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120" windowHeight="6990" activeTab="3"/>
  </bookViews>
  <sheets>
    <sheet name="Liste déroulante et date" sheetId="3" r:id="rId1"/>
    <sheet name="Formulaire" sheetId="7" r:id="rId2"/>
    <sheet name="Données" sheetId="8" r:id="rId3"/>
    <sheet name="86" sheetId="39" r:id="rId4"/>
    <sheet name="75" sheetId="38" r:id="rId5"/>
    <sheet name="50" sheetId="37" r:id="rId6"/>
    <sheet name="10" sheetId="36" r:id="rId7"/>
    <sheet name="1" sheetId="35" r:id="rId8"/>
    <sheet name="Modèle" sheetId="4" state="hidden" r:id="rId9"/>
  </sheets>
  <externalReferences>
    <externalReference r:id="rId10"/>
  </externalReferences>
  <definedNames>
    <definedName name="Cessation">'Liste déroulante et date'!$B$4:$B$8</definedName>
    <definedName name="Choix">'Liste déroulante et date'!$L$4:$L$5</definedName>
    <definedName name="Ficheemploye" localSheetId="7">#REF!</definedName>
    <definedName name="Ficheemploye" localSheetId="6">#REF!</definedName>
    <definedName name="Ficheemploye" localSheetId="5">#REF!</definedName>
    <definedName name="Ficheemploye" localSheetId="4">#REF!</definedName>
    <definedName name="Ficheemploye" localSheetId="3">#REF!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 localSheetId="7">'1'!$A$1:$BD$246</definedName>
    <definedName name="TEMPS" localSheetId="6">'10'!$A$1:$BD$246</definedName>
    <definedName name="TEMPS" localSheetId="5">'50'!$A$1:$BD$246</definedName>
    <definedName name="TEMPS" localSheetId="4">'75'!$A$1:$BD$246</definedName>
    <definedName name="TEMPS" localSheetId="3">'86'!$A$1:$BD$246</definedName>
    <definedName name="TEMPS">Modèle!$A$1:$BD$246</definedName>
    <definedName name="_xlnm.Print_Area" localSheetId="7">'1'!$AR$2:$AZ$62</definedName>
    <definedName name="_xlnm.Print_Area" localSheetId="6">'10'!$AR$2:$AZ$62</definedName>
    <definedName name="_xlnm.Print_Area" localSheetId="5">'50'!$AR$2:$AZ$62</definedName>
    <definedName name="_xlnm.Print_Area" localSheetId="4">'75'!$AR$2:$AZ$62</definedName>
    <definedName name="_xlnm.Print_Area" localSheetId="3">'86'!$AR$2:$AZ$62</definedName>
    <definedName name="_xlnm.Print_Area" localSheetId="8">Modèle!$AR$2:$AZ$62</definedName>
  </definedNames>
  <calcPr calcId="145621"/>
</workbook>
</file>

<file path=xl/calcChain.xml><?xml version="1.0" encoding="utf-8"?>
<calcChain xmlns="http://schemas.openxmlformats.org/spreadsheetml/2006/main">
  <c r="AM120" i="39" l="1"/>
  <c r="AK120" i="39"/>
  <c r="AJ120" i="39"/>
  <c r="AH120" i="39"/>
  <c r="AB120" i="39"/>
  <c r="AA120" i="39"/>
  <c r="Z120" i="39"/>
  <c r="AL120" i="39" s="1"/>
  <c r="X120" i="39" s="1"/>
  <c r="Y120" i="39"/>
  <c r="P120" i="39"/>
  <c r="A120" i="39"/>
  <c r="AM119" i="39"/>
  <c r="AK119" i="39"/>
  <c r="AJ119" i="39"/>
  <c r="AH119" i="39"/>
  <c r="AB119" i="39"/>
  <c r="AA119" i="39"/>
  <c r="Z119" i="39"/>
  <c r="AL119" i="39" s="1"/>
  <c r="X119" i="39" s="1"/>
  <c r="Y119" i="39"/>
  <c r="P119" i="39"/>
  <c r="A119" i="39"/>
  <c r="AM118" i="39"/>
  <c r="AK118" i="39"/>
  <c r="AJ118" i="39"/>
  <c r="AH118" i="39"/>
  <c r="AB118" i="39"/>
  <c r="AA118" i="39"/>
  <c r="Z118" i="39"/>
  <c r="AL118" i="39" s="1"/>
  <c r="X118" i="39" s="1"/>
  <c r="Y118" i="39"/>
  <c r="P118" i="39"/>
  <c r="A118" i="39"/>
  <c r="AM117" i="39"/>
  <c r="AK117" i="39"/>
  <c r="AJ117" i="39"/>
  <c r="AH117" i="39"/>
  <c r="AB117" i="39"/>
  <c r="AA117" i="39"/>
  <c r="Z117" i="39"/>
  <c r="AL117" i="39" s="1"/>
  <c r="X117" i="39" s="1"/>
  <c r="Y117" i="39"/>
  <c r="P117" i="39"/>
  <c r="A117" i="39"/>
  <c r="AM116" i="39"/>
  <c r="AK116" i="39"/>
  <c r="AJ116" i="39"/>
  <c r="AH116" i="39"/>
  <c r="AB116" i="39"/>
  <c r="AA116" i="39"/>
  <c r="Z116" i="39"/>
  <c r="AL116" i="39" s="1"/>
  <c r="X116" i="39" s="1"/>
  <c r="Y116" i="39"/>
  <c r="P116" i="39"/>
  <c r="A116" i="39"/>
  <c r="AM115" i="39"/>
  <c r="AK115" i="39"/>
  <c r="AJ115" i="39"/>
  <c r="AH115" i="39"/>
  <c r="AB115" i="39"/>
  <c r="AA115" i="39"/>
  <c r="Z115" i="39"/>
  <c r="AL115" i="39" s="1"/>
  <c r="X115" i="39" s="1"/>
  <c r="Y115" i="39"/>
  <c r="P115" i="39"/>
  <c r="A115" i="39"/>
  <c r="AM114" i="39"/>
  <c r="AK114" i="39"/>
  <c r="AJ114" i="39"/>
  <c r="AH114" i="39"/>
  <c r="AB114" i="39"/>
  <c r="AA114" i="39"/>
  <c r="Z114" i="39"/>
  <c r="AL114" i="39" s="1"/>
  <c r="X114" i="39" s="1"/>
  <c r="Y114" i="39"/>
  <c r="P114" i="39"/>
  <c r="A114" i="39"/>
  <c r="AM113" i="39"/>
  <c r="AK113" i="39"/>
  <c r="AJ113" i="39"/>
  <c r="AH113" i="39"/>
  <c r="AB113" i="39"/>
  <c r="AA113" i="39"/>
  <c r="Z113" i="39"/>
  <c r="AL113" i="39" s="1"/>
  <c r="X113" i="39" s="1"/>
  <c r="Y113" i="39"/>
  <c r="P113" i="39"/>
  <c r="A113" i="39"/>
  <c r="AM112" i="39"/>
  <c r="AK112" i="39"/>
  <c r="AJ112" i="39"/>
  <c r="AH112" i="39"/>
  <c r="AB112" i="39"/>
  <c r="AA112" i="39"/>
  <c r="Z112" i="39"/>
  <c r="AL112" i="39" s="1"/>
  <c r="X112" i="39" s="1"/>
  <c r="Y112" i="39"/>
  <c r="P112" i="39"/>
  <c r="A112" i="39"/>
  <c r="AM111" i="39"/>
  <c r="AK111" i="39"/>
  <c r="AJ111" i="39"/>
  <c r="AH111" i="39"/>
  <c r="AB111" i="39"/>
  <c r="AA111" i="39"/>
  <c r="Z111" i="39"/>
  <c r="AL111" i="39" s="1"/>
  <c r="X111" i="39" s="1"/>
  <c r="Y111" i="39"/>
  <c r="P111" i="39"/>
  <c r="A111" i="39"/>
  <c r="AM110" i="39"/>
  <c r="AK110" i="39"/>
  <c r="AJ110" i="39"/>
  <c r="AH110" i="39"/>
  <c r="AB110" i="39"/>
  <c r="AA110" i="39"/>
  <c r="Z110" i="39"/>
  <c r="AL110" i="39" s="1"/>
  <c r="X110" i="39" s="1"/>
  <c r="Y110" i="39"/>
  <c r="P110" i="39"/>
  <c r="A110" i="39"/>
  <c r="AM109" i="39"/>
  <c r="AK109" i="39"/>
  <c r="AJ109" i="39"/>
  <c r="AH109" i="39"/>
  <c r="AB109" i="39"/>
  <c r="AA109" i="39"/>
  <c r="Z109" i="39"/>
  <c r="AL109" i="39" s="1"/>
  <c r="X109" i="39" s="1"/>
  <c r="Y109" i="39"/>
  <c r="P109" i="39"/>
  <c r="A109" i="39"/>
  <c r="AM108" i="39"/>
  <c r="AK108" i="39"/>
  <c r="AJ108" i="39"/>
  <c r="AH108" i="39"/>
  <c r="AB108" i="39"/>
  <c r="AA108" i="39"/>
  <c r="Z108" i="39"/>
  <c r="AL108" i="39" s="1"/>
  <c r="X108" i="39" s="1"/>
  <c r="Y108" i="39"/>
  <c r="P108" i="39"/>
  <c r="A108" i="39"/>
  <c r="AM107" i="39"/>
  <c r="AK107" i="39"/>
  <c r="AJ107" i="39"/>
  <c r="AH107" i="39"/>
  <c r="AB107" i="39"/>
  <c r="AA107" i="39"/>
  <c r="Z107" i="39"/>
  <c r="AL107" i="39" s="1"/>
  <c r="X107" i="39" s="1"/>
  <c r="Y107" i="39"/>
  <c r="P107" i="39"/>
  <c r="A107" i="39"/>
  <c r="AM106" i="39"/>
  <c r="AK106" i="39"/>
  <c r="AJ106" i="39"/>
  <c r="AH106" i="39"/>
  <c r="AB106" i="39"/>
  <c r="AA106" i="39"/>
  <c r="Z106" i="39"/>
  <c r="AL106" i="39" s="1"/>
  <c r="X106" i="39" s="1"/>
  <c r="Y106" i="39"/>
  <c r="P106" i="39"/>
  <c r="A106" i="39"/>
  <c r="AM105" i="39"/>
  <c r="AK105" i="39"/>
  <c r="AJ105" i="39"/>
  <c r="AH105" i="39"/>
  <c r="AB105" i="39"/>
  <c r="AA105" i="39"/>
  <c r="Z105" i="39"/>
  <c r="AL105" i="39" s="1"/>
  <c r="X105" i="39" s="1"/>
  <c r="Y105" i="39"/>
  <c r="P105" i="39"/>
  <c r="A105" i="39"/>
  <c r="AM104" i="39"/>
  <c r="AK104" i="39"/>
  <c r="AJ104" i="39"/>
  <c r="AH104" i="39"/>
  <c r="AB104" i="39"/>
  <c r="AA104" i="39"/>
  <c r="Z104" i="39"/>
  <c r="AL104" i="39" s="1"/>
  <c r="X104" i="39" s="1"/>
  <c r="Y104" i="39"/>
  <c r="P104" i="39"/>
  <c r="A104" i="39"/>
  <c r="AM103" i="39"/>
  <c r="AK103" i="39"/>
  <c r="AJ103" i="39"/>
  <c r="AH103" i="39"/>
  <c r="AB103" i="39"/>
  <c r="AA103" i="39"/>
  <c r="Z103" i="39"/>
  <c r="AL103" i="39" s="1"/>
  <c r="X103" i="39" s="1"/>
  <c r="Y103" i="39"/>
  <c r="P103" i="39"/>
  <c r="A103" i="39"/>
  <c r="AM102" i="39"/>
  <c r="AK102" i="39"/>
  <c r="AJ102" i="39"/>
  <c r="AH102" i="39"/>
  <c r="AB102" i="39"/>
  <c r="AA102" i="39"/>
  <c r="Z102" i="39"/>
  <c r="AL102" i="39" s="1"/>
  <c r="X102" i="39" s="1"/>
  <c r="Y102" i="39"/>
  <c r="P102" i="39"/>
  <c r="A102" i="39"/>
  <c r="AM101" i="39"/>
  <c r="AK101" i="39"/>
  <c r="AJ101" i="39"/>
  <c r="AH101" i="39"/>
  <c r="AB101" i="39"/>
  <c r="AA101" i="39"/>
  <c r="Z101" i="39"/>
  <c r="AL101" i="39" s="1"/>
  <c r="X101" i="39" s="1"/>
  <c r="Y101" i="39"/>
  <c r="P101" i="39"/>
  <c r="A101" i="39"/>
  <c r="AM100" i="39"/>
  <c r="AK100" i="39"/>
  <c r="AJ100" i="39"/>
  <c r="AH100" i="39"/>
  <c r="AB100" i="39"/>
  <c r="AA100" i="39"/>
  <c r="Z100" i="39"/>
  <c r="AL100" i="39" s="1"/>
  <c r="X100" i="39" s="1"/>
  <c r="Y100" i="39"/>
  <c r="P100" i="39"/>
  <c r="A100" i="39"/>
  <c r="AM99" i="39"/>
  <c r="AK99" i="39"/>
  <c r="AJ99" i="39"/>
  <c r="AH99" i="39"/>
  <c r="AB99" i="39"/>
  <c r="AA99" i="39"/>
  <c r="Z99" i="39"/>
  <c r="AL99" i="39" s="1"/>
  <c r="X99" i="39" s="1"/>
  <c r="Y99" i="39"/>
  <c r="P99" i="39"/>
  <c r="A99" i="39"/>
  <c r="AM98" i="39"/>
  <c r="AK98" i="39"/>
  <c r="AJ98" i="39"/>
  <c r="AH98" i="39"/>
  <c r="AB98" i="39"/>
  <c r="AA98" i="39"/>
  <c r="Z98" i="39"/>
  <c r="AL98" i="39" s="1"/>
  <c r="X98" i="39" s="1"/>
  <c r="Y98" i="39"/>
  <c r="P98" i="39"/>
  <c r="A98" i="39"/>
  <c r="AM97" i="39"/>
  <c r="AK97" i="39"/>
  <c r="AJ97" i="39"/>
  <c r="AH97" i="39"/>
  <c r="AB97" i="39"/>
  <c r="AA97" i="39"/>
  <c r="Z97" i="39"/>
  <c r="AL97" i="39" s="1"/>
  <c r="X97" i="39" s="1"/>
  <c r="Y97" i="39"/>
  <c r="P97" i="39"/>
  <c r="A97" i="39"/>
  <c r="AM96" i="39"/>
  <c r="AK96" i="39"/>
  <c r="AJ96" i="39"/>
  <c r="AH96" i="39"/>
  <c r="AB96" i="39"/>
  <c r="AA96" i="39"/>
  <c r="Z96" i="39"/>
  <c r="AL96" i="39" s="1"/>
  <c r="X96" i="39" s="1"/>
  <c r="Y96" i="39"/>
  <c r="P96" i="39"/>
  <c r="A96" i="39"/>
  <c r="AM95" i="39"/>
  <c r="AK95" i="39"/>
  <c r="AJ95" i="39"/>
  <c r="AH95" i="39"/>
  <c r="AB95" i="39"/>
  <c r="AA95" i="39"/>
  <c r="Z95" i="39"/>
  <c r="AL95" i="39" s="1"/>
  <c r="X95" i="39" s="1"/>
  <c r="Y95" i="39"/>
  <c r="P95" i="39"/>
  <c r="A95" i="39"/>
  <c r="AM94" i="39"/>
  <c r="AK94" i="39"/>
  <c r="AJ94" i="39"/>
  <c r="AH94" i="39"/>
  <c r="AB94" i="39"/>
  <c r="AA94" i="39"/>
  <c r="Z94" i="39"/>
  <c r="AL94" i="39" s="1"/>
  <c r="X94" i="39" s="1"/>
  <c r="Y94" i="39"/>
  <c r="P94" i="39"/>
  <c r="A94" i="39"/>
  <c r="AM93" i="39"/>
  <c r="AK93" i="39"/>
  <c r="AJ93" i="39"/>
  <c r="AH93" i="39"/>
  <c r="AB93" i="39"/>
  <c r="AA93" i="39"/>
  <c r="Z93" i="39"/>
  <c r="AL93" i="39" s="1"/>
  <c r="X93" i="39" s="1"/>
  <c r="Y93" i="39"/>
  <c r="P93" i="39"/>
  <c r="A93" i="39"/>
  <c r="AM92" i="39"/>
  <c r="AK92" i="39"/>
  <c r="AJ92" i="39"/>
  <c r="AH92" i="39"/>
  <c r="AB92" i="39"/>
  <c r="AA92" i="39"/>
  <c r="Z92" i="39"/>
  <c r="AL92" i="39" s="1"/>
  <c r="X92" i="39" s="1"/>
  <c r="Y92" i="39"/>
  <c r="P92" i="39"/>
  <c r="A92" i="39"/>
  <c r="AM91" i="39"/>
  <c r="AK91" i="39"/>
  <c r="AJ91" i="39"/>
  <c r="AH91" i="39"/>
  <c r="AB91" i="39"/>
  <c r="AA91" i="39"/>
  <c r="Z91" i="39"/>
  <c r="AL91" i="39" s="1"/>
  <c r="X91" i="39" s="1"/>
  <c r="Y91" i="39"/>
  <c r="P91" i="39"/>
  <c r="A91" i="39"/>
  <c r="AM90" i="39"/>
  <c r="AK90" i="39"/>
  <c r="AJ90" i="39"/>
  <c r="AH90" i="39"/>
  <c r="AB90" i="39"/>
  <c r="AA90" i="39"/>
  <c r="Z90" i="39"/>
  <c r="AL90" i="39" s="1"/>
  <c r="X90" i="39" s="1"/>
  <c r="Y90" i="39"/>
  <c r="P90" i="39"/>
  <c r="A90" i="39"/>
  <c r="AM89" i="39"/>
  <c r="AK89" i="39"/>
  <c r="AJ89" i="39"/>
  <c r="AH89" i="39"/>
  <c r="AB89" i="39"/>
  <c r="AA89" i="39"/>
  <c r="Z89" i="39"/>
  <c r="AL89" i="39" s="1"/>
  <c r="X89" i="39" s="1"/>
  <c r="Y89" i="39"/>
  <c r="P89" i="39"/>
  <c r="A89" i="39"/>
  <c r="AM88" i="39"/>
  <c r="AK88" i="39"/>
  <c r="AJ88" i="39"/>
  <c r="AH88" i="39"/>
  <c r="AB88" i="39"/>
  <c r="AA88" i="39"/>
  <c r="Z88" i="39"/>
  <c r="AL88" i="39" s="1"/>
  <c r="X88" i="39" s="1"/>
  <c r="Y88" i="39"/>
  <c r="P88" i="39"/>
  <c r="A88" i="39"/>
  <c r="AM87" i="39"/>
  <c r="AK87" i="39"/>
  <c r="AJ87" i="39"/>
  <c r="AH87" i="39"/>
  <c r="AB87" i="39"/>
  <c r="AA87" i="39"/>
  <c r="Z87" i="39"/>
  <c r="AL87" i="39" s="1"/>
  <c r="X87" i="39" s="1"/>
  <c r="Y87" i="39"/>
  <c r="P87" i="39"/>
  <c r="A87" i="39"/>
  <c r="AM86" i="39"/>
  <c r="Z86" i="39" s="1"/>
  <c r="AL86" i="39" s="1"/>
  <c r="X86" i="39" s="1"/>
  <c r="AK86" i="39"/>
  <c r="AJ86" i="39"/>
  <c r="AH86" i="39"/>
  <c r="AB86" i="39"/>
  <c r="AA86" i="39"/>
  <c r="Y86" i="39"/>
  <c r="P86" i="39"/>
  <c r="A86" i="39"/>
  <c r="AM85" i="39"/>
  <c r="AK85" i="39"/>
  <c r="AJ85" i="39"/>
  <c r="AH85" i="39"/>
  <c r="AB85" i="39"/>
  <c r="AA85" i="39"/>
  <c r="Z85" i="39"/>
  <c r="AL85" i="39" s="1"/>
  <c r="Y85" i="39"/>
  <c r="X85" i="39"/>
  <c r="P85" i="39"/>
  <c r="A85" i="39"/>
  <c r="AM84" i="39"/>
  <c r="AK84" i="39"/>
  <c r="AJ84" i="39"/>
  <c r="AH84" i="39"/>
  <c r="AB84" i="39"/>
  <c r="AA84" i="39"/>
  <c r="Z84" i="39"/>
  <c r="AL84" i="39" s="1"/>
  <c r="Y84" i="39"/>
  <c r="X84" i="39"/>
  <c r="P84" i="39"/>
  <c r="A84" i="39"/>
  <c r="AM83" i="39"/>
  <c r="AK83" i="39"/>
  <c r="AJ83" i="39"/>
  <c r="AH83" i="39"/>
  <c r="AB83" i="39"/>
  <c r="AA83" i="39"/>
  <c r="Z83" i="39"/>
  <c r="AL83" i="39" s="1"/>
  <c r="X83" i="39" s="1"/>
  <c r="Y83" i="39"/>
  <c r="P83" i="39"/>
  <c r="A83" i="39"/>
  <c r="AM82" i="39"/>
  <c r="AK82" i="39"/>
  <c r="AJ82" i="39"/>
  <c r="AH82" i="39"/>
  <c r="AB82" i="39"/>
  <c r="AA82" i="39"/>
  <c r="Z82" i="39"/>
  <c r="AL82" i="39" s="1"/>
  <c r="X82" i="39" s="1"/>
  <c r="Y82" i="39"/>
  <c r="P82" i="39"/>
  <c r="A82" i="39"/>
  <c r="AM81" i="39"/>
  <c r="AK81" i="39"/>
  <c r="AJ81" i="39"/>
  <c r="AH81" i="39"/>
  <c r="AB81" i="39"/>
  <c r="AA81" i="39"/>
  <c r="Z81" i="39"/>
  <c r="AL81" i="39" s="1"/>
  <c r="Y81" i="39"/>
  <c r="X81" i="39"/>
  <c r="P81" i="39"/>
  <c r="A81" i="39"/>
  <c r="AM80" i="39"/>
  <c r="AK80" i="39"/>
  <c r="AJ80" i="39"/>
  <c r="AH80" i="39"/>
  <c r="AB80" i="39"/>
  <c r="AA80" i="39"/>
  <c r="Z80" i="39"/>
  <c r="AL80" i="39" s="1"/>
  <c r="Y80" i="39"/>
  <c r="X80" i="39"/>
  <c r="P80" i="39"/>
  <c r="A80" i="39"/>
  <c r="AM79" i="39"/>
  <c r="AK79" i="39"/>
  <c r="AJ79" i="39"/>
  <c r="AH79" i="39"/>
  <c r="AB79" i="39"/>
  <c r="AA79" i="39"/>
  <c r="Z79" i="39"/>
  <c r="AL79" i="39" s="1"/>
  <c r="X79" i="39" s="1"/>
  <c r="Y79" i="39"/>
  <c r="P79" i="39"/>
  <c r="A79" i="39"/>
  <c r="AM78" i="39"/>
  <c r="Z78" i="39" s="1"/>
  <c r="AL78" i="39" s="1"/>
  <c r="X78" i="39" s="1"/>
  <c r="AK78" i="39"/>
  <c r="AJ78" i="39"/>
  <c r="AH78" i="39"/>
  <c r="AB78" i="39"/>
  <c r="AA78" i="39"/>
  <c r="Y78" i="39"/>
  <c r="P78" i="39"/>
  <c r="A78" i="39"/>
  <c r="AM77" i="39"/>
  <c r="AK77" i="39"/>
  <c r="AJ77" i="39"/>
  <c r="AH77" i="39"/>
  <c r="AB77" i="39"/>
  <c r="AA77" i="39"/>
  <c r="Z77" i="39"/>
  <c r="AL77" i="39" s="1"/>
  <c r="Y77" i="39"/>
  <c r="X77" i="39"/>
  <c r="P77" i="39"/>
  <c r="A77" i="39"/>
  <c r="AM76" i="39"/>
  <c r="AK76" i="39"/>
  <c r="AJ76" i="39"/>
  <c r="AH76" i="39"/>
  <c r="AB76" i="39"/>
  <c r="AA76" i="39"/>
  <c r="Z76" i="39"/>
  <c r="AL76" i="39" s="1"/>
  <c r="Y76" i="39"/>
  <c r="X76" i="39"/>
  <c r="P76" i="39"/>
  <c r="A76" i="39"/>
  <c r="AM75" i="39"/>
  <c r="AK75" i="39"/>
  <c r="AJ75" i="39"/>
  <c r="AH75" i="39"/>
  <c r="AB75" i="39"/>
  <c r="AA75" i="39"/>
  <c r="Z75" i="39"/>
  <c r="AL75" i="39" s="1"/>
  <c r="X75" i="39" s="1"/>
  <c r="Y75" i="39"/>
  <c r="P75" i="39"/>
  <c r="A75" i="39"/>
  <c r="AM74" i="39"/>
  <c r="AK74" i="39"/>
  <c r="AJ74" i="39"/>
  <c r="AH74" i="39"/>
  <c r="AB74" i="39"/>
  <c r="AA74" i="39"/>
  <c r="Z74" i="39"/>
  <c r="AL74" i="39" s="1"/>
  <c r="X74" i="39" s="1"/>
  <c r="Y74" i="39"/>
  <c r="P74" i="39"/>
  <c r="A74" i="39"/>
  <c r="AM73" i="39"/>
  <c r="AK73" i="39"/>
  <c r="AJ73" i="39"/>
  <c r="AH73" i="39"/>
  <c r="AB73" i="39"/>
  <c r="AA73" i="39"/>
  <c r="Z73" i="39"/>
  <c r="AL73" i="39" s="1"/>
  <c r="Y73" i="39"/>
  <c r="X73" i="39"/>
  <c r="P73" i="39"/>
  <c r="A73" i="39"/>
  <c r="AM72" i="39"/>
  <c r="AK72" i="39"/>
  <c r="AJ72" i="39"/>
  <c r="AH72" i="39"/>
  <c r="AB72" i="39"/>
  <c r="AA72" i="39"/>
  <c r="Z72" i="39"/>
  <c r="AL72" i="39" s="1"/>
  <c r="Y72" i="39"/>
  <c r="X72" i="39"/>
  <c r="P72" i="39"/>
  <c r="A72" i="39"/>
  <c r="AM71" i="39"/>
  <c r="AK71" i="39"/>
  <c r="AJ71" i="39"/>
  <c r="AH71" i="39"/>
  <c r="AB71" i="39"/>
  <c r="AA71" i="39"/>
  <c r="Z71" i="39"/>
  <c r="AL71" i="39" s="1"/>
  <c r="X71" i="39" s="1"/>
  <c r="Y71" i="39"/>
  <c r="P71" i="39"/>
  <c r="A71" i="39"/>
  <c r="AM70" i="39"/>
  <c r="Z70" i="39" s="1"/>
  <c r="AL70" i="39" s="1"/>
  <c r="X70" i="39" s="1"/>
  <c r="AK70" i="39"/>
  <c r="AJ70" i="39"/>
  <c r="AH70" i="39"/>
  <c r="AB70" i="39"/>
  <c r="AA70" i="39"/>
  <c r="Y70" i="39"/>
  <c r="P70" i="39"/>
  <c r="A70" i="39"/>
  <c r="AM69" i="39"/>
  <c r="AK69" i="39"/>
  <c r="AJ69" i="39"/>
  <c r="AH69" i="39"/>
  <c r="AG69" i="39"/>
  <c r="AB69" i="39"/>
  <c r="AA69" i="39"/>
  <c r="Z69" i="39"/>
  <c r="AL69" i="39" s="1"/>
  <c r="Y69" i="39"/>
  <c r="X69" i="39"/>
  <c r="P69" i="39"/>
  <c r="H69" i="39"/>
  <c r="H70" i="39" s="1"/>
  <c r="H71" i="39" s="1"/>
  <c r="H72" i="39" s="1"/>
  <c r="H73" i="39" s="1"/>
  <c r="H74" i="39" s="1"/>
  <c r="H75" i="39" s="1"/>
  <c r="H76" i="39" s="1"/>
  <c r="H77" i="39" s="1"/>
  <c r="H78" i="39" s="1"/>
  <c r="H79" i="39" s="1"/>
  <c r="H80" i="39" s="1"/>
  <c r="H81" i="39" s="1"/>
  <c r="H82" i="39" s="1"/>
  <c r="H83" i="39" s="1"/>
  <c r="H84" i="39" s="1"/>
  <c r="H85" i="39" s="1"/>
  <c r="H86" i="39" s="1"/>
  <c r="H87" i="39" s="1"/>
  <c r="H88" i="39" s="1"/>
  <c r="H89" i="39" s="1"/>
  <c r="H90" i="39" s="1"/>
  <c r="H91" i="39" s="1"/>
  <c r="H92" i="39" s="1"/>
  <c r="H93" i="39" s="1"/>
  <c r="H94" i="39" s="1"/>
  <c r="H95" i="39" s="1"/>
  <c r="H96" i="39" s="1"/>
  <c r="H97" i="39" s="1"/>
  <c r="H98" i="39" s="1"/>
  <c r="H99" i="39" s="1"/>
  <c r="H100" i="39" s="1"/>
  <c r="H101" i="39" s="1"/>
  <c r="H102" i="39" s="1"/>
  <c r="H103" i="39" s="1"/>
  <c r="H104" i="39" s="1"/>
  <c r="H105" i="39" s="1"/>
  <c r="H106" i="39" s="1"/>
  <c r="H107" i="39" s="1"/>
  <c r="H108" i="39" s="1"/>
  <c r="H109" i="39" s="1"/>
  <c r="H110" i="39" s="1"/>
  <c r="H111" i="39" s="1"/>
  <c r="H112" i="39" s="1"/>
  <c r="H113" i="39" s="1"/>
  <c r="H114" i="39" s="1"/>
  <c r="H115" i="39" s="1"/>
  <c r="H116" i="39" s="1"/>
  <c r="H117" i="39" s="1"/>
  <c r="H118" i="39" s="1"/>
  <c r="H119" i="39" s="1"/>
  <c r="H120" i="39" s="1"/>
  <c r="A69" i="39"/>
  <c r="AM68" i="39"/>
  <c r="AK68" i="39"/>
  <c r="AJ68" i="39"/>
  <c r="AI68" i="39"/>
  <c r="AI69" i="39" s="1"/>
  <c r="AH68" i="39"/>
  <c r="AG68" i="39"/>
  <c r="AB68" i="39"/>
  <c r="AA68" i="39"/>
  <c r="Z68" i="39"/>
  <c r="AL68" i="39" s="1"/>
  <c r="Y68" i="39"/>
  <c r="X68" i="39"/>
  <c r="R68" i="39"/>
  <c r="AC68" i="39" s="1"/>
  <c r="R69" i="39" s="1"/>
  <c r="P68" i="39"/>
  <c r="H68" i="39"/>
  <c r="A68" i="39"/>
  <c r="AM66" i="39"/>
  <c r="AK66" i="39"/>
  <c r="AJ66" i="39"/>
  <c r="AB66" i="39" s="1"/>
  <c r="AY62" i="39" s="1"/>
  <c r="AH66" i="39"/>
  <c r="AA66" i="39"/>
  <c r="Z66" i="39"/>
  <c r="AL66" i="39" s="1"/>
  <c r="X66" i="39" s="1"/>
  <c r="AU62" i="39" s="1"/>
  <c r="Y66" i="39"/>
  <c r="AV62" i="39" s="1"/>
  <c r="P66" i="39"/>
  <c r="A66" i="39"/>
  <c r="AM65" i="39"/>
  <c r="Z65" i="39" s="1"/>
  <c r="AL65" i="39" s="1"/>
  <c r="AK65" i="39"/>
  <c r="AJ65" i="39"/>
  <c r="AH65" i="39"/>
  <c r="AB65" i="39"/>
  <c r="AY61" i="39" s="1"/>
  <c r="AA65" i="39"/>
  <c r="AX61" i="39" s="1"/>
  <c r="Y65" i="39"/>
  <c r="X65" i="39"/>
  <c r="AU61" i="39" s="1"/>
  <c r="P65" i="39"/>
  <c r="A65" i="39"/>
  <c r="AM64" i="39"/>
  <c r="AK64" i="39"/>
  <c r="AJ64" i="39"/>
  <c r="AB64" i="39" s="1"/>
  <c r="AH64" i="39"/>
  <c r="AA64" i="39"/>
  <c r="Z64" i="39"/>
  <c r="Y64" i="39"/>
  <c r="AV60" i="39" s="1"/>
  <c r="P64" i="39"/>
  <c r="AS60" i="39" s="1"/>
  <c r="A64" i="39"/>
  <c r="AM63" i="39"/>
  <c r="Z63" i="39" s="1"/>
  <c r="AW59" i="39" s="1"/>
  <c r="AK63" i="39"/>
  <c r="AJ63" i="39"/>
  <c r="AB63" i="39" s="1"/>
  <c r="AY59" i="39" s="1"/>
  <c r="AH63" i="39"/>
  <c r="AA63" i="39"/>
  <c r="Y63" i="39"/>
  <c r="P63" i="39"/>
  <c r="A63" i="39"/>
  <c r="AR59" i="39" s="1"/>
  <c r="AX62" i="39"/>
  <c r="AW62" i="39"/>
  <c r="AT62" i="39"/>
  <c r="AS62" i="39"/>
  <c r="AR62" i="39"/>
  <c r="AM62" i="39"/>
  <c r="AL62" i="39"/>
  <c r="X62" i="39" s="1"/>
  <c r="AU58" i="39" s="1"/>
  <c r="AK62" i="39"/>
  <c r="AJ62" i="39"/>
  <c r="AB62" i="39" s="1"/>
  <c r="AY58" i="39" s="1"/>
  <c r="AH62" i="39"/>
  <c r="AA62" i="39"/>
  <c r="Z62" i="39"/>
  <c r="Y62" i="39"/>
  <c r="P62" i="39"/>
  <c r="A62" i="39"/>
  <c r="AR58" i="39" s="1"/>
  <c r="AV61" i="39"/>
  <c r="AT61" i="39"/>
  <c r="AS61" i="39"/>
  <c r="AR61" i="39"/>
  <c r="AM61" i="39"/>
  <c r="AK61" i="39"/>
  <c r="AJ61" i="39"/>
  <c r="AB61" i="39" s="1"/>
  <c r="AY57" i="39" s="1"/>
  <c r="AH61" i="39"/>
  <c r="AA61" i="39"/>
  <c r="Z61" i="39"/>
  <c r="AL61" i="39" s="1"/>
  <c r="X61" i="39" s="1"/>
  <c r="AU57" i="39" s="1"/>
  <c r="Y61" i="39"/>
  <c r="P61" i="39"/>
  <c r="AS57" i="39" s="1"/>
  <c r="A61" i="39"/>
  <c r="AY60" i="39"/>
  <c r="AX60" i="39"/>
  <c r="AT60" i="39"/>
  <c r="AR60" i="39"/>
  <c r="AM60" i="39"/>
  <c r="Z60" i="39" s="1"/>
  <c r="AK60" i="39"/>
  <c r="AJ60" i="39"/>
  <c r="AH60" i="39"/>
  <c r="AB60" i="39"/>
  <c r="AA60" i="39"/>
  <c r="Y60" i="39"/>
  <c r="P60" i="39"/>
  <c r="AS56" i="39" s="1"/>
  <c r="A60" i="39"/>
  <c r="AX59" i="39"/>
  <c r="AV59" i="39"/>
  <c r="AT59" i="39"/>
  <c r="AS59" i="39"/>
  <c r="AM59" i="39"/>
  <c r="Z59" i="39" s="1"/>
  <c r="AW55" i="39" s="1"/>
  <c r="AK59" i="39"/>
  <c r="AJ59" i="39"/>
  <c r="AB59" i="39" s="1"/>
  <c r="AY55" i="39" s="1"/>
  <c r="AH59" i="39"/>
  <c r="AA59" i="39"/>
  <c r="Y59" i="39"/>
  <c r="P59" i="39"/>
  <c r="A59" i="39"/>
  <c r="AR55" i="39" s="1"/>
  <c r="AX58" i="39"/>
  <c r="AW58" i="39"/>
  <c r="AV58" i="39"/>
  <c r="AT58" i="39"/>
  <c r="AS58" i="39"/>
  <c r="AM58" i="39"/>
  <c r="AL58" i="39"/>
  <c r="X58" i="39" s="1"/>
  <c r="AU54" i="39" s="1"/>
  <c r="AK58" i="39"/>
  <c r="AJ58" i="39"/>
  <c r="AB58" i="39" s="1"/>
  <c r="AY54" i="39" s="1"/>
  <c r="AH58" i="39"/>
  <c r="AA58" i="39"/>
  <c r="Z58" i="39"/>
  <c r="Y58" i="39"/>
  <c r="P58" i="39"/>
  <c r="A58" i="39"/>
  <c r="AR54" i="39" s="1"/>
  <c r="AX57" i="39"/>
  <c r="AW57" i="39"/>
  <c r="AV57" i="39"/>
  <c r="AT57" i="39"/>
  <c r="AR57" i="39"/>
  <c r="AM57" i="39"/>
  <c r="AK57" i="39"/>
  <c r="AJ57" i="39"/>
  <c r="AB57" i="39" s="1"/>
  <c r="AY53" i="39" s="1"/>
  <c r="AH57" i="39"/>
  <c r="AA57" i="39"/>
  <c r="Z57" i="39"/>
  <c r="AL57" i="39" s="1"/>
  <c r="X57" i="39" s="1"/>
  <c r="AU53" i="39" s="1"/>
  <c r="Y57" i="39"/>
  <c r="P57" i="39"/>
  <c r="A57" i="39"/>
  <c r="AY56" i="39"/>
  <c r="AX56" i="39"/>
  <c r="AV56" i="39"/>
  <c r="AT56" i="39"/>
  <c r="AR56" i="39"/>
  <c r="AM56" i="39"/>
  <c r="Z56" i="39" s="1"/>
  <c r="AK56" i="39"/>
  <c r="AJ56" i="39"/>
  <c r="AH56" i="39"/>
  <c r="AB56" i="39"/>
  <c r="AA56" i="39"/>
  <c r="Y56" i="39"/>
  <c r="P56" i="39"/>
  <c r="AS52" i="39" s="1"/>
  <c r="A56" i="39"/>
  <c r="AX55" i="39"/>
  <c r="AV55" i="39"/>
  <c r="AT55" i="39"/>
  <c r="AS55" i="39"/>
  <c r="AM55" i="39"/>
  <c r="Z55" i="39" s="1"/>
  <c r="AL55" i="39" s="1"/>
  <c r="X55" i="39" s="1"/>
  <c r="AU51" i="39" s="1"/>
  <c r="AK55" i="39"/>
  <c r="AJ55" i="39"/>
  <c r="AB55" i="39" s="1"/>
  <c r="AY51" i="39" s="1"/>
  <c r="AH55" i="39"/>
  <c r="AA55" i="39"/>
  <c r="Y55" i="39"/>
  <c r="P55" i="39"/>
  <c r="A55" i="39"/>
  <c r="AR51" i="39" s="1"/>
  <c r="AX54" i="39"/>
  <c r="AW54" i="39"/>
  <c r="AV54" i="39"/>
  <c r="AT54" i="39"/>
  <c r="AS54" i="39"/>
  <c r="AM54" i="39"/>
  <c r="AK54" i="39"/>
  <c r="AJ54" i="39"/>
  <c r="AB54" i="39" s="1"/>
  <c r="AY50" i="39" s="1"/>
  <c r="AH54" i="39"/>
  <c r="AA54" i="39"/>
  <c r="Z54" i="39"/>
  <c r="AL54" i="39" s="1"/>
  <c r="X54" i="39" s="1"/>
  <c r="AU50" i="39" s="1"/>
  <c r="Y54" i="39"/>
  <c r="P54" i="39"/>
  <c r="A54" i="39"/>
  <c r="AX53" i="39"/>
  <c r="AW53" i="39"/>
  <c r="AV53" i="39"/>
  <c r="AT53" i="39"/>
  <c r="AS53" i="39"/>
  <c r="AR53" i="39"/>
  <c r="AM53" i="39"/>
  <c r="AK53" i="39"/>
  <c r="AJ53" i="39"/>
  <c r="AB53" i="39" s="1"/>
  <c r="AH53" i="39"/>
  <c r="AA53" i="39"/>
  <c r="Z53" i="39"/>
  <c r="AL53" i="39" s="1"/>
  <c r="X53" i="39" s="1"/>
  <c r="Y53" i="39"/>
  <c r="P53" i="39"/>
  <c r="A53" i="39"/>
  <c r="AY52" i="39"/>
  <c r="AX52" i="39"/>
  <c r="AV52" i="39"/>
  <c r="AT52" i="39"/>
  <c r="AR52" i="39"/>
  <c r="AM52" i="39"/>
  <c r="Z52" i="39" s="1"/>
  <c r="AL52" i="39"/>
  <c r="X52" i="39" s="1"/>
  <c r="AU48" i="39" s="1"/>
  <c r="AK52" i="39"/>
  <c r="AJ52" i="39"/>
  <c r="AB52" i="39" s="1"/>
  <c r="AY48" i="39" s="1"/>
  <c r="AH52" i="39"/>
  <c r="AA52" i="39"/>
  <c r="Y52" i="39"/>
  <c r="P52" i="39"/>
  <c r="A52" i="39"/>
  <c r="AX51" i="39"/>
  <c r="AW51" i="39"/>
  <c r="AV51" i="39"/>
  <c r="AT51" i="39"/>
  <c r="AS51" i="39"/>
  <c r="AM51" i="39"/>
  <c r="Z51" i="39" s="1"/>
  <c r="AK51" i="39"/>
  <c r="AJ51" i="39"/>
  <c r="AB51" i="39" s="1"/>
  <c r="AY47" i="39" s="1"/>
  <c r="AH51" i="39"/>
  <c r="AA51" i="39"/>
  <c r="Y51" i="39"/>
  <c r="P51" i="39"/>
  <c r="A51" i="39"/>
  <c r="AX50" i="39"/>
  <c r="AW50" i="39"/>
  <c r="AV50" i="39"/>
  <c r="AT50" i="39"/>
  <c r="AS50" i="39"/>
  <c r="AR50" i="39"/>
  <c r="AM50" i="39"/>
  <c r="AK50" i="39"/>
  <c r="AJ50" i="39"/>
  <c r="AB50" i="39" s="1"/>
  <c r="AH50" i="39"/>
  <c r="AA50" i="39"/>
  <c r="Z50" i="39"/>
  <c r="AL50" i="39" s="1"/>
  <c r="X50" i="39" s="1"/>
  <c r="AU46" i="39" s="1"/>
  <c r="Y50" i="39"/>
  <c r="P50" i="39"/>
  <c r="A50" i="39"/>
  <c r="AY49" i="39"/>
  <c r="AX49" i="39"/>
  <c r="AW49" i="39"/>
  <c r="AV49" i="39"/>
  <c r="AU49" i="39"/>
  <c r="AT49" i="39"/>
  <c r="AS49" i="39"/>
  <c r="AR49" i="39"/>
  <c r="AM49" i="39"/>
  <c r="Z49" i="39" s="1"/>
  <c r="AK49" i="39"/>
  <c r="AJ49" i="39"/>
  <c r="AB49" i="39" s="1"/>
  <c r="AY45" i="39" s="1"/>
  <c r="AH49" i="39"/>
  <c r="AA49" i="39"/>
  <c r="Y49" i="39"/>
  <c r="P49" i="39"/>
  <c r="A49" i="39"/>
  <c r="AX48" i="39"/>
  <c r="AW48" i="39"/>
  <c r="AV48" i="39"/>
  <c r="AT48" i="39"/>
  <c r="AS48" i="39"/>
  <c r="AR48" i="39"/>
  <c r="AM48" i="39"/>
  <c r="Z48" i="39" s="1"/>
  <c r="AK48" i="39"/>
  <c r="AJ48" i="39"/>
  <c r="AB48" i="39" s="1"/>
  <c r="AY44" i="39" s="1"/>
  <c r="AH48" i="39"/>
  <c r="AA48" i="39"/>
  <c r="Y48" i="39"/>
  <c r="P48" i="39"/>
  <c r="A48" i="39"/>
  <c r="AX47" i="39"/>
  <c r="AV47" i="39"/>
  <c r="AT47" i="39"/>
  <c r="AS47" i="39"/>
  <c r="AR47" i="39"/>
  <c r="AM47" i="39"/>
  <c r="Z47" i="39" s="1"/>
  <c r="AK47" i="39"/>
  <c r="AJ47" i="39"/>
  <c r="AH47" i="39"/>
  <c r="AB47" i="39"/>
  <c r="AY43" i="39" s="1"/>
  <c r="AA47" i="39"/>
  <c r="Y47" i="39"/>
  <c r="P47" i="39"/>
  <c r="A47" i="39"/>
  <c r="AY46" i="39"/>
  <c r="AX46" i="39"/>
  <c r="AW46" i="39"/>
  <c r="AV46" i="39"/>
  <c r="AT46" i="39"/>
  <c r="AS46" i="39"/>
  <c r="AR46" i="39"/>
  <c r="AM46" i="39"/>
  <c r="AK46" i="39"/>
  <c r="AJ46" i="39"/>
  <c r="AH46" i="39"/>
  <c r="AB46" i="39"/>
  <c r="AA46" i="39"/>
  <c r="Z46" i="39"/>
  <c r="AL46" i="39" s="1"/>
  <c r="X46" i="39" s="1"/>
  <c r="AU42" i="39" s="1"/>
  <c r="Y46" i="39"/>
  <c r="P46" i="39"/>
  <c r="A46" i="39"/>
  <c r="AX45" i="39"/>
  <c r="AV45" i="39"/>
  <c r="AT45" i="39"/>
  <c r="AS45" i="39"/>
  <c r="AR45" i="39"/>
  <c r="AM45" i="39"/>
  <c r="AK45" i="39"/>
  <c r="AJ45" i="39"/>
  <c r="AB45" i="39" s="1"/>
  <c r="AY41" i="39" s="1"/>
  <c r="AH45" i="39"/>
  <c r="AA45" i="39"/>
  <c r="Z45" i="39"/>
  <c r="AL45" i="39" s="1"/>
  <c r="X45" i="39" s="1"/>
  <c r="AU41" i="39" s="1"/>
  <c r="Y45" i="39"/>
  <c r="P45" i="39"/>
  <c r="A45" i="39"/>
  <c r="AX44" i="39"/>
  <c r="AV44" i="39"/>
  <c r="AT44" i="39"/>
  <c r="AS44" i="39"/>
  <c r="AR44" i="39"/>
  <c r="AM44" i="39"/>
  <c r="Z44" i="39" s="1"/>
  <c r="AK44" i="39"/>
  <c r="AJ44" i="39"/>
  <c r="AB44" i="39" s="1"/>
  <c r="AY40" i="39" s="1"/>
  <c r="AH44" i="39"/>
  <c r="AA44" i="39"/>
  <c r="Y44" i="39"/>
  <c r="P44" i="39"/>
  <c r="A44" i="39"/>
  <c r="AX43" i="39"/>
  <c r="AV43" i="39"/>
  <c r="AT43" i="39"/>
  <c r="AS43" i="39"/>
  <c r="AR43" i="39"/>
  <c r="AM43" i="39"/>
  <c r="AL43" i="39"/>
  <c r="X43" i="39" s="1"/>
  <c r="AU39" i="39" s="1"/>
  <c r="AK43" i="39"/>
  <c r="AJ43" i="39"/>
  <c r="AB43" i="39" s="1"/>
  <c r="AY39" i="39" s="1"/>
  <c r="AH43" i="39"/>
  <c r="AA43" i="39"/>
  <c r="Z43" i="39"/>
  <c r="Y43" i="39"/>
  <c r="P43" i="39"/>
  <c r="A43" i="39"/>
  <c r="AY42" i="39"/>
  <c r="AX42" i="39"/>
  <c r="AW42" i="39"/>
  <c r="AV42" i="39"/>
  <c r="AT42" i="39"/>
  <c r="AS42" i="39"/>
  <c r="AR42" i="39"/>
  <c r="AM42" i="39"/>
  <c r="AK42" i="39"/>
  <c r="AJ42" i="39"/>
  <c r="AB42" i="39" s="1"/>
  <c r="AY38" i="39" s="1"/>
  <c r="AH42" i="39"/>
  <c r="AA42" i="39"/>
  <c r="Z42" i="39"/>
  <c r="AL42" i="39" s="1"/>
  <c r="X42" i="39" s="1"/>
  <c r="AU38" i="39" s="1"/>
  <c r="Y42" i="39"/>
  <c r="P42" i="39"/>
  <c r="A42" i="39"/>
  <c r="AX41" i="39"/>
  <c r="AW41" i="39"/>
  <c r="AV41" i="39"/>
  <c r="AT41" i="39"/>
  <c r="AS41" i="39"/>
  <c r="AR41" i="39"/>
  <c r="AM41" i="39"/>
  <c r="AK41" i="39"/>
  <c r="AJ41" i="39"/>
  <c r="AB41" i="39" s="1"/>
  <c r="AY37" i="39" s="1"/>
  <c r="AH41" i="39"/>
  <c r="AA41" i="39"/>
  <c r="Z41" i="39"/>
  <c r="AL41" i="39" s="1"/>
  <c r="X41" i="39" s="1"/>
  <c r="AU37" i="39" s="1"/>
  <c r="Y41" i="39"/>
  <c r="P41" i="39"/>
  <c r="A41" i="39"/>
  <c r="AX40" i="39"/>
  <c r="AV40" i="39"/>
  <c r="AT40" i="39"/>
  <c r="AS40" i="39"/>
  <c r="AR40" i="39"/>
  <c r="AM40" i="39"/>
  <c r="Z40" i="39" s="1"/>
  <c r="AK40" i="39"/>
  <c r="AJ40" i="39"/>
  <c r="AH40" i="39"/>
  <c r="AB40" i="39"/>
  <c r="AA40" i="39"/>
  <c r="Y40" i="39"/>
  <c r="P40" i="39"/>
  <c r="A40" i="39"/>
  <c r="AX39" i="39"/>
  <c r="AW39" i="39"/>
  <c r="AV39" i="39"/>
  <c r="AT39" i="39"/>
  <c r="AS39" i="39"/>
  <c r="AR39" i="39"/>
  <c r="AM39" i="39"/>
  <c r="AL39" i="39"/>
  <c r="X39" i="39" s="1"/>
  <c r="AU35" i="39" s="1"/>
  <c r="AK39" i="39"/>
  <c r="AJ39" i="39"/>
  <c r="AB39" i="39" s="1"/>
  <c r="AY35" i="39" s="1"/>
  <c r="AH39" i="39"/>
  <c r="AA39" i="39"/>
  <c r="Z39" i="39"/>
  <c r="Y39" i="39"/>
  <c r="P39" i="39"/>
  <c r="A39" i="39"/>
  <c r="AX38" i="39"/>
  <c r="AW38" i="39"/>
  <c r="AV38" i="39"/>
  <c r="AT38" i="39"/>
  <c r="AS38" i="39"/>
  <c r="AR38" i="39"/>
  <c r="AM38" i="39"/>
  <c r="AK38" i="39"/>
  <c r="AJ38" i="39"/>
  <c r="AB38" i="39" s="1"/>
  <c r="AY34" i="39" s="1"/>
  <c r="AH38" i="39"/>
  <c r="AA38" i="39"/>
  <c r="Z38" i="39"/>
  <c r="AL38" i="39" s="1"/>
  <c r="X38" i="39" s="1"/>
  <c r="AU34" i="39" s="1"/>
  <c r="Y38" i="39"/>
  <c r="P38" i="39"/>
  <c r="A38" i="39"/>
  <c r="AX37" i="39"/>
  <c r="AW37" i="39"/>
  <c r="AV37" i="39"/>
  <c r="AT37" i="39"/>
  <c r="AS37" i="39"/>
  <c r="AR37" i="39"/>
  <c r="AM37" i="39"/>
  <c r="Z37" i="39" s="1"/>
  <c r="AK37" i="39"/>
  <c r="AJ37" i="39"/>
  <c r="AB37" i="39" s="1"/>
  <c r="AY33" i="39" s="1"/>
  <c r="AH37" i="39"/>
  <c r="AA37" i="39"/>
  <c r="Y37" i="39"/>
  <c r="P37" i="39"/>
  <c r="A37" i="39"/>
  <c r="AY36" i="39"/>
  <c r="AX36" i="39"/>
  <c r="AV36" i="39"/>
  <c r="AT36" i="39"/>
  <c r="AS36" i="39"/>
  <c r="AR36" i="39"/>
  <c r="AM36" i="39"/>
  <c r="Z36" i="39" s="1"/>
  <c r="AK36" i="39"/>
  <c r="AJ36" i="39"/>
  <c r="AB36" i="39" s="1"/>
  <c r="AY32" i="39" s="1"/>
  <c r="AH36" i="39"/>
  <c r="AA36" i="39"/>
  <c r="Y36" i="39"/>
  <c r="P36" i="39"/>
  <c r="A36" i="39"/>
  <c r="AX35" i="39"/>
  <c r="AW35" i="39"/>
  <c r="AV35" i="39"/>
  <c r="AT35" i="39"/>
  <c r="AS35" i="39"/>
  <c r="AR35" i="39"/>
  <c r="AM35" i="39"/>
  <c r="AL35" i="39"/>
  <c r="X35" i="39" s="1"/>
  <c r="AU31" i="39" s="1"/>
  <c r="AK35" i="39"/>
  <c r="AJ35" i="39"/>
  <c r="AH35" i="39"/>
  <c r="AB35" i="39"/>
  <c r="AY31" i="39" s="1"/>
  <c r="AA35" i="39"/>
  <c r="Z35" i="39"/>
  <c r="Y35" i="39"/>
  <c r="P35" i="39"/>
  <c r="A35" i="39"/>
  <c r="AX34" i="39"/>
  <c r="AW34" i="39"/>
  <c r="AV34" i="39"/>
  <c r="AT34" i="39"/>
  <c r="AS34" i="39"/>
  <c r="AR34" i="39"/>
  <c r="AM34" i="39"/>
  <c r="AK34" i="39"/>
  <c r="AJ34" i="39"/>
  <c r="AB34" i="39" s="1"/>
  <c r="AY30" i="39" s="1"/>
  <c r="AH34" i="39"/>
  <c r="AA34" i="39"/>
  <c r="Z34" i="39"/>
  <c r="AL34" i="39" s="1"/>
  <c r="X34" i="39" s="1"/>
  <c r="AU30" i="39" s="1"/>
  <c r="Y34" i="39"/>
  <c r="P34" i="39"/>
  <c r="A34" i="39"/>
  <c r="AX33" i="39"/>
  <c r="AV33" i="39"/>
  <c r="AT33" i="39"/>
  <c r="AS33" i="39"/>
  <c r="AR33" i="39"/>
  <c r="AM33" i="39"/>
  <c r="Z33" i="39" s="1"/>
  <c r="AK33" i="39"/>
  <c r="AJ33" i="39"/>
  <c r="AB33" i="39" s="1"/>
  <c r="AY29" i="39" s="1"/>
  <c r="AH33" i="39"/>
  <c r="AA33" i="39"/>
  <c r="Y33" i="39"/>
  <c r="P33" i="39"/>
  <c r="A33" i="39"/>
  <c r="AX32" i="39"/>
  <c r="AV32" i="39"/>
  <c r="AT32" i="39"/>
  <c r="AS32" i="39"/>
  <c r="AR32" i="39"/>
  <c r="AM32" i="39"/>
  <c r="Z32" i="39" s="1"/>
  <c r="AL32" i="39" s="1"/>
  <c r="X32" i="39" s="1"/>
  <c r="AU28" i="39" s="1"/>
  <c r="AK32" i="39"/>
  <c r="AJ32" i="39"/>
  <c r="AH32" i="39"/>
  <c r="AB32" i="39"/>
  <c r="AY28" i="39" s="1"/>
  <c r="AA32" i="39"/>
  <c r="Y32" i="39"/>
  <c r="P32" i="39"/>
  <c r="A32" i="39"/>
  <c r="AX31" i="39"/>
  <c r="AW31" i="39"/>
  <c r="AV31" i="39"/>
  <c r="AT31" i="39"/>
  <c r="AS31" i="39"/>
  <c r="AR31" i="39"/>
  <c r="AM31" i="39"/>
  <c r="AK31" i="39"/>
  <c r="AJ31" i="39"/>
  <c r="AH31" i="39"/>
  <c r="AB31" i="39"/>
  <c r="AY27" i="39" s="1"/>
  <c r="AA31" i="39"/>
  <c r="Z31" i="39"/>
  <c r="AL31" i="39" s="1"/>
  <c r="X31" i="39" s="1"/>
  <c r="AU27" i="39" s="1"/>
  <c r="Y31" i="39"/>
  <c r="P31" i="39"/>
  <c r="A31" i="39"/>
  <c r="AX30" i="39"/>
  <c r="AW30" i="39"/>
  <c r="AV30" i="39"/>
  <c r="AT30" i="39"/>
  <c r="AS30" i="39"/>
  <c r="AR30" i="39"/>
  <c r="AM30" i="39"/>
  <c r="AK30" i="39"/>
  <c r="AJ30" i="39"/>
  <c r="AB30" i="39" s="1"/>
  <c r="AY26" i="39" s="1"/>
  <c r="AH30" i="39"/>
  <c r="AA30" i="39"/>
  <c r="Z30" i="39"/>
  <c r="AL30" i="39" s="1"/>
  <c r="X30" i="39" s="1"/>
  <c r="Y30" i="39"/>
  <c r="P30" i="39"/>
  <c r="A30" i="39"/>
  <c r="AX29" i="39"/>
  <c r="AV29" i="39"/>
  <c r="AT29" i="39"/>
  <c r="AS29" i="39"/>
  <c r="AR29" i="39"/>
  <c r="AM29" i="39"/>
  <c r="Z29" i="39" s="1"/>
  <c r="AL29" i="39" s="1"/>
  <c r="AK29" i="39"/>
  <c r="AJ29" i="39"/>
  <c r="AB29" i="39" s="1"/>
  <c r="AY25" i="39" s="1"/>
  <c r="AH29" i="39"/>
  <c r="AA29" i="39"/>
  <c r="Y29" i="39"/>
  <c r="AV25" i="39" s="1"/>
  <c r="X29" i="39"/>
  <c r="P29" i="39"/>
  <c r="A29" i="39"/>
  <c r="AX28" i="39"/>
  <c r="AW28" i="39"/>
  <c r="AV28" i="39"/>
  <c r="AT28" i="39"/>
  <c r="AS28" i="39"/>
  <c r="AR28" i="39"/>
  <c r="AM28" i="39"/>
  <c r="AK28" i="39"/>
  <c r="AJ28" i="39"/>
  <c r="AB28" i="39" s="1"/>
  <c r="AY24" i="39" s="1"/>
  <c r="AH28" i="39"/>
  <c r="AA28" i="39"/>
  <c r="Z28" i="39"/>
  <c r="AL28" i="39" s="1"/>
  <c r="X28" i="39" s="1"/>
  <c r="AU24" i="39" s="1"/>
  <c r="Y28" i="39"/>
  <c r="P28" i="39"/>
  <c r="A28" i="39"/>
  <c r="AX27" i="39"/>
  <c r="AW27" i="39"/>
  <c r="AV27" i="39"/>
  <c r="AT27" i="39"/>
  <c r="AS27" i="39"/>
  <c r="AR27" i="39"/>
  <c r="AM27" i="39"/>
  <c r="Z27" i="39" s="1"/>
  <c r="AK27" i="39"/>
  <c r="AJ27" i="39"/>
  <c r="AH27" i="39"/>
  <c r="AB27" i="39"/>
  <c r="AY23" i="39" s="1"/>
  <c r="AA27" i="39"/>
  <c r="Y27" i="39"/>
  <c r="P27" i="39"/>
  <c r="A27" i="39"/>
  <c r="AX26" i="39"/>
  <c r="AV26" i="39"/>
  <c r="AU26" i="39"/>
  <c r="AT26" i="39"/>
  <c r="AS26" i="39"/>
  <c r="AR26" i="39"/>
  <c r="AM26" i="39"/>
  <c r="Z26" i="39" s="1"/>
  <c r="AK26" i="39"/>
  <c r="AJ26" i="39"/>
  <c r="AH26" i="39"/>
  <c r="AB26" i="39"/>
  <c r="AA26" i="39"/>
  <c r="Y26" i="39"/>
  <c r="P26" i="39"/>
  <c r="AS22" i="39" s="1"/>
  <c r="A26" i="39"/>
  <c r="AR22" i="39" s="1"/>
  <c r="AX25" i="39"/>
  <c r="AW25" i="39"/>
  <c r="AU25" i="39"/>
  <c r="AT25" i="39"/>
  <c r="AS25" i="39"/>
  <c r="AR25" i="39"/>
  <c r="AM25" i="39"/>
  <c r="AK25" i="39"/>
  <c r="AJ25" i="39"/>
  <c r="AH25" i="39"/>
  <c r="AB25" i="39"/>
  <c r="AY21" i="39" s="1"/>
  <c r="AA25" i="39"/>
  <c r="Z25" i="39"/>
  <c r="AL25" i="39" s="1"/>
  <c r="X25" i="39" s="1"/>
  <c r="AU21" i="39" s="1"/>
  <c r="Y25" i="39"/>
  <c r="P25" i="39"/>
  <c r="A25" i="39"/>
  <c r="AR21" i="39" s="1"/>
  <c r="AX24" i="39"/>
  <c r="AW24" i="39"/>
  <c r="AV24" i="39"/>
  <c r="AT24" i="39"/>
  <c r="AS24" i="39"/>
  <c r="AR24" i="39"/>
  <c r="AM24" i="39"/>
  <c r="AK24" i="39"/>
  <c r="AJ24" i="39"/>
  <c r="AB24" i="39" s="1"/>
  <c r="AY20" i="39" s="1"/>
  <c r="AH24" i="39"/>
  <c r="AA24" i="39"/>
  <c r="Z24" i="39"/>
  <c r="AL24" i="39" s="1"/>
  <c r="X24" i="39" s="1"/>
  <c r="AU20" i="39" s="1"/>
  <c r="Y24" i="39"/>
  <c r="P24" i="39"/>
  <c r="A24" i="39"/>
  <c r="AX23" i="39"/>
  <c r="AV23" i="39"/>
  <c r="AT23" i="39"/>
  <c r="AS23" i="39"/>
  <c r="AR23" i="39"/>
  <c r="AM23" i="39"/>
  <c r="Z23" i="39" s="1"/>
  <c r="AK23" i="39"/>
  <c r="AJ23" i="39"/>
  <c r="AB23" i="39" s="1"/>
  <c r="AY19" i="39" s="1"/>
  <c r="AH23" i="39"/>
  <c r="AA23" i="39"/>
  <c r="Y23" i="39"/>
  <c r="P23" i="39"/>
  <c r="A23" i="39"/>
  <c r="AY22" i="39"/>
  <c r="AX22" i="39"/>
  <c r="AV22" i="39"/>
  <c r="AT22" i="39"/>
  <c r="AM22" i="39"/>
  <c r="Z22" i="39" s="1"/>
  <c r="AK22" i="39"/>
  <c r="AJ22" i="39"/>
  <c r="AH22" i="39"/>
  <c r="AB22" i="39"/>
  <c r="AY18" i="39" s="1"/>
  <c r="AA22" i="39"/>
  <c r="Y22" i="39"/>
  <c r="P22" i="39"/>
  <c r="A22" i="39"/>
  <c r="AR18" i="39" s="1"/>
  <c r="AX21" i="39"/>
  <c r="AW21" i="39"/>
  <c r="AV21" i="39"/>
  <c r="AT21" i="39"/>
  <c r="AS21" i="39"/>
  <c r="AM21" i="39"/>
  <c r="AK21" i="39"/>
  <c r="AJ21" i="39"/>
  <c r="AB21" i="39" s="1"/>
  <c r="AY17" i="39" s="1"/>
  <c r="AH21" i="39"/>
  <c r="AA21" i="39"/>
  <c r="Z21" i="39"/>
  <c r="AL21" i="39" s="1"/>
  <c r="X21" i="39" s="1"/>
  <c r="AU17" i="39" s="1"/>
  <c r="Y21" i="39"/>
  <c r="P21" i="39"/>
  <c r="A21" i="39"/>
  <c r="AR17" i="39" s="1"/>
  <c r="AX20" i="39"/>
  <c r="AW20" i="39"/>
  <c r="AV20" i="39"/>
  <c r="AT20" i="39"/>
  <c r="AS20" i="39"/>
  <c r="AR20" i="39"/>
  <c r="AM20" i="39"/>
  <c r="AK20" i="39"/>
  <c r="AJ20" i="39"/>
  <c r="AB20" i="39" s="1"/>
  <c r="AY16" i="39" s="1"/>
  <c r="AH20" i="39"/>
  <c r="AA20" i="39"/>
  <c r="Z20" i="39"/>
  <c r="AL20" i="39" s="1"/>
  <c r="X20" i="39" s="1"/>
  <c r="AU16" i="39" s="1"/>
  <c r="Y20" i="39"/>
  <c r="P20" i="39"/>
  <c r="AS16" i="39" s="1"/>
  <c r="A20" i="39"/>
  <c r="AX19" i="39"/>
  <c r="AV19" i="39"/>
  <c r="AT19" i="39"/>
  <c r="AS19" i="39"/>
  <c r="AR19" i="39"/>
  <c r="AM19" i="39"/>
  <c r="Z19" i="39" s="1"/>
  <c r="AK19" i="39"/>
  <c r="AJ19" i="39"/>
  <c r="AB19" i="39" s="1"/>
  <c r="AY15" i="39" s="1"/>
  <c r="AH19" i="39"/>
  <c r="AA19" i="39"/>
  <c r="Y19" i="39"/>
  <c r="P19" i="39"/>
  <c r="A19" i="39"/>
  <c r="AX18" i="39"/>
  <c r="AV18" i="39"/>
  <c r="AT18" i="39"/>
  <c r="AS18" i="39"/>
  <c r="AM18" i="39"/>
  <c r="Z18" i="39" s="1"/>
  <c r="AK18" i="39"/>
  <c r="AJ18" i="39"/>
  <c r="AH18" i="39"/>
  <c r="AB18" i="39"/>
  <c r="AY14" i="39" s="1"/>
  <c r="AA18" i="39"/>
  <c r="Y18" i="39"/>
  <c r="P18" i="39"/>
  <c r="A18" i="39"/>
  <c r="AR14" i="39" s="1"/>
  <c r="AX17" i="39"/>
  <c r="AW17" i="39"/>
  <c r="AV17" i="39"/>
  <c r="AT17" i="39"/>
  <c r="AS17" i="39"/>
  <c r="AM17" i="39"/>
  <c r="AK17" i="39"/>
  <c r="AJ17" i="39"/>
  <c r="AB17" i="39" s="1"/>
  <c r="AY13" i="39" s="1"/>
  <c r="AH17" i="39"/>
  <c r="AA17" i="39"/>
  <c r="Z17" i="39"/>
  <c r="AL17" i="39" s="1"/>
  <c r="X17" i="39" s="1"/>
  <c r="AU13" i="39" s="1"/>
  <c r="Y17" i="39"/>
  <c r="P17" i="39"/>
  <c r="A17" i="39"/>
  <c r="AX16" i="39"/>
  <c r="AW16" i="39"/>
  <c r="AV16" i="39"/>
  <c r="AT16" i="39"/>
  <c r="AR16" i="39"/>
  <c r="AM16" i="39"/>
  <c r="AK16" i="39"/>
  <c r="AJ16" i="39"/>
  <c r="AB16" i="39" s="1"/>
  <c r="AY12" i="39" s="1"/>
  <c r="AH16" i="39"/>
  <c r="AA16" i="39"/>
  <c r="Z16" i="39"/>
  <c r="AL16" i="39" s="1"/>
  <c r="X16" i="39" s="1"/>
  <c r="AU12" i="39" s="1"/>
  <c r="Y16" i="39"/>
  <c r="P16" i="39"/>
  <c r="AS12" i="39" s="1"/>
  <c r="A16" i="39"/>
  <c r="AX15" i="39"/>
  <c r="AV15" i="39"/>
  <c r="AT15" i="39"/>
  <c r="AS15" i="39"/>
  <c r="AR15" i="39"/>
  <c r="AM15" i="39"/>
  <c r="Z15" i="39" s="1"/>
  <c r="AK15" i="39"/>
  <c r="AJ15" i="39"/>
  <c r="AH15" i="39"/>
  <c r="AB15" i="39"/>
  <c r="AY11" i="39" s="1"/>
  <c r="AA15" i="39"/>
  <c r="Y15" i="39"/>
  <c r="P15" i="39"/>
  <c r="A15" i="39"/>
  <c r="AX14" i="39"/>
  <c r="AV14" i="39"/>
  <c r="AT14" i="39"/>
  <c r="AS14" i="39"/>
  <c r="AM14" i="39"/>
  <c r="Z14" i="39" s="1"/>
  <c r="AK14" i="39"/>
  <c r="AJ14" i="39"/>
  <c r="AB14" i="39" s="1"/>
  <c r="AY10" i="39" s="1"/>
  <c r="AH14" i="39"/>
  <c r="AA14" i="39"/>
  <c r="Y14" i="39"/>
  <c r="P14" i="39"/>
  <c r="A14" i="39"/>
  <c r="AR10" i="39" s="1"/>
  <c r="AX13" i="39"/>
  <c r="AW13" i="39"/>
  <c r="AV13" i="39"/>
  <c r="AT13" i="39"/>
  <c r="AS13" i="39"/>
  <c r="AR13" i="39"/>
  <c r="AM13" i="39"/>
  <c r="AK13" i="39"/>
  <c r="AJ13" i="39"/>
  <c r="AB13" i="39" s="1"/>
  <c r="AY9" i="39" s="1"/>
  <c r="AH13" i="39"/>
  <c r="AA13" i="39"/>
  <c r="Z13" i="39"/>
  <c r="AL13" i="39" s="1"/>
  <c r="X13" i="39" s="1"/>
  <c r="AU9" i="39" s="1"/>
  <c r="Y13" i="39"/>
  <c r="P13" i="39"/>
  <c r="A13" i="39"/>
  <c r="AX12" i="39"/>
  <c r="AW12" i="39"/>
  <c r="AV12" i="39"/>
  <c r="AT12" i="39"/>
  <c r="AR12" i="39"/>
  <c r="AM12" i="39"/>
  <c r="AK12" i="39"/>
  <c r="AJ12" i="39"/>
  <c r="AB12" i="39" s="1"/>
  <c r="AY8" i="39" s="1"/>
  <c r="AH12" i="39"/>
  <c r="AA12" i="39"/>
  <c r="Z12" i="39"/>
  <c r="AL12" i="39" s="1"/>
  <c r="X12" i="39" s="1"/>
  <c r="AU8" i="39" s="1"/>
  <c r="Y12" i="39"/>
  <c r="AV8" i="39" s="1"/>
  <c r="P12" i="39"/>
  <c r="A12" i="39"/>
  <c r="AX11" i="39"/>
  <c r="AV11" i="39"/>
  <c r="AT11" i="39"/>
  <c r="AS11" i="39"/>
  <c r="AR11" i="39"/>
  <c r="AM11" i="39"/>
  <c r="Z11" i="39" s="1"/>
  <c r="AK11" i="39"/>
  <c r="AJ11" i="39"/>
  <c r="AI11" i="39"/>
  <c r="AG12" i="39" s="1"/>
  <c r="AH11" i="39"/>
  <c r="AG11" i="39"/>
  <c r="AC11" i="39"/>
  <c r="R12" i="39" s="1"/>
  <c r="AC12" i="39" s="1"/>
  <c r="AB11" i="39"/>
  <c r="AY7" i="39" s="1"/>
  <c r="AA11" i="39"/>
  <c r="Y11" i="39"/>
  <c r="R11" i="39"/>
  <c r="P11" i="39"/>
  <c r="A11" i="39"/>
  <c r="AX10" i="39"/>
  <c r="AV10" i="39"/>
  <c r="AT10" i="39"/>
  <c r="AS10" i="39"/>
  <c r="H10" i="39"/>
  <c r="H11" i="39" s="1"/>
  <c r="H12" i="39" s="1"/>
  <c r="H13" i="39" s="1"/>
  <c r="H14" i="39" s="1"/>
  <c r="H15" i="39" s="1"/>
  <c r="H16" i="39" s="1"/>
  <c r="H17" i="39" s="1"/>
  <c r="H18" i="39" s="1"/>
  <c r="H19" i="39" s="1"/>
  <c r="H20" i="39" s="1"/>
  <c r="H21" i="39" s="1"/>
  <c r="H22" i="39" s="1"/>
  <c r="H23" i="39" s="1"/>
  <c r="H24" i="39" s="1"/>
  <c r="H25" i="39" s="1"/>
  <c r="H26" i="39" s="1"/>
  <c r="H27" i="39" s="1"/>
  <c r="H28" i="39" s="1"/>
  <c r="H29" i="39" s="1"/>
  <c r="H30" i="39" s="1"/>
  <c r="H31" i="39" s="1"/>
  <c r="H32" i="39" s="1"/>
  <c r="H33" i="39" s="1"/>
  <c r="H34" i="39" s="1"/>
  <c r="H35" i="39" s="1"/>
  <c r="H36" i="39" s="1"/>
  <c r="H37" i="39" s="1"/>
  <c r="H38" i="39" s="1"/>
  <c r="H39" i="39" s="1"/>
  <c r="H40" i="39" s="1"/>
  <c r="H41" i="39" s="1"/>
  <c r="H42" i="39" s="1"/>
  <c r="H43" i="39" s="1"/>
  <c r="H44" i="39" s="1"/>
  <c r="H45" i="39" s="1"/>
  <c r="H46" i="39" s="1"/>
  <c r="H47" i="39" s="1"/>
  <c r="H48" i="39" s="1"/>
  <c r="H49" i="39" s="1"/>
  <c r="H50" i="39" s="1"/>
  <c r="H51" i="39" s="1"/>
  <c r="H52" i="39" s="1"/>
  <c r="H53" i="39" s="1"/>
  <c r="H54" i="39" s="1"/>
  <c r="H55" i="39" s="1"/>
  <c r="H56" i="39" s="1"/>
  <c r="H57" i="39" s="1"/>
  <c r="H58" i="39" s="1"/>
  <c r="H59" i="39" s="1"/>
  <c r="H60" i="39" s="1"/>
  <c r="H61" i="39" s="1"/>
  <c r="H62" i="39" s="1"/>
  <c r="H63" i="39" s="1"/>
  <c r="H64" i="39" s="1"/>
  <c r="H65" i="39" s="1"/>
  <c r="H66" i="39" s="1"/>
  <c r="AX9" i="39"/>
  <c r="AV9" i="39"/>
  <c r="AT9" i="39"/>
  <c r="AS9" i="39"/>
  <c r="AR9" i="39"/>
  <c r="AX8" i="39"/>
  <c r="AW8" i="39"/>
  <c r="AT8" i="39"/>
  <c r="AS8" i="39"/>
  <c r="AR8" i="39"/>
  <c r="AX7" i="39"/>
  <c r="AV7" i="39"/>
  <c r="AT7" i="39"/>
  <c r="AS7" i="39"/>
  <c r="AR7" i="39"/>
  <c r="AZ5" i="39"/>
  <c r="AY5" i="39"/>
  <c r="AX5" i="39"/>
  <c r="AW5" i="39"/>
  <c r="AV5" i="39"/>
  <c r="AU5" i="39"/>
  <c r="AT5" i="39"/>
  <c r="AS5" i="39"/>
  <c r="AR5" i="39"/>
  <c r="AT3" i="39"/>
  <c r="AU2" i="39"/>
  <c r="AT2" i="39"/>
  <c r="AM120" i="38"/>
  <c r="AK120" i="38"/>
  <c r="AJ120" i="38"/>
  <c r="AH120" i="38"/>
  <c r="AB120" i="38"/>
  <c r="AA120" i="38"/>
  <c r="Z120" i="38"/>
  <c r="AL120" i="38" s="1"/>
  <c r="X120" i="38" s="1"/>
  <c r="Y120" i="38"/>
  <c r="P120" i="38"/>
  <c r="A120" i="38"/>
  <c r="AM119" i="38"/>
  <c r="AK119" i="38"/>
  <c r="AJ119" i="38"/>
  <c r="AH119" i="38"/>
  <c r="AB119" i="38"/>
  <c r="AA119" i="38"/>
  <c r="Z119" i="38"/>
  <c r="AL119" i="38" s="1"/>
  <c r="X119" i="38" s="1"/>
  <c r="Y119" i="38"/>
  <c r="P119" i="38"/>
  <c r="A119" i="38"/>
  <c r="AM118" i="38"/>
  <c r="AK118" i="38"/>
  <c r="AJ118" i="38"/>
  <c r="AH118" i="38"/>
  <c r="AB118" i="38"/>
  <c r="AA118" i="38"/>
  <c r="Z118" i="38"/>
  <c r="AL118" i="38" s="1"/>
  <c r="X118" i="38" s="1"/>
  <c r="Y118" i="38"/>
  <c r="P118" i="38"/>
  <c r="A118" i="38"/>
  <c r="AM117" i="38"/>
  <c r="AK117" i="38"/>
  <c r="AJ117" i="38"/>
  <c r="AH117" i="38"/>
  <c r="AB117" i="38"/>
  <c r="AA117" i="38"/>
  <c r="Z117" i="38"/>
  <c r="AL117" i="38" s="1"/>
  <c r="X117" i="38" s="1"/>
  <c r="Y117" i="38"/>
  <c r="P117" i="38"/>
  <c r="A117" i="38"/>
  <c r="AM116" i="38"/>
  <c r="AK116" i="38"/>
  <c r="AJ116" i="38"/>
  <c r="AH116" i="38"/>
  <c r="AB116" i="38"/>
  <c r="AA116" i="38"/>
  <c r="Z116" i="38"/>
  <c r="AL116" i="38" s="1"/>
  <c r="X116" i="38" s="1"/>
  <c r="Y116" i="38"/>
  <c r="P116" i="38"/>
  <c r="A116" i="38"/>
  <c r="AM115" i="38"/>
  <c r="AK115" i="38"/>
  <c r="AJ115" i="38"/>
  <c r="AH115" i="38"/>
  <c r="AB115" i="38"/>
  <c r="AA115" i="38"/>
  <c r="Z115" i="38"/>
  <c r="AL115" i="38" s="1"/>
  <c r="X115" i="38" s="1"/>
  <c r="Y115" i="38"/>
  <c r="P115" i="38"/>
  <c r="A115" i="38"/>
  <c r="AM114" i="38"/>
  <c r="AK114" i="38"/>
  <c r="AJ114" i="38"/>
  <c r="AH114" i="38"/>
  <c r="AB114" i="38"/>
  <c r="AA114" i="38"/>
  <c r="Z114" i="38"/>
  <c r="AL114" i="38" s="1"/>
  <c r="X114" i="38" s="1"/>
  <c r="Y114" i="38"/>
  <c r="P114" i="38"/>
  <c r="A114" i="38"/>
  <c r="AM113" i="38"/>
  <c r="AK113" i="38"/>
  <c r="AJ113" i="38"/>
  <c r="AH113" i="38"/>
  <c r="AB113" i="38"/>
  <c r="AA113" i="38"/>
  <c r="Z113" i="38"/>
  <c r="AL113" i="38" s="1"/>
  <c r="X113" i="38" s="1"/>
  <c r="Y113" i="38"/>
  <c r="P113" i="38"/>
  <c r="A113" i="38"/>
  <c r="AM112" i="38"/>
  <c r="AK112" i="38"/>
  <c r="AJ112" i="38"/>
  <c r="AH112" i="38"/>
  <c r="AB112" i="38"/>
  <c r="AA112" i="38"/>
  <c r="Z112" i="38"/>
  <c r="AL112" i="38" s="1"/>
  <c r="X112" i="38" s="1"/>
  <c r="Y112" i="38"/>
  <c r="P112" i="38"/>
  <c r="A112" i="38"/>
  <c r="AM111" i="38"/>
  <c r="AK111" i="38"/>
  <c r="AJ111" i="38"/>
  <c r="AH111" i="38"/>
  <c r="AB111" i="38"/>
  <c r="AA111" i="38"/>
  <c r="Z111" i="38"/>
  <c r="AL111" i="38" s="1"/>
  <c r="X111" i="38" s="1"/>
  <c r="Y111" i="38"/>
  <c r="P111" i="38"/>
  <c r="A111" i="38"/>
  <c r="AM110" i="38"/>
  <c r="AK110" i="38"/>
  <c r="AJ110" i="38"/>
  <c r="AH110" i="38"/>
  <c r="AB110" i="38"/>
  <c r="AA110" i="38"/>
  <c r="Z110" i="38"/>
  <c r="AL110" i="38" s="1"/>
  <c r="X110" i="38" s="1"/>
  <c r="Y110" i="38"/>
  <c r="P110" i="38"/>
  <c r="A110" i="38"/>
  <c r="AM109" i="38"/>
  <c r="AK109" i="38"/>
  <c r="AJ109" i="38"/>
  <c r="AH109" i="38"/>
  <c r="AB109" i="38"/>
  <c r="AA109" i="38"/>
  <c r="Z109" i="38"/>
  <c r="AL109" i="38" s="1"/>
  <c r="X109" i="38" s="1"/>
  <c r="Y109" i="38"/>
  <c r="P109" i="38"/>
  <c r="A109" i="38"/>
  <c r="AM108" i="38"/>
  <c r="AK108" i="38"/>
  <c r="AJ108" i="38"/>
  <c r="AH108" i="38"/>
  <c r="AB108" i="38"/>
  <c r="AA108" i="38"/>
  <c r="Z108" i="38"/>
  <c r="AL108" i="38" s="1"/>
  <c r="X108" i="38" s="1"/>
  <c r="Y108" i="38"/>
  <c r="P108" i="38"/>
  <c r="A108" i="38"/>
  <c r="AM107" i="38"/>
  <c r="AK107" i="38"/>
  <c r="AJ107" i="38"/>
  <c r="AH107" i="38"/>
  <c r="AB107" i="38"/>
  <c r="AA107" i="38"/>
  <c r="Z107" i="38"/>
  <c r="AL107" i="38" s="1"/>
  <c r="X107" i="38" s="1"/>
  <c r="Y107" i="38"/>
  <c r="P107" i="38"/>
  <c r="A107" i="38"/>
  <c r="AM106" i="38"/>
  <c r="AK106" i="38"/>
  <c r="AJ106" i="38"/>
  <c r="AH106" i="38"/>
  <c r="AB106" i="38"/>
  <c r="AA106" i="38"/>
  <c r="Z106" i="38"/>
  <c r="AL106" i="38" s="1"/>
  <c r="X106" i="38" s="1"/>
  <c r="Y106" i="38"/>
  <c r="P106" i="38"/>
  <c r="A106" i="38"/>
  <c r="AM105" i="38"/>
  <c r="AK105" i="38"/>
  <c r="AJ105" i="38"/>
  <c r="AH105" i="38"/>
  <c r="AB105" i="38"/>
  <c r="AA105" i="38"/>
  <c r="Z105" i="38"/>
  <c r="AL105" i="38" s="1"/>
  <c r="X105" i="38" s="1"/>
  <c r="Y105" i="38"/>
  <c r="P105" i="38"/>
  <c r="A105" i="38"/>
  <c r="AM104" i="38"/>
  <c r="AK104" i="38"/>
  <c r="AJ104" i="38"/>
  <c r="AH104" i="38"/>
  <c r="AB104" i="38"/>
  <c r="AA104" i="38"/>
  <c r="Z104" i="38"/>
  <c r="AL104" i="38" s="1"/>
  <c r="X104" i="38" s="1"/>
  <c r="Y104" i="38"/>
  <c r="P104" i="38"/>
  <c r="A104" i="38"/>
  <c r="AM103" i="38"/>
  <c r="AK103" i="38"/>
  <c r="AJ103" i="38"/>
  <c r="AH103" i="38"/>
  <c r="AB103" i="38"/>
  <c r="AA103" i="38"/>
  <c r="Z103" i="38"/>
  <c r="AL103" i="38" s="1"/>
  <c r="X103" i="38" s="1"/>
  <c r="Y103" i="38"/>
  <c r="P103" i="38"/>
  <c r="A103" i="38"/>
  <c r="AM102" i="38"/>
  <c r="AK102" i="38"/>
  <c r="AJ102" i="38"/>
  <c r="AH102" i="38"/>
  <c r="AB102" i="38"/>
  <c r="AA102" i="38"/>
  <c r="Z102" i="38"/>
  <c r="AL102" i="38" s="1"/>
  <c r="X102" i="38" s="1"/>
  <c r="Y102" i="38"/>
  <c r="P102" i="38"/>
  <c r="A102" i="38"/>
  <c r="AM101" i="38"/>
  <c r="AK101" i="38"/>
  <c r="AJ101" i="38"/>
  <c r="AH101" i="38"/>
  <c r="AB101" i="38"/>
  <c r="AA101" i="38"/>
  <c r="Z101" i="38"/>
  <c r="AL101" i="38" s="1"/>
  <c r="X101" i="38" s="1"/>
  <c r="Y101" i="38"/>
  <c r="P101" i="38"/>
  <c r="A101" i="38"/>
  <c r="AM100" i="38"/>
  <c r="AK100" i="38"/>
  <c r="AJ100" i="38"/>
  <c r="AH100" i="38"/>
  <c r="AB100" i="38"/>
  <c r="AA100" i="38"/>
  <c r="Z100" i="38"/>
  <c r="AL100" i="38" s="1"/>
  <c r="X100" i="38" s="1"/>
  <c r="Y100" i="38"/>
  <c r="P100" i="38"/>
  <c r="A100" i="38"/>
  <c r="AM99" i="38"/>
  <c r="AK99" i="38"/>
  <c r="AJ99" i="38"/>
  <c r="AH99" i="38"/>
  <c r="AB99" i="38"/>
  <c r="AA99" i="38"/>
  <c r="Z99" i="38"/>
  <c r="AL99" i="38" s="1"/>
  <c r="X99" i="38" s="1"/>
  <c r="Y99" i="38"/>
  <c r="P99" i="38"/>
  <c r="A99" i="38"/>
  <c r="AM98" i="38"/>
  <c r="AK98" i="38"/>
  <c r="AJ98" i="38"/>
  <c r="AH98" i="38"/>
  <c r="AB98" i="38"/>
  <c r="AA98" i="38"/>
  <c r="Z98" i="38"/>
  <c r="AL98" i="38" s="1"/>
  <c r="X98" i="38" s="1"/>
  <c r="Y98" i="38"/>
  <c r="P98" i="38"/>
  <c r="A98" i="38"/>
  <c r="AM97" i="38"/>
  <c r="AK97" i="38"/>
  <c r="AJ97" i="38"/>
  <c r="AH97" i="38"/>
  <c r="AB97" i="38"/>
  <c r="AA97" i="38"/>
  <c r="Z97" i="38"/>
  <c r="AL97" i="38" s="1"/>
  <c r="X97" i="38" s="1"/>
  <c r="Y97" i="38"/>
  <c r="P97" i="38"/>
  <c r="A97" i="38"/>
  <c r="AM96" i="38"/>
  <c r="AK96" i="38"/>
  <c r="AJ96" i="38"/>
  <c r="AH96" i="38"/>
  <c r="AB96" i="38"/>
  <c r="AA96" i="38"/>
  <c r="Z96" i="38"/>
  <c r="AL96" i="38" s="1"/>
  <c r="X96" i="38" s="1"/>
  <c r="Y96" i="38"/>
  <c r="P96" i="38"/>
  <c r="A96" i="38"/>
  <c r="AM95" i="38"/>
  <c r="AK95" i="38"/>
  <c r="AJ95" i="38"/>
  <c r="AH95" i="38"/>
  <c r="AB95" i="38"/>
  <c r="AA95" i="38"/>
  <c r="Z95" i="38"/>
  <c r="AL95" i="38" s="1"/>
  <c r="X95" i="38" s="1"/>
  <c r="Y95" i="38"/>
  <c r="P95" i="38"/>
  <c r="A95" i="38"/>
  <c r="AM94" i="38"/>
  <c r="AK94" i="38"/>
  <c r="AJ94" i="38"/>
  <c r="AH94" i="38"/>
  <c r="AB94" i="38"/>
  <c r="AA94" i="38"/>
  <c r="Z94" i="38"/>
  <c r="AL94" i="38" s="1"/>
  <c r="X94" i="38" s="1"/>
  <c r="Y94" i="38"/>
  <c r="P94" i="38"/>
  <c r="A94" i="38"/>
  <c r="AM93" i="38"/>
  <c r="AK93" i="38"/>
  <c r="AJ93" i="38"/>
  <c r="AH93" i="38"/>
  <c r="AB93" i="38"/>
  <c r="AA93" i="38"/>
  <c r="Z93" i="38"/>
  <c r="AL93" i="38" s="1"/>
  <c r="X93" i="38" s="1"/>
  <c r="Y93" i="38"/>
  <c r="P93" i="38"/>
  <c r="A93" i="38"/>
  <c r="AM92" i="38"/>
  <c r="AK92" i="38"/>
  <c r="AJ92" i="38"/>
  <c r="AH92" i="38"/>
  <c r="AB92" i="38"/>
  <c r="AA92" i="38"/>
  <c r="Z92" i="38"/>
  <c r="AL92" i="38" s="1"/>
  <c r="X92" i="38" s="1"/>
  <c r="Y92" i="38"/>
  <c r="P92" i="38"/>
  <c r="A92" i="38"/>
  <c r="AM91" i="38"/>
  <c r="AK91" i="38"/>
  <c r="AJ91" i="38"/>
  <c r="AH91" i="38"/>
  <c r="AB91" i="38"/>
  <c r="AA91" i="38"/>
  <c r="Z91" i="38"/>
  <c r="AL91" i="38" s="1"/>
  <c r="X91" i="38" s="1"/>
  <c r="Y91" i="38"/>
  <c r="P91" i="38"/>
  <c r="A91" i="38"/>
  <c r="AM90" i="38"/>
  <c r="AK90" i="38"/>
  <c r="AJ90" i="38"/>
  <c r="AH90" i="38"/>
  <c r="AB90" i="38"/>
  <c r="AA90" i="38"/>
  <c r="Z90" i="38"/>
  <c r="AL90" i="38" s="1"/>
  <c r="X90" i="38" s="1"/>
  <c r="Y90" i="38"/>
  <c r="P90" i="38"/>
  <c r="A90" i="38"/>
  <c r="AM89" i="38"/>
  <c r="AK89" i="38"/>
  <c r="AJ89" i="38"/>
  <c r="AH89" i="38"/>
  <c r="AB89" i="38"/>
  <c r="AA89" i="38"/>
  <c r="Z89" i="38"/>
  <c r="AL89" i="38" s="1"/>
  <c r="X89" i="38" s="1"/>
  <c r="Y89" i="38"/>
  <c r="P89" i="38"/>
  <c r="A89" i="38"/>
  <c r="AM88" i="38"/>
  <c r="AK88" i="38"/>
  <c r="AJ88" i="38"/>
  <c r="AH88" i="38"/>
  <c r="AB88" i="38"/>
  <c r="AA88" i="38"/>
  <c r="Z88" i="38"/>
  <c r="AL88" i="38" s="1"/>
  <c r="X88" i="38" s="1"/>
  <c r="Y88" i="38"/>
  <c r="P88" i="38"/>
  <c r="A88" i="38"/>
  <c r="AM87" i="38"/>
  <c r="AK87" i="38"/>
  <c r="AJ87" i="38"/>
  <c r="AH87" i="38"/>
  <c r="AB87" i="38"/>
  <c r="AA87" i="38"/>
  <c r="Z87" i="38"/>
  <c r="AL87" i="38" s="1"/>
  <c r="X87" i="38" s="1"/>
  <c r="Y87" i="38"/>
  <c r="P87" i="38"/>
  <c r="A87" i="38"/>
  <c r="AM86" i="38"/>
  <c r="AK86" i="38"/>
  <c r="AJ86" i="38"/>
  <c r="AH86" i="38"/>
  <c r="AB86" i="38"/>
  <c r="AA86" i="38"/>
  <c r="Z86" i="38"/>
  <c r="AL86" i="38" s="1"/>
  <c r="X86" i="38" s="1"/>
  <c r="Y86" i="38"/>
  <c r="P86" i="38"/>
  <c r="A86" i="38"/>
  <c r="AM85" i="38"/>
  <c r="AK85" i="38"/>
  <c r="AJ85" i="38"/>
  <c r="AH85" i="38"/>
  <c r="AB85" i="38"/>
  <c r="AA85" i="38"/>
  <c r="Z85" i="38"/>
  <c r="AL85" i="38" s="1"/>
  <c r="Y85" i="38"/>
  <c r="X85" i="38"/>
  <c r="P85" i="38"/>
  <c r="A85" i="38"/>
  <c r="AM84" i="38"/>
  <c r="AK84" i="38"/>
  <c r="AJ84" i="38"/>
  <c r="AH84" i="38"/>
  <c r="AB84" i="38"/>
  <c r="AA84" i="38"/>
  <c r="Z84" i="38"/>
  <c r="AL84" i="38" s="1"/>
  <c r="Y84" i="38"/>
  <c r="X84" i="38"/>
  <c r="P84" i="38"/>
  <c r="A84" i="38"/>
  <c r="AM83" i="38"/>
  <c r="AK83" i="38"/>
  <c r="AJ83" i="38"/>
  <c r="AH83" i="38"/>
  <c r="AB83" i="38"/>
  <c r="AA83" i="38"/>
  <c r="Z83" i="38"/>
  <c r="AL83" i="38" s="1"/>
  <c r="X83" i="38" s="1"/>
  <c r="Y83" i="38"/>
  <c r="P83" i="38"/>
  <c r="A83" i="38"/>
  <c r="AM82" i="38"/>
  <c r="AK82" i="38"/>
  <c r="AJ82" i="38"/>
  <c r="AH82" i="38"/>
  <c r="AB82" i="38"/>
  <c r="AA82" i="38"/>
  <c r="Z82" i="38"/>
  <c r="AL82" i="38" s="1"/>
  <c r="X82" i="38" s="1"/>
  <c r="Y82" i="38"/>
  <c r="P82" i="38"/>
  <c r="A82" i="38"/>
  <c r="AM81" i="38"/>
  <c r="Z81" i="38" s="1"/>
  <c r="AL81" i="38" s="1"/>
  <c r="X81" i="38" s="1"/>
  <c r="AK81" i="38"/>
  <c r="AJ81" i="38"/>
  <c r="AH81" i="38"/>
  <c r="AB81" i="38"/>
  <c r="AA81" i="38"/>
  <c r="Y81" i="38"/>
  <c r="P81" i="38"/>
  <c r="A81" i="38"/>
  <c r="AM80" i="38"/>
  <c r="AK80" i="38"/>
  <c r="AJ80" i="38"/>
  <c r="AB80" i="38" s="1"/>
  <c r="AH80" i="38"/>
  <c r="AA80" i="38"/>
  <c r="Z80" i="38"/>
  <c r="AL80" i="38" s="1"/>
  <c r="X80" i="38" s="1"/>
  <c r="Y80" i="38"/>
  <c r="P80" i="38"/>
  <c r="A80" i="38"/>
  <c r="AM79" i="38"/>
  <c r="Z79" i="38" s="1"/>
  <c r="AL79" i="38" s="1"/>
  <c r="X79" i="38" s="1"/>
  <c r="AK79" i="38"/>
  <c r="AJ79" i="38"/>
  <c r="AH79" i="38"/>
  <c r="AB79" i="38"/>
  <c r="AA79" i="38"/>
  <c r="Y79" i="38"/>
  <c r="P79" i="38"/>
  <c r="A79" i="38"/>
  <c r="AM78" i="38"/>
  <c r="AK78" i="38"/>
  <c r="AJ78" i="38"/>
  <c r="AB78" i="38" s="1"/>
  <c r="AH78" i="38"/>
  <c r="AA78" i="38"/>
  <c r="Z78" i="38"/>
  <c r="AL78" i="38" s="1"/>
  <c r="X78" i="38" s="1"/>
  <c r="Y78" i="38"/>
  <c r="P78" i="38"/>
  <c r="A78" i="38"/>
  <c r="AM77" i="38"/>
  <c r="Z77" i="38" s="1"/>
  <c r="AL77" i="38" s="1"/>
  <c r="X77" i="38" s="1"/>
  <c r="AK77" i="38"/>
  <c r="AJ77" i="38"/>
  <c r="AH77" i="38"/>
  <c r="AB77" i="38"/>
  <c r="AA77" i="38"/>
  <c r="Y77" i="38"/>
  <c r="P77" i="38"/>
  <c r="A77" i="38"/>
  <c r="AM76" i="38"/>
  <c r="AK76" i="38"/>
  <c r="AJ76" i="38"/>
  <c r="AH76" i="38"/>
  <c r="AB76" i="38"/>
  <c r="AA76" i="38"/>
  <c r="Z76" i="38"/>
  <c r="AL76" i="38" s="1"/>
  <c r="X76" i="38" s="1"/>
  <c r="Y76" i="38"/>
  <c r="P76" i="38"/>
  <c r="A76" i="38"/>
  <c r="AM75" i="38"/>
  <c r="Z75" i="38" s="1"/>
  <c r="AL75" i="38" s="1"/>
  <c r="X75" i="38" s="1"/>
  <c r="AK75" i="38"/>
  <c r="AJ75" i="38"/>
  <c r="AH75" i="38"/>
  <c r="AB75" i="38"/>
  <c r="AA75" i="38"/>
  <c r="Y75" i="38"/>
  <c r="P75" i="38"/>
  <c r="A75" i="38"/>
  <c r="AM74" i="38"/>
  <c r="AK74" i="38"/>
  <c r="AJ74" i="38"/>
  <c r="AH74" i="38"/>
  <c r="AB74" i="38"/>
  <c r="AA74" i="38"/>
  <c r="Z74" i="38"/>
  <c r="AL74" i="38" s="1"/>
  <c r="X74" i="38" s="1"/>
  <c r="Y74" i="38"/>
  <c r="P74" i="38"/>
  <c r="A74" i="38"/>
  <c r="AM73" i="38"/>
  <c r="AK73" i="38"/>
  <c r="AJ73" i="38"/>
  <c r="AH73" i="38"/>
  <c r="AB73" i="38"/>
  <c r="AA73" i="38"/>
  <c r="Z73" i="38"/>
  <c r="AL73" i="38" s="1"/>
  <c r="X73" i="38" s="1"/>
  <c r="Y73" i="38"/>
  <c r="P73" i="38"/>
  <c r="A73" i="38"/>
  <c r="AM72" i="38"/>
  <c r="AK72" i="38"/>
  <c r="AJ72" i="38"/>
  <c r="AH72" i="38"/>
  <c r="AB72" i="38"/>
  <c r="AA72" i="38"/>
  <c r="Z72" i="38"/>
  <c r="AL72" i="38" s="1"/>
  <c r="X72" i="38" s="1"/>
  <c r="Y72" i="38"/>
  <c r="P72" i="38"/>
  <c r="A72" i="38"/>
  <c r="AM71" i="38"/>
  <c r="AK71" i="38"/>
  <c r="AJ71" i="38"/>
  <c r="AH71" i="38"/>
  <c r="AB71" i="38"/>
  <c r="AA71" i="38"/>
  <c r="Z71" i="38"/>
  <c r="AL71" i="38" s="1"/>
  <c r="X71" i="38" s="1"/>
  <c r="Y71" i="38"/>
  <c r="P71" i="38"/>
  <c r="A71" i="38"/>
  <c r="AM70" i="38"/>
  <c r="Z70" i="38" s="1"/>
  <c r="AL70" i="38" s="1"/>
  <c r="X70" i="38" s="1"/>
  <c r="AK70" i="38"/>
  <c r="AJ70" i="38"/>
  <c r="AH70" i="38"/>
  <c r="AB70" i="38"/>
  <c r="AA70" i="38"/>
  <c r="Y70" i="38"/>
  <c r="P70" i="38"/>
  <c r="A70" i="38"/>
  <c r="AM69" i="38"/>
  <c r="AK69" i="38"/>
  <c r="AJ69" i="38"/>
  <c r="AH69" i="38"/>
  <c r="AB69" i="38"/>
  <c r="AA69" i="38"/>
  <c r="Z69" i="38"/>
  <c r="AL69" i="38" s="1"/>
  <c r="X69" i="38" s="1"/>
  <c r="Y69" i="38"/>
  <c r="P69" i="38"/>
  <c r="A69" i="38"/>
  <c r="AM68" i="38"/>
  <c r="Z68" i="38" s="1"/>
  <c r="AL68" i="38" s="1"/>
  <c r="X68" i="38" s="1"/>
  <c r="AK68" i="38"/>
  <c r="AJ68" i="38"/>
  <c r="AI68" i="38"/>
  <c r="AH68" i="38"/>
  <c r="AG68" i="38"/>
  <c r="AB68" i="38"/>
  <c r="AA68" i="38"/>
  <c r="Y68" i="38"/>
  <c r="R68" i="38"/>
  <c r="AC68" i="38" s="1"/>
  <c r="P68" i="38"/>
  <c r="H68" i="38"/>
  <c r="H69" i="38" s="1"/>
  <c r="H70" i="38" s="1"/>
  <c r="H71" i="38" s="1"/>
  <c r="H72" i="38" s="1"/>
  <c r="H73" i="38" s="1"/>
  <c r="H74" i="38" s="1"/>
  <c r="H75" i="38" s="1"/>
  <c r="H76" i="38" s="1"/>
  <c r="H77" i="38" s="1"/>
  <c r="H78" i="38" s="1"/>
  <c r="H79" i="38" s="1"/>
  <c r="H80" i="38" s="1"/>
  <c r="H81" i="38" s="1"/>
  <c r="H82" i="38" s="1"/>
  <c r="H83" i="38" s="1"/>
  <c r="H84" i="38" s="1"/>
  <c r="H85" i="38" s="1"/>
  <c r="H86" i="38" s="1"/>
  <c r="H87" i="38" s="1"/>
  <c r="H88" i="38" s="1"/>
  <c r="H89" i="38" s="1"/>
  <c r="H90" i="38" s="1"/>
  <c r="H91" i="38" s="1"/>
  <c r="H92" i="38" s="1"/>
  <c r="H93" i="38" s="1"/>
  <c r="H94" i="38" s="1"/>
  <c r="H95" i="38" s="1"/>
  <c r="H96" i="38" s="1"/>
  <c r="H97" i="38" s="1"/>
  <c r="H98" i="38" s="1"/>
  <c r="H99" i="38" s="1"/>
  <c r="H100" i="38" s="1"/>
  <c r="H101" i="38" s="1"/>
  <c r="H102" i="38" s="1"/>
  <c r="H103" i="38" s="1"/>
  <c r="H104" i="38" s="1"/>
  <c r="H105" i="38" s="1"/>
  <c r="H106" i="38" s="1"/>
  <c r="H107" i="38" s="1"/>
  <c r="H108" i="38" s="1"/>
  <c r="H109" i="38" s="1"/>
  <c r="H110" i="38" s="1"/>
  <c r="H111" i="38" s="1"/>
  <c r="H112" i="38" s="1"/>
  <c r="H113" i="38" s="1"/>
  <c r="H114" i="38" s="1"/>
  <c r="H115" i="38" s="1"/>
  <c r="H116" i="38" s="1"/>
  <c r="H117" i="38" s="1"/>
  <c r="H118" i="38" s="1"/>
  <c r="H119" i="38" s="1"/>
  <c r="H120" i="38" s="1"/>
  <c r="A68" i="38"/>
  <c r="AM66" i="38"/>
  <c r="Z66" i="38" s="1"/>
  <c r="AK66" i="38"/>
  <c r="AJ66" i="38"/>
  <c r="AB66" i="38" s="1"/>
  <c r="AY62" i="38" s="1"/>
  <c r="AH66" i="38"/>
  <c r="AA66" i="38"/>
  <c r="AX62" i="38" s="1"/>
  <c r="Y66" i="38"/>
  <c r="P66" i="38"/>
  <c r="A66" i="38"/>
  <c r="AR62" i="38" s="1"/>
  <c r="AM65" i="38"/>
  <c r="AL65" i="38"/>
  <c r="X65" i="38" s="1"/>
  <c r="AU61" i="38" s="1"/>
  <c r="AK65" i="38"/>
  <c r="AJ65" i="38"/>
  <c r="AB65" i="38" s="1"/>
  <c r="AY61" i="38" s="1"/>
  <c r="AH65" i="38"/>
  <c r="AA65" i="38"/>
  <c r="Z65" i="38"/>
  <c r="AW61" i="38" s="1"/>
  <c r="Y65" i="38"/>
  <c r="P65" i="38"/>
  <c r="AS61" i="38" s="1"/>
  <c r="A65" i="38"/>
  <c r="AM64" i="38"/>
  <c r="Z64" i="38" s="1"/>
  <c r="AK64" i="38"/>
  <c r="AJ64" i="38"/>
  <c r="AB64" i="38" s="1"/>
  <c r="AY60" i="38" s="1"/>
  <c r="AH64" i="38"/>
  <c r="AA64" i="38"/>
  <c r="AX60" i="38" s="1"/>
  <c r="Y64" i="38"/>
  <c r="AV60" i="38" s="1"/>
  <c r="P64" i="38"/>
  <c r="A64" i="38"/>
  <c r="AR60" i="38" s="1"/>
  <c r="AM63" i="38"/>
  <c r="AL63" i="38"/>
  <c r="X63" i="38" s="1"/>
  <c r="AU59" i="38" s="1"/>
  <c r="AK63" i="38"/>
  <c r="AJ63" i="38"/>
  <c r="AB63" i="38" s="1"/>
  <c r="AY59" i="38" s="1"/>
  <c r="AH63" i="38"/>
  <c r="AA63" i="38"/>
  <c r="Z63" i="38"/>
  <c r="Y63" i="38"/>
  <c r="P63" i="38"/>
  <c r="AS59" i="38" s="1"/>
  <c r="A63" i="38"/>
  <c r="AV62" i="38"/>
  <c r="AT62" i="38"/>
  <c r="AS62" i="38"/>
  <c r="AM62" i="38"/>
  <c r="Z62" i="38" s="1"/>
  <c r="AK62" i="38"/>
  <c r="AJ62" i="38"/>
  <c r="AH62" i="38"/>
  <c r="AB62" i="38"/>
  <c r="AA62" i="38"/>
  <c r="Y62" i="38"/>
  <c r="P62" i="38"/>
  <c r="A62" i="38"/>
  <c r="AX61" i="38"/>
  <c r="AV61" i="38"/>
  <c r="AT61" i="38"/>
  <c r="AR61" i="38"/>
  <c r="AM61" i="38"/>
  <c r="Z61" i="38" s="1"/>
  <c r="AK61" i="38"/>
  <c r="AJ61" i="38"/>
  <c r="AB61" i="38" s="1"/>
  <c r="AY57" i="38" s="1"/>
  <c r="AH61" i="38"/>
  <c r="AA61" i="38"/>
  <c r="Y61" i="38"/>
  <c r="P61" i="38"/>
  <c r="AS57" i="38" s="1"/>
  <c r="A61" i="38"/>
  <c r="AR57" i="38" s="1"/>
  <c r="AT60" i="38"/>
  <c r="AS60" i="38"/>
  <c r="AM60" i="38"/>
  <c r="AK60" i="38"/>
  <c r="AJ60" i="38"/>
  <c r="AH60" i="38"/>
  <c r="AB60" i="38"/>
  <c r="AA60" i="38"/>
  <c r="Z60" i="38"/>
  <c r="AL60" i="38" s="1"/>
  <c r="X60" i="38" s="1"/>
  <c r="AU56" i="38" s="1"/>
  <c r="Y60" i="38"/>
  <c r="P60" i="38"/>
  <c r="A60" i="38"/>
  <c r="AX59" i="38"/>
  <c r="AW59" i="38"/>
  <c r="AV59" i="38"/>
  <c r="AT59" i="38"/>
  <c r="AR59" i="38"/>
  <c r="AM59" i="38"/>
  <c r="AL59" i="38"/>
  <c r="X59" i="38" s="1"/>
  <c r="AU55" i="38" s="1"/>
  <c r="AK59" i="38"/>
  <c r="AJ59" i="38"/>
  <c r="AB59" i="38" s="1"/>
  <c r="AY55" i="38" s="1"/>
  <c r="AH59" i="38"/>
  <c r="AA59" i="38"/>
  <c r="Z59" i="38"/>
  <c r="Y59" i="38"/>
  <c r="P59" i="38"/>
  <c r="AS55" i="38" s="1"/>
  <c r="A59" i="38"/>
  <c r="AY58" i="38"/>
  <c r="AX58" i="38"/>
  <c r="AV58" i="38"/>
  <c r="AT58" i="38"/>
  <c r="AS58" i="38"/>
  <c r="AR58" i="38"/>
  <c r="AM58" i="38"/>
  <c r="Z58" i="38" s="1"/>
  <c r="AK58" i="38"/>
  <c r="AJ58" i="38"/>
  <c r="AB58" i="38" s="1"/>
  <c r="AY54" i="38" s="1"/>
  <c r="AH58" i="38"/>
  <c r="AA58" i="38"/>
  <c r="Y58" i="38"/>
  <c r="P58" i="38"/>
  <c r="A58" i="38"/>
  <c r="AX57" i="38"/>
  <c r="AV57" i="38"/>
  <c r="AT57" i="38"/>
  <c r="AM57" i="38"/>
  <c r="Z57" i="38" s="1"/>
  <c r="AW53" i="38" s="1"/>
  <c r="AL57" i="38"/>
  <c r="X57" i="38" s="1"/>
  <c r="AU53" i="38" s="1"/>
  <c r="AK57" i="38"/>
  <c r="AJ57" i="38"/>
  <c r="AB57" i="38" s="1"/>
  <c r="AY53" i="38" s="1"/>
  <c r="AH57" i="38"/>
  <c r="AA57" i="38"/>
  <c r="Y57" i="38"/>
  <c r="P57" i="38"/>
  <c r="A57" i="38"/>
  <c r="AR53" i="38" s="1"/>
  <c r="AY56" i="38"/>
  <c r="AX56" i="38"/>
  <c r="AW56" i="38"/>
  <c r="AV56" i="38"/>
  <c r="AT56" i="38"/>
  <c r="AS56" i="38"/>
  <c r="AR56" i="38"/>
  <c r="AM56" i="38"/>
  <c r="AK56" i="38"/>
  <c r="AJ56" i="38"/>
  <c r="AB56" i="38" s="1"/>
  <c r="AY52" i="38" s="1"/>
  <c r="AH56" i="38"/>
  <c r="AA56" i="38"/>
  <c r="Z56" i="38"/>
  <c r="AL56" i="38" s="1"/>
  <c r="X56" i="38" s="1"/>
  <c r="Y56" i="38"/>
  <c r="P56" i="38"/>
  <c r="A56" i="38"/>
  <c r="AX55" i="38"/>
  <c r="AW55" i="38"/>
  <c r="AV55" i="38"/>
  <c r="AT55" i="38"/>
  <c r="AR55" i="38"/>
  <c r="AM55" i="38"/>
  <c r="AL55" i="38"/>
  <c r="X55" i="38" s="1"/>
  <c r="AU51" i="38" s="1"/>
  <c r="AK55" i="38"/>
  <c r="AJ55" i="38"/>
  <c r="AB55" i="38" s="1"/>
  <c r="AY51" i="38" s="1"/>
  <c r="AH55" i="38"/>
  <c r="AA55" i="38"/>
  <c r="Z55" i="38"/>
  <c r="Y55" i="38"/>
  <c r="P55" i="38"/>
  <c r="A55" i="38"/>
  <c r="AX54" i="38"/>
  <c r="AV54" i="38"/>
  <c r="AT54" i="38"/>
  <c r="AS54" i="38"/>
  <c r="AR54" i="38"/>
  <c r="AM54" i="38"/>
  <c r="Z54" i="38" s="1"/>
  <c r="AL54" i="38" s="1"/>
  <c r="AK54" i="38"/>
  <c r="AJ54" i="38"/>
  <c r="AH54" i="38"/>
  <c r="AB54" i="38"/>
  <c r="AA54" i="38"/>
  <c r="Y54" i="38"/>
  <c r="X54" i="38"/>
  <c r="AU50" i="38" s="1"/>
  <c r="P54" i="38"/>
  <c r="A54" i="38"/>
  <c r="AX53" i="38"/>
  <c r="AV53" i="38"/>
  <c r="AT53" i="38"/>
  <c r="AS53" i="38"/>
  <c r="AM53" i="38"/>
  <c r="Z53" i="38" s="1"/>
  <c r="AW49" i="38" s="1"/>
  <c r="AK53" i="38"/>
  <c r="AJ53" i="38"/>
  <c r="AB53" i="38" s="1"/>
  <c r="AH53" i="38"/>
  <c r="AA53" i="38"/>
  <c r="Y53" i="38"/>
  <c r="P53" i="38"/>
  <c r="A53" i="38"/>
  <c r="AX52" i="38"/>
  <c r="AW52" i="38"/>
  <c r="AV52" i="38"/>
  <c r="AU52" i="38"/>
  <c r="AT52" i="38"/>
  <c r="AS52" i="38"/>
  <c r="AR52" i="38"/>
  <c r="AM52" i="38"/>
  <c r="AK52" i="38"/>
  <c r="AJ52" i="38"/>
  <c r="AB52" i="38" s="1"/>
  <c r="AY48" i="38" s="1"/>
  <c r="AH52" i="38"/>
  <c r="AA52" i="38"/>
  <c r="Z52" i="38"/>
  <c r="AW48" i="38" s="1"/>
  <c r="Y52" i="38"/>
  <c r="P52" i="38"/>
  <c r="A52" i="38"/>
  <c r="AX51" i="38"/>
  <c r="AW51" i="38"/>
  <c r="AV51" i="38"/>
  <c r="AT51" i="38"/>
  <c r="AS51" i="38"/>
  <c r="AR51" i="38"/>
  <c r="AM51" i="38"/>
  <c r="Z51" i="38" s="1"/>
  <c r="AK51" i="38"/>
  <c r="AJ51" i="38"/>
  <c r="AB51" i="38" s="1"/>
  <c r="AY47" i="38" s="1"/>
  <c r="AH51" i="38"/>
  <c r="AA51" i="38"/>
  <c r="Y51" i="38"/>
  <c r="P51" i="38"/>
  <c r="A51" i="38"/>
  <c r="AR47" i="38" s="1"/>
  <c r="AY50" i="38"/>
  <c r="AX50" i="38"/>
  <c r="AW50" i="38"/>
  <c r="AV50" i="38"/>
  <c r="AT50" i="38"/>
  <c r="AS50" i="38"/>
  <c r="AR50" i="38"/>
  <c r="AM50" i="38"/>
  <c r="AK50" i="38"/>
  <c r="AJ50" i="38"/>
  <c r="AB50" i="38" s="1"/>
  <c r="AY46" i="38" s="1"/>
  <c r="AH50" i="38"/>
  <c r="AA50" i="38"/>
  <c r="Z50" i="38"/>
  <c r="AL50" i="38" s="1"/>
  <c r="X50" i="38" s="1"/>
  <c r="AU46" i="38" s="1"/>
  <c r="Y50" i="38"/>
  <c r="P50" i="38"/>
  <c r="A50" i="38"/>
  <c r="AY49" i="38"/>
  <c r="AX49" i="38"/>
  <c r="AV49" i="38"/>
  <c r="AT49" i="38"/>
  <c r="AS49" i="38"/>
  <c r="AR49" i="38"/>
  <c r="AM49" i="38"/>
  <c r="AK49" i="38"/>
  <c r="AJ49" i="38"/>
  <c r="AB49" i="38" s="1"/>
  <c r="AY45" i="38" s="1"/>
  <c r="AH49" i="38"/>
  <c r="AA49" i="38"/>
  <c r="Z49" i="38"/>
  <c r="AL49" i="38" s="1"/>
  <c r="X49" i="38" s="1"/>
  <c r="AU45" i="38" s="1"/>
  <c r="Y49" i="38"/>
  <c r="P49" i="38"/>
  <c r="AS45" i="38" s="1"/>
  <c r="A49" i="38"/>
  <c r="AX48" i="38"/>
  <c r="AV48" i="38"/>
  <c r="AT48" i="38"/>
  <c r="AS48" i="38"/>
  <c r="AR48" i="38"/>
  <c r="AM48" i="38"/>
  <c r="Z48" i="38" s="1"/>
  <c r="AK48" i="38"/>
  <c r="AJ48" i="38"/>
  <c r="AH48" i="38"/>
  <c r="AB48" i="38"/>
  <c r="AY44" i="38" s="1"/>
  <c r="AA48" i="38"/>
  <c r="Y48" i="38"/>
  <c r="P48" i="38"/>
  <c r="A48" i="38"/>
  <c r="AX47" i="38"/>
  <c r="AV47" i="38"/>
  <c r="AT47" i="38"/>
  <c r="AS47" i="38"/>
  <c r="AM47" i="38"/>
  <c r="Z47" i="38" s="1"/>
  <c r="AK47" i="38"/>
  <c r="AJ47" i="38"/>
  <c r="AB47" i="38" s="1"/>
  <c r="AY43" i="38" s="1"/>
  <c r="AH47" i="38"/>
  <c r="AA47" i="38"/>
  <c r="Y47" i="38"/>
  <c r="P47" i="38"/>
  <c r="A47" i="38"/>
  <c r="AR43" i="38" s="1"/>
  <c r="AX46" i="38"/>
  <c r="AW46" i="38"/>
  <c r="AV46" i="38"/>
  <c r="AT46" i="38"/>
  <c r="AS46" i="38"/>
  <c r="AR46" i="38"/>
  <c r="AM46" i="38"/>
  <c r="AK46" i="38"/>
  <c r="AJ46" i="38"/>
  <c r="AB46" i="38" s="1"/>
  <c r="AY42" i="38" s="1"/>
  <c r="AH46" i="38"/>
  <c r="AA46" i="38"/>
  <c r="Z46" i="38"/>
  <c r="AL46" i="38" s="1"/>
  <c r="X46" i="38" s="1"/>
  <c r="AU42" i="38" s="1"/>
  <c r="Y46" i="38"/>
  <c r="P46" i="38"/>
  <c r="A46" i="38"/>
  <c r="AX45" i="38"/>
  <c r="AW45" i="38"/>
  <c r="AV45" i="38"/>
  <c r="AT45" i="38"/>
  <c r="AR45" i="38"/>
  <c r="AM45" i="38"/>
  <c r="AK45" i="38"/>
  <c r="AJ45" i="38"/>
  <c r="AB45" i="38" s="1"/>
  <c r="AY41" i="38" s="1"/>
  <c r="AH45" i="38"/>
  <c r="AA45" i="38"/>
  <c r="Z45" i="38"/>
  <c r="AL45" i="38" s="1"/>
  <c r="X45" i="38" s="1"/>
  <c r="AU41" i="38" s="1"/>
  <c r="Y45" i="38"/>
  <c r="P45" i="38"/>
  <c r="AS41" i="38" s="1"/>
  <c r="A45" i="38"/>
  <c r="AX44" i="38"/>
  <c r="AV44" i="38"/>
  <c r="AT44" i="38"/>
  <c r="AS44" i="38"/>
  <c r="AR44" i="38"/>
  <c r="AM44" i="38"/>
  <c r="Z44" i="38" s="1"/>
  <c r="AK44" i="38"/>
  <c r="AJ44" i="38"/>
  <c r="AH44" i="38"/>
  <c r="AB44" i="38"/>
  <c r="AY40" i="38" s="1"/>
  <c r="AA44" i="38"/>
  <c r="Y44" i="38"/>
  <c r="P44" i="38"/>
  <c r="A44" i="38"/>
  <c r="AX43" i="38"/>
  <c r="AV43" i="38"/>
  <c r="AT43" i="38"/>
  <c r="AS43" i="38"/>
  <c r="AM43" i="38"/>
  <c r="AL43" i="38"/>
  <c r="X43" i="38" s="1"/>
  <c r="AU39" i="38" s="1"/>
  <c r="AK43" i="38"/>
  <c r="AJ43" i="38"/>
  <c r="AB43" i="38" s="1"/>
  <c r="AY39" i="38" s="1"/>
  <c r="AH43" i="38"/>
  <c r="AA43" i="38"/>
  <c r="Z43" i="38"/>
  <c r="Y43" i="38"/>
  <c r="P43" i="38"/>
  <c r="A43" i="38"/>
  <c r="AR39" i="38" s="1"/>
  <c r="AX42" i="38"/>
  <c r="AW42" i="38"/>
  <c r="AV42" i="38"/>
  <c r="AT42" i="38"/>
  <c r="AS42" i="38"/>
  <c r="AR42" i="38"/>
  <c r="AM42" i="38"/>
  <c r="AK42" i="38"/>
  <c r="AJ42" i="38"/>
  <c r="AB42" i="38" s="1"/>
  <c r="AY38" i="38" s="1"/>
  <c r="AH42" i="38"/>
  <c r="AA42" i="38"/>
  <c r="Z42" i="38"/>
  <c r="AL42" i="38" s="1"/>
  <c r="X42" i="38" s="1"/>
  <c r="AU38" i="38" s="1"/>
  <c r="Y42" i="38"/>
  <c r="P42" i="38"/>
  <c r="A42" i="38"/>
  <c r="AX41" i="38"/>
  <c r="AW41" i="38"/>
  <c r="AV41" i="38"/>
  <c r="AT41" i="38"/>
  <c r="AR41" i="38"/>
  <c r="AM41" i="38"/>
  <c r="Z41" i="38" s="1"/>
  <c r="AK41" i="38"/>
  <c r="AJ41" i="38"/>
  <c r="AB41" i="38" s="1"/>
  <c r="AY37" i="38" s="1"/>
  <c r="AH41" i="38"/>
  <c r="AA41" i="38"/>
  <c r="Y41" i="38"/>
  <c r="P41" i="38"/>
  <c r="AS37" i="38" s="1"/>
  <c r="A41" i="38"/>
  <c r="AX40" i="38"/>
  <c r="AV40" i="38"/>
  <c r="AT40" i="38"/>
  <c r="AS40" i="38"/>
  <c r="AR40" i="38"/>
  <c r="AM40" i="38"/>
  <c r="Z40" i="38" s="1"/>
  <c r="AK40" i="38"/>
  <c r="AJ40" i="38"/>
  <c r="AH40" i="38"/>
  <c r="AB40" i="38"/>
  <c r="AY36" i="38" s="1"/>
  <c r="AA40" i="38"/>
  <c r="Y40" i="38"/>
  <c r="P40" i="38"/>
  <c r="A40" i="38"/>
  <c r="AX39" i="38"/>
  <c r="AW39" i="38"/>
  <c r="AV39" i="38"/>
  <c r="AT39" i="38"/>
  <c r="AS39" i="38"/>
  <c r="AM39" i="38"/>
  <c r="AL39" i="38"/>
  <c r="X39" i="38" s="1"/>
  <c r="AU35" i="38" s="1"/>
  <c r="AK39" i="38"/>
  <c r="AJ39" i="38"/>
  <c r="AH39" i="38"/>
  <c r="AB39" i="38"/>
  <c r="AA39" i="38"/>
  <c r="Z39" i="38"/>
  <c r="Y39" i="38"/>
  <c r="P39" i="38"/>
  <c r="A39" i="38"/>
  <c r="AR35" i="38" s="1"/>
  <c r="AX38" i="38"/>
  <c r="AW38" i="38"/>
  <c r="AV38" i="38"/>
  <c r="AT38" i="38"/>
  <c r="AS38" i="38"/>
  <c r="AR38" i="38"/>
  <c r="AM38" i="38"/>
  <c r="AK38" i="38"/>
  <c r="AJ38" i="38"/>
  <c r="AB38" i="38" s="1"/>
  <c r="AY34" i="38" s="1"/>
  <c r="AH38" i="38"/>
  <c r="AA38" i="38"/>
  <c r="Z38" i="38"/>
  <c r="AL38" i="38" s="1"/>
  <c r="X38" i="38" s="1"/>
  <c r="AU34" i="38" s="1"/>
  <c r="Y38" i="38"/>
  <c r="P38" i="38"/>
  <c r="A38" i="38"/>
  <c r="AX37" i="38"/>
  <c r="AV37" i="38"/>
  <c r="AT37" i="38"/>
  <c r="AR37" i="38"/>
  <c r="AM37" i="38"/>
  <c r="Z37" i="38" s="1"/>
  <c r="AK37" i="38"/>
  <c r="AJ37" i="38"/>
  <c r="AB37" i="38" s="1"/>
  <c r="AY33" i="38" s="1"/>
  <c r="AH37" i="38"/>
  <c r="AA37" i="38"/>
  <c r="Y37" i="38"/>
  <c r="P37" i="38"/>
  <c r="AS33" i="38" s="1"/>
  <c r="A37" i="38"/>
  <c r="AX36" i="38"/>
  <c r="AV36" i="38"/>
  <c r="AT36" i="38"/>
  <c r="AS36" i="38"/>
  <c r="AR36" i="38"/>
  <c r="AM36" i="38"/>
  <c r="Z36" i="38" s="1"/>
  <c r="AK36" i="38"/>
  <c r="AJ36" i="38"/>
  <c r="AB36" i="38" s="1"/>
  <c r="AY32" i="38" s="1"/>
  <c r="AH36" i="38"/>
  <c r="AA36" i="38"/>
  <c r="Y36" i="38"/>
  <c r="P36" i="38"/>
  <c r="A36" i="38"/>
  <c r="AY35" i="38"/>
  <c r="AX35" i="38"/>
  <c r="AW35" i="38"/>
  <c r="AV35" i="38"/>
  <c r="AT35" i="38"/>
  <c r="AS35" i="38"/>
  <c r="AM35" i="38"/>
  <c r="AL35" i="38"/>
  <c r="X35" i="38" s="1"/>
  <c r="AU31" i="38" s="1"/>
  <c r="AK35" i="38"/>
  <c r="AJ35" i="38"/>
  <c r="AB35" i="38" s="1"/>
  <c r="AY31" i="38" s="1"/>
  <c r="AH35" i="38"/>
  <c r="AA35" i="38"/>
  <c r="Z35" i="38"/>
  <c r="Y35" i="38"/>
  <c r="P35" i="38"/>
  <c r="A35" i="38"/>
  <c r="AR31" i="38" s="1"/>
  <c r="AX34" i="38"/>
  <c r="AW34" i="38"/>
  <c r="AV34" i="38"/>
  <c r="AT34" i="38"/>
  <c r="AS34" i="38"/>
  <c r="AR34" i="38"/>
  <c r="AM34" i="38"/>
  <c r="AK34" i="38"/>
  <c r="AJ34" i="38"/>
  <c r="AB34" i="38" s="1"/>
  <c r="AY30" i="38" s="1"/>
  <c r="AH34" i="38"/>
  <c r="AA34" i="38"/>
  <c r="Z34" i="38"/>
  <c r="AL34" i="38" s="1"/>
  <c r="X34" i="38" s="1"/>
  <c r="AU30" i="38" s="1"/>
  <c r="Y34" i="38"/>
  <c r="P34" i="38"/>
  <c r="A34" i="38"/>
  <c r="AX33" i="38"/>
  <c r="AV33" i="38"/>
  <c r="AT33" i="38"/>
  <c r="AR33" i="38"/>
  <c r="AM33" i="38"/>
  <c r="Z33" i="38" s="1"/>
  <c r="AK33" i="38"/>
  <c r="AJ33" i="38"/>
  <c r="AB33" i="38" s="1"/>
  <c r="AY29" i="38" s="1"/>
  <c r="AH33" i="38"/>
  <c r="AA33" i="38"/>
  <c r="Y33" i="38"/>
  <c r="AV29" i="38" s="1"/>
  <c r="P33" i="38"/>
  <c r="AS29" i="38" s="1"/>
  <c r="A33" i="38"/>
  <c r="AX32" i="38"/>
  <c r="AV32" i="38"/>
  <c r="AT32" i="38"/>
  <c r="AS32" i="38"/>
  <c r="AR32" i="38"/>
  <c r="AM32" i="38"/>
  <c r="Z32" i="38" s="1"/>
  <c r="AK32" i="38"/>
  <c r="AJ32" i="38"/>
  <c r="AB32" i="38" s="1"/>
  <c r="AY28" i="38" s="1"/>
  <c r="AH32" i="38"/>
  <c r="AA32" i="38"/>
  <c r="Y32" i="38"/>
  <c r="P32" i="38"/>
  <c r="A32" i="38"/>
  <c r="AX31" i="38"/>
  <c r="AW31" i="38"/>
  <c r="AV31" i="38"/>
  <c r="AT31" i="38"/>
  <c r="AS31" i="38"/>
  <c r="AM31" i="38"/>
  <c r="AL31" i="38"/>
  <c r="X31" i="38" s="1"/>
  <c r="AU27" i="38" s="1"/>
  <c r="AK31" i="38"/>
  <c r="AJ31" i="38"/>
  <c r="AB31" i="38" s="1"/>
  <c r="AY27" i="38" s="1"/>
  <c r="AH31" i="38"/>
  <c r="AA31" i="38"/>
  <c r="Z31" i="38"/>
  <c r="Y31" i="38"/>
  <c r="P31" i="38"/>
  <c r="A31" i="38"/>
  <c r="AR27" i="38" s="1"/>
  <c r="AX30" i="38"/>
  <c r="AW30" i="38"/>
  <c r="AV30" i="38"/>
  <c r="AT30" i="38"/>
  <c r="AS30" i="38"/>
  <c r="AR30" i="38"/>
  <c r="AM30" i="38"/>
  <c r="AK30" i="38"/>
  <c r="AJ30" i="38"/>
  <c r="AB30" i="38" s="1"/>
  <c r="AY26" i="38" s="1"/>
  <c r="AH30" i="38"/>
  <c r="AA30" i="38"/>
  <c r="Z30" i="38"/>
  <c r="AL30" i="38" s="1"/>
  <c r="X30" i="38" s="1"/>
  <c r="AU26" i="38" s="1"/>
  <c r="Y30" i="38"/>
  <c r="P30" i="38"/>
  <c r="A30" i="38"/>
  <c r="AX29" i="38"/>
  <c r="AT29" i="38"/>
  <c r="AR29" i="38"/>
  <c r="AM29" i="38"/>
  <c r="Z29" i="38" s="1"/>
  <c r="AK29" i="38"/>
  <c r="AJ29" i="38"/>
  <c r="AB29" i="38" s="1"/>
  <c r="AY25" i="38" s="1"/>
  <c r="AH29" i="38"/>
  <c r="AA29" i="38"/>
  <c r="Y29" i="38"/>
  <c r="P29" i="38"/>
  <c r="A29" i="38"/>
  <c r="AX28" i="38"/>
  <c r="AV28" i="38"/>
  <c r="AT28" i="38"/>
  <c r="AS28" i="38"/>
  <c r="AR28" i="38"/>
  <c r="AM28" i="38"/>
  <c r="Z28" i="38" s="1"/>
  <c r="AL28" i="38" s="1"/>
  <c r="X28" i="38" s="1"/>
  <c r="AU24" i="38" s="1"/>
  <c r="AK28" i="38"/>
  <c r="AJ28" i="38"/>
  <c r="AH28" i="38"/>
  <c r="AB28" i="38"/>
  <c r="AY24" i="38" s="1"/>
  <c r="AA28" i="38"/>
  <c r="Y28" i="38"/>
  <c r="P28" i="38"/>
  <c r="A28" i="38"/>
  <c r="AX27" i="38"/>
  <c r="AW27" i="38"/>
  <c r="AV27" i="38"/>
  <c r="AT27" i="38"/>
  <c r="AS27" i="38"/>
  <c r="AM27" i="38"/>
  <c r="AK27" i="38"/>
  <c r="AJ27" i="38"/>
  <c r="AB27" i="38" s="1"/>
  <c r="AY23" i="38" s="1"/>
  <c r="AH27" i="38"/>
  <c r="AA27" i="38"/>
  <c r="Z27" i="38"/>
  <c r="AL27" i="38" s="1"/>
  <c r="X27" i="38" s="1"/>
  <c r="AU23" i="38" s="1"/>
  <c r="Y27" i="38"/>
  <c r="P27" i="38"/>
  <c r="A27" i="38"/>
  <c r="AX26" i="38"/>
  <c r="AW26" i="38"/>
  <c r="AV26" i="38"/>
  <c r="AT26" i="38"/>
  <c r="AS26" i="38"/>
  <c r="AR26" i="38"/>
  <c r="AM26" i="38"/>
  <c r="AK26" i="38"/>
  <c r="AJ26" i="38"/>
  <c r="AB26" i="38" s="1"/>
  <c r="AH26" i="38"/>
  <c r="AA26" i="38"/>
  <c r="Z26" i="38"/>
  <c r="AL26" i="38" s="1"/>
  <c r="X26" i="38" s="1"/>
  <c r="Y26" i="38"/>
  <c r="P26" i="38"/>
  <c r="A26" i="38"/>
  <c r="AX25" i="38"/>
  <c r="AV25" i="38"/>
  <c r="AT25" i="38"/>
  <c r="AS25" i="38"/>
  <c r="AR25" i="38"/>
  <c r="AM25" i="38"/>
  <c r="Z25" i="38" s="1"/>
  <c r="AK25" i="38"/>
  <c r="AJ25" i="38"/>
  <c r="AB25" i="38" s="1"/>
  <c r="AY21" i="38" s="1"/>
  <c r="AH25" i="38"/>
  <c r="AA25" i="38"/>
  <c r="Y25" i="38"/>
  <c r="P25" i="38"/>
  <c r="A25" i="38"/>
  <c r="AX24" i="38"/>
  <c r="AW24" i="38"/>
  <c r="AV24" i="38"/>
  <c r="AT24" i="38"/>
  <c r="AS24" i="38"/>
  <c r="AR24" i="38"/>
  <c r="AM24" i="38"/>
  <c r="Z24" i="38" s="1"/>
  <c r="AK24" i="38"/>
  <c r="AJ24" i="38"/>
  <c r="AH24" i="38"/>
  <c r="AB24" i="38"/>
  <c r="AA24" i="38"/>
  <c r="Y24" i="38"/>
  <c r="P24" i="38"/>
  <c r="A24" i="38"/>
  <c r="AX23" i="38"/>
  <c r="AW23" i="38"/>
  <c r="AV23" i="38"/>
  <c r="AT23" i="38"/>
  <c r="AS23" i="38"/>
  <c r="AR23" i="38"/>
  <c r="AM23" i="38"/>
  <c r="AL23" i="38"/>
  <c r="X23" i="38" s="1"/>
  <c r="AU19" i="38" s="1"/>
  <c r="AK23" i="38"/>
  <c r="AJ23" i="38"/>
  <c r="AB23" i="38" s="1"/>
  <c r="AY19" i="38" s="1"/>
  <c r="AH23" i="38"/>
  <c r="AA23" i="38"/>
  <c r="Z23" i="38"/>
  <c r="Y23" i="38"/>
  <c r="P23" i="38"/>
  <c r="A23" i="38"/>
  <c r="AY22" i="38"/>
  <c r="AX22" i="38"/>
  <c r="AW22" i="38"/>
  <c r="AV22" i="38"/>
  <c r="AU22" i="38"/>
  <c r="AT22" i="38"/>
  <c r="AS22" i="38"/>
  <c r="AR22" i="38"/>
  <c r="AM22" i="38"/>
  <c r="AK22" i="38"/>
  <c r="AJ22" i="38"/>
  <c r="AB22" i="38" s="1"/>
  <c r="AY18" i="38" s="1"/>
  <c r="AH22" i="38"/>
  <c r="AA22" i="38"/>
  <c r="Z22" i="38"/>
  <c r="AL22" i="38" s="1"/>
  <c r="X22" i="38" s="1"/>
  <c r="AU18" i="38" s="1"/>
  <c r="Y22" i="38"/>
  <c r="P22" i="38"/>
  <c r="A22" i="38"/>
  <c r="AX21" i="38"/>
  <c r="AV21" i="38"/>
  <c r="AT21" i="38"/>
  <c r="AS21" i="38"/>
  <c r="AR21" i="38"/>
  <c r="AM21" i="38"/>
  <c r="Z21" i="38" s="1"/>
  <c r="AK21" i="38"/>
  <c r="AJ21" i="38"/>
  <c r="AB21" i="38" s="1"/>
  <c r="AY17" i="38" s="1"/>
  <c r="AH21" i="38"/>
  <c r="AA21" i="38"/>
  <c r="Y21" i="38"/>
  <c r="P21" i="38"/>
  <c r="A21" i="38"/>
  <c r="AY20" i="38"/>
  <c r="AX20" i="38"/>
  <c r="AV20" i="38"/>
  <c r="AT20" i="38"/>
  <c r="AS20" i="38"/>
  <c r="AR20" i="38"/>
  <c r="AM20" i="38"/>
  <c r="Z20" i="38" s="1"/>
  <c r="AK20" i="38"/>
  <c r="AJ20" i="38"/>
  <c r="AB20" i="38" s="1"/>
  <c r="AY16" i="38" s="1"/>
  <c r="AH20" i="38"/>
  <c r="AA20" i="38"/>
  <c r="Y20" i="38"/>
  <c r="P20" i="38"/>
  <c r="A20" i="38"/>
  <c r="AX19" i="38"/>
  <c r="AW19" i="38"/>
  <c r="AV19" i="38"/>
  <c r="AT19" i="38"/>
  <c r="AS19" i="38"/>
  <c r="AR19" i="38"/>
  <c r="AM19" i="38"/>
  <c r="AK19" i="38"/>
  <c r="AJ19" i="38"/>
  <c r="AB19" i="38" s="1"/>
  <c r="AY15" i="38" s="1"/>
  <c r="AH19" i="38"/>
  <c r="AA19" i="38"/>
  <c r="Z19" i="38"/>
  <c r="AL19" i="38" s="1"/>
  <c r="X19" i="38" s="1"/>
  <c r="AU15" i="38" s="1"/>
  <c r="Y19" i="38"/>
  <c r="P19" i="38"/>
  <c r="A19" i="38"/>
  <c r="AX18" i="38"/>
  <c r="AW18" i="38"/>
  <c r="AV18" i="38"/>
  <c r="AT18" i="38"/>
  <c r="AS18" i="38"/>
  <c r="AR18" i="38"/>
  <c r="AM18" i="38"/>
  <c r="AK18" i="38"/>
  <c r="AJ18" i="38"/>
  <c r="AB18" i="38" s="1"/>
  <c r="AY14" i="38" s="1"/>
  <c r="AH18" i="38"/>
  <c r="AA18" i="38"/>
  <c r="Z18" i="38"/>
  <c r="AL18" i="38" s="1"/>
  <c r="X18" i="38" s="1"/>
  <c r="AU14" i="38" s="1"/>
  <c r="Y18" i="38"/>
  <c r="P18" i="38"/>
  <c r="A18" i="38"/>
  <c r="AX17" i="38"/>
  <c r="AV17" i="38"/>
  <c r="AT17" i="38"/>
  <c r="AS17" i="38"/>
  <c r="AR17" i="38"/>
  <c r="AM17" i="38"/>
  <c r="Z17" i="38" s="1"/>
  <c r="AK17" i="38"/>
  <c r="AJ17" i="38"/>
  <c r="AB17" i="38" s="1"/>
  <c r="AY13" i="38" s="1"/>
  <c r="AH17" i="38"/>
  <c r="AA17" i="38"/>
  <c r="Y17" i="38"/>
  <c r="P17" i="38"/>
  <c r="A17" i="38"/>
  <c r="AX16" i="38"/>
  <c r="AV16" i="38"/>
  <c r="AT16" i="38"/>
  <c r="AS16" i="38"/>
  <c r="AR16" i="38"/>
  <c r="AM16" i="38"/>
  <c r="Z16" i="38" s="1"/>
  <c r="AK16" i="38"/>
  <c r="AJ16" i="38"/>
  <c r="AB16" i="38" s="1"/>
  <c r="AY12" i="38" s="1"/>
  <c r="AH16" i="38"/>
  <c r="AA16" i="38"/>
  <c r="Y16" i="38"/>
  <c r="P16" i="38"/>
  <c r="A16" i="38"/>
  <c r="AX15" i="38"/>
  <c r="AW15" i="38"/>
  <c r="AV15" i="38"/>
  <c r="AT15" i="38"/>
  <c r="AS15" i="38"/>
  <c r="AR15" i="38"/>
  <c r="AM15" i="38"/>
  <c r="AK15" i="38"/>
  <c r="AJ15" i="38"/>
  <c r="AH15" i="38"/>
  <c r="AB15" i="38"/>
  <c r="AY11" i="38" s="1"/>
  <c r="AA15" i="38"/>
  <c r="Z15" i="38"/>
  <c r="AL15" i="38" s="1"/>
  <c r="X15" i="38" s="1"/>
  <c r="AU11" i="38" s="1"/>
  <c r="Y15" i="38"/>
  <c r="P15" i="38"/>
  <c r="A15" i="38"/>
  <c r="AX14" i="38"/>
  <c r="AW14" i="38"/>
  <c r="AV14" i="38"/>
  <c r="AT14" i="38"/>
  <c r="AS14" i="38"/>
  <c r="AR14" i="38"/>
  <c r="AM14" i="38"/>
  <c r="AK14" i="38"/>
  <c r="AJ14" i="38"/>
  <c r="AH14" i="38"/>
  <c r="AB14" i="38"/>
  <c r="AY10" i="38" s="1"/>
  <c r="AA14" i="38"/>
  <c r="Z14" i="38"/>
  <c r="AL14" i="38" s="1"/>
  <c r="X14" i="38" s="1"/>
  <c r="AU10" i="38" s="1"/>
  <c r="Y14" i="38"/>
  <c r="P14" i="38"/>
  <c r="A14" i="38"/>
  <c r="AX13" i="38"/>
  <c r="AV13" i="38"/>
  <c r="AT13" i="38"/>
  <c r="AS13" i="38"/>
  <c r="AR13" i="38"/>
  <c r="AM13" i="38"/>
  <c r="AK13" i="38"/>
  <c r="AJ13" i="38"/>
  <c r="AH13" i="38"/>
  <c r="AB13" i="38"/>
  <c r="AY9" i="38" s="1"/>
  <c r="AA13" i="38"/>
  <c r="Z13" i="38"/>
  <c r="AL13" i="38" s="1"/>
  <c r="X13" i="38" s="1"/>
  <c r="AU9" i="38" s="1"/>
  <c r="Y13" i="38"/>
  <c r="P13" i="38"/>
  <c r="A13" i="38"/>
  <c r="AX12" i="38"/>
  <c r="AV12" i="38"/>
  <c r="AT12" i="38"/>
  <c r="AS12" i="38"/>
  <c r="AR12" i="38"/>
  <c r="AM12" i="38"/>
  <c r="AK12" i="38"/>
  <c r="AJ12" i="38"/>
  <c r="AB12" i="38" s="1"/>
  <c r="AY8" i="38" s="1"/>
  <c r="AH12" i="38"/>
  <c r="AA12" i="38"/>
  <c r="Z12" i="38"/>
  <c r="AL12" i="38" s="1"/>
  <c r="X12" i="38" s="1"/>
  <c r="AU8" i="38" s="1"/>
  <c r="Y12" i="38"/>
  <c r="P12" i="38"/>
  <c r="A12" i="38"/>
  <c r="AX11" i="38"/>
  <c r="AW11" i="38"/>
  <c r="AV11" i="38"/>
  <c r="AT11" i="38"/>
  <c r="AS11" i="38"/>
  <c r="AR11" i="38"/>
  <c r="AM11" i="38"/>
  <c r="Z11" i="38" s="1"/>
  <c r="AK11" i="38"/>
  <c r="AJ11" i="38"/>
  <c r="AB11" i="38" s="1"/>
  <c r="AY7" i="38" s="1"/>
  <c r="AH11" i="38"/>
  <c r="AG11" i="38" s="1"/>
  <c r="AI11" i="38" s="1"/>
  <c r="AC11" i="38"/>
  <c r="R12" i="38" s="1"/>
  <c r="AA11" i="38"/>
  <c r="Y11" i="38"/>
  <c r="R11" i="38"/>
  <c r="P11" i="38"/>
  <c r="A11" i="38"/>
  <c r="AX10" i="38"/>
  <c r="AW10" i="38"/>
  <c r="AV10" i="38"/>
  <c r="AT10" i="38"/>
  <c r="AS10" i="38"/>
  <c r="AR10" i="38"/>
  <c r="H10" i="38"/>
  <c r="H11" i="38" s="1"/>
  <c r="H12" i="38" s="1"/>
  <c r="H13" i="38" s="1"/>
  <c r="H14" i="38" s="1"/>
  <c r="H15" i="38" s="1"/>
  <c r="H16" i="38" s="1"/>
  <c r="H17" i="38" s="1"/>
  <c r="H18" i="38" s="1"/>
  <c r="H19" i="38" s="1"/>
  <c r="H20" i="38" s="1"/>
  <c r="H21" i="38" s="1"/>
  <c r="H22" i="38" s="1"/>
  <c r="H23" i="38" s="1"/>
  <c r="H24" i="38" s="1"/>
  <c r="H25" i="38" s="1"/>
  <c r="H26" i="38" s="1"/>
  <c r="H27" i="38" s="1"/>
  <c r="H28" i="38" s="1"/>
  <c r="H29" i="38" s="1"/>
  <c r="H30" i="38" s="1"/>
  <c r="H31" i="38" s="1"/>
  <c r="H32" i="38" s="1"/>
  <c r="H33" i="38" s="1"/>
  <c r="H34" i="38" s="1"/>
  <c r="H35" i="38" s="1"/>
  <c r="H36" i="38" s="1"/>
  <c r="H37" i="38" s="1"/>
  <c r="H38" i="38" s="1"/>
  <c r="H39" i="38" s="1"/>
  <c r="H40" i="38" s="1"/>
  <c r="H41" i="38" s="1"/>
  <c r="H42" i="38" s="1"/>
  <c r="H43" i="38" s="1"/>
  <c r="H44" i="38" s="1"/>
  <c r="H45" i="38" s="1"/>
  <c r="H46" i="38" s="1"/>
  <c r="H47" i="38" s="1"/>
  <c r="H48" i="38" s="1"/>
  <c r="H49" i="38" s="1"/>
  <c r="H50" i="38" s="1"/>
  <c r="H51" i="38" s="1"/>
  <c r="H52" i="38" s="1"/>
  <c r="H53" i="38" s="1"/>
  <c r="H54" i="38" s="1"/>
  <c r="H55" i="38" s="1"/>
  <c r="H56" i="38" s="1"/>
  <c r="H57" i="38" s="1"/>
  <c r="H58" i="38" s="1"/>
  <c r="H59" i="38" s="1"/>
  <c r="H60" i="38" s="1"/>
  <c r="H61" i="38" s="1"/>
  <c r="H62" i="38" s="1"/>
  <c r="H63" i="38" s="1"/>
  <c r="H64" i="38" s="1"/>
  <c r="H65" i="38" s="1"/>
  <c r="H66" i="38" s="1"/>
  <c r="AX9" i="38"/>
  <c r="AW9" i="38"/>
  <c r="AV9" i="38"/>
  <c r="AT9" i="38"/>
  <c r="AS9" i="38"/>
  <c r="AR9" i="38"/>
  <c r="AX8" i="38"/>
  <c r="AW8" i="38"/>
  <c r="AV8" i="38"/>
  <c r="AT8" i="38"/>
  <c r="AS8" i="38"/>
  <c r="AR8" i="38"/>
  <c r="AX7" i="38"/>
  <c r="AV7" i="38"/>
  <c r="AT7" i="38"/>
  <c r="AS7" i="38"/>
  <c r="AR7" i="38"/>
  <c r="AZ5" i="38"/>
  <c r="AY5" i="38"/>
  <c r="AX5" i="38"/>
  <c r="AW5" i="38"/>
  <c r="AV5" i="38"/>
  <c r="AU5" i="38"/>
  <c r="AT5" i="38"/>
  <c r="AS5" i="38"/>
  <c r="AR5" i="38"/>
  <c r="AT3" i="38"/>
  <c r="AU2" i="38"/>
  <c r="AT2" i="38"/>
  <c r="AM120" i="37"/>
  <c r="AK120" i="37"/>
  <c r="AJ120" i="37"/>
  <c r="AH120" i="37"/>
  <c r="AB120" i="37"/>
  <c r="AA120" i="37"/>
  <c r="Z120" i="37"/>
  <c r="AL120" i="37" s="1"/>
  <c r="X120" i="37" s="1"/>
  <c r="Y120" i="37"/>
  <c r="P120" i="37"/>
  <c r="A120" i="37"/>
  <c r="AM119" i="37"/>
  <c r="AK119" i="37"/>
  <c r="AJ119" i="37"/>
  <c r="AH119" i="37"/>
  <c r="AB119" i="37"/>
  <c r="AA119" i="37"/>
  <c r="Z119" i="37"/>
  <c r="AL119" i="37" s="1"/>
  <c r="X119" i="37" s="1"/>
  <c r="Y119" i="37"/>
  <c r="P119" i="37"/>
  <c r="A119" i="37"/>
  <c r="AM118" i="37"/>
  <c r="AK118" i="37"/>
  <c r="AJ118" i="37"/>
  <c r="AH118" i="37"/>
  <c r="AB118" i="37"/>
  <c r="AA118" i="37"/>
  <c r="Z118" i="37"/>
  <c r="AL118" i="37" s="1"/>
  <c r="X118" i="37" s="1"/>
  <c r="Y118" i="37"/>
  <c r="P118" i="37"/>
  <c r="A118" i="37"/>
  <c r="AM117" i="37"/>
  <c r="AK117" i="37"/>
  <c r="AJ117" i="37"/>
  <c r="AH117" i="37"/>
  <c r="AB117" i="37"/>
  <c r="AA117" i="37"/>
  <c r="Z117" i="37"/>
  <c r="AL117" i="37" s="1"/>
  <c r="X117" i="37" s="1"/>
  <c r="Y117" i="37"/>
  <c r="P117" i="37"/>
  <c r="A117" i="37"/>
  <c r="AM116" i="37"/>
  <c r="AK116" i="37"/>
  <c r="AJ116" i="37"/>
  <c r="AH116" i="37"/>
  <c r="AB116" i="37"/>
  <c r="AA116" i="37"/>
  <c r="Z116" i="37"/>
  <c r="AL116" i="37" s="1"/>
  <c r="X116" i="37" s="1"/>
  <c r="Y116" i="37"/>
  <c r="P116" i="37"/>
  <c r="A116" i="37"/>
  <c r="AM115" i="37"/>
  <c r="AK115" i="37"/>
  <c r="AJ115" i="37"/>
  <c r="AH115" i="37"/>
  <c r="AB115" i="37"/>
  <c r="AA115" i="37"/>
  <c r="Z115" i="37"/>
  <c r="AL115" i="37" s="1"/>
  <c r="X115" i="37" s="1"/>
  <c r="Y115" i="37"/>
  <c r="P115" i="37"/>
  <c r="A115" i="37"/>
  <c r="AM114" i="37"/>
  <c r="AK114" i="37"/>
  <c r="AJ114" i="37"/>
  <c r="AH114" i="37"/>
  <c r="AB114" i="37"/>
  <c r="AA114" i="37"/>
  <c r="Z114" i="37"/>
  <c r="AL114" i="37" s="1"/>
  <c r="X114" i="37" s="1"/>
  <c r="Y114" i="37"/>
  <c r="P114" i="37"/>
  <c r="A114" i="37"/>
  <c r="AM113" i="37"/>
  <c r="AK113" i="37"/>
  <c r="AJ113" i="37"/>
  <c r="AH113" i="37"/>
  <c r="AB113" i="37"/>
  <c r="AA113" i="37"/>
  <c r="Z113" i="37"/>
  <c r="AL113" i="37" s="1"/>
  <c r="X113" i="37" s="1"/>
  <c r="Y113" i="37"/>
  <c r="P113" i="37"/>
  <c r="A113" i="37"/>
  <c r="AM112" i="37"/>
  <c r="AK112" i="37"/>
  <c r="AJ112" i="37"/>
  <c r="AH112" i="37"/>
  <c r="AB112" i="37"/>
  <c r="AA112" i="37"/>
  <c r="Z112" i="37"/>
  <c r="AL112" i="37" s="1"/>
  <c r="X112" i="37" s="1"/>
  <c r="Y112" i="37"/>
  <c r="P112" i="37"/>
  <c r="A112" i="37"/>
  <c r="AM111" i="37"/>
  <c r="AK111" i="37"/>
  <c r="AJ111" i="37"/>
  <c r="AH111" i="37"/>
  <c r="AB111" i="37"/>
  <c r="AA111" i="37"/>
  <c r="Z111" i="37"/>
  <c r="AL111" i="37" s="1"/>
  <c r="X111" i="37" s="1"/>
  <c r="Y111" i="37"/>
  <c r="P111" i="37"/>
  <c r="A111" i="37"/>
  <c r="AM110" i="37"/>
  <c r="AK110" i="37"/>
  <c r="AJ110" i="37"/>
  <c r="AH110" i="37"/>
  <c r="AB110" i="37"/>
  <c r="AA110" i="37"/>
  <c r="Z110" i="37"/>
  <c r="AL110" i="37" s="1"/>
  <c r="X110" i="37" s="1"/>
  <c r="Y110" i="37"/>
  <c r="P110" i="37"/>
  <c r="A110" i="37"/>
  <c r="AM109" i="37"/>
  <c r="AK109" i="37"/>
  <c r="AJ109" i="37"/>
  <c r="AH109" i="37"/>
  <c r="AB109" i="37"/>
  <c r="AA109" i="37"/>
  <c r="Z109" i="37"/>
  <c r="AL109" i="37" s="1"/>
  <c r="X109" i="37" s="1"/>
  <c r="Y109" i="37"/>
  <c r="P109" i="37"/>
  <c r="A109" i="37"/>
  <c r="AM108" i="37"/>
  <c r="AK108" i="37"/>
  <c r="AJ108" i="37"/>
  <c r="AH108" i="37"/>
  <c r="AB108" i="37"/>
  <c r="AA108" i="37"/>
  <c r="Z108" i="37"/>
  <c r="AL108" i="37" s="1"/>
  <c r="X108" i="37" s="1"/>
  <c r="Y108" i="37"/>
  <c r="P108" i="37"/>
  <c r="A108" i="37"/>
  <c r="AM107" i="37"/>
  <c r="AK107" i="37"/>
  <c r="AJ107" i="37"/>
  <c r="AH107" i="37"/>
  <c r="AB107" i="37"/>
  <c r="AA107" i="37"/>
  <c r="Z107" i="37"/>
  <c r="AL107" i="37" s="1"/>
  <c r="X107" i="37" s="1"/>
  <c r="Y107" i="37"/>
  <c r="P107" i="37"/>
  <c r="A107" i="37"/>
  <c r="AM106" i="37"/>
  <c r="AK106" i="37"/>
  <c r="AJ106" i="37"/>
  <c r="AH106" i="37"/>
  <c r="AB106" i="37"/>
  <c r="AA106" i="37"/>
  <c r="Z106" i="37"/>
  <c r="AL106" i="37" s="1"/>
  <c r="X106" i="37" s="1"/>
  <c r="Y106" i="37"/>
  <c r="P106" i="37"/>
  <c r="A106" i="37"/>
  <c r="AM105" i="37"/>
  <c r="AK105" i="37"/>
  <c r="AJ105" i="37"/>
  <c r="AH105" i="37"/>
  <c r="AB105" i="37"/>
  <c r="AA105" i="37"/>
  <c r="Z105" i="37"/>
  <c r="AL105" i="37" s="1"/>
  <c r="X105" i="37" s="1"/>
  <c r="Y105" i="37"/>
  <c r="P105" i="37"/>
  <c r="A105" i="37"/>
  <c r="AM104" i="37"/>
  <c r="AK104" i="37"/>
  <c r="AJ104" i="37"/>
  <c r="AH104" i="37"/>
  <c r="AB104" i="37"/>
  <c r="AA104" i="37"/>
  <c r="Z104" i="37"/>
  <c r="AL104" i="37" s="1"/>
  <c r="X104" i="37" s="1"/>
  <c r="Y104" i="37"/>
  <c r="P104" i="37"/>
  <c r="A104" i="37"/>
  <c r="AM103" i="37"/>
  <c r="AK103" i="37"/>
  <c r="AJ103" i="37"/>
  <c r="AH103" i="37"/>
  <c r="AB103" i="37"/>
  <c r="AA103" i="37"/>
  <c r="Z103" i="37"/>
  <c r="AL103" i="37" s="1"/>
  <c r="X103" i="37" s="1"/>
  <c r="Y103" i="37"/>
  <c r="P103" i="37"/>
  <c r="A103" i="37"/>
  <c r="AM102" i="37"/>
  <c r="AK102" i="37"/>
  <c r="AJ102" i="37"/>
  <c r="AH102" i="37"/>
  <c r="AB102" i="37"/>
  <c r="AA102" i="37"/>
  <c r="Z102" i="37"/>
  <c r="AL102" i="37" s="1"/>
  <c r="X102" i="37" s="1"/>
  <c r="Y102" i="37"/>
  <c r="P102" i="37"/>
  <c r="A102" i="37"/>
  <c r="AM101" i="37"/>
  <c r="AK101" i="37"/>
  <c r="AJ101" i="37"/>
  <c r="AH101" i="37"/>
  <c r="AB101" i="37"/>
  <c r="AA101" i="37"/>
  <c r="Z101" i="37"/>
  <c r="AL101" i="37" s="1"/>
  <c r="X101" i="37" s="1"/>
  <c r="Y101" i="37"/>
  <c r="P101" i="37"/>
  <c r="A101" i="37"/>
  <c r="AM100" i="37"/>
  <c r="AK100" i="37"/>
  <c r="AJ100" i="37"/>
  <c r="AH100" i="37"/>
  <c r="AB100" i="37"/>
  <c r="AA100" i="37"/>
  <c r="Z100" i="37"/>
  <c r="AL100" i="37" s="1"/>
  <c r="X100" i="37" s="1"/>
  <c r="Y100" i="37"/>
  <c r="P100" i="37"/>
  <c r="A100" i="37"/>
  <c r="AM99" i="37"/>
  <c r="AK99" i="37"/>
  <c r="AJ99" i="37"/>
  <c r="AH99" i="37"/>
  <c r="AB99" i="37"/>
  <c r="AA99" i="37"/>
  <c r="Z99" i="37"/>
  <c r="AL99" i="37" s="1"/>
  <c r="X99" i="37" s="1"/>
  <c r="Y99" i="37"/>
  <c r="P99" i="37"/>
  <c r="A99" i="37"/>
  <c r="AM98" i="37"/>
  <c r="AK98" i="37"/>
  <c r="AJ98" i="37"/>
  <c r="AH98" i="37"/>
  <c r="AB98" i="37"/>
  <c r="AA98" i="37"/>
  <c r="Z98" i="37"/>
  <c r="AL98" i="37" s="1"/>
  <c r="X98" i="37" s="1"/>
  <c r="Y98" i="37"/>
  <c r="P98" i="37"/>
  <c r="A98" i="37"/>
  <c r="AM97" i="37"/>
  <c r="AK97" i="37"/>
  <c r="AJ97" i="37"/>
  <c r="AH97" i="37"/>
  <c r="AB97" i="37"/>
  <c r="AA97" i="37"/>
  <c r="Z97" i="37"/>
  <c r="AL97" i="37" s="1"/>
  <c r="X97" i="37" s="1"/>
  <c r="Y97" i="37"/>
  <c r="P97" i="37"/>
  <c r="A97" i="37"/>
  <c r="AM96" i="37"/>
  <c r="AK96" i="37"/>
  <c r="AJ96" i="37"/>
  <c r="AH96" i="37"/>
  <c r="AB96" i="37"/>
  <c r="AA96" i="37"/>
  <c r="Z96" i="37"/>
  <c r="AL96" i="37" s="1"/>
  <c r="X96" i="37" s="1"/>
  <c r="Y96" i="37"/>
  <c r="P96" i="37"/>
  <c r="A96" i="37"/>
  <c r="AM95" i="37"/>
  <c r="AK95" i="37"/>
  <c r="AJ95" i="37"/>
  <c r="AH95" i="37"/>
  <c r="AB95" i="37"/>
  <c r="AA95" i="37"/>
  <c r="Z95" i="37"/>
  <c r="AL95" i="37" s="1"/>
  <c r="X95" i="37" s="1"/>
  <c r="Y95" i="37"/>
  <c r="P95" i="37"/>
  <c r="A95" i="37"/>
  <c r="AM94" i="37"/>
  <c r="AK94" i="37"/>
  <c r="AJ94" i="37"/>
  <c r="AH94" i="37"/>
  <c r="AB94" i="37"/>
  <c r="AA94" i="37"/>
  <c r="Z94" i="37"/>
  <c r="AL94" i="37" s="1"/>
  <c r="X94" i="37" s="1"/>
  <c r="Y94" i="37"/>
  <c r="P94" i="37"/>
  <c r="A94" i="37"/>
  <c r="AM93" i="37"/>
  <c r="AK93" i="37"/>
  <c r="AJ93" i="37"/>
  <c r="AH93" i="37"/>
  <c r="AB93" i="37"/>
  <c r="AA93" i="37"/>
  <c r="Z93" i="37"/>
  <c r="AL93" i="37" s="1"/>
  <c r="X93" i="37" s="1"/>
  <c r="Y93" i="37"/>
  <c r="P93" i="37"/>
  <c r="A93" i="37"/>
  <c r="AM92" i="37"/>
  <c r="AK92" i="37"/>
  <c r="AJ92" i="37"/>
  <c r="AH92" i="37"/>
  <c r="AB92" i="37"/>
  <c r="AA92" i="37"/>
  <c r="Z92" i="37"/>
  <c r="AL92" i="37" s="1"/>
  <c r="X92" i="37" s="1"/>
  <c r="Y92" i="37"/>
  <c r="P92" i="37"/>
  <c r="A92" i="37"/>
  <c r="AM91" i="37"/>
  <c r="AK91" i="37"/>
  <c r="AJ91" i="37"/>
  <c r="AH91" i="37"/>
  <c r="AB91" i="37"/>
  <c r="AA91" i="37"/>
  <c r="Z91" i="37"/>
  <c r="AL91" i="37" s="1"/>
  <c r="X91" i="37" s="1"/>
  <c r="Y91" i="37"/>
  <c r="P91" i="37"/>
  <c r="A91" i="37"/>
  <c r="AM90" i="37"/>
  <c r="AK90" i="37"/>
  <c r="AJ90" i="37"/>
  <c r="AH90" i="37"/>
  <c r="AB90" i="37"/>
  <c r="AA90" i="37"/>
  <c r="Z90" i="37"/>
  <c r="AL90" i="37" s="1"/>
  <c r="X90" i="37" s="1"/>
  <c r="Y90" i="37"/>
  <c r="P90" i="37"/>
  <c r="A90" i="37"/>
  <c r="AM89" i="37"/>
  <c r="AK89" i="37"/>
  <c r="AJ89" i="37"/>
  <c r="AH89" i="37"/>
  <c r="AB89" i="37"/>
  <c r="AA89" i="37"/>
  <c r="Z89" i="37"/>
  <c r="AL89" i="37" s="1"/>
  <c r="X89" i="37" s="1"/>
  <c r="Y89" i="37"/>
  <c r="P89" i="37"/>
  <c r="A89" i="37"/>
  <c r="AM88" i="37"/>
  <c r="AK88" i="37"/>
  <c r="AJ88" i="37"/>
  <c r="AH88" i="37"/>
  <c r="AB88" i="37"/>
  <c r="AA88" i="37"/>
  <c r="Z88" i="37"/>
  <c r="AL88" i="37" s="1"/>
  <c r="X88" i="37" s="1"/>
  <c r="Y88" i="37"/>
  <c r="P88" i="37"/>
  <c r="A88" i="37"/>
  <c r="AM87" i="37"/>
  <c r="AK87" i="37"/>
  <c r="AJ87" i="37"/>
  <c r="AH87" i="37"/>
  <c r="AB87" i="37"/>
  <c r="AA87" i="37"/>
  <c r="Z87" i="37"/>
  <c r="AL87" i="37" s="1"/>
  <c r="X87" i="37" s="1"/>
  <c r="Y87" i="37"/>
  <c r="P87" i="37"/>
  <c r="A87" i="37"/>
  <c r="AM86" i="37"/>
  <c r="AK86" i="37"/>
  <c r="AJ86" i="37"/>
  <c r="AH86" i="37"/>
  <c r="AB86" i="37"/>
  <c r="AA86" i="37"/>
  <c r="Z86" i="37"/>
  <c r="AL86" i="37" s="1"/>
  <c r="X86" i="37" s="1"/>
  <c r="Y86" i="37"/>
  <c r="P86" i="37"/>
  <c r="A86" i="37"/>
  <c r="AM85" i="37"/>
  <c r="AK85" i="37"/>
  <c r="AJ85" i="37"/>
  <c r="AH85" i="37"/>
  <c r="AB85" i="37"/>
  <c r="AA85" i="37"/>
  <c r="Z85" i="37"/>
  <c r="AL85" i="37" s="1"/>
  <c r="Y85" i="37"/>
  <c r="X85" i="37"/>
  <c r="P85" i="37"/>
  <c r="A85" i="37"/>
  <c r="AM84" i="37"/>
  <c r="AK84" i="37"/>
  <c r="AJ84" i="37"/>
  <c r="AH84" i="37"/>
  <c r="AB84" i="37"/>
  <c r="AA84" i="37"/>
  <c r="Z84" i="37"/>
  <c r="AL84" i="37" s="1"/>
  <c r="Y84" i="37"/>
  <c r="X84" i="37"/>
  <c r="P84" i="37"/>
  <c r="A84" i="37"/>
  <c r="AM83" i="37"/>
  <c r="AK83" i="37"/>
  <c r="AJ83" i="37"/>
  <c r="AH83" i="37"/>
  <c r="AB83" i="37"/>
  <c r="AA83" i="37"/>
  <c r="Z83" i="37"/>
  <c r="AL83" i="37" s="1"/>
  <c r="X83" i="37" s="1"/>
  <c r="Y83" i="37"/>
  <c r="P83" i="37"/>
  <c r="A83" i="37"/>
  <c r="AM82" i="37"/>
  <c r="AK82" i="37"/>
  <c r="AJ82" i="37"/>
  <c r="AH82" i="37"/>
  <c r="AB82" i="37"/>
  <c r="AA82" i="37"/>
  <c r="Z82" i="37"/>
  <c r="AL82" i="37" s="1"/>
  <c r="X82" i="37" s="1"/>
  <c r="Y82" i="37"/>
  <c r="P82" i="37"/>
  <c r="A82" i="37"/>
  <c r="AM81" i="37"/>
  <c r="AK81" i="37"/>
  <c r="AJ81" i="37"/>
  <c r="AH81" i="37"/>
  <c r="AB81" i="37"/>
  <c r="AA81" i="37"/>
  <c r="Z81" i="37"/>
  <c r="AL81" i="37" s="1"/>
  <c r="Y81" i="37"/>
  <c r="X81" i="37"/>
  <c r="P81" i="37"/>
  <c r="A81" i="37"/>
  <c r="AM80" i="37"/>
  <c r="AK80" i="37"/>
  <c r="AJ80" i="37"/>
  <c r="AH80" i="37"/>
  <c r="AB80" i="37"/>
  <c r="AA80" i="37"/>
  <c r="Z80" i="37"/>
  <c r="AL80" i="37" s="1"/>
  <c r="Y80" i="37"/>
  <c r="X80" i="37"/>
  <c r="P80" i="37"/>
  <c r="A80" i="37"/>
  <c r="AM79" i="37"/>
  <c r="AK79" i="37"/>
  <c r="AJ79" i="37"/>
  <c r="AH79" i="37"/>
  <c r="AB79" i="37"/>
  <c r="AA79" i="37"/>
  <c r="Z79" i="37"/>
  <c r="AL79" i="37" s="1"/>
  <c r="X79" i="37" s="1"/>
  <c r="Y79" i="37"/>
  <c r="P79" i="37"/>
  <c r="A79" i="37"/>
  <c r="AM78" i="37"/>
  <c r="AK78" i="37"/>
  <c r="AJ78" i="37"/>
  <c r="AH78" i="37"/>
  <c r="AB78" i="37"/>
  <c r="AA78" i="37"/>
  <c r="Z78" i="37"/>
  <c r="AL78" i="37" s="1"/>
  <c r="X78" i="37" s="1"/>
  <c r="Y78" i="37"/>
  <c r="P78" i="37"/>
  <c r="A78" i="37"/>
  <c r="AM77" i="37"/>
  <c r="AK77" i="37"/>
  <c r="AJ77" i="37"/>
  <c r="AH77" i="37"/>
  <c r="AB77" i="37"/>
  <c r="AA77" i="37"/>
  <c r="Z77" i="37"/>
  <c r="AL77" i="37" s="1"/>
  <c r="Y77" i="37"/>
  <c r="X77" i="37"/>
  <c r="P77" i="37"/>
  <c r="A77" i="37"/>
  <c r="AM76" i="37"/>
  <c r="AK76" i="37"/>
  <c r="AJ76" i="37"/>
  <c r="AH76" i="37"/>
  <c r="AB76" i="37"/>
  <c r="AA76" i="37"/>
  <c r="Z76" i="37"/>
  <c r="AL76" i="37" s="1"/>
  <c r="Y76" i="37"/>
  <c r="X76" i="37"/>
  <c r="P76" i="37"/>
  <c r="A76" i="37"/>
  <c r="AM75" i="37"/>
  <c r="AK75" i="37"/>
  <c r="AJ75" i="37"/>
  <c r="AH75" i="37"/>
  <c r="AB75" i="37"/>
  <c r="AA75" i="37"/>
  <c r="Z75" i="37"/>
  <c r="AL75" i="37" s="1"/>
  <c r="X75" i="37" s="1"/>
  <c r="Y75" i="37"/>
  <c r="P75" i="37"/>
  <c r="A75" i="37"/>
  <c r="AM74" i="37"/>
  <c r="AK74" i="37"/>
  <c r="AJ74" i="37"/>
  <c r="AH74" i="37"/>
  <c r="AB74" i="37"/>
  <c r="AA74" i="37"/>
  <c r="Z74" i="37"/>
  <c r="AL74" i="37" s="1"/>
  <c r="X74" i="37" s="1"/>
  <c r="Y74" i="37"/>
  <c r="P74" i="37"/>
  <c r="A74" i="37"/>
  <c r="AM73" i="37"/>
  <c r="AK73" i="37"/>
  <c r="AJ73" i="37"/>
  <c r="AH73" i="37"/>
  <c r="AB73" i="37"/>
  <c r="AA73" i="37"/>
  <c r="Z73" i="37"/>
  <c r="AL73" i="37" s="1"/>
  <c r="Y73" i="37"/>
  <c r="X73" i="37"/>
  <c r="P73" i="37"/>
  <c r="A73" i="37"/>
  <c r="AM72" i="37"/>
  <c r="AK72" i="37"/>
  <c r="AJ72" i="37"/>
  <c r="AH72" i="37"/>
  <c r="AB72" i="37"/>
  <c r="AA72" i="37"/>
  <c r="Z72" i="37"/>
  <c r="AL72" i="37" s="1"/>
  <c r="Y72" i="37"/>
  <c r="X72" i="37"/>
  <c r="P72" i="37"/>
  <c r="A72" i="37"/>
  <c r="AM71" i="37"/>
  <c r="AK71" i="37"/>
  <c r="AJ71" i="37"/>
  <c r="AH71" i="37"/>
  <c r="AB71" i="37"/>
  <c r="AA71" i="37"/>
  <c r="Z71" i="37"/>
  <c r="AL71" i="37" s="1"/>
  <c r="X71" i="37" s="1"/>
  <c r="Y71" i="37"/>
  <c r="P71" i="37"/>
  <c r="A71" i="37"/>
  <c r="AM70" i="37"/>
  <c r="AK70" i="37"/>
  <c r="AJ70" i="37"/>
  <c r="AH70" i="37"/>
  <c r="AB70" i="37"/>
  <c r="AA70" i="37"/>
  <c r="Z70" i="37"/>
  <c r="AL70" i="37" s="1"/>
  <c r="X70" i="37" s="1"/>
  <c r="Y70" i="37"/>
  <c r="P70" i="37"/>
  <c r="A70" i="37"/>
  <c r="AM69" i="37"/>
  <c r="AK69" i="37"/>
  <c r="AJ69" i="37"/>
  <c r="AH69" i="37"/>
  <c r="AG69" i="37"/>
  <c r="AI69" i="37" s="1"/>
  <c r="AB69" i="37"/>
  <c r="AA69" i="37"/>
  <c r="Z69" i="37"/>
  <c r="AL69" i="37" s="1"/>
  <c r="Y69" i="37"/>
  <c r="X69" i="37"/>
  <c r="R69" i="37"/>
  <c r="P69" i="37"/>
  <c r="H69" i="37"/>
  <c r="H70" i="37" s="1"/>
  <c r="H71" i="37" s="1"/>
  <c r="H72" i="37" s="1"/>
  <c r="H73" i="37" s="1"/>
  <c r="H74" i="37" s="1"/>
  <c r="H75" i="37" s="1"/>
  <c r="H76" i="37" s="1"/>
  <c r="H77" i="37" s="1"/>
  <c r="H78" i="37" s="1"/>
  <c r="H79" i="37" s="1"/>
  <c r="H80" i="37" s="1"/>
  <c r="H81" i="37" s="1"/>
  <c r="H82" i="37" s="1"/>
  <c r="H83" i="37" s="1"/>
  <c r="H84" i="37" s="1"/>
  <c r="H85" i="37" s="1"/>
  <c r="H86" i="37" s="1"/>
  <c r="H87" i="37" s="1"/>
  <c r="H88" i="37" s="1"/>
  <c r="H89" i="37" s="1"/>
  <c r="H90" i="37" s="1"/>
  <c r="H91" i="37" s="1"/>
  <c r="H92" i="37" s="1"/>
  <c r="H93" i="37" s="1"/>
  <c r="H94" i="37" s="1"/>
  <c r="H95" i="37" s="1"/>
  <c r="H96" i="37" s="1"/>
  <c r="H97" i="37" s="1"/>
  <c r="H98" i="37" s="1"/>
  <c r="H99" i="37" s="1"/>
  <c r="H100" i="37" s="1"/>
  <c r="H101" i="37" s="1"/>
  <c r="H102" i="37" s="1"/>
  <c r="H103" i="37" s="1"/>
  <c r="H104" i="37" s="1"/>
  <c r="H105" i="37" s="1"/>
  <c r="H106" i="37" s="1"/>
  <c r="H107" i="37" s="1"/>
  <c r="H108" i="37" s="1"/>
  <c r="H109" i="37" s="1"/>
  <c r="H110" i="37" s="1"/>
  <c r="H111" i="37" s="1"/>
  <c r="H112" i="37" s="1"/>
  <c r="H113" i="37" s="1"/>
  <c r="H114" i="37" s="1"/>
  <c r="H115" i="37" s="1"/>
  <c r="H116" i="37" s="1"/>
  <c r="H117" i="37" s="1"/>
  <c r="H118" i="37" s="1"/>
  <c r="H119" i="37" s="1"/>
  <c r="H120" i="37" s="1"/>
  <c r="A69" i="37"/>
  <c r="AM68" i="37"/>
  <c r="AK68" i="37"/>
  <c r="AJ68" i="37"/>
  <c r="AI68" i="37"/>
  <c r="AH68" i="37"/>
  <c r="AG68" i="37"/>
  <c r="AB68" i="37"/>
  <c r="AA68" i="37"/>
  <c r="Z68" i="37"/>
  <c r="AL68" i="37" s="1"/>
  <c r="X68" i="37" s="1"/>
  <c r="Y68" i="37"/>
  <c r="R68" i="37"/>
  <c r="AC68" i="37" s="1"/>
  <c r="P68" i="37"/>
  <c r="H68" i="37"/>
  <c r="A68" i="37"/>
  <c r="AM66" i="37"/>
  <c r="Z66" i="37" s="1"/>
  <c r="AK66" i="37"/>
  <c r="AJ66" i="37"/>
  <c r="AB66" i="37" s="1"/>
  <c r="AY62" i="37" s="1"/>
  <c r="AH66" i="37"/>
  <c r="AA66" i="37"/>
  <c r="Y66" i="37"/>
  <c r="P66" i="37"/>
  <c r="A66" i="37"/>
  <c r="AM65" i="37"/>
  <c r="AK65" i="37"/>
  <c r="AJ65" i="37"/>
  <c r="AB65" i="37" s="1"/>
  <c r="AY61" i="37" s="1"/>
  <c r="AH65" i="37"/>
  <c r="AA65" i="37"/>
  <c r="Z65" i="37"/>
  <c r="AL65" i="37" s="1"/>
  <c r="X65" i="37" s="1"/>
  <c r="AU61" i="37" s="1"/>
  <c r="Y65" i="37"/>
  <c r="P65" i="37"/>
  <c r="A65" i="37"/>
  <c r="AM64" i="37"/>
  <c r="Z64" i="37" s="1"/>
  <c r="AK64" i="37"/>
  <c r="AJ64" i="37"/>
  <c r="AH64" i="37"/>
  <c r="AB64" i="37"/>
  <c r="AA64" i="37"/>
  <c r="Y64" i="37"/>
  <c r="P64" i="37"/>
  <c r="A64" i="37"/>
  <c r="AM63" i="37"/>
  <c r="AK63" i="37"/>
  <c r="AJ63" i="37"/>
  <c r="AB63" i="37" s="1"/>
  <c r="AY59" i="37" s="1"/>
  <c r="AH63" i="37"/>
  <c r="AA63" i="37"/>
  <c r="Z63" i="37"/>
  <c r="AL63" i="37" s="1"/>
  <c r="X63" i="37" s="1"/>
  <c r="AU59" i="37" s="1"/>
  <c r="Y63" i="37"/>
  <c r="P63" i="37"/>
  <c r="A63" i="37"/>
  <c r="AX62" i="37"/>
  <c r="AV62" i="37"/>
  <c r="AT62" i="37"/>
  <c r="AS62" i="37"/>
  <c r="AR62" i="37"/>
  <c r="AM62" i="37"/>
  <c r="AL62" i="37"/>
  <c r="X62" i="37" s="1"/>
  <c r="AU58" i="37" s="1"/>
  <c r="AK62" i="37"/>
  <c r="AJ62" i="37"/>
  <c r="AB62" i="37" s="1"/>
  <c r="AY58" i="37" s="1"/>
  <c r="AH62" i="37"/>
  <c r="AA62" i="37"/>
  <c r="Z62" i="37"/>
  <c r="Y62" i="37"/>
  <c r="P62" i="37"/>
  <c r="A62" i="37"/>
  <c r="AX61" i="37"/>
  <c r="AW61" i="37"/>
  <c r="AV61" i="37"/>
  <c r="AT61" i="37"/>
  <c r="AS61" i="37"/>
  <c r="AR61" i="37"/>
  <c r="AM61" i="37"/>
  <c r="Z61" i="37" s="1"/>
  <c r="AK61" i="37"/>
  <c r="AJ61" i="37"/>
  <c r="AB61" i="37" s="1"/>
  <c r="AY57" i="37" s="1"/>
  <c r="AH61" i="37"/>
  <c r="AA61" i="37"/>
  <c r="Y61" i="37"/>
  <c r="P61" i="37"/>
  <c r="A61" i="37"/>
  <c r="AY60" i="37"/>
  <c r="AX60" i="37"/>
  <c r="AV60" i="37"/>
  <c r="AT60" i="37"/>
  <c r="AS60" i="37"/>
  <c r="AR60" i="37"/>
  <c r="AM60" i="37"/>
  <c r="Z60" i="37" s="1"/>
  <c r="AK60" i="37"/>
  <c r="AJ60" i="37"/>
  <c r="AB60" i="37" s="1"/>
  <c r="AY56" i="37" s="1"/>
  <c r="AH60" i="37"/>
  <c r="AA60" i="37"/>
  <c r="Y60" i="37"/>
  <c r="P60" i="37"/>
  <c r="A60" i="37"/>
  <c r="AX59" i="37"/>
  <c r="AW59" i="37"/>
  <c r="AV59" i="37"/>
  <c r="AT59" i="37"/>
  <c r="AS59" i="37"/>
  <c r="AR59" i="37"/>
  <c r="AM59" i="37"/>
  <c r="AK59" i="37"/>
  <c r="AJ59" i="37"/>
  <c r="AH59" i="37"/>
  <c r="AB59" i="37"/>
  <c r="AY55" i="37" s="1"/>
  <c r="AA59" i="37"/>
  <c r="Z59" i="37"/>
  <c r="AL59" i="37" s="1"/>
  <c r="X59" i="37" s="1"/>
  <c r="AU55" i="37" s="1"/>
  <c r="Y59" i="37"/>
  <c r="P59" i="37"/>
  <c r="A59" i="37"/>
  <c r="AX58" i="37"/>
  <c r="AW58" i="37"/>
  <c r="AV58" i="37"/>
  <c r="AT58" i="37"/>
  <c r="AS58" i="37"/>
  <c r="AR58" i="37"/>
  <c r="AM58" i="37"/>
  <c r="AL58" i="37"/>
  <c r="X58" i="37" s="1"/>
  <c r="AU54" i="37" s="1"/>
  <c r="AK58" i="37"/>
  <c r="AJ58" i="37"/>
  <c r="AB58" i="37" s="1"/>
  <c r="AY54" i="37" s="1"/>
  <c r="AH58" i="37"/>
  <c r="AA58" i="37"/>
  <c r="Z58" i="37"/>
  <c r="Y58" i="37"/>
  <c r="P58" i="37"/>
  <c r="AS54" i="37" s="1"/>
  <c r="A58" i="37"/>
  <c r="AX57" i="37"/>
  <c r="AV57" i="37"/>
  <c r="AT57" i="37"/>
  <c r="AS57" i="37"/>
  <c r="AR57" i="37"/>
  <c r="AM57" i="37"/>
  <c r="Z57" i="37" s="1"/>
  <c r="AK57" i="37"/>
  <c r="AJ57" i="37"/>
  <c r="AH57" i="37"/>
  <c r="AB57" i="37"/>
  <c r="AY53" i="37" s="1"/>
  <c r="AA57" i="37"/>
  <c r="Y57" i="37"/>
  <c r="P57" i="37"/>
  <c r="A57" i="37"/>
  <c r="AX56" i="37"/>
  <c r="AV56" i="37"/>
  <c r="AT56" i="37"/>
  <c r="AS56" i="37"/>
  <c r="AR56" i="37"/>
  <c r="AM56" i="37"/>
  <c r="Z56" i="37" s="1"/>
  <c r="AK56" i="37"/>
  <c r="AJ56" i="37"/>
  <c r="AB56" i="37" s="1"/>
  <c r="AY52" i="37" s="1"/>
  <c r="AH56" i="37"/>
  <c r="AA56" i="37"/>
  <c r="Y56" i="37"/>
  <c r="P56" i="37"/>
  <c r="A56" i="37"/>
  <c r="AR52" i="37" s="1"/>
  <c r="AX55" i="37"/>
  <c r="AW55" i="37"/>
  <c r="AV55" i="37"/>
  <c r="AT55" i="37"/>
  <c r="AS55" i="37"/>
  <c r="AR55" i="37"/>
  <c r="AM55" i="37"/>
  <c r="AK55" i="37"/>
  <c r="AJ55" i="37"/>
  <c r="AB55" i="37" s="1"/>
  <c r="AY51" i="37" s="1"/>
  <c r="AH55" i="37"/>
  <c r="AA55" i="37"/>
  <c r="Z55" i="37"/>
  <c r="AL55" i="37" s="1"/>
  <c r="X55" i="37" s="1"/>
  <c r="AU51" i="37" s="1"/>
  <c r="Y55" i="37"/>
  <c r="P55" i="37"/>
  <c r="A55" i="37"/>
  <c r="AX54" i="37"/>
  <c r="AW54" i="37"/>
  <c r="AV54" i="37"/>
  <c r="AT54" i="37"/>
  <c r="AR54" i="37"/>
  <c r="AM54" i="37"/>
  <c r="AL54" i="37"/>
  <c r="X54" i="37" s="1"/>
  <c r="AU50" i="37" s="1"/>
  <c r="AK54" i="37"/>
  <c r="AJ54" i="37"/>
  <c r="AB54" i="37" s="1"/>
  <c r="AY50" i="37" s="1"/>
  <c r="AH54" i="37"/>
  <c r="AA54" i="37"/>
  <c r="Z54" i="37"/>
  <c r="Y54" i="37"/>
  <c r="P54" i="37"/>
  <c r="AS50" i="37" s="1"/>
  <c r="A54" i="37"/>
  <c r="AX53" i="37"/>
  <c r="AV53" i="37"/>
  <c r="AT53" i="37"/>
  <c r="AS53" i="37"/>
  <c r="AR53" i="37"/>
  <c r="AM53" i="37"/>
  <c r="Z53" i="37" s="1"/>
  <c r="AK53" i="37"/>
  <c r="AJ53" i="37"/>
  <c r="AH53" i="37"/>
  <c r="AB53" i="37"/>
  <c r="AY49" i="37" s="1"/>
  <c r="AA53" i="37"/>
  <c r="Y53" i="37"/>
  <c r="P53" i="37"/>
  <c r="A53" i="37"/>
  <c r="AX52" i="37"/>
  <c r="AV52" i="37"/>
  <c r="AT52" i="37"/>
  <c r="AS52" i="37"/>
  <c r="AM52" i="37"/>
  <c r="AL52" i="37"/>
  <c r="X52" i="37" s="1"/>
  <c r="AU48" i="37" s="1"/>
  <c r="AK52" i="37"/>
  <c r="AJ52" i="37"/>
  <c r="AB52" i="37" s="1"/>
  <c r="AY48" i="37" s="1"/>
  <c r="AH52" i="37"/>
  <c r="AA52" i="37"/>
  <c r="Z52" i="37"/>
  <c r="Y52" i="37"/>
  <c r="P52" i="37"/>
  <c r="A52" i="37"/>
  <c r="AR48" i="37" s="1"/>
  <c r="AX51" i="37"/>
  <c r="AW51" i="37"/>
  <c r="AV51" i="37"/>
  <c r="AT51" i="37"/>
  <c r="AS51" i="37"/>
  <c r="AR51" i="37"/>
  <c r="AM51" i="37"/>
  <c r="AK51" i="37"/>
  <c r="AJ51" i="37"/>
  <c r="AB51" i="37" s="1"/>
  <c r="AY47" i="37" s="1"/>
  <c r="AH51" i="37"/>
  <c r="AA51" i="37"/>
  <c r="Z51" i="37"/>
  <c r="AL51" i="37" s="1"/>
  <c r="X51" i="37" s="1"/>
  <c r="AU47" i="37" s="1"/>
  <c r="Y51" i="37"/>
  <c r="P51" i="37"/>
  <c r="A51" i="37"/>
  <c r="AX50" i="37"/>
  <c r="AW50" i="37"/>
  <c r="AV50" i="37"/>
  <c r="AT50" i="37"/>
  <c r="AR50" i="37"/>
  <c r="AM50" i="37"/>
  <c r="Z50" i="37" s="1"/>
  <c r="AK50" i="37"/>
  <c r="AJ50" i="37"/>
  <c r="AB50" i="37" s="1"/>
  <c r="AY46" i="37" s="1"/>
  <c r="AH50" i="37"/>
  <c r="AA50" i="37"/>
  <c r="Y50" i="37"/>
  <c r="P50" i="37"/>
  <c r="AS46" i="37" s="1"/>
  <c r="A50" i="37"/>
  <c r="AX49" i="37"/>
  <c r="AV49" i="37"/>
  <c r="AT49" i="37"/>
  <c r="AS49" i="37"/>
  <c r="AR49" i="37"/>
  <c r="AM49" i="37"/>
  <c r="Z49" i="37" s="1"/>
  <c r="AK49" i="37"/>
  <c r="AJ49" i="37"/>
  <c r="AH49" i="37"/>
  <c r="AB49" i="37"/>
  <c r="AA49" i="37"/>
  <c r="Y49" i="37"/>
  <c r="P49" i="37"/>
  <c r="A49" i="37"/>
  <c r="AX48" i="37"/>
  <c r="AW48" i="37"/>
  <c r="AV48" i="37"/>
  <c r="AT48" i="37"/>
  <c r="AS48" i="37"/>
  <c r="AM48" i="37"/>
  <c r="AL48" i="37"/>
  <c r="X48" i="37" s="1"/>
  <c r="AU44" i="37" s="1"/>
  <c r="AK48" i="37"/>
  <c r="AJ48" i="37"/>
  <c r="AB48" i="37" s="1"/>
  <c r="AY44" i="37" s="1"/>
  <c r="AH48" i="37"/>
  <c r="AA48" i="37"/>
  <c r="AX44" i="37" s="1"/>
  <c r="Z48" i="37"/>
  <c r="Y48" i="37"/>
  <c r="P48" i="37"/>
  <c r="A48" i="37"/>
  <c r="AR44" i="37" s="1"/>
  <c r="AX47" i="37"/>
  <c r="AW47" i="37"/>
  <c r="AV47" i="37"/>
  <c r="AT47" i="37"/>
  <c r="AS47" i="37"/>
  <c r="AR47" i="37"/>
  <c r="AM47" i="37"/>
  <c r="AK47" i="37"/>
  <c r="AJ47" i="37"/>
  <c r="AB47" i="37" s="1"/>
  <c r="AY43" i="37" s="1"/>
  <c r="AH47" i="37"/>
  <c r="AA47" i="37"/>
  <c r="Z47" i="37"/>
  <c r="AL47" i="37" s="1"/>
  <c r="X47" i="37" s="1"/>
  <c r="AU43" i="37" s="1"/>
  <c r="Y47" i="37"/>
  <c r="P47" i="37"/>
  <c r="A47" i="37"/>
  <c r="AX46" i="37"/>
  <c r="AV46" i="37"/>
  <c r="AT46" i="37"/>
  <c r="AR46" i="37"/>
  <c r="AM46" i="37"/>
  <c r="Z46" i="37" s="1"/>
  <c r="AL46" i="37" s="1"/>
  <c r="X46" i="37" s="1"/>
  <c r="AU42" i="37" s="1"/>
  <c r="AK46" i="37"/>
  <c r="AJ46" i="37"/>
  <c r="AB46" i="37" s="1"/>
  <c r="AH46" i="37"/>
  <c r="AA46" i="37"/>
  <c r="Y46" i="37"/>
  <c r="P46" i="37"/>
  <c r="A46" i="37"/>
  <c r="AY45" i="37"/>
  <c r="AX45" i="37"/>
  <c r="AV45" i="37"/>
  <c r="AT45" i="37"/>
  <c r="AS45" i="37"/>
  <c r="AR45" i="37"/>
  <c r="AM45" i="37"/>
  <c r="Z45" i="37" s="1"/>
  <c r="AL45" i="37" s="1"/>
  <c r="X45" i="37" s="1"/>
  <c r="AU41" i="37" s="1"/>
  <c r="AK45" i="37"/>
  <c r="AJ45" i="37"/>
  <c r="AB45" i="37" s="1"/>
  <c r="AY41" i="37" s="1"/>
  <c r="AH45" i="37"/>
  <c r="AA45" i="37"/>
  <c r="Y45" i="37"/>
  <c r="P45" i="37"/>
  <c r="A45" i="37"/>
  <c r="AW44" i="37"/>
  <c r="AV44" i="37"/>
  <c r="AT44" i="37"/>
  <c r="AS44" i="37"/>
  <c r="AM44" i="37"/>
  <c r="AK44" i="37"/>
  <c r="AJ44" i="37"/>
  <c r="AH44" i="37"/>
  <c r="AB44" i="37"/>
  <c r="AA44" i="37"/>
  <c r="Z44" i="37"/>
  <c r="AL44" i="37" s="1"/>
  <c r="X44" i="37" s="1"/>
  <c r="AU40" i="37" s="1"/>
  <c r="Y44" i="37"/>
  <c r="P44" i="37"/>
  <c r="A44" i="37"/>
  <c r="AR40" i="37" s="1"/>
  <c r="AX43" i="37"/>
  <c r="AW43" i="37"/>
  <c r="AV43" i="37"/>
  <c r="AT43" i="37"/>
  <c r="AS43" i="37"/>
  <c r="AR43" i="37"/>
  <c r="AM43" i="37"/>
  <c r="AL43" i="37"/>
  <c r="X43" i="37" s="1"/>
  <c r="AU39" i="37" s="1"/>
  <c r="AK43" i="37"/>
  <c r="AJ43" i="37"/>
  <c r="AB43" i="37" s="1"/>
  <c r="AY39" i="37" s="1"/>
  <c r="AH43" i="37"/>
  <c r="AA43" i="37"/>
  <c r="Z43" i="37"/>
  <c r="Y43" i="37"/>
  <c r="P43" i="37"/>
  <c r="A43" i="37"/>
  <c r="AY42" i="37"/>
  <c r="AX42" i="37"/>
  <c r="AW42" i="37"/>
  <c r="AV42" i="37"/>
  <c r="AT42" i="37"/>
  <c r="AS42" i="37"/>
  <c r="AR42" i="37"/>
  <c r="AM42" i="37"/>
  <c r="Z42" i="37" s="1"/>
  <c r="AK42" i="37"/>
  <c r="AJ42" i="37"/>
  <c r="AB42" i="37" s="1"/>
  <c r="AY38" i="37" s="1"/>
  <c r="AH42" i="37"/>
  <c r="AA42" i="37"/>
  <c r="Y42" i="37"/>
  <c r="P42" i="37"/>
  <c r="A42" i="37"/>
  <c r="AX41" i="37"/>
  <c r="AV41" i="37"/>
  <c r="AT41" i="37"/>
  <c r="AS41" i="37"/>
  <c r="AR41" i="37"/>
  <c r="AM41" i="37"/>
  <c r="Z41" i="37" s="1"/>
  <c r="AK41" i="37"/>
  <c r="AJ41" i="37"/>
  <c r="AB41" i="37" s="1"/>
  <c r="AY37" i="37" s="1"/>
  <c r="AH41" i="37"/>
  <c r="AA41" i="37"/>
  <c r="Y41" i="37"/>
  <c r="P41" i="37"/>
  <c r="AS37" i="37" s="1"/>
  <c r="A41" i="37"/>
  <c r="AY40" i="37"/>
  <c r="AX40" i="37"/>
  <c r="AW40" i="37"/>
  <c r="AV40" i="37"/>
  <c r="AT40" i="37"/>
  <c r="AS40" i="37"/>
  <c r="AM40" i="37"/>
  <c r="AK40" i="37"/>
  <c r="AJ40" i="37"/>
  <c r="AB40" i="37" s="1"/>
  <c r="AY36" i="37" s="1"/>
  <c r="AH40" i="37"/>
  <c r="AA40" i="37"/>
  <c r="Z40" i="37"/>
  <c r="AL40" i="37" s="1"/>
  <c r="X40" i="37" s="1"/>
  <c r="AU36" i="37" s="1"/>
  <c r="Y40" i="37"/>
  <c r="P40" i="37"/>
  <c r="A40" i="37"/>
  <c r="AR36" i="37" s="1"/>
  <c r="AX39" i="37"/>
  <c r="AW39" i="37"/>
  <c r="AV39" i="37"/>
  <c r="AT39" i="37"/>
  <c r="AS39" i="37"/>
  <c r="AR39" i="37"/>
  <c r="AM39" i="37"/>
  <c r="AL39" i="37"/>
  <c r="X39" i="37" s="1"/>
  <c r="AU35" i="37" s="1"/>
  <c r="AK39" i="37"/>
  <c r="AJ39" i="37"/>
  <c r="AB39" i="37" s="1"/>
  <c r="AY35" i="37" s="1"/>
  <c r="AH39" i="37"/>
  <c r="AA39" i="37"/>
  <c r="Z39" i="37"/>
  <c r="Y39" i="37"/>
  <c r="P39" i="37"/>
  <c r="A39" i="37"/>
  <c r="AX38" i="37"/>
  <c r="AV38" i="37"/>
  <c r="AT38" i="37"/>
  <c r="AS38" i="37"/>
  <c r="AR38" i="37"/>
  <c r="AM38" i="37"/>
  <c r="Z38" i="37" s="1"/>
  <c r="AK38" i="37"/>
  <c r="AJ38" i="37"/>
  <c r="AB38" i="37" s="1"/>
  <c r="AY34" i="37" s="1"/>
  <c r="AH38" i="37"/>
  <c r="AA38" i="37"/>
  <c r="Y38" i="37"/>
  <c r="P38" i="37"/>
  <c r="A38" i="37"/>
  <c r="AX37" i="37"/>
  <c r="AV37" i="37"/>
  <c r="AT37" i="37"/>
  <c r="AR37" i="37"/>
  <c r="AM37" i="37"/>
  <c r="Z37" i="37" s="1"/>
  <c r="AK37" i="37"/>
  <c r="AJ37" i="37"/>
  <c r="AB37" i="37" s="1"/>
  <c r="AY33" i="37" s="1"/>
  <c r="AH37" i="37"/>
  <c r="AA37" i="37"/>
  <c r="Y37" i="37"/>
  <c r="P37" i="37"/>
  <c r="AS33" i="37" s="1"/>
  <c r="A37" i="37"/>
  <c r="AX36" i="37"/>
  <c r="AW36" i="37"/>
  <c r="AV36" i="37"/>
  <c r="AT36" i="37"/>
  <c r="AS36" i="37"/>
  <c r="AM36" i="37"/>
  <c r="AK36" i="37"/>
  <c r="AJ36" i="37"/>
  <c r="AB36" i="37" s="1"/>
  <c r="AY32" i="37" s="1"/>
  <c r="AH36" i="37"/>
  <c r="AA36" i="37"/>
  <c r="Z36" i="37"/>
  <c r="AL36" i="37" s="1"/>
  <c r="X36" i="37" s="1"/>
  <c r="AU32" i="37" s="1"/>
  <c r="Y36" i="37"/>
  <c r="P36" i="37"/>
  <c r="A36" i="37"/>
  <c r="AR32" i="37" s="1"/>
  <c r="AX35" i="37"/>
  <c r="AW35" i="37"/>
  <c r="AV35" i="37"/>
  <c r="AT35" i="37"/>
  <c r="AS35" i="37"/>
  <c r="AR35" i="37"/>
  <c r="AM35" i="37"/>
  <c r="AL35" i="37"/>
  <c r="X35" i="37" s="1"/>
  <c r="AU31" i="37" s="1"/>
  <c r="AK35" i="37"/>
  <c r="AJ35" i="37"/>
  <c r="AB35" i="37" s="1"/>
  <c r="AY31" i="37" s="1"/>
  <c r="AH35" i="37"/>
  <c r="AA35" i="37"/>
  <c r="Z35" i="37"/>
  <c r="Y35" i="37"/>
  <c r="P35" i="37"/>
  <c r="A35" i="37"/>
  <c r="AX34" i="37"/>
  <c r="AV34" i="37"/>
  <c r="AT34" i="37"/>
  <c r="AS34" i="37"/>
  <c r="AR34" i="37"/>
  <c r="AM34" i="37"/>
  <c r="Z34" i="37" s="1"/>
  <c r="AK34" i="37"/>
  <c r="AJ34" i="37"/>
  <c r="AB34" i="37" s="1"/>
  <c r="AY30" i="37" s="1"/>
  <c r="AH34" i="37"/>
  <c r="AA34" i="37"/>
  <c r="Y34" i="37"/>
  <c r="P34" i="37"/>
  <c r="A34" i="37"/>
  <c r="AX33" i="37"/>
  <c r="AV33" i="37"/>
  <c r="AT33" i="37"/>
  <c r="AR33" i="37"/>
  <c r="AM33" i="37"/>
  <c r="Z33" i="37" s="1"/>
  <c r="AK33" i="37"/>
  <c r="AJ33" i="37"/>
  <c r="AB33" i="37" s="1"/>
  <c r="AY29" i="37" s="1"/>
  <c r="AH33" i="37"/>
  <c r="AA33" i="37"/>
  <c r="Y33" i="37"/>
  <c r="P33" i="37"/>
  <c r="AS29" i="37" s="1"/>
  <c r="A33" i="37"/>
  <c r="AX32" i="37"/>
  <c r="AW32" i="37"/>
  <c r="AV32" i="37"/>
  <c r="AT32" i="37"/>
  <c r="AS32" i="37"/>
  <c r="AM32" i="37"/>
  <c r="AK32" i="37"/>
  <c r="AJ32" i="37"/>
  <c r="AH32" i="37"/>
  <c r="AB32" i="37"/>
  <c r="AY28" i="37" s="1"/>
  <c r="AA32" i="37"/>
  <c r="Z32" i="37"/>
  <c r="AL32" i="37" s="1"/>
  <c r="X32" i="37" s="1"/>
  <c r="AU28" i="37" s="1"/>
  <c r="Y32" i="37"/>
  <c r="P32" i="37"/>
  <c r="A32" i="37"/>
  <c r="AR28" i="37" s="1"/>
  <c r="AX31" i="37"/>
  <c r="AW31" i="37"/>
  <c r="AV31" i="37"/>
  <c r="AT31" i="37"/>
  <c r="AS31" i="37"/>
  <c r="AR31" i="37"/>
  <c r="AM31" i="37"/>
  <c r="AL31" i="37"/>
  <c r="X31" i="37" s="1"/>
  <c r="AU27" i="37" s="1"/>
  <c r="AK31" i="37"/>
  <c r="AJ31" i="37"/>
  <c r="AB31" i="37" s="1"/>
  <c r="AY27" i="37" s="1"/>
  <c r="AH31" i="37"/>
  <c r="AA31" i="37"/>
  <c r="Z31" i="37"/>
  <c r="Y31" i="37"/>
  <c r="P31" i="37"/>
  <c r="AS27" i="37" s="1"/>
  <c r="A31" i="37"/>
  <c r="AX30" i="37"/>
  <c r="AV30" i="37"/>
  <c r="AT30" i="37"/>
  <c r="AS30" i="37"/>
  <c r="AR30" i="37"/>
  <c r="AM30" i="37"/>
  <c r="Z30" i="37" s="1"/>
  <c r="AK30" i="37"/>
  <c r="AJ30" i="37"/>
  <c r="AH30" i="37"/>
  <c r="AB30" i="37"/>
  <c r="AA30" i="37"/>
  <c r="Y30" i="37"/>
  <c r="P30" i="37"/>
  <c r="A30" i="37"/>
  <c r="AX29" i="37"/>
  <c r="AV29" i="37"/>
  <c r="AT29" i="37"/>
  <c r="AR29" i="37"/>
  <c r="AM29" i="37"/>
  <c r="Z29" i="37" s="1"/>
  <c r="AK29" i="37"/>
  <c r="AJ29" i="37"/>
  <c r="AB29" i="37" s="1"/>
  <c r="AY25" i="37" s="1"/>
  <c r="AH29" i="37"/>
  <c r="AA29" i="37"/>
  <c r="Y29" i="37"/>
  <c r="P29" i="37"/>
  <c r="AS25" i="37" s="1"/>
  <c r="A29" i="37"/>
  <c r="AR25" i="37" s="1"/>
  <c r="AX28" i="37"/>
  <c r="AW28" i="37"/>
  <c r="AV28" i="37"/>
  <c r="AT28" i="37"/>
  <c r="AS28" i="37"/>
  <c r="AM28" i="37"/>
  <c r="AK28" i="37"/>
  <c r="AJ28" i="37"/>
  <c r="AH28" i="37"/>
  <c r="AB28" i="37"/>
  <c r="AA28" i="37"/>
  <c r="Z28" i="37"/>
  <c r="AL28" i="37" s="1"/>
  <c r="X28" i="37" s="1"/>
  <c r="AU24" i="37" s="1"/>
  <c r="Y28" i="37"/>
  <c r="P28" i="37"/>
  <c r="A28" i="37"/>
  <c r="AR24" i="37" s="1"/>
  <c r="AX27" i="37"/>
  <c r="AW27" i="37"/>
  <c r="AV27" i="37"/>
  <c r="AT27" i="37"/>
  <c r="AR27" i="37"/>
  <c r="AM27" i="37"/>
  <c r="AL27" i="37"/>
  <c r="X27" i="37" s="1"/>
  <c r="AU23" i="37" s="1"/>
  <c r="AK27" i="37"/>
  <c r="AJ27" i="37"/>
  <c r="AB27" i="37" s="1"/>
  <c r="AY23" i="37" s="1"/>
  <c r="AH27" i="37"/>
  <c r="AA27" i="37"/>
  <c r="Z27" i="37"/>
  <c r="Y27" i="37"/>
  <c r="P27" i="37"/>
  <c r="AS23" i="37" s="1"/>
  <c r="A27" i="37"/>
  <c r="AY26" i="37"/>
  <c r="AX26" i="37"/>
  <c r="AV26" i="37"/>
  <c r="AT26" i="37"/>
  <c r="AS26" i="37"/>
  <c r="AR26" i="37"/>
  <c r="AM26" i="37"/>
  <c r="Z26" i="37" s="1"/>
  <c r="AK26" i="37"/>
  <c r="AJ26" i="37"/>
  <c r="AB26" i="37" s="1"/>
  <c r="AY22" i="37" s="1"/>
  <c r="AH26" i="37"/>
  <c r="AA26" i="37"/>
  <c r="Y26" i="37"/>
  <c r="P26" i="37"/>
  <c r="A26" i="37"/>
  <c r="AX25" i="37"/>
  <c r="AV25" i="37"/>
  <c r="AT25" i="37"/>
  <c r="AM25" i="37"/>
  <c r="Z25" i="37" s="1"/>
  <c r="AK25" i="37"/>
  <c r="AJ25" i="37"/>
  <c r="AB25" i="37" s="1"/>
  <c r="AY21" i="37" s="1"/>
  <c r="AH25" i="37"/>
  <c r="AA25" i="37"/>
  <c r="Y25" i="37"/>
  <c r="P25" i="37"/>
  <c r="AS21" i="37" s="1"/>
  <c r="A25" i="37"/>
  <c r="AR21" i="37" s="1"/>
  <c r="AY24" i="37"/>
  <c r="AX24" i="37"/>
  <c r="AW24" i="37"/>
  <c r="AV24" i="37"/>
  <c r="AT24" i="37"/>
  <c r="AS24" i="37"/>
  <c r="AM24" i="37"/>
  <c r="AK24" i="37"/>
  <c r="AJ24" i="37"/>
  <c r="AH24" i="37"/>
  <c r="AB24" i="37"/>
  <c r="AA24" i="37"/>
  <c r="Z24" i="37"/>
  <c r="AL24" i="37" s="1"/>
  <c r="X24" i="37" s="1"/>
  <c r="AU20" i="37" s="1"/>
  <c r="Y24" i="37"/>
  <c r="P24" i="37"/>
  <c r="A24" i="37"/>
  <c r="AX23" i="37"/>
  <c r="AW23" i="37"/>
  <c r="AV23" i="37"/>
  <c r="AT23" i="37"/>
  <c r="AR23" i="37"/>
  <c r="AM23" i="37"/>
  <c r="AL23" i="37"/>
  <c r="X23" i="37" s="1"/>
  <c r="AU19" i="37" s="1"/>
  <c r="AK23" i="37"/>
  <c r="AJ23" i="37"/>
  <c r="AB23" i="37" s="1"/>
  <c r="AY19" i="37" s="1"/>
  <c r="AH23" i="37"/>
  <c r="AA23" i="37"/>
  <c r="Z23" i="37"/>
  <c r="Y23" i="37"/>
  <c r="P23" i="37"/>
  <c r="AS19" i="37" s="1"/>
  <c r="A23" i="37"/>
  <c r="AX22" i="37"/>
  <c r="AV22" i="37"/>
  <c r="AT22" i="37"/>
  <c r="AS22" i="37"/>
  <c r="AR22" i="37"/>
  <c r="AM22" i="37"/>
  <c r="Z22" i="37" s="1"/>
  <c r="AK22" i="37"/>
  <c r="AJ22" i="37"/>
  <c r="AH22" i="37"/>
  <c r="AB22" i="37"/>
  <c r="AA22" i="37"/>
  <c r="Y22" i="37"/>
  <c r="P22" i="37"/>
  <c r="A22" i="37"/>
  <c r="AX21" i="37"/>
  <c r="AV21" i="37"/>
  <c r="AT21" i="37"/>
  <c r="AM21" i="37"/>
  <c r="Z21" i="37" s="1"/>
  <c r="AW17" i="37" s="1"/>
  <c r="AL21" i="37"/>
  <c r="X21" i="37" s="1"/>
  <c r="AK21" i="37"/>
  <c r="AJ21" i="37"/>
  <c r="AB21" i="37" s="1"/>
  <c r="AH21" i="37"/>
  <c r="AA21" i="37"/>
  <c r="AX17" i="37" s="1"/>
  <c r="Y21" i="37"/>
  <c r="P21" i="37"/>
  <c r="A21" i="37"/>
  <c r="AY20" i="37"/>
  <c r="AX20" i="37"/>
  <c r="AW20" i="37"/>
  <c r="AV20" i="37"/>
  <c r="AT20" i="37"/>
  <c r="AS20" i="37"/>
  <c r="AR20" i="37"/>
  <c r="AM20" i="37"/>
  <c r="AK20" i="37"/>
  <c r="AJ20" i="37"/>
  <c r="AB20" i="37" s="1"/>
  <c r="AY16" i="37" s="1"/>
  <c r="AH20" i="37"/>
  <c r="AA20" i="37"/>
  <c r="Z20" i="37"/>
  <c r="AL20" i="37" s="1"/>
  <c r="X20" i="37" s="1"/>
  <c r="Y20" i="37"/>
  <c r="P20" i="37"/>
  <c r="A20" i="37"/>
  <c r="AX19" i="37"/>
  <c r="AW19" i="37"/>
  <c r="AV19" i="37"/>
  <c r="AT19" i="37"/>
  <c r="AR19" i="37"/>
  <c r="AM19" i="37"/>
  <c r="AK19" i="37"/>
  <c r="AJ19" i="37"/>
  <c r="AB19" i="37" s="1"/>
  <c r="AY15" i="37" s="1"/>
  <c r="AH19" i="37"/>
  <c r="AA19" i="37"/>
  <c r="Z19" i="37"/>
  <c r="AL19" i="37" s="1"/>
  <c r="X19" i="37" s="1"/>
  <c r="AU15" i="37" s="1"/>
  <c r="Y19" i="37"/>
  <c r="AV15" i="37" s="1"/>
  <c r="P19" i="37"/>
  <c r="A19" i="37"/>
  <c r="AY18" i="37"/>
  <c r="AX18" i="37"/>
  <c r="AV18" i="37"/>
  <c r="AT18" i="37"/>
  <c r="AS18" i="37"/>
  <c r="AR18" i="37"/>
  <c r="AM18" i="37"/>
  <c r="AK18" i="37"/>
  <c r="AJ18" i="37"/>
  <c r="AB18" i="37" s="1"/>
  <c r="AY14" i="37" s="1"/>
  <c r="AH18" i="37"/>
  <c r="AA18" i="37"/>
  <c r="Z18" i="37"/>
  <c r="AL18" i="37" s="1"/>
  <c r="Y18" i="37"/>
  <c r="X18" i="37"/>
  <c r="AU14" i="37" s="1"/>
  <c r="P18" i="37"/>
  <c r="A18" i="37"/>
  <c r="AY17" i="37"/>
  <c r="AV17" i="37"/>
  <c r="AU17" i="37"/>
  <c r="AT17" i="37"/>
  <c r="AS17" i="37"/>
  <c r="AR17" i="37"/>
  <c r="AM17" i="37"/>
  <c r="Z17" i="37" s="1"/>
  <c r="AL17" i="37" s="1"/>
  <c r="X17" i="37" s="1"/>
  <c r="AU13" i="37" s="1"/>
  <c r="AK17" i="37"/>
  <c r="AJ17" i="37"/>
  <c r="AB17" i="37" s="1"/>
  <c r="AY13" i="37" s="1"/>
  <c r="AH17" i="37"/>
  <c r="AA17" i="37"/>
  <c r="AX13" i="37" s="1"/>
  <c r="Y17" i="37"/>
  <c r="P17" i="37"/>
  <c r="AS13" i="37" s="1"/>
  <c r="A17" i="37"/>
  <c r="AX16" i="37"/>
  <c r="AW16" i="37"/>
  <c r="AV16" i="37"/>
  <c r="AU16" i="37"/>
  <c r="AT16" i="37"/>
  <c r="AS16" i="37"/>
  <c r="AR16" i="37"/>
  <c r="AM16" i="37"/>
  <c r="Z16" i="37" s="1"/>
  <c r="AK16" i="37"/>
  <c r="AJ16" i="37"/>
  <c r="AB16" i="37" s="1"/>
  <c r="AY12" i="37" s="1"/>
  <c r="AH16" i="37"/>
  <c r="AA16" i="37"/>
  <c r="Y16" i="37"/>
  <c r="P16" i="37"/>
  <c r="A16" i="37"/>
  <c r="AR12" i="37" s="1"/>
  <c r="AX15" i="37"/>
  <c r="AW15" i="37"/>
  <c r="AT15" i="37"/>
  <c r="AS15" i="37"/>
  <c r="AR15" i="37"/>
  <c r="AM15" i="37"/>
  <c r="AL15" i="37"/>
  <c r="X15" i="37" s="1"/>
  <c r="AU11" i="37" s="1"/>
  <c r="AK15" i="37"/>
  <c r="AJ15" i="37"/>
  <c r="AB15" i="37" s="1"/>
  <c r="AY11" i="37" s="1"/>
  <c r="AH15" i="37"/>
  <c r="AA15" i="37"/>
  <c r="Z15" i="37"/>
  <c r="Y15" i="37"/>
  <c r="P15" i="37"/>
  <c r="A15" i="37"/>
  <c r="AR11" i="37" s="1"/>
  <c r="AX14" i="37"/>
  <c r="AW14" i="37"/>
  <c r="AV14" i="37"/>
  <c r="AT14" i="37"/>
  <c r="AS14" i="37"/>
  <c r="AR14" i="37"/>
  <c r="AM14" i="37"/>
  <c r="AK14" i="37"/>
  <c r="AJ14" i="37"/>
  <c r="AB14" i="37" s="1"/>
  <c r="AY10" i="37" s="1"/>
  <c r="AH14" i="37"/>
  <c r="AA14" i="37"/>
  <c r="Z14" i="37"/>
  <c r="AL14" i="37" s="1"/>
  <c r="X14" i="37" s="1"/>
  <c r="AU10" i="37" s="1"/>
  <c r="Y14" i="37"/>
  <c r="P14" i="37"/>
  <c r="A14" i="37"/>
  <c r="AV13" i="37"/>
  <c r="AT13" i="37"/>
  <c r="AR13" i="37"/>
  <c r="AM13" i="37"/>
  <c r="Z13" i="37" s="1"/>
  <c r="AK13" i="37"/>
  <c r="AJ13" i="37"/>
  <c r="AB13" i="37" s="1"/>
  <c r="AY9" i="37" s="1"/>
  <c r="AH13" i="37"/>
  <c r="AA13" i="37"/>
  <c r="Y13" i="37"/>
  <c r="AV9" i="37" s="1"/>
  <c r="P13" i="37"/>
  <c r="AS9" i="37" s="1"/>
  <c r="A13" i="37"/>
  <c r="AX12" i="37"/>
  <c r="AV12" i="37"/>
  <c r="AT12" i="37"/>
  <c r="AS12" i="37"/>
  <c r="AM12" i="37"/>
  <c r="Z12" i="37" s="1"/>
  <c r="AK12" i="37"/>
  <c r="AJ12" i="37"/>
  <c r="AB12" i="37" s="1"/>
  <c r="AY8" i="37" s="1"/>
  <c r="AH12" i="37"/>
  <c r="AA12" i="37"/>
  <c r="AX8" i="37" s="1"/>
  <c r="Y12" i="37"/>
  <c r="P12" i="37"/>
  <c r="A12" i="37"/>
  <c r="AX11" i="37"/>
  <c r="AW11" i="37"/>
  <c r="AV11" i="37"/>
  <c r="AT11" i="37"/>
  <c r="AS11" i="37"/>
  <c r="AM11" i="37"/>
  <c r="AL11" i="37"/>
  <c r="X11" i="37" s="1"/>
  <c r="AK11" i="37"/>
  <c r="AJ11" i="37"/>
  <c r="AB11" i="37" s="1"/>
  <c r="AY7" i="37" s="1"/>
  <c r="AH11" i="37"/>
  <c r="AG11" i="37" s="1"/>
  <c r="AI11" i="37" s="1"/>
  <c r="AA11" i="37"/>
  <c r="AX7" i="37" s="1"/>
  <c r="Z11" i="37"/>
  <c r="Y11" i="37"/>
  <c r="R11" i="37"/>
  <c r="AC11" i="37" s="1"/>
  <c r="P11" i="37"/>
  <c r="A11" i="37"/>
  <c r="AR7" i="37" s="1"/>
  <c r="AX10" i="37"/>
  <c r="AW10" i="37"/>
  <c r="AV10" i="37"/>
  <c r="AT10" i="37"/>
  <c r="AS10" i="37"/>
  <c r="AR10" i="37"/>
  <c r="H10" i="37"/>
  <c r="H11" i="37" s="1"/>
  <c r="H12" i="37" s="1"/>
  <c r="H13" i="37" s="1"/>
  <c r="H14" i="37" s="1"/>
  <c r="H15" i="37" s="1"/>
  <c r="H16" i="37" s="1"/>
  <c r="H17" i="37" s="1"/>
  <c r="H18" i="37" s="1"/>
  <c r="H19" i="37" s="1"/>
  <c r="H20" i="37" s="1"/>
  <c r="H21" i="37" s="1"/>
  <c r="H22" i="37" s="1"/>
  <c r="H23" i="37" s="1"/>
  <c r="H24" i="37" s="1"/>
  <c r="H25" i="37" s="1"/>
  <c r="H26" i="37" s="1"/>
  <c r="H27" i="37" s="1"/>
  <c r="H28" i="37" s="1"/>
  <c r="H29" i="37" s="1"/>
  <c r="H30" i="37" s="1"/>
  <c r="H31" i="37" s="1"/>
  <c r="H32" i="37" s="1"/>
  <c r="H33" i="37" s="1"/>
  <c r="H34" i="37" s="1"/>
  <c r="H35" i="37" s="1"/>
  <c r="H36" i="37" s="1"/>
  <c r="H37" i="37" s="1"/>
  <c r="H38" i="37" s="1"/>
  <c r="H39" i="37" s="1"/>
  <c r="H40" i="37" s="1"/>
  <c r="H41" i="37" s="1"/>
  <c r="H42" i="37" s="1"/>
  <c r="H43" i="37" s="1"/>
  <c r="H44" i="37" s="1"/>
  <c r="H45" i="37" s="1"/>
  <c r="H46" i="37" s="1"/>
  <c r="H47" i="37" s="1"/>
  <c r="H48" i="37" s="1"/>
  <c r="H49" i="37" s="1"/>
  <c r="H50" i="37" s="1"/>
  <c r="H51" i="37" s="1"/>
  <c r="H52" i="37" s="1"/>
  <c r="H53" i="37" s="1"/>
  <c r="H54" i="37" s="1"/>
  <c r="H55" i="37" s="1"/>
  <c r="H56" i="37" s="1"/>
  <c r="H57" i="37" s="1"/>
  <c r="H58" i="37" s="1"/>
  <c r="H59" i="37" s="1"/>
  <c r="H60" i="37" s="1"/>
  <c r="H61" i="37" s="1"/>
  <c r="H62" i="37" s="1"/>
  <c r="H63" i="37" s="1"/>
  <c r="H64" i="37" s="1"/>
  <c r="H65" i="37" s="1"/>
  <c r="H66" i="37" s="1"/>
  <c r="AX9" i="37"/>
  <c r="AT9" i="37"/>
  <c r="AR9" i="37"/>
  <c r="AV8" i="37"/>
  <c r="AT8" i="37"/>
  <c r="AS8" i="37"/>
  <c r="AR8" i="37"/>
  <c r="AW7" i="37"/>
  <c r="AV7" i="37"/>
  <c r="AT7" i="37"/>
  <c r="AS7" i="37"/>
  <c r="AZ5" i="37"/>
  <c r="AY5" i="37"/>
  <c r="AX5" i="37"/>
  <c r="AW5" i="37"/>
  <c r="AV5" i="37"/>
  <c r="AU5" i="37"/>
  <c r="AT5" i="37"/>
  <c r="AS5" i="37"/>
  <c r="AR5" i="37"/>
  <c r="AT3" i="37"/>
  <c r="AU2" i="37"/>
  <c r="AT2" i="37"/>
  <c r="AM120" i="36"/>
  <c r="AK120" i="36"/>
  <c r="AJ120" i="36"/>
  <c r="AH120" i="36"/>
  <c r="AB120" i="36"/>
  <c r="AA120" i="36"/>
  <c r="Z120" i="36"/>
  <c r="AL120" i="36" s="1"/>
  <c r="X120" i="36" s="1"/>
  <c r="Y120" i="36"/>
  <c r="P120" i="36"/>
  <c r="A120" i="36"/>
  <c r="AM119" i="36"/>
  <c r="AK119" i="36"/>
  <c r="AJ119" i="36"/>
  <c r="AH119" i="36"/>
  <c r="AB119" i="36"/>
  <c r="AA119" i="36"/>
  <c r="Z119" i="36"/>
  <c r="AL119" i="36" s="1"/>
  <c r="X119" i="36" s="1"/>
  <c r="Y119" i="36"/>
  <c r="P119" i="36"/>
  <c r="A119" i="36"/>
  <c r="AM118" i="36"/>
  <c r="AK118" i="36"/>
  <c r="AJ118" i="36"/>
  <c r="AH118" i="36"/>
  <c r="AB118" i="36"/>
  <c r="AA118" i="36"/>
  <c r="Z118" i="36"/>
  <c r="AL118" i="36" s="1"/>
  <c r="X118" i="36" s="1"/>
  <c r="Y118" i="36"/>
  <c r="P118" i="36"/>
  <c r="A118" i="36"/>
  <c r="AM117" i="36"/>
  <c r="AK117" i="36"/>
  <c r="AJ117" i="36"/>
  <c r="AH117" i="36"/>
  <c r="AB117" i="36"/>
  <c r="AA117" i="36"/>
  <c r="Z117" i="36"/>
  <c r="AL117" i="36" s="1"/>
  <c r="X117" i="36" s="1"/>
  <c r="Y117" i="36"/>
  <c r="P117" i="36"/>
  <c r="A117" i="36"/>
  <c r="AM116" i="36"/>
  <c r="AK116" i="36"/>
  <c r="AJ116" i="36"/>
  <c r="AH116" i="36"/>
  <c r="AB116" i="36"/>
  <c r="AA116" i="36"/>
  <c r="Z116" i="36"/>
  <c r="AL116" i="36" s="1"/>
  <c r="X116" i="36" s="1"/>
  <c r="Y116" i="36"/>
  <c r="P116" i="36"/>
  <c r="A116" i="36"/>
  <c r="AM115" i="36"/>
  <c r="AK115" i="36"/>
  <c r="AJ115" i="36"/>
  <c r="AH115" i="36"/>
  <c r="AB115" i="36"/>
  <c r="AA115" i="36"/>
  <c r="Z115" i="36"/>
  <c r="AL115" i="36" s="1"/>
  <c r="X115" i="36" s="1"/>
  <c r="Y115" i="36"/>
  <c r="P115" i="36"/>
  <c r="A115" i="36"/>
  <c r="AM114" i="36"/>
  <c r="AK114" i="36"/>
  <c r="AJ114" i="36"/>
  <c r="AH114" i="36"/>
  <c r="AB114" i="36"/>
  <c r="AA114" i="36"/>
  <c r="Z114" i="36"/>
  <c r="AL114" i="36" s="1"/>
  <c r="X114" i="36" s="1"/>
  <c r="Y114" i="36"/>
  <c r="P114" i="36"/>
  <c r="A114" i="36"/>
  <c r="AM113" i="36"/>
  <c r="AK113" i="36"/>
  <c r="AJ113" i="36"/>
  <c r="AH113" i="36"/>
  <c r="AB113" i="36"/>
  <c r="AA113" i="36"/>
  <c r="Z113" i="36"/>
  <c r="AL113" i="36" s="1"/>
  <c r="X113" i="36" s="1"/>
  <c r="Y113" i="36"/>
  <c r="P113" i="36"/>
  <c r="A113" i="36"/>
  <c r="AM112" i="36"/>
  <c r="AK112" i="36"/>
  <c r="AJ112" i="36"/>
  <c r="AH112" i="36"/>
  <c r="AB112" i="36"/>
  <c r="AA112" i="36"/>
  <c r="Z112" i="36"/>
  <c r="AL112" i="36" s="1"/>
  <c r="X112" i="36" s="1"/>
  <c r="Y112" i="36"/>
  <c r="P112" i="36"/>
  <c r="A112" i="36"/>
  <c r="AM111" i="36"/>
  <c r="AK111" i="36"/>
  <c r="AJ111" i="36"/>
  <c r="AH111" i="36"/>
  <c r="AB111" i="36"/>
  <c r="AA111" i="36"/>
  <c r="Z111" i="36"/>
  <c r="AL111" i="36" s="1"/>
  <c r="X111" i="36" s="1"/>
  <c r="Y111" i="36"/>
  <c r="P111" i="36"/>
  <c r="A111" i="36"/>
  <c r="AM110" i="36"/>
  <c r="AK110" i="36"/>
  <c r="AJ110" i="36"/>
  <c r="AH110" i="36"/>
  <c r="AB110" i="36"/>
  <c r="AA110" i="36"/>
  <c r="Z110" i="36"/>
  <c r="AL110" i="36" s="1"/>
  <c r="X110" i="36" s="1"/>
  <c r="Y110" i="36"/>
  <c r="P110" i="36"/>
  <c r="A110" i="36"/>
  <c r="AM109" i="36"/>
  <c r="AK109" i="36"/>
  <c r="AJ109" i="36"/>
  <c r="AH109" i="36"/>
  <c r="AB109" i="36"/>
  <c r="AA109" i="36"/>
  <c r="Z109" i="36"/>
  <c r="AL109" i="36" s="1"/>
  <c r="X109" i="36" s="1"/>
  <c r="Y109" i="36"/>
  <c r="P109" i="36"/>
  <c r="A109" i="36"/>
  <c r="AM108" i="36"/>
  <c r="AK108" i="36"/>
  <c r="AJ108" i="36"/>
  <c r="AH108" i="36"/>
  <c r="AB108" i="36"/>
  <c r="AA108" i="36"/>
  <c r="Z108" i="36"/>
  <c r="AL108" i="36" s="1"/>
  <c r="X108" i="36" s="1"/>
  <c r="Y108" i="36"/>
  <c r="P108" i="36"/>
  <c r="A108" i="36"/>
  <c r="AM107" i="36"/>
  <c r="AK107" i="36"/>
  <c r="AJ107" i="36"/>
  <c r="AH107" i="36"/>
  <c r="AB107" i="36"/>
  <c r="AA107" i="36"/>
  <c r="Z107" i="36"/>
  <c r="AL107" i="36" s="1"/>
  <c r="X107" i="36" s="1"/>
  <c r="Y107" i="36"/>
  <c r="P107" i="36"/>
  <c r="A107" i="36"/>
  <c r="AM106" i="36"/>
  <c r="AK106" i="36"/>
  <c r="AJ106" i="36"/>
  <c r="AH106" i="36"/>
  <c r="AB106" i="36"/>
  <c r="AA106" i="36"/>
  <c r="Z106" i="36"/>
  <c r="AL106" i="36" s="1"/>
  <c r="X106" i="36" s="1"/>
  <c r="Y106" i="36"/>
  <c r="P106" i="36"/>
  <c r="A106" i="36"/>
  <c r="AM105" i="36"/>
  <c r="AK105" i="36"/>
  <c r="AJ105" i="36"/>
  <c r="AH105" i="36"/>
  <c r="AB105" i="36"/>
  <c r="AA105" i="36"/>
  <c r="Z105" i="36"/>
  <c r="AL105" i="36" s="1"/>
  <c r="X105" i="36" s="1"/>
  <c r="Y105" i="36"/>
  <c r="P105" i="36"/>
  <c r="A105" i="36"/>
  <c r="AM104" i="36"/>
  <c r="AK104" i="36"/>
  <c r="AJ104" i="36"/>
  <c r="AH104" i="36"/>
  <c r="AB104" i="36"/>
  <c r="AA104" i="36"/>
  <c r="Z104" i="36"/>
  <c r="AL104" i="36" s="1"/>
  <c r="X104" i="36" s="1"/>
  <c r="Y104" i="36"/>
  <c r="P104" i="36"/>
  <c r="A104" i="36"/>
  <c r="AM103" i="36"/>
  <c r="AK103" i="36"/>
  <c r="AJ103" i="36"/>
  <c r="AH103" i="36"/>
  <c r="AB103" i="36"/>
  <c r="AA103" i="36"/>
  <c r="Z103" i="36"/>
  <c r="AL103" i="36" s="1"/>
  <c r="X103" i="36" s="1"/>
  <c r="Y103" i="36"/>
  <c r="P103" i="36"/>
  <c r="A103" i="36"/>
  <c r="AM102" i="36"/>
  <c r="AK102" i="36"/>
  <c r="AJ102" i="36"/>
  <c r="AH102" i="36"/>
  <c r="AB102" i="36"/>
  <c r="AA102" i="36"/>
  <c r="Z102" i="36"/>
  <c r="AL102" i="36" s="1"/>
  <c r="X102" i="36" s="1"/>
  <c r="Y102" i="36"/>
  <c r="P102" i="36"/>
  <c r="A102" i="36"/>
  <c r="AM101" i="36"/>
  <c r="AK101" i="36"/>
  <c r="AJ101" i="36"/>
  <c r="AH101" i="36"/>
  <c r="AB101" i="36"/>
  <c r="AA101" i="36"/>
  <c r="Z101" i="36"/>
  <c r="AL101" i="36" s="1"/>
  <c r="X101" i="36" s="1"/>
  <c r="Y101" i="36"/>
  <c r="P101" i="36"/>
  <c r="A101" i="36"/>
  <c r="AM100" i="36"/>
  <c r="AK100" i="36"/>
  <c r="AJ100" i="36"/>
  <c r="AH100" i="36"/>
  <c r="AB100" i="36"/>
  <c r="AA100" i="36"/>
  <c r="Z100" i="36"/>
  <c r="AL100" i="36" s="1"/>
  <c r="X100" i="36" s="1"/>
  <c r="Y100" i="36"/>
  <c r="P100" i="36"/>
  <c r="A100" i="36"/>
  <c r="AM99" i="36"/>
  <c r="AK99" i="36"/>
  <c r="AJ99" i="36"/>
  <c r="AH99" i="36"/>
  <c r="AB99" i="36"/>
  <c r="AA99" i="36"/>
  <c r="Z99" i="36"/>
  <c r="AL99" i="36" s="1"/>
  <c r="X99" i="36" s="1"/>
  <c r="Y99" i="36"/>
  <c r="P99" i="36"/>
  <c r="A99" i="36"/>
  <c r="AM98" i="36"/>
  <c r="AK98" i="36"/>
  <c r="AJ98" i="36"/>
  <c r="AH98" i="36"/>
  <c r="AB98" i="36"/>
  <c r="AA98" i="36"/>
  <c r="Z98" i="36"/>
  <c r="AL98" i="36" s="1"/>
  <c r="X98" i="36" s="1"/>
  <c r="Y98" i="36"/>
  <c r="P98" i="36"/>
  <c r="A98" i="36"/>
  <c r="AM97" i="36"/>
  <c r="AK97" i="36"/>
  <c r="AJ97" i="36"/>
  <c r="AH97" i="36"/>
  <c r="AB97" i="36"/>
  <c r="AA97" i="36"/>
  <c r="Z97" i="36"/>
  <c r="AL97" i="36" s="1"/>
  <c r="X97" i="36" s="1"/>
  <c r="Y97" i="36"/>
  <c r="P97" i="36"/>
  <c r="A97" i="36"/>
  <c r="AM96" i="36"/>
  <c r="AK96" i="36"/>
  <c r="AJ96" i="36"/>
  <c r="AH96" i="36"/>
  <c r="AB96" i="36"/>
  <c r="AA96" i="36"/>
  <c r="Z96" i="36"/>
  <c r="AL96" i="36" s="1"/>
  <c r="X96" i="36" s="1"/>
  <c r="Y96" i="36"/>
  <c r="P96" i="36"/>
  <c r="A96" i="36"/>
  <c r="AM95" i="36"/>
  <c r="AK95" i="36"/>
  <c r="AJ95" i="36"/>
  <c r="AH95" i="36"/>
  <c r="AB95" i="36"/>
  <c r="AA95" i="36"/>
  <c r="Z95" i="36"/>
  <c r="AL95" i="36" s="1"/>
  <c r="X95" i="36" s="1"/>
  <c r="Y95" i="36"/>
  <c r="P95" i="36"/>
  <c r="A95" i="36"/>
  <c r="AM94" i="36"/>
  <c r="AK94" i="36"/>
  <c r="AJ94" i="36"/>
  <c r="AH94" i="36"/>
  <c r="AB94" i="36"/>
  <c r="AA94" i="36"/>
  <c r="Z94" i="36"/>
  <c r="AL94" i="36" s="1"/>
  <c r="X94" i="36" s="1"/>
  <c r="Y94" i="36"/>
  <c r="P94" i="36"/>
  <c r="A94" i="36"/>
  <c r="AM93" i="36"/>
  <c r="AK93" i="36"/>
  <c r="AJ93" i="36"/>
  <c r="AH93" i="36"/>
  <c r="AB93" i="36"/>
  <c r="AA93" i="36"/>
  <c r="Z93" i="36"/>
  <c r="AL93" i="36" s="1"/>
  <c r="X93" i="36" s="1"/>
  <c r="Y93" i="36"/>
  <c r="P93" i="36"/>
  <c r="A93" i="36"/>
  <c r="AM92" i="36"/>
  <c r="AK92" i="36"/>
  <c r="AJ92" i="36"/>
  <c r="AH92" i="36"/>
  <c r="AB92" i="36"/>
  <c r="AA92" i="36"/>
  <c r="Z92" i="36"/>
  <c r="AL92" i="36" s="1"/>
  <c r="X92" i="36" s="1"/>
  <c r="Y92" i="36"/>
  <c r="P92" i="36"/>
  <c r="A92" i="36"/>
  <c r="AM91" i="36"/>
  <c r="AK91" i="36"/>
  <c r="AJ91" i="36"/>
  <c r="AH91" i="36"/>
  <c r="AB91" i="36"/>
  <c r="AA91" i="36"/>
  <c r="Z91" i="36"/>
  <c r="AL91" i="36" s="1"/>
  <c r="X91" i="36" s="1"/>
  <c r="Y91" i="36"/>
  <c r="P91" i="36"/>
  <c r="A91" i="36"/>
  <c r="AM90" i="36"/>
  <c r="AK90" i="36"/>
  <c r="AJ90" i="36"/>
  <c r="AH90" i="36"/>
  <c r="AB90" i="36"/>
  <c r="AA90" i="36"/>
  <c r="Z90" i="36"/>
  <c r="AL90" i="36" s="1"/>
  <c r="X90" i="36" s="1"/>
  <c r="Y90" i="36"/>
  <c r="P90" i="36"/>
  <c r="A90" i="36"/>
  <c r="AM89" i="36"/>
  <c r="AK89" i="36"/>
  <c r="AJ89" i="36"/>
  <c r="AH89" i="36"/>
  <c r="AB89" i="36"/>
  <c r="AA89" i="36"/>
  <c r="Z89" i="36"/>
  <c r="AL89" i="36" s="1"/>
  <c r="X89" i="36" s="1"/>
  <c r="Y89" i="36"/>
  <c r="P89" i="36"/>
  <c r="A89" i="36"/>
  <c r="AM88" i="36"/>
  <c r="AK88" i="36"/>
  <c r="AJ88" i="36"/>
  <c r="AH88" i="36"/>
  <c r="AB88" i="36"/>
  <c r="AA88" i="36"/>
  <c r="Z88" i="36"/>
  <c r="AL88" i="36" s="1"/>
  <c r="X88" i="36" s="1"/>
  <c r="Y88" i="36"/>
  <c r="P88" i="36"/>
  <c r="A88" i="36"/>
  <c r="AM87" i="36"/>
  <c r="AK87" i="36"/>
  <c r="AJ87" i="36"/>
  <c r="AH87" i="36"/>
  <c r="AB87" i="36"/>
  <c r="AA87" i="36"/>
  <c r="Z87" i="36"/>
  <c r="AL87" i="36" s="1"/>
  <c r="X87" i="36" s="1"/>
  <c r="Y87" i="36"/>
  <c r="P87" i="36"/>
  <c r="A87" i="36"/>
  <c r="AM86" i="36"/>
  <c r="AK86" i="36"/>
  <c r="AJ86" i="36"/>
  <c r="AH86" i="36"/>
  <c r="AB86" i="36"/>
  <c r="AA86" i="36"/>
  <c r="Z86" i="36"/>
  <c r="AL86" i="36" s="1"/>
  <c r="X86" i="36" s="1"/>
  <c r="Y86" i="36"/>
  <c r="P86" i="36"/>
  <c r="A86" i="36"/>
  <c r="AM85" i="36"/>
  <c r="AK85" i="36"/>
  <c r="AJ85" i="36"/>
  <c r="AH85" i="36"/>
  <c r="AB85" i="36"/>
  <c r="AA85" i="36"/>
  <c r="Z85" i="36"/>
  <c r="AL85" i="36" s="1"/>
  <c r="X85" i="36" s="1"/>
  <c r="Y85" i="36"/>
  <c r="P85" i="36"/>
  <c r="A85" i="36"/>
  <c r="AM84" i="36"/>
  <c r="AK84" i="36"/>
  <c r="AJ84" i="36"/>
  <c r="AH84" i="36"/>
  <c r="AB84" i="36"/>
  <c r="AA84" i="36"/>
  <c r="Z84" i="36"/>
  <c r="AL84" i="36" s="1"/>
  <c r="Y84" i="36"/>
  <c r="X84" i="36"/>
  <c r="P84" i="36"/>
  <c r="A84" i="36"/>
  <c r="AM83" i="36"/>
  <c r="AK83" i="36"/>
  <c r="AJ83" i="36"/>
  <c r="AH83" i="36"/>
  <c r="AB83" i="36"/>
  <c r="AA83" i="36"/>
  <c r="Z83" i="36"/>
  <c r="AL83" i="36" s="1"/>
  <c r="Y83" i="36"/>
  <c r="X83" i="36"/>
  <c r="P83" i="36"/>
  <c r="A83" i="36"/>
  <c r="AM82" i="36"/>
  <c r="AK82" i="36"/>
  <c r="AJ82" i="36"/>
  <c r="AH82" i="36"/>
  <c r="AB82" i="36"/>
  <c r="AA82" i="36"/>
  <c r="Z82" i="36"/>
  <c r="AL82" i="36" s="1"/>
  <c r="X82" i="36" s="1"/>
  <c r="Y82" i="36"/>
  <c r="P82" i="36"/>
  <c r="A82" i="36"/>
  <c r="AM81" i="36"/>
  <c r="Z81" i="36" s="1"/>
  <c r="AL81" i="36" s="1"/>
  <c r="X81" i="36" s="1"/>
  <c r="AK81" i="36"/>
  <c r="AJ81" i="36"/>
  <c r="AH81" i="36"/>
  <c r="AB81" i="36"/>
  <c r="AA81" i="36"/>
  <c r="Y81" i="36"/>
  <c r="P81" i="36"/>
  <c r="A81" i="36"/>
  <c r="AM80" i="36"/>
  <c r="Z80" i="36" s="1"/>
  <c r="AL80" i="36" s="1"/>
  <c r="X80" i="36" s="1"/>
  <c r="AK80" i="36"/>
  <c r="AJ80" i="36"/>
  <c r="AB80" i="36" s="1"/>
  <c r="AH80" i="36"/>
  <c r="AA80" i="36"/>
  <c r="Y80" i="36"/>
  <c r="P80" i="36"/>
  <c r="A80" i="36"/>
  <c r="AM79" i="36"/>
  <c r="AL79" i="36"/>
  <c r="X79" i="36" s="1"/>
  <c r="AK79" i="36"/>
  <c r="AJ79" i="36"/>
  <c r="AB79" i="36" s="1"/>
  <c r="AH79" i="36"/>
  <c r="AA79" i="36"/>
  <c r="Z79" i="36"/>
  <c r="Y79" i="36"/>
  <c r="P79" i="36"/>
  <c r="A79" i="36"/>
  <c r="AM78" i="36"/>
  <c r="Z78" i="36" s="1"/>
  <c r="AL78" i="36" s="1"/>
  <c r="X78" i="36" s="1"/>
  <c r="AK78" i="36"/>
  <c r="AJ78" i="36"/>
  <c r="AB78" i="36" s="1"/>
  <c r="AH78" i="36"/>
  <c r="AA78" i="36"/>
  <c r="Y78" i="36"/>
  <c r="P78" i="36"/>
  <c r="A78" i="36"/>
  <c r="AM77" i="36"/>
  <c r="AL77" i="36"/>
  <c r="X77" i="36" s="1"/>
  <c r="AK77" i="36"/>
  <c r="AJ77" i="36"/>
  <c r="AB77" i="36" s="1"/>
  <c r="AH77" i="36"/>
  <c r="AA77" i="36"/>
  <c r="Z77" i="36"/>
  <c r="Y77" i="36"/>
  <c r="P77" i="36"/>
  <c r="A77" i="36"/>
  <c r="AM76" i="36"/>
  <c r="Z76" i="36" s="1"/>
  <c r="AL76" i="36" s="1"/>
  <c r="X76" i="36" s="1"/>
  <c r="AK76" i="36"/>
  <c r="AJ76" i="36"/>
  <c r="AB76" i="36" s="1"/>
  <c r="AH76" i="36"/>
  <c r="AA76" i="36"/>
  <c r="Y76" i="36"/>
  <c r="P76" i="36"/>
  <c r="A76" i="36"/>
  <c r="AM75" i="36"/>
  <c r="AL75" i="36"/>
  <c r="X75" i="36" s="1"/>
  <c r="AK75" i="36"/>
  <c r="AJ75" i="36"/>
  <c r="AB75" i="36" s="1"/>
  <c r="AH75" i="36"/>
  <c r="AA75" i="36"/>
  <c r="Z75" i="36"/>
  <c r="Y75" i="36"/>
  <c r="P75" i="36"/>
  <c r="A75" i="36"/>
  <c r="AM74" i="36"/>
  <c r="Z74" i="36" s="1"/>
  <c r="AL74" i="36" s="1"/>
  <c r="X74" i="36" s="1"/>
  <c r="AK74" i="36"/>
  <c r="AJ74" i="36"/>
  <c r="AB74" i="36" s="1"/>
  <c r="AH74" i="36"/>
  <c r="AA74" i="36"/>
  <c r="Y74" i="36"/>
  <c r="P74" i="36"/>
  <c r="A74" i="36"/>
  <c r="AM73" i="36"/>
  <c r="AL73" i="36"/>
  <c r="X73" i="36" s="1"/>
  <c r="AK73" i="36"/>
  <c r="AJ73" i="36"/>
  <c r="AB73" i="36" s="1"/>
  <c r="AH73" i="36"/>
  <c r="AA73" i="36"/>
  <c r="Z73" i="36"/>
  <c r="Y73" i="36"/>
  <c r="P73" i="36"/>
  <c r="A73" i="36"/>
  <c r="AM72" i="36"/>
  <c r="Z72" i="36" s="1"/>
  <c r="AL72" i="36" s="1"/>
  <c r="X72" i="36" s="1"/>
  <c r="AK72" i="36"/>
  <c r="AJ72" i="36"/>
  <c r="AB72" i="36" s="1"/>
  <c r="AH72" i="36"/>
  <c r="AA72" i="36"/>
  <c r="Y72" i="36"/>
  <c r="P72" i="36"/>
  <c r="A72" i="36"/>
  <c r="AM71" i="36"/>
  <c r="AL71" i="36"/>
  <c r="X71" i="36" s="1"/>
  <c r="AK71" i="36"/>
  <c r="AJ71" i="36"/>
  <c r="AB71" i="36" s="1"/>
  <c r="AH71" i="36"/>
  <c r="AA71" i="36"/>
  <c r="Z71" i="36"/>
  <c r="Y71" i="36"/>
  <c r="P71" i="36"/>
  <c r="A71" i="36"/>
  <c r="AM70" i="36"/>
  <c r="Z70" i="36" s="1"/>
  <c r="AL70" i="36" s="1"/>
  <c r="X70" i="36" s="1"/>
  <c r="AK70" i="36"/>
  <c r="AJ70" i="36"/>
  <c r="AB70" i="36" s="1"/>
  <c r="AH70" i="36"/>
  <c r="AA70" i="36"/>
  <c r="Y70" i="36"/>
  <c r="P70" i="36"/>
  <c r="A70" i="36"/>
  <c r="AM69" i="36"/>
  <c r="AL69" i="36"/>
  <c r="X69" i="36" s="1"/>
  <c r="AK69" i="36"/>
  <c r="AJ69" i="36"/>
  <c r="AB69" i="36" s="1"/>
  <c r="AH69" i="36"/>
  <c r="AA69" i="36"/>
  <c r="Z69" i="36"/>
  <c r="Y69" i="36"/>
  <c r="P69" i="36"/>
  <c r="A69" i="36"/>
  <c r="AM68" i="36"/>
  <c r="Z68" i="36" s="1"/>
  <c r="AL68" i="36" s="1"/>
  <c r="X68" i="36" s="1"/>
  <c r="AK68" i="36"/>
  <c r="AJ68" i="36"/>
  <c r="AB68" i="36" s="1"/>
  <c r="AH68" i="36"/>
  <c r="AG68" i="36" s="1"/>
  <c r="AI68" i="36" s="1"/>
  <c r="AC68" i="36"/>
  <c r="R69" i="36" s="1"/>
  <c r="AC69" i="36" s="1"/>
  <c r="AA68" i="36"/>
  <c r="Y68" i="36"/>
  <c r="R68" i="36"/>
  <c r="P68" i="36"/>
  <c r="H68" i="36"/>
  <c r="H69" i="36" s="1"/>
  <c r="H70" i="36" s="1"/>
  <c r="H71" i="36" s="1"/>
  <c r="H72" i="36" s="1"/>
  <c r="H73" i="36" s="1"/>
  <c r="H74" i="36" s="1"/>
  <c r="H75" i="36" s="1"/>
  <c r="H76" i="36" s="1"/>
  <c r="H77" i="36" s="1"/>
  <c r="H78" i="36" s="1"/>
  <c r="H79" i="36" s="1"/>
  <c r="H80" i="36" s="1"/>
  <c r="H81" i="36" s="1"/>
  <c r="H82" i="36" s="1"/>
  <c r="H83" i="36" s="1"/>
  <c r="H84" i="36" s="1"/>
  <c r="H85" i="36" s="1"/>
  <c r="H86" i="36" s="1"/>
  <c r="H87" i="36" s="1"/>
  <c r="H88" i="36" s="1"/>
  <c r="H89" i="36" s="1"/>
  <c r="H90" i="36" s="1"/>
  <c r="H91" i="36" s="1"/>
  <c r="H92" i="36" s="1"/>
  <c r="H93" i="36" s="1"/>
  <c r="H94" i="36" s="1"/>
  <c r="H95" i="36" s="1"/>
  <c r="H96" i="36" s="1"/>
  <c r="H97" i="36" s="1"/>
  <c r="H98" i="36" s="1"/>
  <c r="H99" i="36" s="1"/>
  <c r="H100" i="36" s="1"/>
  <c r="H101" i="36" s="1"/>
  <c r="H102" i="36" s="1"/>
  <c r="H103" i="36" s="1"/>
  <c r="H104" i="36" s="1"/>
  <c r="H105" i="36" s="1"/>
  <c r="H106" i="36" s="1"/>
  <c r="H107" i="36" s="1"/>
  <c r="H108" i="36" s="1"/>
  <c r="H109" i="36" s="1"/>
  <c r="H110" i="36" s="1"/>
  <c r="H111" i="36" s="1"/>
  <c r="H112" i="36" s="1"/>
  <c r="H113" i="36" s="1"/>
  <c r="H114" i="36" s="1"/>
  <c r="H115" i="36" s="1"/>
  <c r="H116" i="36" s="1"/>
  <c r="H117" i="36" s="1"/>
  <c r="H118" i="36" s="1"/>
  <c r="H119" i="36" s="1"/>
  <c r="H120" i="36" s="1"/>
  <c r="A68" i="36"/>
  <c r="AM66" i="36"/>
  <c r="AK66" i="36"/>
  <c r="AJ66" i="36"/>
  <c r="AB66" i="36" s="1"/>
  <c r="AY62" i="36" s="1"/>
  <c r="AH66" i="36"/>
  <c r="AA66" i="36"/>
  <c r="Z66" i="36"/>
  <c r="AL66" i="36" s="1"/>
  <c r="X66" i="36" s="1"/>
  <c r="AU62" i="36" s="1"/>
  <c r="Y66" i="36"/>
  <c r="P66" i="36"/>
  <c r="A66" i="36"/>
  <c r="AM65" i="36"/>
  <c r="Z65" i="36" s="1"/>
  <c r="AK65" i="36"/>
  <c r="AJ65" i="36"/>
  <c r="AH65" i="36"/>
  <c r="AB65" i="36"/>
  <c r="AA65" i="36"/>
  <c r="Y65" i="36"/>
  <c r="P65" i="36"/>
  <c r="A65" i="36"/>
  <c r="AM64" i="36"/>
  <c r="AK64" i="36"/>
  <c r="AJ64" i="36"/>
  <c r="AB64" i="36" s="1"/>
  <c r="AY60" i="36" s="1"/>
  <c r="AH64" i="36"/>
  <c r="AA64" i="36"/>
  <c r="Z64" i="36"/>
  <c r="AL64" i="36" s="1"/>
  <c r="X64" i="36" s="1"/>
  <c r="AU60" i="36" s="1"/>
  <c r="Y64" i="36"/>
  <c r="P64" i="36"/>
  <c r="A64" i="36"/>
  <c r="AM63" i="36"/>
  <c r="Z63" i="36" s="1"/>
  <c r="AK63" i="36"/>
  <c r="AJ63" i="36"/>
  <c r="AH63" i="36"/>
  <c r="AB63" i="36"/>
  <c r="AA63" i="36"/>
  <c r="Y63" i="36"/>
  <c r="P63" i="36"/>
  <c r="A63" i="36"/>
  <c r="AX62" i="36"/>
  <c r="AV62" i="36"/>
  <c r="AT62" i="36"/>
  <c r="AS62" i="36"/>
  <c r="AR62" i="36"/>
  <c r="AM62" i="36"/>
  <c r="Z62" i="36" s="1"/>
  <c r="AK62" i="36"/>
  <c r="AJ62" i="36"/>
  <c r="AB62" i="36" s="1"/>
  <c r="AY58" i="36" s="1"/>
  <c r="AH62" i="36"/>
  <c r="AA62" i="36"/>
  <c r="Y62" i="36"/>
  <c r="P62" i="36"/>
  <c r="A62" i="36"/>
  <c r="AY61" i="36"/>
  <c r="AX61" i="36"/>
  <c r="AV61" i="36"/>
  <c r="AT61" i="36"/>
  <c r="AS61" i="36"/>
  <c r="AR61" i="36"/>
  <c r="AM61" i="36"/>
  <c r="AK61" i="36"/>
  <c r="AJ61" i="36"/>
  <c r="AH61" i="36"/>
  <c r="AB61" i="36"/>
  <c r="AA61" i="36"/>
  <c r="Z61" i="36"/>
  <c r="AL61" i="36" s="1"/>
  <c r="X61" i="36" s="1"/>
  <c r="AU57" i="36" s="1"/>
  <c r="Y61" i="36"/>
  <c r="P61" i="36"/>
  <c r="A61" i="36"/>
  <c r="AX60" i="36"/>
  <c r="AV60" i="36"/>
  <c r="AT60" i="36"/>
  <c r="AS60" i="36"/>
  <c r="AR60" i="36"/>
  <c r="AM60" i="36"/>
  <c r="AL60" i="36"/>
  <c r="X60" i="36" s="1"/>
  <c r="AU56" i="36" s="1"/>
  <c r="AK60" i="36"/>
  <c r="AJ60" i="36"/>
  <c r="AB60" i="36" s="1"/>
  <c r="AY56" i="36" s="1"/>
  <c r="AH60" i="36"/>
  <c r="AA60" i="36"/>
  <c r="Z60" i="36"/>
  <c r="Y60" i="36"/>
  <c r="P60" i="36"/>
  <c r="AS56" i="36" s="1"/>
  <c r="A60" i="36"/>
  <c r="AY59" i="36"/>
  <c r="AX59" i="36"/>
  <c r="AV59" i="36"/>
  <c r="AT59" i="36"/>
  <c r="AS59" i="36"/>
  <c r="AR59" i="36"/>
  <c r="AM59" i="36"/>
  <c r="Z59" i="36" s="1"/>
  <c r="AL59" i="36" s="1"/>
  <c r="X59" i="36" s="1"/>
  <c r="AU55" i="36" s="1"/>
  <c r="AK59" i="36"/>
  <c r="AJ59" i="36"/>
  <c r="AH59" i="36"/>
  <c r="AB59" i="36"/>
  <c r="AY55" i="36" s="1"/>
  <c r="AA59" i="36"/>
  <c r="Y59" i="36"/>
  <c r="P59" i="36"/>
  <c r="A59" i="36"/>
  <c r="AX58" i="36"/>
  <c r="AV58" i="36"/>
  <c r="AT58" i="36"/>
  <c r="AS58" i="36"/>
  <c r="AR58" i="36"/>
  <c r="AM58" i="36"/>
  <c r="AL58" i="36"/>
  <c r="X58" i="36" s="1"/>
  <c r="AK58" i="36"/>
  <c r="AJ58" i="36"/>
  <c r="AB58" i="36" s="1"/>
  <c r="AH58" i="36"/>
  <c r="AA58" i="36"/>
  <c r="Z58" i="36"/>
  <c r="Y58" i="36"/>
  <c r="P58" i="36"/>
  <c r="A58" i="36"/>
  <c r="AY57" i="36"/>
  <c r="AX57" i="36"/>
  <c r="AW57" i="36"/>
  <c r="AV57" i="36"/>
  <c r="AT57" i="36"/>
  <c r="AS57" i="36"/>
  <c r="AR57" i="36"/>
  <c r="AM57" i="36"/>
  <c r="AK57" i="36"/>
  <c r="AJ57" i="36"/>
  <c r="AH57" i="36"/>
  <c r="AB57" i="36"/>
  <c r="AA57" i="36"/>
  <c r="Z57" i="36"/>
  <c r="AL57" i="36" s="1"/>
  <c r="X57" i="36" s="1"/>
  <c r="Y57" i="36"/>
  <c r="P57" i="36"/>
  <c r="A57" i="36"/>
  <c r="AX56" i="36"/>
  <c r="AW56" i="36"/>
  <c r="AV56" i="36"/>
  <c r="AT56" i="36"/>
  <c r="AR56" i="36"/>
  <c r="AM56" i="36"/>
  <c r="Z56" i="36" s="1"/>
  <c r="AL56" i="36" s="1"/>
  <c r="X56" i="36" s="1"/>
  <c r="AU52" i="36" s="1"/>
  <c r="AK56" i="36"/>
  <c r="AJ56" i="36"/>
  <c r="AB56" i="36" s="1"/>
  <c r="AY52" i="36" s="1"/>
  <c r="AH56" i="36"/>
  <c r="AA56" i="36"/>
  <c r="Y56" i="36"/>
  <c r="P56" i="36"/>
  <c r="A56" i="36"/>
  <c r="AX55" i="36"/>
  <c r="AW55" i="36"/>
  <c r="AV55" i="36"/>
  <c r="AT55" i="36"/>
  <c r="AS55" i="36"/>
  <c r="AR55" i="36"/>
  <c r="AM55" i="36"/>
  <c r="Z55" i="36" s="1"/>
  <c r="AK55" i="36"/>
  <c r="AJ55" i="36"/>
  <c r="AH55" i="36"/>
  <c r="AB55" i="36"/>
  <c r="AA55" i="36"/>
  <c r="Y55" i="36"/>
  <c r="P55" i="36"/>
  <c r="A55" i="36"/>
  <c r="AY54" i="36"/>
  <c r="AX54" i="36"/>
  <c r="AW54" i="36"/>
  <c r="AV54" i="36"/>
  <c r="AU54" i="36"/>
  <c r="AT54" i="36"/>
  <c r="AS54" i="36"/>
  <c r="AR54" i="36"/>
  <c r="AM54" i="36"/>
  <c r="Z54" i="36" s="1"/>
  <c r="AK54" i="36"/>
  <c r="AJ54" i="36"/>
  <c r="AB54" i="36" s="1"/>
  <c r="AY50" i="36" s="1"/>
  <c r="AH54" i="36"/>
  <c r="AA54" i="36"/>
  <c r="Y54" i="36"/>
  <c r="P54" i="36"/>
  <c r="A54" i="36"/>
  <c r="AY53" i="36"/>
  <c r="AX53" i="36"/>
  <c r="AW53" i="36"/>
  <c r="AV53" i="36"/>
  <c r="AU53" i="36"/>
  <c r="AT53" i="36"/>
  <c r="AS53" i="36"/>
  <c r="AR53" i="36"/>
  <c r="AM53" i="36"/>
  <c r="Z53" i="36" s="1"/>
  <c r="AK53" i="36"/>
  <c r="AJ53" i="36"/>
  <c r="AB53" i="36" s="1"/>
  <c r="AY49" i="36" s="1"/>
  <c r="AH53" i="36"/>
  <c r="AA53" i="36"/>
  <c r="Y53" i="36"/>
  <c r="P53" i="36"/>
  <c r="A53" i="36"/>
  <c r="AR49" i="36" s="1"/>
  <c r="AX52" i="36"/>
  <c r="AW52" i="36"/>
  <c r="AV52" i="36"/>
  <c r="AT52" i="36"/>
  <c r="AS52" i="36"/>
  <c r="AR52" i="36"/>
  <c r="AM52" i="36"/>
  <c r="AK52" i="36"/>
  <c r="AJ52" i="36"/>
  <c r="AB52" i="36" s="1"/>
  <c r="AY48" i="36" s="1"/>
  <c r="AH52" i="36"/>
  <c r="AA52" i="36"/>
  <c r="Z52" i="36"/>
  <c r="AL52" i="36" s="1"/>
  <c r="X52" i="36" s="1"/>
  <c r="AU48" i="36" s="1"/>
  <c r="Y52" i="36"/>
  <c r="P52" i="36"/>
  <c r="A52" i="36"/>
  <c r="AY51" i="36"/>
  <c r="AX51" i="36"/>
  <c r="AV51" i="36"/>
  <c r="AT51" i="36"/>
  <c r="AS51" i="36"/>
  <c r="AR51" i="36"/>
  <c r="AM51" i="36"/>
  <c r="AK51" i="36"/>
  <c r="AJ51" i="36"/>
  <c r="AB51" i="36" s="1"/>
  <c r="AY47" i="36" s="1"/>
  <c r="AH51" i="36"/>
  <c r="AA51" i="36"/>
  <c r="Z51" i="36"/>
  <c r="AL51" i="36" s="1"/>
  <c r="X51" i="36" s="1"/>
  <c r="AU47" i="36" s="1"/>
  <c r="Y51" i="36"/>
  <c r="P51" i="36"/>
  <c r="AS47" i="36" s="1"/>
  <c r="A51" i="36"/>
  <c r="AX50" i="36"/>
  <c r="AV50" i="36"/>
  <c r="AT50" i="36"/>
  <c r="AS50" i="36"/>
  <c r="AR50" i="36"/>
  <c r="AM50" i="36"/>
  <c r="Z50" i="36" s="1"/>
  <c r="AK50" i="36"/>
  <c r="AJ50" i="36"/>
  <c r="AB50" i="36" s="1"/>
  <c r="AY46" i="36" s="1"/>
  <c r="AH50" i="36"/>
  <c r="AA50" i="36"/>
  <c r="Y50" i="36"/>
  <c r="P50" i="36"/>
  <c r="A50" i="36"/>
  <c r="AX49" i="36"/>
  <c r="AV49" i="36"/>
  <c r="AT49" i="36"/>
  <c r="AS49" i="36"/>
  <c r="AM49" i="36"/>
  <c r="Z49" i="36" s="1"/>
  <c r="AK49" i="36"/>
  <c r="AJ49" i="36"/>
  <c r="AH49" i="36"/>
  <c r="AB49" i="36"/>
  <c r="AA49" i="36"/>
  <c r="Y49" i="36"/>
  <c r="P49" i="36"/>
  <c r="A49" i="36"/>
  <c r="AR45" i="36" s="1"/>
  <c r="AX48" i="36"/>
  <c r="AW48" i="36"/>
  <c r="AV48" i="36"/>
  <c r="AT48" i="36"/>
  <c r="AS48" i="36"/>
  <c r="AR48" i="36"/>
  <c r="AM48" i="36"/>
  <c r="AK48" i="36"/>
  <c r="AJ48" i="36"/>
  <c r="AB48" i="36" s="1"/>
  <c r="AY44" i="36" s="1"/>
  <c r="AH48" i="36"/>
  <c r="AA48" i="36"/>
  <c r="Z48" i="36"/>
  <c r="AL48" i="36" s="1"/>
  <c r="X48" i="36" s="1"/>
  <c r="AU44" i="36" s="1"/>
  <c r="Y48" i="36"/>
  <c r="P48" i="36"/>
  <c r="A48" i="36"/>
  <c r="AX47" i="36"/>
  <c r="AW47" i="36"/>
  <c r="AV47" i="36"/>
  <c r="AT47" i="36"/>
  <c r="AR47" i="36"/>
  <c r="AM47" i="36"/>
  <c r="AK47" i="36"/>
  <c r="AJ47" i="36"/>
  <c r="AB47" i="36" s="1"/>
  <c r="AY43" i="36" s="1"/>
  <c r="AH47" i="36"/>
  <c r="AA47" i="36"/>
  <c r="Z47" i="36"/>
  <c r="AL47" i="36" s="1"/>
  <c r="X47" i="36" s="1"/>
  <c r="AU43" i="36" s="1"/>
  <c r="Y47" i="36"/>
  <c r="P47" i="36"/>
  <c r="AS43" i="36" s="1"/>
  <c r="A47" i="36"/>
  <c r="AX46" i="36"/>
  <c r="AV46" i="36"/>
  <c r="AT46" i="36"/>
  <c r="AS46" i="36"/>
  <c r="AR46" i="36"/>
  <c r="AM46" i="36"/>
  <c r="Z46" i="36" s="1"/>
  <c r="AK46" i="36"/>
  <c r="AJ46" i="36"/>
  <c r="AB46" i="36" s="1"/>
  <c r="AY42" i="36" s="1"/>
  <c r="AH46" i="36"/>
  <c r="AA46" i="36"/>
  <c r="Y46" i="36"/>
  <c r="P46" i="36"/>
  <c r="A46" i="36"/>
  <c r="AY45" i="36"/>
  <c r="AX45" i="36"/>
  <c r="AV45" i="36"/>
  <c r="AT45" i="36"/>
  <c r="AS45" i="36"/>
  <c r="AM45" i="36"/>
  <c r="AL45" i="36"/>
  <c r="X45" i="36" s="1"/>
  <c r="AU41" i="36" s="1"/>
  <c r="AK45" i="36"/>
  <c r="AJ45" i="36"/>
  <c r="AH45" i="36"/>
  <c r="AB45" i="36"/>
  <c r="AY41" i="36" s="1"/>
  <c r="AA45" i="36"/>
  <c r="Z45" i="36"/>
  <c r="Y45" i="36"/>
  <c r="P45" i="36"/>
  <c r="A45" i="36"/>
  <c r="AR41" i="36" s="1"/>
  <c r="AX44" i="36"/>
  <c r="AW44" i="36"/>
  <c r="AV44" i="36"/>
  <c r="AT44" i="36"/>
  <c r="AS44" i="36"/>
  <c r="AR44" i="36"/>
  <c r="AM44" i="36"/>
  <c r="AK44" i="36"/>
  <c r="AJ44" i="36"/>
  <c r="AB44" i="36" s="1"/>
  <c r="AY40" i="36" s="1"/>
  <c r="AH44" i="36"/>
  <c r="AA44" i="36"/>
  <c r="Z44" i="36"/>
  <c r="AL44" i="36" s="1"/>
  <c r="X44" i="36" s="1"/>
  <c r="AU40" i="36" s="1"/>
  <c r="Y44" i="36"/>
  <c r="P44" i="36"/>
  <c r="A44" i="36"/>
  <c r="AX43" i="36"/>
  <c r="AW43" i="36"/>
  <c r="AV43" i="36"/>
  <c r="AT43" i="36"/>
  <c r="AR43" i="36"/>
  <c r="AM43" i="36"/>
  <c r="Z43" i="36" s="1"/>
  <c r="AK43" i="36"/>
  <c r="AJ43" i="36"/>
  <c r="AB43" i="36" s="1"/>
  <c r="AY39" i="36" s="1"/>
  <c r="AH43" i="36"/>
  <c r="AA43" i="36"/>
  <c r="Y43" i="36"/>
  <c r="P43" i="36"/>
  <c r="AS39" i="36" s="1"/>
  <c r="A43" i="36"/>
  <c r="AX42" i="36"/>
  <c r="AV42" i="36"/>
  <c r="AT42" i="36"/>
  <c r="AS42" i="36"/>
  <c r="AR42" i="36"/>
  <c r="AM42" i="36"/>
  <c r="Z42" i="36" s="1"/>
  <c r="AK42" i="36"/>
  <c r="AJ42" i="36"/>
  <c r="AB42" i="36" s="1"/>
  <c r="AY38" i="36" s="1"/>
  <c r="AH42" i="36"/>
  <c r="AA42" i="36"/>
  <c r="Y42" i="36"/>
  <c r="P42" i="36"/>
  <c r="A42" i="36"/>
  <c r="AX41" i="36"/>
  <c r="AW41" i="36"/>
  <c r="AV41" i="36"/>
  <c r="AT41" i="36"/>
  <c r="AS41" i="36"/>
  <c r="AM41" i="36"/>
  <c r="AL41" i="36"/>
  <c r="X41" i="36" s="1"/>
  <c r="AU37" i="36" s="1"/>
  <c r="AK41" i="36"/>
  <c r="AJ41" i="36"/>
  <c r="AB41" i="36" s="1"/>
  <c r="AY37" i="36" s="1"/>
  <c r="AH41" i="36"/>
  <c r="AA41" i="36"/>
  <c r="Z41" i="36"/>
  <c r="Y41" i="36"/>
  <c r="P41" i="36"/>
  <c r="A41" i="36"/>
  <c r="AR37" i="36" s="1"/>
  <c r="AX40" i="36"/>
  <c r="AW40" i="36"/>
  <c r="AV40" i="36"/>
  <c r="AT40" i="36"/>
  <c r="AS40" i="36"/>
  <c r="AR40" i="36"/>
  <c r="AM40" i="36"/>
  <c r="AK40" i="36"/>
  <c r="AJ40" i="36"/>
  <c r="AB40" i="36" s="1"/>
  <c r="AY36" i="36" s="1"/>
  <c r="AH40" i="36"/>
  <c r="AA40" i="36"/>
  <c r="Z40" i="36"/>
  <c r="AL40" i="36" s="1"/>
  <c r="X40" i="36" s="1"/>
  <c r="AU36" i="36" s="1"/>
  <c r="Y40" i="36"/>
  <c r="P40" i="36"/>
  <c r="A40" i="36"/>
  <c r="AX39" i="36"/>
  <c r="AV39" i="36"/>
  <c r="AT39" i="36"/>
  <c r="AR39" i="36"/>
  <c r="AM39" i="36"/>
  <c r="Z39" i="36" s="1"/>
  <c r="AK39" i="36"/>
  <c r="AJ39" i="36"/>
  <c r="AB39" i="36" s="1"/>
  <c r="AY35" i="36" s="1"/>
  <c r="AH39" i="36"/>
  <c r="AA39" i="36"/>
  <c r="Y39" i="36"/>
  <c r="P39" i="36"/>
  <c r="AS35" i="36" s="1"/>
  <c r="A39" i="36"/>
  <c r="AX38" i="36"/>
  <c r="AV38" i="36"/>
  <c r="AT38" i="36"/>
  <c r="AS38" i="36"/>
  <c r="AR38" i="36"/>
  <c r="AM38" i="36"/>
  <c r="Z38" i="36" s="1"/>
  <c r="AK38" i="36"/>
  <c r="AJ38" i="36"/>
  <c r="AH38" i="36"/>
  <c r="AB38" i="36"/>
  <c r="AY34" i="36" s="1"/>
  <c r="AA38" i="36"/>
  <c r="Y38" i="36"/>
  <c r="P38" i="36"/>
  <c r="A38" i="36"/>
  <c r="AX37" i="36"/>
  <c r="AW37" i="36"/>
  <c r="AV37" i="36"/>
  <c r="AT37" i="36"/>
  <c r="AS37" i="36"/>
  <c r="AM37" i="36"/>
  <c r="AL37" i="36"/>
  <c r="X37" i="36" s="1"/>
  <c r="AU33" i="36" s="1"/>
  <c r="AK37" i="36"/>
  <c r="AJ37" i="36"/>
  <c r="AH37" i="36"/>
  <c r="AB37" i="36"/>
  <c r="AA37" i="36"/>
  <c r="Z37" i="36"/>
  <c r="Y37" i="36"/>
  <c r="P37" i="36"/>
  <c r="A37" i="36"/>
  <c r="AR33" i="36" s="1"/>
  <c r="AX36" i="36"/>
  <c r="AW36" i="36"/>
  <c r="AV36" i="36"/>
  <c r="AT36" i="36"/>
  <c r="AS36" i="36"/>
  <c r="AR36" i="36"/>
  <c r="AM36" i="36"/>
  <c r="AK36" i="36"/>
  <c r="AJ36" i="36"/>
  <c r="AB36" i="36" s="1"/>
  <c r="AY32" i="36" s="1"/>
  <c r="AH36" i="36"/>
  <c r="AA36" i="36"/>
  <c r="Z36" i="36"/>
  <c r="AL36" i="36" s="1"/>
  <c r="X36" i="36" s="1"/>
  <c r="AU32" i="36" s="1"/>
  <c r="Y36" i="36"/>
  <c r="P36" i="36"/>
  <c r="A36" i="36"/>
  <c r="AX35" i="36"/>
  <c r="AV35" i="36"/>
  <c r="AT35" i="36"/>
  <c r="AR35" i="36"/>
  <c r="AM35" i="36"/>
  <c r="Z35" i="36" s="1"/>
  <c r="AK35" i="36"/>
  <c r="AJ35" i="36"/>
  <c r="AB35" i="36" s="1"/>
  <c r="AH35" i="36"/>
  <c r="AA35" i="36"/>
  <c r="Y35" i="36"/>
  <c r="AV31" i="36" s="1"/>
  <c r="P35" i="36"/>
  <c r="AS31" i="36" s="1"/>
  <c r="A35" i="36"/>
  <c r="AX34" i="36"/>
  <c r="AV34" i="36"/>
  <c r="AT34" i="36"/>
  <c r="AS34" i="36"/>
  <c r="AR34" i="36"/>
  <c r="AM34" i="36"/>
  <c r="Z34" i="36" s="1"/>
  <c r="AK34" i="36"/>
  <c r="AJ34" i="36"/>
  <c r="AH34" i="36"/>
  <c r="AB34" i="36"/>
  <c r="AY30" i="36" s="1"/>
  <c r="AA34" i="36"/>
  <c r="Y34" i="36"/>
  <c r="P34" i="36"/>
  <c r="A34" i="36"/>
  <c r="AR30" i="36" s="1"/>
  <c r="AY33" i="36"/>
  <c r="AX33" i="36"/>
  <c r="AW33" i="36"/>
  <c r="AV33" i="36"/>
  <c r="AT33" i="36"/>
  <c r="AS33" i="36"/>
  <c r="AM33" i="36"/>
  <c r="AL33" i="36"/>
  <c r="X33" i="36" s="1"/>
  <c r="AU29" i="36" s="1"/>
  <c r="AK33" i="36"/>
  <c r="AJ33" i="36"/>
  <c r="AH33" i="36"/>
  <c r="AB33" i="36"/>
  <c r="AY29" i="36" s="1"/>
  <c r="AA33" i="36"/>
  <c r="Z33" i="36"/>
  <c r="Y33" i="36"/>
  <c r="P33" i="36"/>
  <c r="A33" i="36"/>
  <c r="AR29" i="36" s="1"/>
  <c r="AX32" i="36"/>
  <c r="AV32" i="36"/>
  <c r="AT32" i="36"/>
  <c r="AS32" i="36"/>
  <c r="AR32" i="36"/>
  <c r="AM32" i="36"/>
  <c r="AK32" i="36"/>
  <c r="AJ32" i="36"/>
  <c r="AB32" i="36" s="1"/>
  <c r="AY28" i="36" s="1"/>
  <c r="AH32" i="36"/>
  <c r="AA32" i="36"/>
  <c r="Z32" i="36"/>
  <c r="AL32" i="36" s="1"/>
  <c r="X32" i="36" s="1"/>
  <c r="Y32" i="36"/>
  <c r="P32" i="36"/>
  <c r="A32" i="36"/>
  <c r="AY31" i="36"/>
  <c r="AX31" i="36"/>
  <c r="AT31" i="36"/>
  <c r="AR31" i="36"/>
  <c r="AM31" i="36"/>
  <c r="Z31" i="36" s="1"/>
  <c r="AL31" i="36" s="1"/>
  <c r="X31" i="36" s="1"/>
  <c r="AU27" i="36" s="1"/>
  <c r="AK31" i="36"/>
  <c r="AJ31" i="36"/>
  <c r="AH31" i="36"/>
  <c r="AB31" i="36"/>
  <c r="AY27" i="36" s="1"/>
  <c r="AA31" i="36"/>
  <c r="Y31" i="36"/>
  <c r="P31" i="36"/>
  <c r="A31" i="36"/>
  <c r="AX30" i="36"/>
  <c r="AV30" i="36"/>
  <c r="AT30" i="36"/>
  <c r="AS30" i="36"/>
  <c r="AM30" i="36"/>
  <c r="Z30" i="36" s="1"/>
  <c r="AL30" i="36" s="1"/>
  <c r="X30" i="36" s="1"/>
  <c r="AU26" i="36" s="1"/>
  <c r="AK30" i="36"/>
  <c r="AJ30" i="36"/>
  <c r="AH30" i="36"/>
  <c r="AB30" i="36"/>
  <c r="AA30" i="36"/>
  <c r="Y30" i="36"/>
  <c r="P30" i="36"/>
  <c r="A30" i="36"/>
  <c r="AX29" i="36"/>
  <c r="AW29" i="36"/>
  <c r="AV29" i="36"/>
  <c r="AT29" i="36"/>
  <c r="AS29" i="36"/>
  <c r="AM29" i="36"/>
  <c r="AK29" i="36"/>
  <c r="AJ29" i="36"/>
  <c r="AH29" i="36"/>
  <c r="AB29" i="36"/>
  <c r="AA29" i="36"/>
  <c r="Z29" i="36"/>
  <c r="AL29" i="36" s="1"/>
  <c r="X29" i="36" s="1"/>
  <c r="AU25" i="36" s="1"/>
  <c r="Y29" i="36"/>
  <c r="P29" i="36"/>
  <c r="A29" i="36"/>
  <c r="AX28" i="36"/>
  <c r="AW28" i="36"/>
  <c r="AV28" i="36"/>
  <c r="AU28" i="36"/>
  <c r="AT28" i="36"/>
  <c r="AS28" i="36"/>
  <c r="AR28" i="36"/>
  <c r="AM28" i="36"/>
  <c r="Z28" i="36" s="1"/>
  <c r="AK28" i="36"/>
  <c r="AJ28" i="36"/>
  <c r="AH28" i="36"/>
  <c r="AB28" i="36"/>
  <c r="AA28" i="36"/>
  <c r="Y28" i="36"/>
  <c r="P28" i="36"/>
  <c r="A28" i="36"/>
  <c r="AX27" i="36"/>
  <c r="AW27" i="36"/>
  <c r="AV27" i="36"/>
  <c r="AT27" i="36"/>
  <c r="AS27" i="36"/>
  <c r="AR27" i="36"/>
  <c r="AM27" i="36"/>
  <c r="AK27" i="36"/>
  <c r="AJ27" i="36"/>
  <c r="AB27" i="36" s="1"/>
  <c r="AY23" i="36" s="1"/>
  <c r="AH27" i="36"/>
  <c r="AA27" i="36"/>
  <c r="Z27" i="36"/>
  <c r="AL27" i="36" s="1"/>
  <c r="X27" i="36" s="1"/>
  <c r="AU23" i="36" s="1"/>
  <c r="Y27" i="36"/>
  <c r="P27" i="36"/>
  <c r="A27" i="36"/>
  <c r="AY26" i="36"/>
  <c r="AX26" i="36"/>
  <c r="AW26" i="36"/>
  <c r="AV26" i="36"/>
  <c r="AT26" i="36"/>
  <c r="AS26" i="36"/>
  <c r="AR26" i="36"/>
  <c r="AM26" i="36"/>
  <c r="AK26" i="36"/>
  <c r="AJ26" i="36"/>
  <c r="AB26" i="36" s="1"/>
  <c r="AY22" i="36" s="1"/>
  <c r="AH26" i="36"/>
  <c r="AA26" i="36"/>
  <c r="Z26" i="36"/>
  <c r="AL26" i="36" s="1"/>
  <c r="X26" i="36" s="1"/>
  <c r="AU22" i="36" s="1"/>
  <c r="Y26" i="36"/>
  <c r="P26" i="36"/>
  <c r="A26" i="36"/>
  <c r="AY25" i="36"/>
  <c r="AX25" i="36"/>
  <c r="AW25" i="36"/>
  <c r="AV25" i="36"/>
  <c r="AT25" i="36"/>
  <c r="AS25" i="36"/>
  <c r="AR25" i="36"/>
  <c r="AM25" i="36"/>
  <c r="Z25" i="36" s="1"/>
  <c r="AK25" i="36"/>
  <c r="AJ25" i="36"/>
  <c r="AB25" i="36" s="1"/>
  <c r="AY21" i="36" s="1"/>
  <c r="AH25" i="36"/>
  <c r="AA25" i="36"/>
  <c r="Y25" i="36"/>
  <c r="P25" i="36"/>
  <c r="A25" i="36"/>
  <c r="AY24" i="36"/>
  <c r="AX24" i="36"/>
  <c r="AV24" i="36"/>
  <c r="AT24" i="36"/>
  <c r="AS24" i="36"/>
  <c r="AR24" i="36"/>
  <c r="AM24" i="36"/>
  <c r="AK24" i="36"/>
  <c r="AJ24" i="36"/>
  <c r="AH24" i="36"/>
  <c r="AB24" i="36"/>
  <c r="AY20" i="36" s="1"/>
  <c r="AA24" i="36"/>
  <c r="Z24" i="36"/>
  <c r="AL24" i="36" s="1"/>
  <c r="X24" i="36" s="1"/>
  <c r="AU20" i="36" s="1"/>
  <c r="Y24" i="36"/>
  <c r="P24" i="36"/>
  <c r="A24" i="36"/>
  <c r="AX23" i="36"/>
  <c r="AW23" i="36"/>
  <c r="AV23" i="36"/>
  <c r="AT23" i="36"/>
  <c r="AS23" i="36"/>
  <c r="AR23" i="36"/>
  <c r="AM23" i="36"/>
  <c r="AK23" i="36"/>
  <c r="AJ23" i="36"/>
  <c r="AB23" i="36" s="1"/>
  <c r="AY19" i="36" s="1"/>
  <c r="AH23" i="36"/>
  <c r="AA23" i="36"/>
  <c r="Z23" i="36"/>
  <c r="AL23" i="36" s="1"/>
  <c r="X23" i="36" s="1"/>
  <c r="AU19" i="36" s="1"/>
  <c r="Y23" i="36"/>
  <c r="P23" i="36"/>
  <c r="A23" i="36"/>
  <c r="AX22" i="36"/>
  <c r="AW22" i="36"/>
  <c r="AV22" i="36"/>
  <c r="AT22" i="36"/>
  <c r="AS22" i="36"/>
  <c r="AR22" i="36"/>
  <c r="AM22" i="36"/>
  <c r="Z22" i="36" s="1"/>
  <c r="AK22" i="36"/>
  <c r="AJ22" i="36"/>
  <c r="AH22" i="36"/>
  <c r="AB22" i="36"/>
  <c r="AA22" i="36"/>
  <c r="Y22" i="36"/>
  <c r="P22" i="36"/>
  <c r="A22" i="36"/>
  <c r="AX21" i="36"/>
  <c r="AV21" i="36"/>
  <c r="AT21" i="36"/>
  <c r="AS21" i="36"/>
  <c r="AR21" i="36"/>
  <c r="AM21" i="36"/>
  <c r="Z21" i="36" s="1"/>
  <c r="AK21" i="36"/>
  <c r="AJ21" i="36"/>
  <c r="AH21" i="36"/>
  <c r="AB21" i="36"/>
  <c r="AA21" i="36"/>
  <c r="Y21" i="36"/>
  <c r="P21" i="36"/>
  <c r="A21" i="36"/>
  <c r="AX20" i="36"/>
  <c r="AW20" i="36"/>
  <c r="AV20" i="36"/>
  <c r="AT20" i="36"/>
  <c r="AS20" i="36"/>
  <c r="AR20" i="36"/>
  <c r="AM20" i="36"/>
  <c r="AK20" i="36"/>
  <c r="AJ20" i="36"/>
  <c r="AH20" i="36"/>
  <c r="AB20" i="36"/>
  <c r="AY16" i="36" s="1"/>
  <c r="AA20" i="36"/>
  <c r="Z20" i="36"/>
  <c r="AL20" i="36" s="1"/>
  <c r="X20" i="36" s="1"/>
  <c r="AU16" i="36" s="1"/>
  <c r="Y20" i="36"/>
  <c r="P20" i="36"/>
  <c r="A20" i="36"/>
  <c r="AX19" i="36"/>
  <c r="AW19" i="36"/>
  <c r="AV19" i="36"/>
  <c r="AT19" i="36"/>
  <c r="AS19" i="36"/>
  <c r="AR19" i="36"/>
  <c r="AM19" i="36"/>
  <c r="AK19" i="36"/>
  <c r="AJ19" i="36"/>
  <c r="AB19" i="36" s="1"/>
  <c r="AY15" i="36" s="1"/>
  <c r="AH19" i="36"/>
  <c r="AA19" i="36"/>
  <c r="Z19" i="36"/>
  <c r="AL19" i="36" s="1"/>
  <c r="X19" i="36" s="1"/>
  <c r="AU15" i="36" s="1"/>
  <c r="Y19" i="36"/>
  <c r="P19" i="36"/>
  <c r="A19" i="36"/>
  <c r="AY18" i="36"/>
  <c r="AX18" i="36"/>
  <c r="AV18" i="36"/>
  <c r="AT18" i="36"/>
  <c r="AS18" i="36"/>
  <c r="AR18" i="36"/>
  <c r="AM18" i="36"/>
  <c r="Z18" i="36" s="1"/>
  <c r="AK18" i="36"/>
  <c r="AJ18" i="36"/>
  <c r="AB18" i="36" s="1"/>
  <c r="AY14" i="36" s="1"/>
  <c r="AH18" i="36"/>
  <c r="AA18" i="36"/>
  <c r="Y18" i="36"/>
  <c r="P18" i="36"/>
  <c r="A18" i="36"/>
  <c r="AY17" i="36"/>
  <c r="AX17" i="36"/>
  <c r="AV17" i="36"/>
  <c r="AT17" i="36"/>
  <c r="AS17" i="36"/>
  <c r="AR17" i="36"/>
  <c r="AM17" i="36"/>
  <c r="AL17" i="36"/>
  <c r="X17" i="36" s="1"/>
  <c r="AU13" i="36" s="1"/>
  <c r="AK17" i="36"/>
  <c r="AJ17" i="36"/>
  <c r="AB17" i="36" s="1"/>
  <c r="AY13" i="36" s="1"/>
  <c r="AH17" i="36"/>
  <c r="AA17" i="36"/>
  <c r="Z17" i="36"/>
  <c r="Y17" i="36"/>
  <c r="P17" i="36"/>
  <c r="A17" i="36"/>
  <c r="AX16" i="36"/>
  <c r="AW16" i="36"/>
  <c r="AV16" i="36"/>
  <c r="AT16" i="36"/>
  <c r="AS16" i="36"/>
  <c r="AR16" i="36"/>
  <c r="AM16" i="36"/>
  <c r="AK16" i="36"/>
  <c r="AJ16" i="36"/>
  <c r="AB16" i="36" s="1"/>
  <c r="AY12" i="36" s="1"/>
  <c r="AH16" i="36"/>
  <c r="AA16" i="36"/>
  <c r="Z16" i="36"/>
  <c r="AL16" i="36" s="1"/>
  <c r="X16" i="36" s="1"/>
  <c r="AU12" i="36" s="1"/>
  <c r="Y16" i="36"/>
  <c r="P16" i="36"/>
  <c r="A16" i="36"/>
  <c r="AX15" i="36"/>
  <c r="AW15" i="36"/>
  <c r="AV15" i="36"/>
  <c r="AT15" i="36"/>
  <c r="AS15" i="36"/>
  <c r="AR15" i="36"/>
  <c r="AM15" i="36"/>
  <c r="Z15" i="36" s="1"/>
  <c r="AK15" i="36"/>
  <c r="AJ15" i="36"/>
  <c r="AB15" i="36" s="1"/>
  <c r="AY11" i="36" s="1"/>
  <c r="AH15" i="36"/>
  <c r="AA15" i="36"/>
  <c r="Y15" i="36"/>
  <c r="P15" i="36"/>
  <c r="A15" i="36"/>
  <c r="AX14" i="36"/>
  <c r="AV14" i="36"/>
  <c r="AT14" i="36"/>
  <c r="AS14" i="36"/>
  <c r="AR14" i="36"/>
  <c r="AM14" i="36"/>
  <c r="Z14" i="36" s="1"/>
  <c r="AK14" i="36"/>
  <c r="AJ14" i="36"/>
  <c r="AH14" i="36"/>
  <c r="AB14" i="36"/>
  <c r="AA14" i="36"/>
  <c r="Y14" i="36"/>
  <c r="P14" i="36"/>
  <c r="A14" i="36"/>
  <c r="AX13" i="36"/>
  <c r="AW13" i="36"/>
  <c r="AV13" i="36"/>
  <c r="AT13" i="36"/>
  <c r="AS13" i="36"/>
  <c r="AR13" i="36"/>
  <c r="AM13" i="36"/>
  <c r="AL13" i="36"/>
  <c r="X13" i="36" s="1"/>
  <c r="AU9" i="36" s="1"/>
  <c r="AK13" i="36"/>
  <c r="AJ13" i="36"/>
  <c r="AH13" i="36"/>
  <c r="AB13" i="36"/>
  <c r="AY9" i="36" s="1"/>
  <c r="AA13" i="36"/>
  <c r="Z13" i="36"/>
  <c r="Y13" i="36"/>
  <c r="P13" i="36"/>
  <c r="A13" i="36"/>
  <c r="AX12" i="36"/>
  <c r="AW12" i="36"/>
  <c r="AV12" i="36"/>
  <c r="AT12" i="36"/>
  <c r="AS12" i="36"/>
  <c r="AR12" i="36"/>
  <c r="AM12" i="36"/>
  <c r="AK12" i="36"/>
  <c r="AJ12" i="36"/>
  <c r="AB12" i="36" s="1"/>
  <c r="AY8" i="36" s="1"/>
  <c r="AH12" i="36"/>
  <c r="AA12" i="36"/>
  <c r="Z12" i="36"/>
  <c r="AL12" i="36" s="1"/>
  <c r="X12" i="36" s="1"/>
  <c r="AU8" i="36" s="1"/>
  <c r="Y12" i="36"/>
  <c r="P12" i="36"/>
  <c r="A12" i="36"/>
  <c r="AX11" i="36"/>
  <c r="AV11" i="36"/>
  <c r="AT11" i="36"/>
  <c r="AS11" i="36"/>
  <c r="AR11" i="36"/>
  <c r="AM11" i="36"/>
  <c r="Z11" i="36" s="1"/>
  <c r="AK11" i="36"/>
  <c r="AJ11" i="36"/>
  <c r="AB11" i="36" s="1"/>
  <c r="AY7" i="36" s="1"/>
  <c r="AH11" i="36"/>
  <c r="AG11" i="36" s="1"/>
  <c r="AI11" i="36" s="1"/>
  <c r="AC11" i="36"/>
  <c r="R12" i="36" s="1"/>
  <c r="AA11" i="36"/>
  <c r="Y11" i="36"/>
  <c r="AV7" i="36" s="1"/>
  <c r="R11" i="36"/>
  <c r="P11" i="36"/>
  <c r="A11" i="36"/>
  <c r="AY10" i="36"/>
  <c r="AX10" i="36"/>
  <c r="AV10" i="36"/>
  <c r="AT10" i="36"/>
  <c r="AS10" i="36"/>
  <c r="AR10" i="36"/>
  <c r="H10" i="36"/>
  <c r="H11" i="36" s="1"/>
  <c r="H12" i="36" s="1"/>
  <c r="H13" i="36" s="1"/>
  <c r="H14" i="36" s="1"/>
  <c r="H15" i="36" s="1"/>
  <c r="H16" i="36" s="1"/>
  <c r="H17" i="36" s="1"/>
  <c r="H18" i="36" s="1"/>
  <c r="H19" i="36" s="1"/>
  <c r="H20" i="36" s="1"/>
  <c r="H21" i="36" s="1"/>
  <c r="H22" i="36" s="1"/>
  <c r="H23" i="36" s="1"/>
  <c r="H24" i="36" s="1"/>
  <c r="H25" i="36" s="1"/>
  <c r="H26" i="36" s="1"/>
  <c r="H27" i="36" s="1"/>
  <c r="H28" i="36" s="1"/>
  <c r="H29" i="36" s="1"/>
  <c r="H30" i="36" s="1"/>
  <c r="H31" i="36" s="1"/>
  <c r="H32" i="36" s="1"/>
  <c r="H33" i="36" s="1"/>
  <c r="H34" i="36" s="1"/>
  <c r="H35" i="36" s="1"/>
  <c r="H36" i="36" s="1"/>
  <c r="H37" i="36" s="1"/>
  <c r="H38" i="36" s="1"/>
  <c r="H39" i="36" s="1"/>
  <c r="H40" i="36" s="1"/>
  <c r="H41" i="36" s="1"/>
  <c r="H42" i="36" s="1"/>
  <c r="H43" i="36" s="1"/>
  <c r="H44" i="36" s="1"/>
  <c r="H45" i="36" s="1"/>
  <c r="H46" i="36" s="1"/>
  <c r="H47" i="36" s="1"/>
  <c r="H48" i="36" s="1"/>
  <c r="H49" i="36" s="1"/>
  <c r="H50" i="36" s="1"/>
  <c r="H51" i="36" s="1"/>
  <c r="H52" i="36" s="1"/>
  <c r="H53" i="36" s="1"/>
  <c r="H54" i="36" s="1"/>
  <c r="H55" i="36" s="1"/>
  <c r="H56" i="36" s="1"/>
  <c r="H57" i="36" s="1"/>
  <c r="H58" i="36" s="1"/>
  <c r="H59" i="36" s="1"/>
  <c r="H60" i="36" s="1"/>
  <c r="H61" i="36" s="1"/>
  <c r="H62" i="36" s="1"/>
  <c r="H63" i="36" s="1"/>
  <c r="H64" i="36" s="1"/>
  <c r="H65" i="36" s="1"/>
  <c r="H66" i="36" s="1"/>
  <c r="AX9" i="36"/>
  <c r="AW9" i="36"/>
  <c r="AV9" i="36"/>
  <c r="AT9" i="36"/>
  <c r="AS9" i="36"/>
  <c r="AR9" i="36"/>
  <c r="AX8" i="36"/>
  <c r="AW8" i="36"/>
  <c r="AV8" i="36"/>
  <c r="AT8" i="36"/>
  <c r="AS8" i="36"/>
  <c r="AR8" i="36"/>
  <c r="AX7" i="36"/>
  <c r="AT7" i="36"/>
  <c r="AR7" i="36"/>
  <c r="AZ5" i="36"/>
  <c r="AY5" i="36"/>
  <c r="AX5" i="36"/>
  <c r="AW5" i="36"/>
  <c r="AV5" i="36"/>
  <c r="AU5" i="36"/>
  <c r="AT5" i="36"/>
  <c r="AS5" i="36"/>
  <c r="AR5" i="36"/>
  <c r="AT3" i="36"/>
  <c r="AU2" i="36"/>
  <c r="AT2" i="36"/>
  <c r="AM120" i="35"/>
  <c r="AK120" i="35"/>
  <c r="AJ120" i="35"/>
  <c r="AH120" i="35"/>
  <c r="AB120" i="35"/>
  <c r="AA120" i="35"/>
  <c r="Z120" i="35"/>
  <c r="AL120" i="35" s="1"/>
  <c r="X120" i="35" s="1"/>
  <c r="Y120" i="35"/>
  <c r="P120" i="35"/>
  <c r="A120" i="35"/>
  <c r="AM119" i="35"/>
  <c r="AK119" i="35"/>
  <c r="AJ119" i="35"/>
  <c r="AH119" i="35"/>
  <c r="AB119" i="35"/>
  <c r="AA119" i="35"/>
  <c r="Z119" i="35"/>
  <c r="AL119" i="35" s="1"/>
  <c r="X119" i="35" s="1"/>
  <c r="Y119" i="35"/>
  <c r="P119" i="35"/>
  <c r="A119" i="35"/>
  <c r="AM118" i="35"/>
  <c r="AK118" i="35"/>
  <c r="AJ118" i="35"/>
  <c r="AH118" i="35"/>
  <c r="AB118" i="35"/>
  <c r="AA118" i="35"/>
  <c r="Z118" i="35"/>
  <c r="AL118" i="35" s="1"/>
  <c r="X118" i="35" s="1"/>
  <c r="Y118" i="35"/>
  <c r="P118" i="35"/>
  <c r="A118" i="35"/>
  <c r="AM117" i="35"/>
  <c r="AK117" i="35"/>
  <c r="AJ117" i="35"/>
  <c r="AH117" i="35"/>
  <c r="AB117" i="35"/>
  <c r="AA117" i="35"/>
  <c r="Z117" i="35"/>
  <c r="AL117" i="35" s="1"/>
  <c r="X117" i="35" s="1"/>
  <c r="Y117" i="35"/>
  <c r="P117" i="35"/>
  <c r="A117" i="35"/>
  <c r="AM116" i="35"/>
  <c r="AK116" i="35"/>
  <c r="AJ116" i="35"/>
  <c r="AH116" i="35"/>
  <c r="AB116" i="35"/>
  <c r="AA116" i="35"/>
  <c r="Z116" i="35"/>
  <c r="AL116" i="35" s="1"/>
  <c r="X116" i="35" s="1"/>
  <c r="Y116" i="35"/>
  <c r="P116" i="35"/>
  <c r="A116" i="35"/>
  <c r="AM115" i="35"/>
  <c r="AK115" i="35"/>
  <c r="AJ115" i="35"/>
  <c r="AH115" i="35"/>
  <c r="AB115" i="35"/>
  <c r="AA115" i="35"/>
  <c r="Z115" i="35"/>
  <c r="AL115" i="35" s="1"/>
  <c r="X115" i="35" s="1"/>
  <c r="Y115" i="35"/>
  <c r="P115" i="35"/>
  <c r="A115" i="35"/>
  <c r="AM114" i="35"/>
  <c r="AK114" i="35"/>
  <c r="AJ114" i="35"/>
  <c r="AH114" i="35"/>
  <c r="AB114" i="35"/>
  <c r="AA114" i="35"/>
  <c r="Z114" i="35"/>
  <c r="AL114" i="35" s="1"/>
  <c r="X114" i="35" s="1"/>
  <c r="Y114" i="35"/>
  <c r="P114" i="35"/>
  <c r="A114" i="35"/>
  <c r="AM113" i="35"/>
  <c r="AK113" i="35"/>
  <c r="AJ113" i="35"/>
  <c r="AH113" i="35"/>
  <c r="AB113" i="35"/>
  <c r="AA113" i="35"/>
  <c r="Z113" i="35"/>
  <c r="AL113" i="35" s="1"/>
  <c r="X113" i="35" s="1"/>
  <c r="Y113" i="35"/>
  <c r="P113" i="35"/>
  <c r="A113" i="35"/>
  <c r="AM112" i="35"/>
  <c r="AK112" i="35"/>
  <c r="AJ112" i="35"/>
  <c r="AH112" i="35"/>
  <c r="AB112" i="35"/>
  <c r="AA112" i="35"/>
  <c r="Z112" i="35"/>
  <c r="AL112" i="35" s="1"/>
  <c r="X112" i="35" s="1"/>
  <c r="Y112" i="35"/>
  <c r="P112" i="35"/>
  <c r="A112" i="35"/>
  <c r="AM111" i="35"/>
  <c r="AK111" i="35"/>
  <c r="AJ111" i="35"/>
  <c r="AH111" i="35"/>
  <c r="AB111" i="35"/>
  <c r="AA111" i="35"/>
  <c r="Z111" i="35"/>
  <c r="AL111" i="35" s="1"/>
  <c r="X111" i="35" s="1"/>
  <c r="Y111" i="35"/>
  <c r="P111" i="35"/>
  <c r="A111" i="35"/>
  <c r="AM110" i="35"/>
  <c r="AK110" i="35"/>
  <c r="AJ110" i="35"/>
  <c r="AH110" i="35"/>
  <c r="AB110" i="35"/>
  <c r="AA110" i="35"/>
  <c r="Z110" i="35"/>
  <c r="AL110" i="35" s="1"/>
  <c r="X110" i="35" s="1"/>
  <c r="Y110" i="35"/>
  <c r="P110" i="35"/>
  <c r="A110" i="35"/>
  <c r="AM109" i="35"/>
  <c r="AK109" i="35"/>
  <c r="AJ109" i="35"/>
  <c r="AH109" i="35"/>
  <c r="AB109" i="35"/>
  <c r="AA109" i="35"/>
  <c r="Z109" i="35"/>
  <c r="AL109" i="35" s="1"/>
  <c r="X109" i="35" s="1"/>
  <c r="Y109" i="35"/>
  <c r="P109" i="35"/>
  <c r="A109" i="35"/>
  <c r="AM108" i="35"/>
  <c r="AK108" i="35"/>
  <c r="AJ108" i="35"/>
  <c r="AH108" i="35"/>
  <c r="AB108" i="35"/>
  <c r="AA108" i="35"/>
  <c r="Z108" i="35"/>
  <c r="AL108" i="35" s="1"/>
  <c r="X108" i="35" s="1"/>
  <c r="Y108" i="35"/>
  <c r="P108" i="35"/>
  <c r="A108" i="35"/>
  <c r="AM107" i="35"/>
  <c r="AK107" i="35"/>
  <c r="AJ107" i="35"/>
  <c r="AH107" i="35"/>
  <c r="AB107" i="35"/>
  <c r="AA107" i="35"/>
  <c r="Z107" i="35"/>
  <c r="AL107" i="35" s="1"/>
  <c r="X107" i="35" s="1"/>
  <c r="Y107" i="35"/>
  <c r="P107" i="35"/>
  <c r="A107" i="35"/>
  <c r="AM106" i="35"/>
  <c r="AK106" i="35"/>
  <c r="AJ106" i="35"/>
  <c r="AH106" i="35"/>
  <c r="AB106" i="35"/>
  <c r="AA106" i="35"/>
  <c r="Z106" i="35"/>
  <c r="AL106" i="35" s="1"/>
  <c r="X106" i="35" s="1"/>
  <c r="Y106" i="35"/>
  <c r="P106" i="35"/>
  <c r="A106" i="35"/>
  <c r="AM105" i="35"/>
  <c r="AK105" i="35"/>
  <c r="AJ105" i="35"/>
  <c r="AH105" i="35"/>
  <c r="AB105" i="35"/>
  <c r="AA105" i="35"/>
  <c r="Z105" i="35"/>
  <c r="AL105" i="35" s="1"/>
  <c r="X105" i="35" s="1"/>
  <c r="Y105" i="35"/>
  <c r="P105" i="35"/>
  <c r="A105" i="35"/>
  <c r="AM104" i="35"/>
  <c r="AK104" i="35"/>
  <c r="AJ104" i="35"/>
  <c r="AH104" i="35"/>
  <c r="AB104" i="35"/>
  <c r="AA104" i="35"/>
  <c r="Z104" i="35"/>
  <c r="AL104" i="35" s="1"/>
  <c r="X104" i="35" s="1"/>
  <c r="Y104" i="35"/>
  <c r="P104" i="35"/>
  <c r="A104" i="35"/>
  <c r="AM103" i="35"/>
  <c r="AK103" i="35"/>
  <c r="AJ103" i="35"/>
  <c r="AH103" i="35"/>
  <c r="AB103" i="35"/>
  <c r="AA103" i="35"/>
  <c r="Z103" i="35"/>
  <c r="AL103" i="35" s="1"/>
  <c r="X103" i="35" s="1"/>
  <c r="Y103" i="35"/>
  <c r="P103" i="35"/>
  <c r="A103" i="35"/>
  <c r="AM102" i="35"/>
  <c r="AK102" i="35"/>
  <c r="AJ102" i="35"/>
  <c r="AH102" i="35"/>
  <c r="AB102" i="35"/>
  <c r="AA102" i="35"/>
  <c r="Z102" i="35"/>
  <c r="AL102" i="35" s="1"/>
  <c r="X102" i="35" s="1"/>
  <c r="Y102" i="35"/>
  <c r="P102" i="35"/>
  <c r="A102" i="35"/>
  <c r="AM101" i="35"/>
  <c r="AK101" i="35"/>
  <c r="AJ101" i="35"/>
  <c r="AH101" i="35"/>
  <c r="AB101" i="35"/>
  <c r="AA101" i="35"/>
  <c r="Z101" i="35"/>
  <c r="AL101" i="35" s="1"/>
  <c r="X101" i="35" s="1"/>
  <c r="Y101" i="35"/>
  <c r="P101" i="35"/>
  <c r="A101" i="35"/>
  <c r="AM100" i="35"/>
  <c r="AK100" i="35"/>
  <c r="AJ100" i="35"/>
  <c r="AH100" i="35"/>
  <c r="AB100" i="35"/>
  <c r="AA100" i="35"/>
  <c r="Z100" i="35"/>
  <c r="AL100" i="35" s="1"/>
  <c r="X100" i="35" s="1"/>
  <c r="Y100" i="35"/>
  <c r="P100" i="35"/>
  <c r="A100" i="35"/>
  <c r="AM99" i="35"/>
  <c r="AK99" i="35"/>
  <c r="AJ99" i="35"/>
  <c r="AH99" i="35"/>
  <c r="AB99" i="35"/>
  <c r="AA99" i="35"/>
  <c r="Z99" i="35"/>
  <c r="AL99" i="35" s="1"/>
  <c r="X99" i="35" s="1"/>
  <c r="Y99" i="35"/>
  <c r="P99" i="35"/>
  <c r="A99" i="35"/>
  <c r="AM98" i="35"/>
  <c r="AK98" i="35"/>
  <c r="AJ98" i="35"/>
  <c r="AH98" i="35"/>
  <c r="AB98" i="35"/>
  <c r="AA98" i="35"/>
  <c r="Z98" i="35"/>
  <c r="AL98" i="35" s="1"/>
  <c r="X98" i="35" s="1"/>
  <c r="Y98" i="35"/>
  <c r="P98" i="35"/>
  <c r="A98" i="35"/>
  <c r="AM97" i="35"/>
  <c r="AK97" i="35"/>
  <c r="AJ97" i="35"/>
  <c r="AH97" i="35"/>
  <c r="AB97" i="35"/>
  <c r="AA97" i="35"/>
  <c r="Z97" i="35"/>
  <c r="AL97" i="35" s="1"/>
  <c r="X97" i="35" s="1"/>
  <c r="Y97" i="35"/>
  <c r="P97" i="35"/>
  <c r="A97" i="35"/>
  <c r="AM96" i="35"/>
  <c r="AK96" i="35"/>
  <c r="AJ96" i="35"/>
  <c r="AH96" i="35"/>
  <c r="AB96" i="35"/>
  <c r="AA96" i="35"/>
  <c r="Z96" i="35"/>
  <c r="AL96" i="35" s="1"/>
  <c r="X96" i="35" s="1"/>
  <c r="Y96" i="35"/>
  <c r="P96" i="35"/>
  <c r="A96" i="35"/>
  <c r="AM95" i="35"/>
  <c r="AK95" i="35"/>
  <c r="AJ95" i="35"/>
  <c r="AH95" i="35"/>
  <c r="AB95" i="35"/>
  <c r="AA95" i="35"/>
  <c r="Z95" i="35"/>
  <c r="AL95" i="35" s="1"/>
  <c r="X95" i="35" s="1"/>
  <c r="Y95" i="35"/>
  <c r="P95" i="35"/>
  <c r="A95" i="35"/>
  <c r="AM94" i="35"/>
  <c r="AK94" i="35"/>
  <c r="AJ94" i="35"/>
  <c r="AH94" i="35"/>
  <c r="AB94" i="35"/>
  <c r="AA94" i="35"/>
  <c r="Z94" i="35"/>
  <c r="AL94" i="35" s="1"/>
  <c r="X94" i="35" s="1"/>
  <c r="Y94" i="35"/>
  <c r="P94" i="35"/>
  <c r="A94" i="35"/>
  <c r="AM93" i="35"/>
  <c r="AK93" i="35"/>
  <c r="AJ93" i="35"/>
  <c r="AH93" i="35"/>
  <c r="AB93" i="35"/>
  <c r="AA93" i="35"/>
  <c r="Z93" i="35"/>
  <c r="AL93" i="35" s="1"/>
  <c r="X93" i="35" s="1"/>
  <c r="Y93" i="35"/>
  <c r="P93" i="35"/>
  <c r="A93" i="35"/>
  <c r="AM92" i="35"/>
  <c r="AK92" i="35"/>
  <c r="AJ92" i="35"/>
  <c r="AH92" i="35"/>
  <c r="AB92" i="35"/>
  <c r="AA92" i="35"/>
  <c r="Z92" i="35"/>
  <c r="AL92" i="35" s="1"/>
  <c r="X92" i="35" s="1"/>
  <c r="Y92" i="35"/>
  <c r="P92" i="35"/>
  <c r="A92" i="35"/>
  <c r="AM91" i="35"/>
  <c r="AK91" i="35"/>
  <c r="AJ91" i="35"/>
  <c r="AH91" i="35"/>
  <c r="AB91" i="35"/>
  <c r="AA91" i="35"/>
  <c r="Z91" i="35"/>
  <c r="AL91" i="35" s="1"/>
  <c r="X91" i="35" s="1"/>
  <c r="Y91" i="35"/>
  <c r="P91" i="35"/>
  <c r="A91" i="35"/>
  <c r="AM90" i="35"/>
  <c r="AK90" i="35"/>
  <c r="AJ90" i="35"/>
  <c r="AH90" i="35"/>
  <c r="AB90" i="35"/>
  <c r="AA90" i="35"/>
  <c r="Z90" i="35"/>
  <c r="AL90" i="35" s="1"/>
  <c r="X90" i="35" s="1"/>
  <c r="Y90" i="35"/>
  <c r="P90" i="35"/>
  <c r="A90" i="35"/>
  <c r="AM89" i="35"/>
  <c r="AK89" i="35"/>
  <c r="AJ89" i="35"/>
  <c r="AH89" i="35"/>
  <c r="AB89" i="35"/>
  <c r="AA89" i="35"/>
  <c r="Z89" i="35"/>
  <c r="AL89" i="35" s="1"/>
  <c r="X89" i="35" s="1"/>
  <c r="Y89" i="35"/>
  <c r="P89" i="35"/>
  <c r="A89" i="35"/>
  <c r="AM88" i="35"/>
  <c r="AK88" i="35"/>
  <c r="AJ88" i="35"/>
  <c r="AH88" i="35"/>
  <c r="AB88" i="35"/>
  <c r="AA88" i="35"/>
  <c r="Z88" i="35"/>
  <c r="AL88" i="35" s="1"/>
  <c r="X88" i="35" s="1"/>
  <c r="Y88" i="35"/>
  <c r="P88" i="35"/>
  <c r="A88" i="35"/>
  <c r="AM87" i="35"/>
  <c r="AK87" i="35"/>
  <c r="AJ87" i="35"/>
  <c r="AH87" i="35"/>
  <c r="AB87" i="35"/>
  <c r="AA87" i="35"/>
  <c r="Z87" i="35"/>
  <c r="AL87" i="35" s="1"/>
  <c r="X87" i="35" s="1"/>
  <c r="Y87" i="35"/>
  <c r="P87" i="35"/>
  <c r="A87" i="35"/>
  <c r="AM86" i="35"/>
  <c r="AK86" i="35"/>
  <c r="AJ86" i="35"/>
  <c r="AH86" i="35"/>
  <c r="AB86" i="35"/>
  <c r="AA86" i="35"/>
  <c r="Z86" i="35"/>
  <c r="AL86" i="35" s="1"/>
  <c r="X86" i="35" s="1"/>
  <c r="Y86" i="35"/>
  <c r="P86" i="35"/>
  <c r="A86" i="35"/>
  <c r="AM85" i="35"/>
  <c r="AK85" i="35"/>
  <c r="AJ85" i="35"/>
  <c r="AH85" i="35"/>
  <c r="AB85" i="35"/>
  <c r="AA85" i="35"/>
  <c r="Z85" i="35"/>
  <c r="AL85" i="35" s="1"/>
  <c r="Y85" i="35"/>
  <c r="X85" i="35"/>
  <c r="P85" i="35"/>
  <c r="A85" i="35"/>
  <c r="AM84" i="35"/>
  <c r="AK84" i="35"/>
  <c r="AJ84" i="35"/>
  <c r="AH84" i="35"/>
  <c r="AB84" i="35"/>
  <c r="AA84" i="35"/>
  <c r="Z84" i="35"/>
  <c r="AL84" i="35" s="1"/>
  <c r="Y84" i="35"/>
  <c r="X84" i="35"/>
  <c r="P84" i="35"/>
  <c r="A84" i="35"/>
  <c r="AM83" i="35"/>
  <c r="AK83" i="35"/>
  <c r="AJ83" i="35"/>
  <c r="AH83" i="35"/>
  <c r="AB83" i="35"/>
  <c r="AA83" i="35"/>
  <c r="Z83" i="35"/>
  <c r="AL83" i="35" s="1"/>
  <c r="X83" i="35" s="1"/>
  <c r="Y83" i="35"/>
  <c r="P83" i="35"/>
  <c r="A83" i="35"/>
  <c r="AM82" i="35"/>
  <c r="AK82" i="35"/>
  <c r="AJ82" i="35"/>
  <c r="AH82" i="35"/>
  <c r="AB82" i="35"/>
  <c r="AA82" i="35"/>
  <c r="Z82" i="35"/>
  <c r="AL82" i="35" s="1"/>
  <c r="X82" i="35" s="1"/>
  <c r="Y82" i="35"/>
  <c r="P82" i="35"/>
  <c r="A82" i="35"/>
  <c r="AM81" i="35"/>
  <c r="AK81" i="35"/>
  <c r="AJ81" i="35"/>
  <c r="AH81" i="35"/>
  <c r="AB81" i="35"/>
  <c r="AA81" i="35"/>
  <c r="Z81" i="35"/>
  <c r="AL81" i="35" s="1"/>
  <c r="Y81" i="35"/>
  <c r="X81" i="35"/>
  <c r="P81" i="35"/>
  <c r="A81" i="35"/>
  <c r="AM80" i="35"/>
  <c r="AK80" i="35"/>
  <c r="AJ80" i="35"/>
  <c r="AH80" i="35"/>
  <c r="AB80" i="35"/>
  <c r="AA80" i="35"/>
  <c r="Z80" i="35"/>
  <c r="AL80" i="35" s="1"/>
  <c r="Y80" i="35"/>
  <c r="X80" i="35"/>
  <c r="P80" i="35"/>
  <c r="A80" i="35"/>
  <c r="AM79" i="35"/>
  <c r="AK79" i="35"/>
  <c r="AJ79" i="35"/>
  <c r="AH79" i="35"/>
  <c r="AB79" i="35"/>
  <c r="AA79" i="35"/>
  <c r="Z79" i="35"/>
  <c r="AL79" i="35" s="1"/>
  <c r="X79" i="35" s="1"/>
  <c r="Y79" i="35"/>
  <c r="P79" i="35"/>
  <c r="A79" i="35"/>
  <c r="AM78" i="35"/>
  <c r="AK78" i="35"/>
  <c r="AJ78" i="35"/>
  <c r="AH78" i="35"/>
  <c r="AB78" i="35"/>
  <c r="AA78" i="35"/>
  <c r="Z78" i="35"/>
  <c r="AL78" i="35" s="1"/>
  <c r="X78" i="35" s="1"/>
  <c r="Y78" i="35"/>
  <c r="P78" i="35"/>
  <c r="A78" i="35"/>
  <c r="AM77" i="35"/>
  <c r="AK77" i="35"/>
  <c r="AJ77" i="35"/>
  <c r="AH77" i="35"/>
  <c r="AB77" i="35"/>
  <c r="AA77" i="35"/>
  <c r="Z77" i="35"/>
  <c r="AL77" i="35" s="1"/>
  <c r="Y77" i="35"/>
  <c r="X77" i="35"/>
  <c r="P77" i="35"/>
  <c r="A77" i="35"/>
  <c r="AM76" i="35"/>
  <c r="AK76" i="35"/>
  <c r="AJ76" i="35"/>
  <c r="AH76" i="35"/>
  <c r="AB76" i="35"/>
  <c r="AA76" i="35"/>
  <c r="Z76" i="35"/>
  <c r="AL76" i="35" s="1"/>
  <c r="Y76" i="35"/>
  <c r="X76" i="35"/>
  <c r="P76" i="35"/>
  <c r="A76" i="35"/>
  <c r="AM75" i="35"/>
  <c r="AK75" i="35"/>
  <c r="AJ75" i="35"/>
  <c r="AH75" i="35"/>
  <c r="AB75" i="35"/>
  <c r="AA75" i="35"/>
  <c r="Z75" i="35"/>
  <c r="AL75" i="35" s="1"/>
  <c r="X75" i="35" s="1"/>
  <c r="Y75" i="35"/>
  <c r="P75" i="35"/>
  <c r="A75" i="35"/>
  <c r="AM74" i="35"/>
  <c r="AK74" i="35"/>
  <c r="AJ74" i="35"/>
  <c r="AH74" i="35"/>
  <c r="AB74" i="35"/>
  <c r="AA74" i="35"/>
  <c r="Z74" i="35"/>
  <c r="AL74" i="35" s="1"/>
  <c r="X74" i="35" s="1"/>
  <c r="Y74" i="35"/>
  <c r="P74" i="35"/>
  <c r="A74" i="35"/>
  <c r="AM73" i="35"/>
  <c r="AK73" i="35"/>
  <c r="AJ73" i="35"/>
  <c r="AH73" i="35"/>
  <c r="AB73" i="35"/>
  <c r="AA73" i="35"/>
  <c r="Z73" i="35"/>
  <c r="AL73" i="35" s="1"/>
  <c r="Y73" i="35"/>
  <c r="X73" i="35"/>
  <c r="P73" i="35"/>
  <c r="A73" i="35"/>
  <c r="AM72" i="35"/>
  <c r="AK72" i="35"/>
  <c r="AJ72" i="35"/>
  <c r="AH72" i="35"/>
  <c r="AB72" i="35"/>
  <c r="AA72" i="35"/>
  <c r="Z72" i="35"/>
  <c r="AL72" i="35" s="1"/>
  <c r="Y72" i="35"/>
  <c r="X72" i="35"/>
  <c r="P72" i="35"/>
  <c r="A72" i="35"/>
  <c r="AM71" i="35"/>
  <c r="AK71" i="35"/>
  <c r="AJ71" i="35"/>
  <c r="AH71" i="35"/>
  <c r="AB71" i="35"/>
  <c r="AA71" i="35"/>
  <c r="Z71" i="35"/>
  <c r="AL71" i="35" s="1"/>
  <c r="X71" i="35" s="1"/>
  <c r="Y71" i="35"/>
  <c r="P71" i="35"/>
  <c r="A71" i="35"/>
  <c r="AM70" i="35"/>
  <c r="AK70" i="35"/>
  <c r="AJ70" i="35"/>
  <c r="AH70" i="35"/>
  <c r="AB70" i="35"/>
  <c r="AA70" i="35"/>
  <c r="Z70" i="35"/>
  <c r="AL70" i="35" s="1"/>
  <c r="X70" i="35" s="1"/>
  <c r="Y70" i="35"/>
  <c r="P70" i="35"/>
  <c r="A70" i="35"/>
  <c r="AM69" i="35"/>
  <c r="AK69" i="35"/>
  <c r="AJ69" i="35"/>
  <c r="AH69" i="35"/>
  <c r="AB69" i="35"/>
  <c r="AA69" i="35"/>
  <c r="Z69" i="35"/>
  <c r="AL69" i="35" s="1"/>
  <c r="Y69" i="35"/>
  <c r="X69" i="35"/>
  <c r="P69" i="35"/>
  <c r="H69" i="35"/>
  <c r="H70" i="35" s="1"/>
  <c r="H71" i="35" s="1"/>
  <c r="H72" i="35" s="1"/>
  <c r="H73" i="35" s="1"/>
  <c r="H74" i="35" s="1"/>
  <c r="H75" i="35" s="1"/>
  <c r="H76" i="35" s="1"/>
  <c r="H77" i="35" s="1"/>
  <c r="H78" i="35" s="1"/>
  <c r="H79" i="35" s="1"/>
  <c r="H80" i="35" s="1"/>
  <c r="H81" i="35" s="1"/>
  <c r="H82" i="35" s="1"/>
  <c r="H83" i="35" s="1"/>
  <c r="H84" i="35" s="1"/>
  <c r="H85" i="35" s="1"/>
  <c r="H86" i="35" s="1"/>
  <c r="H87" i="35" s="1"/>
  <c r="H88" i="35" s="1"/>
  <c r="H89" i="35" s="1"/>
  <c r="H90" i="35" s="1"/>
  <c r="H91" i="35" s="1"/>
  <c r="H92" i="35" s="1"/>
  <c r="H93" i="35" s="1"/>
  <c r="H94" i="35" s="1"/>
  <c r="H95" i="35" s="1"/>
  <c r="H96" i="35" s="1"/>
  <c r="H97" i="35" s="1"/>
  <c r="H98" i="35" s="1"/>
  <c r="H99" i="35" s="1"/>
  <c r="H100" i="35" s="1"/>
  <c r="H101" i="35" s="1"/>
  <c r="H102" i="35" s="1"/>
  <c r="H103" i="35" s="1"/>
  <c r="H104" i="35" s="1"/>
  <c r="H105" i="35" s="1"/>
  <c r="H106" i="35" s="1"/>
  <c r="H107" i="35" s="1"/>
  <c r="H108" i="35" s="1"/>
  <c r="H109" i="35" s="1"/>
  <c r="H110" i="35" s="1"/>
  <c r="H111" i="35" s="1"/>
  <c r="H112" i="35" s="1"/>
  <c r="H113" i="35" s="1"/>
  <c r="H114" i="35" s="1"/>
  <c r="H115" i="35" s="1"/>
  <c r="H116" i="35" s="1"/>
  <c r="H117" i="35" s="1"/>
  <c r="H118" i="35" s="1"/>
  <c r="H119" i="35" s="1"/>
  <c r="H120" i="35" s="1"/>
  <c r="A69" i="35"/>
  <c r="AM68" i="35"/>
  <c r="AL68" i="35"/>
  <c r="X68" i="35" s="1"/>
  <c r="AK68" i="35"/>
  <c r="AJ68" i="35"/>
  <c r="AB68" i="35" s="1"/>
  <c r="AH68" i="35"/>
  <c r="AG68" i="35" s="1"/>
  <c r="AI68" i="35" s="1"/>
  <c r="AC68" i="35"/>
  <c r="R69" i="35" s="1"/>
  <c r="AA68" i="35"/>
  <c r="Z68" i="35"/>
  <c r="Y68" i="35"/>
  <c r="R68" i="35"/>
  <c r="P68" i="35"/>
  <c r="H68" i="35"/>
  <c r="A68" i="35"/>
  <c r="AM66" i="35"/>
  <c r="Z66" i="35" s="1"/>
  <c r="AK66" i="35"/>
  <c r="AJ66" i="35"/>
  <c r="AB66" i="35" s="1"/>
  <c r="AY62" i="35" s="1"/>
  <c r="AH66" i="35"/>
  <c r="AA66" i="35"/>
  <c r="Y66" i="35"/>
  <c r="P66" i="35"/>
  <c r="A66" i="35"/>
  <c r="AM65" i="35"/>
  <c r="AK65" i="35"/>
  <c r="AJ65" i="35"/>
  <c r="AH65" i="35"/>
  <c r="AB65" i="35"/>
  <c r="AA65" i="35"/>
  <c r="AX61" i="35" s="1"/>
  <c r="Z65" i="35"/>
  <c r="AL65" i="35" s="1"/>
  <c r="X65" i="35" s="1"/>
  <c r="AU61" i="35" s="1"/>
  <c r="Y65" i="35"/>
  <c r="P65" i="35"/>
  <c r="A65" i="35"/>
  <c r="AM64" i="35"/>
  <c r="Z64" i="35" s="1"/>
  <c r="AK64" i="35"/>
  <c r="AJ64" i="35"/>
  <c r="AB64" i="35" s="1"/>
  <c r="AY60" i="35" s="1"/>
  <c r="AH64" i="35"/>
  <c r="AA64" i="35"/>
  <c r="Y64" i="35"/>
  <c r="P64" i="35"/>
  <c r="A64" i="35"/>
  <c r="AM63" i="35"/>
  <c r="AK63" i="35"/>
  <c r="AJ63" i="35"/>
  <c r="AB63" i="35" s="1"/>
  <c r="AY59" i="35" s="1"/>
  <c r="AH63" i="35"/>
  <c r="AA63" i="35"/>
  <c r="Z63" i="35"/>
  <c r="AL63" i="35" s="1"/>
  <c r="X63" i="35" s="1"/>
  <c r="AU59" i="35" s="1"/>
  <c r="Y63" i="35"/>
  <c r="P63" i="35"/>
  <c r="A63" i="35"/>
  <c r="AX62" i="35"/>
  <c r="AV62" i="35"/>
  <c r="AT62" i="35"/>
  <c r="AS62" i="35"/>
  <c r="AR62" i="35"/>
  <c r="AM62" i="35"/>
  <c r="AL62" i="35"/>
  <c r="X62" i="35" s="1"/>
  <c r="AU58" i="35" s="1"/>
  <c r="AK62" i="35"/>
  <c r="AJ62" i="35"/>
  <c r="AB62" i="35" s="1"/>
  <c r="AY58" i="35" s="1"/>
  <c r="AH62" i="35"/>
  <c r="AA62" i="35"/>
  <c r="Z62" i="35"/>
  <c r="Y62" i="35"/>
  <c r="P62" i="35"/>
  <c r="A62" i="35"/>
  <c r="AY61" i="35"/>
  <c r="AW61" i="35"/>
  <c r="AV61" i="35"/>
  <c r="AT61" i="35"/>
  <c r="AS61" i="35"/>
  <c r="AR61" i="35"/>
  <c r="AM61" i="35"/>
  <c r="Z61" i="35" s="1"/>
  <c r="AK61" i="35"/>
  <c r="AJ61" i="35"/>
  <c r="AB61" i="35" s="1"/>
  <c r="AY57" i="35" s="1"/>
  <c r="AH61" i="35"/>
  <c r="AA61" i="35"/>
  <c r="Y61" i="35"/>
  <c r="P61" i="35"/>
  <c r="A61" i="35"/>
  <c r="AX60" i="35"/>
  <c r="AV60" i="35"/>
  <c r="AT60" i="35"/>
  <c r="AS60" i="35"/>
  <c r="AR60" i="35"/>
  <c r="AM60" i="35"/>
  <c r="Z60" i="35" s="1"/>
  <c r="AK60" i="35"/>
  <c r="AJ60" i="35"/>
  <c r="AB60" i="35" s="1"/>
  <c r="AY56" i="35" s="1"/>
  <c r="AH60" i="35"/>
  <c r="AA60" i="35"/>
  <c r="Y60" i="35"/>
  <c r="P60" i="35"/>
  <c r="A60" i="35"/>
  <c r="AX59" i="35"/>
  <c r="AW59" i="35"/>
  <c r="AV59" i="35"/>
  <c r="AT59" i="35"/>
  <c r="AS59" i="35"/>
  <c r="AR59" i="35"/>
  <c r="AM59" i="35"/>
  <c r="AK59" i="35"/>
  <c r="AJ59" i="35"/>
  <c r="AH59" i="35"/>
  <c r="AB59" i="35"/>
  <c r="AY55" i="35" s="1"/>
  <c r="AA59" i="35"/>
  <c r="Z59" i="35"/>
  <c r="AL59" i="35" s="1"/>
  <c r="X59" i="35" s="1"/>
  <c r="AU55" i="35" s="1"/>
  <c r="Y59" i="35"/>
  <c r="P59" i="35"/>
  <c r="A59" i="35"/>
  <c r="AX58" i="35"/>
  <c r="AW58" i="35"/>
  <c r="AV58" i="35"/>
  <c r="AT58" i="35"/>
  <c r="AS58" i="35"/>
  <c r="AR58" i="35"/>
  <c r="AM58" i="35"/>
  <c r="AL58" i="35"/>
  <c r="X58" i="35" s="1"/>
  <c r="AU54" i="35" s="1"/>
  <c r="AK58" i="35"/>
  <c r="AJ58" i="35"/>
  <c r="AB58" i="35" s="1"/>
  <c r="AY54" i="35" s="1"/>
  <c r="AH58" i="35"/>
  <c r="AA58" i="35"/>
  <c r="Z58" i="35"/>
  <c r="Y58" i="35"/>
  <c r="P58" i="35"/>
  <c r="A58" i="35"/>
  <c r="AX57" i="35"/>
  <c r="AV57" i="35"/>
  <c r="AT57" i="35"/>
  <c r="AS57" i="35"/>
  <c r="AR57" i="35"/>
  <c r="AM57" i="35"/>
  <c r="Z57" i="35" s="1"/>
  <c r="AK57" i="35"/>
  <c r="AJ57" i="35"/>
  <c r="AH57" i="35"/>
  <c r="AB57" i="35"/>
  <c r="AY53" i="35" s="1"/>
  <c r="AA57" i="35"/>
  <c r="Y57" i="35"/>
  <c r="P57" i="35"/>
  <c r="A57" i="35"/>
  <c r="AX56" i="35"/>
  <c r="AV56" i="35"/>
  <c r="AT56" i="35"/>
  <c r="AS56" i="35"/>
  <c r="AR56" i="35"/>
  <c r="AM56" i="35"/>
  <c r="Z56" i="35" s="1"/>
  <c r="AK56" i="35"/>
  <c r="AJ56" i="35"/>
  <c r="AB56" i="35" s="1"/>
  <c r="AY52" i="35" s="1"/>
  <c r="AH56" i="35"/>
  <c r="AA56" i="35"/>
  <c r="Y56" i="35"/>
  <c r="P56" i="35"/>
  <c r="A56" i="35"/>
  <c r="AX55" i="35"/>
  <c r="AW55" i="35"/>
  <c r="AV55" i="35"/>
  <c r="AT55" i="35"/>
  <c r="AS55" i="35"/>
  <c r="AR55" i="35"/>
  <c r="AM55" i="35"/>
  <c r="AK55" i="35"/>
  <c r="AJ55" i="35"/>
  <c r="AH55" i="35"/>
  <c r="AB55" i="35"/>
  <c r="AA55" i="35"/>
  <c r="Z55" i="35"/>
  <c r="AL55" i="35" s="1"/>
  <c r="X55" i="35" s="1"/>
  <c r="AU51" i="35" s="1"/>
  <c r="Y55" i="35"/>
  <c r="P55" i="35"/>
  <c r="A55" i="35"/>
  <c r="AX54" i="35"/>
  <c r="AW54" i="35"/>
  <c r="AV54" i="35"/>
  <c r="AT54" i="35"/>
  <c r="AS54" i="35"/>
  <c r="AR54" i="35"/>
  <c r="AM54" i="35"/>
  <c r="AL54" i="35"/>
  <c r="X54" i="35" s="1"/>
  <c r="AU50" i="35" s="1"/>
  <c r="AK54" i="35"/>
  <c r="AJ54" i="35"/>
  <c r="AB54" i="35" s="1"/>
  <c r="AY50" i="35" s="1"/>
  <c r="AH54" i="35"/>
  <c r="AA54" i="35"/>
  <c r="Z54" i="35"/>
  <c r="Y54" i="35"/>
  <c r="P54" i="35"/>
  <c r="AS50" i="35" s="1"/>
  <c r="A54" i="35"/>
  <c r="AX53" i="35"/>
  <c r="AV53" i="35"/>
  <c r="AT53" i="35"/>
  <c r="AS53" i="35"/>
  <c r="AR53" i="35"/>
  <c r="AM53" i="35"/>
  <c r="Z53" i="35" s="1"/>
  <c r="AK53" i="35"/>
  <c r="AJ53" i="35"/>
  <c r="AH53" i="35"/>
  <c r="AB53" i="35"/>
  <c r="AA53" i="35"/>
  <c r="Y53" i="35"/>
  <c r="P53" i="35"/>
  <c r="A53" i="35"/>
  <c r="AX52" i="35"/>
  <c r="AV52" i="35"/>
  <c r="AT52" i="35"/>
  <c r="AS52" i="35"/>
  <c r="AR52" i="35"/>
  <c r="AM52" i="35"/>
  <c r="AL52" i="35"/>
  <c r="X52" i="35" s="1"/>
  <c r="AU48" i="35" s="1"/>
  <c r="AK52" i="35"/>
  <c r="AJ52" i="35"/>
  <c r="AB52" i="35" s="1"/>
  <c r="AY48" i="35" s="1"/>
  <c r="AH52" i="35"/>
  <c r="AA52" i="35"/>
  <c r="Z52" i="35"/>
  <c r="Y52" i="35"/>
  <c r="P52" i="35"/>
  <c r="A52" i="35"/>
  <c r="AR48" i="35" s="1"/>
  <c r="AY51" i="35"/>
  <c r="AX51" i="35"/>
  <c r="AW51" i="35"/>
  <c r="AV51" i="35"/>
  <c r="AT51" i="35"/>
  <c r="AS51" i="35"/>
  <c r="AR51" i="35"/>
  <c r="AM51" i="35"/>
  <c r="AK51" i="35"/>
  <c r="AJ51" i="35"/>
  <c r="AH51" i="35"/>
  <c r="AB51" i="35"/>
  <c r="AY47" i="35" s="1"/>
  <c r="AA51" i="35"/>
  <c r="Z51" i="35"/>
  <c r="AL51" i="35" s="1"/>
  <c r="X51" i="35" s="1"/>
  <c r="AU47" i="35" s="1"/>
  <c r="Y51" i="35"/>
  <c r="P51" i="35"/>
  <c r="A51" i="35"/>
  <c r="AX50" i="35"/>
  <c r="AW50" i="35"/>
  <c r="AV50" i="35"/>
  <c r="AT50" i="35"/>
  <c r="AR50" i="35"/>
  <c r="AM50" i="35"/>
  <c r="Z50" i="35" s="1"/>
  <c r="AK50" i="35"/>
  <c r="AJ50" i="35"/>
  <c r="AB50" i="35" s="1"/>
  <c r="AY46" i="35" s="1"/>
  <c r="AH50" i="35"/>
  <c r="AA50" i="35"/>
  <c r="Y50" i="35"/>
  <c r="P50" i="35"/>
  <c r="AS46" i="35" s="1"/>
  <c r="A50" i="35"/>
  <c r="AY49" i="35"/>
  <c r="AX49" i="35"/>
  <c r="AV49" i="35"/>
  <c r="AT49" i="35"/>
  <c r="AS49" i="35"/>
  <c r="AR49" i="35"/>
  <c r="AM49" i="35"/>
  <c r="Z49" i="35" s="1"/>
  <c r="AL49" i="35" s="1"/>
  <c r="AK49" i="35"/>
  <c r="AJ49" i="35"/>
  <c r="AH49" i="35"/>
  <c r="AB49" i="35"/>
  <c r="AA49" i="35"/>
  <c r="Y49" i="35"/>
  <c r="X49" i="35"/>
  <c r="P49" i="35"/>
  <c r="A49" i="35"/>
  <c r="AX48" i="35"/>
  <c r="AW48" i="35"/>
  <c r="AV48" i="35"/>
  <c r="AT48" i="35"/>
  <c r="AS48" i="35"/>
  <c r="AM48" i="35"/>
  <c r="AL48" i="35"/>
  <c r="X48" i="35" s="1"/>
  <c r="AK48" i="35"/>
  <c r="AJ48" i="35"/>
  <c r="AB48" i="35" s="1"/>
  <c r="AH48" i="35"/>
  <c r="AA48" i="35"/>
  <c r="Z48" i="35"/>
  <c r="Y48" i="35"/>
  <c r="P48" i="35"/>
  <c r="A48" i="35"/>
  <c r="AX47" i="35"/>
  <c r="AW47" i="35"/>
  <c r="AV47" i="35"/>
  <c r="AT47" i="35"/>
  <c r="AS47" i="35"/>
  <c r="AR47" i="35"/>
  <c r="AM47" i="35"/>
  <c r="AK47" i="35"/>
  <c r="AJ47" i="35"/>
  <c r="AB47" i="35" s="1"/>
  <c r="AY43" i="35" s="1"/>
  <c r="AH47" i="35"/>
  <c r="AA47" i="35"/>
  <c r="Z47" i="35"/>
  <c r="AL47" i="35" s="1"/>
  <c r="X47" i="35" s="1"/>
  <c r="Y47" i="35"/>
  <c r="P47" i="35"/>
  <c r="A47" i="35"/>
  <c r="AX46" i="35"/>
  <c r="AV46" i="35"/>
  <c r="AT46" i="35"/>
  <c r="AR46" i="35"/>
  <c r="AM46" i="35"/>
  <c r="Z46" i="35" s="1"/>
  <c r="AK46" i="35"/>
  <c r="AJ46" i="35"/>
  <c r="AB46" i="35" s="1"/>
  <c r="AY42" i="35" s="1"/>
  <c r="AH46" i="35"/>
  <c r="AA46" i="35"/>
  <c r="Y46" i="35"/>
  <c r="P46" i="35"/>
  <c r="AS42" i="35" s="1"/>
  <c r="A46" i="35"/>
  <c r="AY45" i="35"/>
  <c r="AX45" i="35"/>
  <c r="AW45" i="35"/>
  <c r="AV45" i="35"/>
  <c r="AU45" i="35"/>
  <c r="AT45" i="35"/>
  <c r="AS45" i="35"/>
  <c r="AR45" i="35"/>
  <c r="AM45" i="35"/>
  <c r="Z45" i="35" s="1"/>
  <c r="AK45" i="35"/>
  <c r="AJ45" i="35"/>
  <c r="AB45" i="35" s="1"/>
  <c r="AY41" i="35" s="1"/>
  <c r="AH45" i="35"/>
  <c r="AA45" i="35"/>
  <c r="Y45" i="35"/>
  <c r="P45" i="35"/>
  <c r="A45" i="35"/>
  <c r="AY44" i="35"/>
  <c r="AX44" i="35"/>
  <c r="AW44" i="35"/>
  <c r="AV44" i="35"/>
  <c r="AU44" i="35"/>
  <c r="AT44" i="35"/>
  <c r="AS44" i="35"/>
  <c r="AR44" i="35"/>
  <c r="AM44" i="35"/>
  <c r="AL44" i="35"/>
  <c r="X44" i="35" s="1"/>
  <c r="AU40" i="35" s="1"/>
  <c r="AK44" i="35"/>
  <c r="AJ44" i="35"/>
  <c r="AB44" i="35" s="1"/>
  <c r="AY40" i="35" s="1"/>
  <c r="AH44" i="35"/>
  <c r="AA44" i="35"/>
  <c r="Z44" i="35"/>
  <c r="Y44" i="35"/>
  <c r="P44" i="35"/>
  <c r="A44" i="35"/>
  <c r="AR40" i="35" s="1"/>
  <c r="AX43" i="35"/>
  <c r="AW43" i="35"/>
  <c r="AV43" i="35"/>
  <c r="AU43" i="35"/>
  <c r="AT43" i="35"/>
  <c r="AS43" i="35"/>
  <c r="AR43" i="35"/>
  <c r="AM43" i="35"/>
  <c r="AK43" i="35"/>
  <c r="AJ43" i="35"/>
  <c r="AB43" i="35" s="1"/>
  <c r="AY39" i="35" s="1"/>
  <c r="AH43" i="35"/>
  <c r="AA43" i="35"/>
  <c r="Z43" i="35"/>
  <c r="AL43" i="35" s="1"/>
  <c r="X43" i="35" s="1"/>
  <c r="AU39" i="35" s="1"/>
  <c r="Y43" i="35"/>
  <c r="P43" i="35"/>
  <c r="A43" i="35"/>
  <c r="AX42" i="35"/>
  <c r="AV42" i="35"/>
  <c r="AT42" i="35"/>
  <c r="AR42" i="35"/>
  <c r="AM42" i="35"/>
  <c r="Z42" i="35" s="1"/>
  <c r="AK42" i="35"/>
  <c r="AJ42" i="35"/>
  <c r="AB42" i="35" s="1"/>
  <c r="AY38" i="35" s="1"/>
  <c r="AH42" i="35"/>
  <c r="AA42" i="35"/>
  <c r="Y42" i="35"/>
  <c r="P42" i="35"/>
  <c r="AS38" i="35" s="1"/>
  <c r="A42" i="35"/>
  <c r="AX41" i="35"/>
  <c r="AV41" i="35"/>
  <c r="AT41" i="35"/>
  <c r="AS41" i="35"/>
  <c r="AR41" i="35"/>
  <c r="AM41" i="35"/>
  <c r="Z41" i="35" s="1"/>
  <c r="AK41" i="35"/>
  <c r="AJ41" i="35"/>
  <c r="AH41" i="35"/>
  <c r="AB41" i="35"/>
  <c r="AA41" i="35"/>
  <c r="Y41" i="35"/>
  <c r="P41" i="35"/>
  <c r="A41" i="35"/>
  <c r="AX40" i="35"/>
  <c r="AW40" i="35"/>
  <c r="AV40" i="35"/>
  <c r="AT40" i="35"/>
  <c r="AS40" i="35"/>
  <c r="AM40" i="35"/>
  <c r="AL40" i="35"/>
  <c r="X40" i="35" s="1"/>
  <c r="AU36" i="35" s="1"/>
  <c r="AK40" i="35"/>
  <c r="AJ40" i="35"/>
  <c r="AB40" i="35" s="1"/>
  <c r="AY36" i="35" s="1"/>
  <c r="AH40" i="35"/>
  <c r="AA40" i="35"/>
  <c r="Z40" i="35"/>
  <c r="Y40" i="35"/>
  <c r="P40" i="35"/>
  <c r="A40" i="35"/>
  <c r="AR36" i="35" s="1"/>
  <c r="AX39" i="35"/>
  <c r="AW39" i="35"/>
  <c r="AV39" i="35"/>
  <c r="AT39" i="35"/>
  <c r="AS39" i="35"/>
  <c r="AR39" i="35"/>
  <c r="AM39" i="35"/>
  <c r="AK39" i="35"/>
  <c r="AJ39" i="35"/>
  <c r="AB39" i="35" s="1"/>
  <c r="AY35" i="35" s="1"/>
  <c r="AH39" i="35"/>
  <c r="AA39" i="35"/>
  <c r="Z39" i="35"/>
  <c r="AL39" i="35" s="1"/>
  <c r="X39" i="35" s="1"/>
  <c r="AU35" i="35" s="1"/>
  <c r="Y39" i="35"/>
  <c r="P39" i="35"/>
  <c r="A39" i="35"/>
  <c r="AX38" i="35"/>
  <c r="AV38" i="35"/>
  <c r="AT38" i="35"/>
  <c r="AR38" i="35"/>
  <c r="AM38" i="35"/>
  <c r="Z38" i="35" s="1"/>
  <c r="AK38" i="35"/>
  <c r="AJ38" i="35"/>
  <c r="AB38" i="35" s="1"/>
  <c r="AY34" i="35" s="1"/>
  <c r="AH38" i="35"/>
  <c r="AA38" i="35"/>
  <c r="Y38" i="35"/>
  <c r="P38" i="35"/>
  <c r="A38" i="35"/>
  <c r="AY37" i="35"/>
  <c r="AX37" i="35"/>
  <c r="AV37" i="35"/>
  <c r="AT37" i="35"/>
  <c r="AS37" i="35"/>
  <c r="AR37" i="35"/>
  <c r="AM37" i="35"/>
  <c r="Z37" i="35" s="1"/>
  <c r="AK37" i="35"/>
  <c r="AJ37" i="35"/>
  <c r="AH37" i="35"/>
  <c r="AB37" i="35"/>
  <c r="AY33" i="35" s="1"/>
  <c r="AA37" i="35"/>
  <c r="Y37" i="35"/>
  <c r="P37" i="35"/>
  <c r="A37" i="35"/>
  <c r="AX36" i="35"/>
  <c r="AW36" i="35"/>
  <c r="AV36" i="35"/>
  <c r="AT36" i="35"/>
  <c r="AS36" i="35"/>
  <c r="AM36" i="35"/>
  <c r="AL36" i="35"/>
  <c r="X36" i="35" s="1"/>
  <c r="AU32" i="35" s="1"/>
  <c r="AK36" i="35"/>
  <c r="AJ36" i="35"/>
  <c r="AB36" i="35" s="1"/>
  <c r="AY32" i="35" s="1"/>
  <c r="AH36" i="35"/>
  <c r="AA36" i="35"/>
  <c r="Z36" i="35"/>
  <c r="Y36" i="35"/>
  <c r="P36" i="35"/>
  <c r="A36" i="35"/>
  <c r="AX35" i="35"/>
  <c r="AW35" i="35"/>
  <c r="AV35" i="35"/>
  <c r="AT35" i="35"/>
  <c r="AS35" i="35"/>
  <c r="AR35" i="35"/>
  <c r="AM35" i="35"/>
  <c r="AK35" i="35"/>
  <c r="AJ35" i="35"/>
  <c r="AB35" i="35" s="1"/>
  <c r="AY31" i="35" s="1"/>
  <c r="AH35" i="35"/>
  <c r="AA35" i="35"/>
  <c r="Z35" i="35"/>
  <c r="AL35" i="35" s="1"/>
  <c r="X35" i="35" s="1"/>
  <c r="AU31" i="35" s="1"/>
  <c r="Y35" i="35"/>
  <c r="P35" i="35"/>
  <c r="A35" i="35"/>
  <c r="AX34" i="35"/>
  <c r="AV34" i="35"/>
  <c r="AT34" i="35"/>
  <c r="AS34" i="35"/>
  <c r="AR34" i="35"/>
  <c r="AM34" i="35"/>
  <c r="Z34" i="35" s="1"/>
  <c r="AK34" i="35"/>
  <c r="AJ34" i="35"/>
  <c r="AB34" i="35" s="1"/>
  <c r="AY30" i="35" s="1"/>
  <c r="AH34" i="35"/>
  <c r="AA34" i="35"/>
  <c r="Y34" i="35"/>
  <c r="P34" i="35"/>
  <c r="A34" i="35"/>
  <c r="AX33" i="35"/>
  <c r="AV33" i="35"/>
  <c r="AT33" i="35"/>
  <c r="AS33" i="35"/>
  <c r="AR33" i="35"/>
  <c r="AM33" i="35"/>
  <c r="Z33" i="35" s="1"/>
  <c r="AK33" i="35"/>
  <c r="AJ33" i="35"/>
  <c r="AH33" i="35"/>
  <c r="AB33" i="35"/>
  <c r="AA33" i="35"/>
  <c r="Y33" i="35"/>
  <c r="P33" i="35"/>
  <c r="A33" i="35"/>
  <c r="AX32" i="35"/>
  <c r="AW32" i="35"/>
  <c r="AV32" i="35"/>
  <c r="AT32" i="35"/>
  <c r="AS32" i="35"/>
  <c r="AR32" i="35"/>
  <c r="AM32" i="35"/>
  <c r="AL32" i="35"/>
  <c r="X32" i="35" s="1"/>
  <c r="AU28" i="35" s="1"/>
  <c r="AK32" i="35"/>
  <c r="AJ32" i="35"/>
  <c r="AH32" i="35"/>
  <c r="AB32" i="35"/>
  <c r="AA32" i="35"/>
  <c r="Z32" i="35"/>
  <c r="Y32" i="35"/>
  <c r="P32" i="35"/>
  <c r="A32" i="35"/>
  <c r="AX31" i="35"/>
  <c r="AW31" i="35"/>
  <c r="AV31" i="35"/>
  <c r="AT31" i="35"/>
  <c r="AS31" i="35"/>
  <c r="AR31" i="35"/>
  <c r="AM31" i="35"/>
  <c r="AK31" i="35"/>
  <c r="AJ31" i="35"/>
  <c r="AH31" i="35"/>
  <c r="AB31" i="35"/>
  <c r="AY27" i="35" s="1"/>
  <c r="AA31" i="35"/>
  <c r="Z31" i="35"/>
  <c r="AL31" i="35" s="1"/>
  <c r="X31" i="35" s="1"/>
  <c r="AU27" i="35" s="1"/>
  <c r="Y31" i="35"/>
  <c r="P31" i="35"/>
  <c r="A31" i="35"/>
  <c r="AX30" i="35"/>
  <c r="AV30" i="35"/>
  <c r="AT30" i="35"/>
  <c r="AS30" i="35"/>
  <c r="AR30" i="35"/>
  <c r="AM30" i="35"/>
  <c r="AK30" i="35"/>
  <c r="AJ30" i="35"/>
  <c r="AB30" i="35" s="1"/>
  <c r="AY26" i="35" s="1"/>
  <c r="AH30" i="35"/>
  <c r="AA30" i="35"/>
  <c r="Z30" i="35"/>
  <c r="AL30" i="35" s="1"/>
  <c r="X30" i="35" s="1"/>
  <c r="AU26" i="35" s="1"/>
  <c r="Y30" i="35"/>
  <c r="P30" i="35"/>
  <c r="A30" i="35"/>
  <c r="AY29" i="35"/>
  <c r="AX29" i="35"/>
  <c r="AV29" i="35"/>
  <c r="AT29" i="35"/>
  <c r="AS29" i="35"/>
  <c r="AR29" i="35"/>
  <c r="AM29" i="35"/>
  <c r="Z29" i="35" s="1"/>
  <c r="AK29" i="35"/>
  <c r="AJ29" i="35"/>
  <c r="AB29" i="35" s="1"/>
  <c r="AY25" i="35" s="1"/>
  <c r="AH29" i="35"/>
  <c r="AA29" i="35"/>
  <c r="Y29" i="35"/>
  <c r="P29" i="35"/>
  <c r="A29" i="35"/>
  <c r="AY28" i="35"/>
  <c r="AX28" i="35"/>
  <c r="AW28" i="35"/>
  <c r="AV28" i="35"/>
  <c r="AT28" i="35"/>
  <c r="AS28" i="35"/>
  <c r="AR28" i="35"/>
  <c r="AM28" i="35"/>
  <c r="Z28" i="35" s="1"/>
  <c r="AK28" i="35"/>
  <c r="AJ28" i="35"/>
  <c r="AB28" i="35" s="1"/>
  <c r="AY24" i="35" s="1"/>
  <c r="AH28" i="35"/>
  <c r="AA28" i="35"/>
  <c r="Y28" i="35"/>
  <c r="P28" i="35"/>
  <c r="A28" i="35"/>
  <c r="AX27" i="35"/>
  <c r="AW27" i="35"/>
  <c r="AV27" i="35"/>
  <c r="AT27" i="35"/>
  <c r="AS27" i="35"/>
  <c r="AR27" i="35"/>
  <c r="AM27" i="35"/>
  <c r="AK27" i="35"/>
  <c r="AJ27" i="35"/>
  <c r="AB27" i="35" s="1"/>
  <c r="AY23" i="35" s="1"/>
  <c r="AH27" i="35"/>
  <c r="AA27" i="35"/>
  <c r="Z27" i="35"/>
  <c r="AL27" i="35" s="1"/>
  <c r="X27" i="35" s="1"/>
  <c r="AU23" i="35" s="1"/>
  <c r="Y27" i="35"/>
  <c r="P27" i="35"/>
  <c r="A27" i="35"/>
  <c r="AX26" i="35"/>
  <c r="AW26" i="35"/>
  <c r="AV26" i="35"/>
  <c r="AT26" i="35"/>
  <c r="AS26" i="35"/>
  <c r="AR26" i="35"/>
  <c r="AM26" i="35"/>
  <c r="AK26" i="35"/>
  <c r="AJ26" i="35"/>
  <c r="AB26" i="35" s="1"/>
  <c r="AY22" i="35" s="1"/>
  <c r="AH26" i="35"/>
  <c r="AA26" i="35"/>
  <c r="Z26" i="35"/>
  <c r="AL26" i="35" s="1"/>
  <c r="X26" i="35" s="1"/>
  <c r="AU22" i="35" s="1"/>
  <c r="Y26" i="35"/>
  <c r="P26" i="35"/>
  <c r="A26" i="35"/>
  <c r="AX25" i="35"/>
  <c r="AV25" i="35"/>
  <c r="AT25" i="35"/>
  <c r="AS25" i="35"/>
  <c r="AR25" i="35"/>
  <c r="AM25" i="35"/>
  <c r="AK25" i="35"/>
  <c r="AJ25" i="35"/>
  <c r="AB25" i="35" s="1"/>
  <c r="AY21" i="35" s="1"/>
  <c r="AH25" i="35"/>
  <c r="AA25" i="35"/>
  <c r="Z25" i="35"/>
  <c r="AL25" i="35" s="1"/>
  <c r="X25" i="35" s="1"/>
  <c r="AU21" i="35" s="1"/>
  <c r="Y25" i="35"/>
  <c r="P25" i="35"/>
  <c r="A25" i="35"/>
  <c r="AX24" i="35"/>
  <c r="AV24" i="35"/>
  <c r="AT24" i="35"/>
  <c r="AS24" i="35"/>
  <c r="AR24" i="35"/>
  <c r="AM24" i="35"/>
  <c r="Z24" i="35" s="1"/>
  <c r="AK24" i="35"/>
  <c r="AJ24" i="35"/>
  <c r="AH24" i="35"/>
  <c r="AB24" i="35"/>
  <c r="AY20" i="35" s="1"/>
  <c r="AA24" i="35"/>
  <c r="Y24" i="35"/>
  <c r="P24" i="35"/>
  <c r="A24" i="35"/>
  <c r="AX23" i="35"/>
  <c r="AW23" i="35"/>
  <c r="AV23" i="35"/>
  <c r="AT23" i="35"/>
  <c r="AS23" i="35"/>
  <c r="AR23" i="35"/>
  <c r="AM23" i="35"/>
  <c r="Z23" i="35" s="1"/>
  <c r="AL23" i="35" s="1"/>
  <c r="X23" i="35" s="1"/>
  <c r="AU19" i="35" s="1"/>
  <c r="AK23" i="35"/>
  <c r="AJ23" i="35"/>
  <c r="AH23" i="35"/>
  <c r="AB23" i="35"/>
  <c r="AY19" i="35" s="1"/>
  <c r="AA23" i="35"/>
  <c r="Y23" i="35"/>
  <c r="P23" i="35"/>
  <c r="A23" i="35"/>
  <c r="AX22" i="35"/>
  <c r="AW22" i="35"/>
  <c r="AV22" i="35"/>
  <c r="AT22" i="35"/>
  <c r="AS22" i="35"/>
  <c r="AR22" i="35"/>
  <c r="AM22" i="35"/>
  <c r="AK22" i="35"/>
  <c r="AJ22" i="35"/>
  <c r="AB22" i="35" s="1"/>
  <c r="AH22" i="35"/>
  <c r="AA22" i="35"/>
  <c r="Z22" i="35"/>
  <c r="AL22" i="35" s="1"/>
  <c r="X22" i="35" s="1"/>
  <c r="Y22" i="35"/>
  <c r="P22" i="35"/>
  <c r="A22" i="35"/>
  <c r="AX21" i="35"/>
  <c r="AW21" i="35"/>
  <c r="AV21" i="35"/>
  <c r="AT21" i="35"/>
  <c r="AS21" i="35"/>
  <c r="AR21" i="35"/>
  <c r="AM21" i="35"/>
  <c r="AK21" i="35"/>
  <c r="AJ21" i="35"/>
  <c r="AB21" i="35" s="1"/>
  <c r="AY17" i="35" s="1"/>
  <c r="AH21" i="35"/>
  <c r="AA21" i="35"/>
  <c r="Z21" i="35"/>
  <c r="AL21" i="35" s="1"/>
  <c r="X21" i="35" s="1"/>
  <c r="Y21" i="35"/>
  <c r="AV17" i="35" s="1"/>
  <c r="P21" i="35"/>
  <c r="A21" i="35"/>
  <c r="AX20" i="35"/>
  <c r="AV20" i="35"/>
  <c r="AT20" i="35"/>
  <c r="AS20" i="35"/>
  <c r="AR20" i="35"/>
  <c r="AM20" i="35"/>
  <c r="AK20" i="35"/>
  <c r="AJ20" i="35"/>
  <c r="AB20" i="35" s="1"/>
  <c r="AY16" i="35" s="1"/>
  <c r="AH20" i="35"/>
  <c r="AA20" i="35"/>
  <c r="Z20" i="35"/>
  <c r="AL20" i="35" s="1"/>
  <c r="X20" i="35" s="1"/>
  <c r="AU16" i="35" s="1"/>
  <c r="Y20" i="35"/>
  <c r="P20" i="35"/>
  <c r="A20" i="35"/>
  <c r="AR16" i="35" s="1"/>
  <c r="AX19" i="35"/>
  <c r="AW19" i="35"/>
  <c r="AV19" i="35"/>
  <c r="AT19" i="35"/>
  <c r="AS19" i="35"/>
  <c r="AR19" i="35"/>
  <c r="AM19" i="35"/>
  <c r="AK19" i="35"/>
  <c r="AJ19" i="35"/>
  <c r="AB19" i="35" s="1"/>
  <c r="AY15" i="35" s="1"/>
  <c r="AH19" i="35"/>
  <c r="AA19" i="35"/>
  <c r="Z19" i="35"/>
  <c r="AL19" i="35" s="1"/>
  <c r="X19" i="35" s="1"/>
  <c r="AU15" i="35" s="1"/>
  <c r="Y19" i="35"/>
  <c r="P19" i="35"/>
  <c r="A19" i="35"/>
  <c r="AY18" i="35"/>
  <c r="AX18" i="35"/>
  <c r="AV18" i="35"/>
  <c r="AU18" i="35"/>
  <c r="AT18" i="35"/>
  <c r="AS18" i="35"/>
  <c r="AR18" i="35"/>
  <c r="AM18" i="35"/>
  <c r="Z18" i="35" s="1"/>
  <c r="AK18" i="35"/>
  <c r="AJ18" i="35"/>
  <c r="AB18" i="35" s="1"/>
  <c r="AY14" i="35" s="1"/>
  <c r="AH18" i="35"/>
  <c r="AA18" i="35"/>
  <c r="Y18" i="35"/>
  <c r="P18" i="35"/>
  <c r="AS14" i="35" s="1"/>
  <c r="A18" i="35"/>
  <c r="AX17" i="35"/>
  <c r="AU17" i="35"/>
  <c r="AT17" i="35"/>
  <c r="AS17" i="35"/>
  <c r="AR17" i="35"/>
  <c r="AM17" i="35"/>
  <c r="Z17" i="35" s="1"/>
  <c r="AK17" i="35"/>
  <c r="AJ17" i="35"/>
  <c r="AB17" i="35" s="1"/>
  <c r="AY13" i="35" s="1"/>
  <c r="AH17" i="35"/>
  <c r="AA17" i="35"/>
  <c r="Y17" i="35"/>
  <c r="P17" i="35"/>
  <c r="A17" i="35"/>
  <c r="AR13" i="35" s="1"/>
  <c r="AX16" i="35"/>
  <c r="AW16" i="35"/>
  <c r="AV16" i="35"/>
  <c r="AT16" i="35"/>
  <c r="AS16" i="35"/>
  <c r="AM16" i="35"/>
  <c r="AK16" i="35"/>
  <c r="AJ16" i="35"/>
  <c r="AH16" i="35"/>
  <c r="AB16" i="35"/>
  <c r="AY12" i="35" s="1"/>
  <c r="AA16" i="35"/>
  <c r="Z16" i="35"/>
  <c r="AL16" i="35" s="1"/>
  <c r="X16" i="35" s="1"/>
  <c r="AU12" i="35" s="1"/>
  <c r="Y16" i="35"/>
  <c r="P16" i="35"/>
  <c r="A16" i="35"/>
  <c r="AR12" i="35" s="1"/>
  <c r="AX15" i="35"/>
  <c r="AW15" i="35"/>
  <c r="AV15" i="35"/>
  <c r="AT15" i="35"/>
  <c r="AS15" i="35"/>
  <c r="AR15" i="35"/>
  <c r="AM15" i="35"/>
  <c r="AK15" i="35"/>
  <c r="AJ15" i="35"/>
  <c r="AB15" i="35" s="1"/>
  <c r="AY11" i="35" s="1"/>
  <c r="AH15" i="35"/>
  <c r="AA15" i="35"/>
  <c r="Z15" i="35"/>
  <c r="AL15" i="35" s="1"/>
  <c r="X15" i="35" s="1"/>
  <c r="AU11" i="35" s="1"/>
  <c r="Y15" i="35"/>
  <c r="P15" i="35"/>
  <c r="A15" i="35"/>
  <c r="AX14" i="35"/>
  <c r="AV14" i="35"/>
  <c r="AT14" i="35"/>
  <c r="AR14" i="35"/>
  <c r="AM14" i="35"/>
  <c r="Z14" i="35" s="1"/>
  <c r="AK14" i="35"/>
  <c r="AJ14" i="35"/>
  <c r="AB14" i="35" s="1"/>
  <c r="AY10" i="35" s="1"/>
  <c r="AH14" i="35"/>
  <c r="AA14" i="35"/>
  <c r="Y14" i="35"/>
  <c r="P14" i="35"/>
  <c r="AS10" i="35" s="1"/>
  <c r="A14" i="35"/>
  <c r="AX13" i="35"/>
  <c r="AV13" i="35"/>
  <c r="AT13" i="35"/>
  <c r="AS13" i="35"/>
  <c r="AM13" i="35"/>
  <c r="Z13" i="35" s="1"/>
  <c r="AK13" i="35"/>
  <c r="AJ13" i="35"/>
  <c r="AH13" i="35"/>
  <c r="AB13" i="35"/>
  <c r="AY9" i="35" s="1"/>
  <c r="AA13" i="35"/>
  <c r="Y13" i="35"/>
  <c r="P13" i="35"/>
  <c r="A13" i="35"/>
  <c r="AR9" i="35" s="1"/>
  <c r="AX12" i="35"/>
  <c r="AW12" i="35"/>
  <c r="AV12" i="35"/>
  <c r="AT12" i="35"/>
  <c r="AS12" i="35"/>
  <c r="AM12" i="35"/>
  <c r="AK12" i="35"/>
  <c r="AJ12" i="35"/>
  <c r="AH12" i="35"/>
  <c r="AB12" i="35"/>
  <c r="AA12" i="35"/>
  <c r="Z12" i="35"/>
  <c r="AW8" i="35" s="1"/>
  <c r="Y12" i="35"/>
  <c r="P12" i="35"/>
  <c r="A12" i="35"/>
  <c r="AR8" i="35" s="1"/>
  <c r="AX11" i="35"/>
  <c r="AW11" i="35"/>
  <c r="AV11" i="35"/>
  <c r="AT11" i="35"/>
  <c r="AS11" i="35"/>
  <c r="AR11" i="35"/>
  <c r="AM11" i="35"/>
  <c r="AK11" i="35"/>
  <c r="AJ11" i="35"/>
  <c r="AB11" i="35" s="1"/>
  <c r="AY7" i="35" s="1"/>
  <c r="AH11" i="35"/>
  <c r="AG11" i="35" s="1"/>
  <c r="AI11" i="35" s="1"/>
  <c r="AC11" i="35"/>
  <c r="R12" i="35" s="1"/>
  <c r="AA11" i="35"/>
  <c r="Z11" i="35"/>
  <c r="AL11" i="35" s="1"/>
  <c r="X11" i="35" s="1"/>
  <c r="AU7" i="35" s="1"/>
  <c r="Y11" i="35"/>
  <c r="AV7" i="35" s="1"/>
  <c r="R11" i="35"/>
  <c r="P11" i="35"/>
  <c r="U11" i="35" s="1"/>
  <c r="A11" i="35"/>
  <c r="AX10" i="35"/>
  <c r="AV10" i="35"/>
  <c r="AT10" i="35"/>
  <c r="AR10" i="35"/>
  <c r="H10" i="35"/>
  <c r="H11" i="35" s="1"/>
  <c r="H12" i="35" s="1"/>
  <c r="H13" i="35" s="1"/>
  <c r="H14" i="35" s="1"/>
  <c r="H15" i="35" s="1"/>
  <c r="H16" i="35" s="1"/>
  <c r="H17" i="35" s="1"/>
  <c r="H18" i="35" s="1"/>
  <c r="H19" i="35" s="1"/>
  <c r="H20" i="35" s="1"/>
  <c r="H21" i="35" s="1"/>
  <c r="H22" i="35" s="1"/>
  <c r="H23" i="35" s="1"/>
  <c r="H24" i="35" s="1"/>
  <c r="H25" i="35" s="1"/>
  <c r="H26" i="35" s="1"/>
  <c r="H27" i="35" s="1"/>
  <c r="H28" i="35" s="1"/>
  <c r="H29" i="35" s="1"/>
  <c r="H30" i="35" s="1"/>
  <c r="H31" i="35" s="1"/>
  <c r="H32" i="35" s="1"/>
  <c r="H33" i="35" s="1"/>
  <c r="H34" i="35" s="1"/>
  <c r="H35" i="35" s="1"/>
  <c r="H36" i="35" s="1"/>
  <c r="H37" i="35" s="1"/>
  <c r="H38" i="35" s="1"/>
  <c r="H39" i="35" s="1"/>
  <c r="H40" i="35" s="1"/>
  <c r="H41" i="35" s="1"/>
  <c r="H42" i="35" s="1"/>
  <c r="H43" i="35" s="1"/>
  <c r="H44" i="35" s="1"/>
  <c r="H45" i="35" s="1"/>
  <c r="H46" i="35" s="1"/>
  <c r="H47" i="35" s="1"/>
  <c r="H48" i="35" s="1"/>
  <c r="H49" i="35" s="1"/>
  <c r="H50" i="35" s="1"/>
  <c r="H51" i="35" s="1"/>
  <c r="H52" i="35" s="1"/>
  <c r="H53" i="35" s="1"/>
  <c r="H54" i="35" s="1"/>
  <c r="H55" i="35" s="1"/>
  <c r="H56" i="35" s="1"/>
  <c r="H57" i="35" s="1"/>
  <c r="H58" i="35" s="1"/>
  <c r="H59" i="35" s="1"/>
  <c r="H60" i="35" s="1"/>
  <c r="H61" i="35" s="1"/>
  <c r="H62" i="35" s="1"/>
  <c r="H63" i="35" s="1"/>
  <c r="H64" i="35" s="1"/>
  <c r="H65" i="35" s="1"/>
  <c r="H66" i="35" s="1"/>
  <c r="AX9" i="35"/>
  <c r="AV9" i="35"/>
  <c r="AT9" i="35"/>
  <c r="AS9" i="35"/>
  <c r="AY8" i="35"/>
  <c r="AX8" i="35"/>
  <c r="AV8" i="35"/>
  <c r="AT8" i="35"/>
  <c r="AS8" i="35"/>
  <c r="AX7" i="35"/>
  <c r="AT7" i="35"/>
  <c r="AR7" i="35"/>
  <c r="AZ5" i="35"/>
  <c r="AY5" i="35"/>
  <c r="AX5" i="35"/>
  <c r="AW5" i="35"/>
  <c r="AV5" i="35"/>
  <c r="AU5" i="35"/>
  <c r="AT5" i="35"/>
  <c r="AS5" i="35"/>
  <c r="AR5" i="35"/>
  <c r="AT3" i="35"/>
  <c r="AU2" i="35"/>
  <c r="AT2" i="35"/>
  <c r="AZ5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H10" i="4"/>
  <c r="R13" i="39" l="1"/>
  <c r="AC13" i="39" s="1"/>
  <c r="AL14" i="39"/>
  <c r="X14" i="39" s="1"/>
  <c r="AU10" i="39" s="1"/>
  <c r="AW10" i="39"/>
  <c r="AW19" i="39"/>
  <c r="AL23" i="39"/>
  <c r="X23" i="39" s="1"/>
  <c r="AU19" i="39" s="1"/>
  <c r="AW15" i="39"/>
  <c r="AL19" i="39"/>
  <c r="X19" i="39" s="1"/>
  <c r="AU15" i="39" s="1"/>
  <c r="AL11" i="39"/>
  <c r="X11" i="39" s="1"/>
  <c r="AU7" i="39" s="1"/>
  <c r="AW7" i="39"/>
  <c r="AW11" i="39"/>
  <c r="AL15" i="39"/>
  <c r="X15" i="39" s="1"/>
  <c r="AU11" i="39" s="1"/>
  <c r="U11" i="39"/>
  <c r="AL18" i="39"/>
  <c r="X18" i="39" s="1"/>
  <c r="AU14" i="39" s="1"/>
  <c r="AW14" i="39"/>
  <c r="AL22" i="39"/>
  <c r="X22" i="39" s="1"/>
  <c r="AU18" i="39" s="1"/>
  <c r="AW18" i="39"/>
  <c r="AL26" i="39"/>
  <c r="X26" i="39" s="1"/>
  <c r="AU22" i="39" s="1"/>
  <c r="AW22" i="39"/>
  <c r="AW23" i="39"/>
  <c r="AL27" i="39"/>
  <c r="X27" i="39" s="1"/>
  <c r="AU23" i="39" s="1"/>
  <c r="AI12" i="39"/>
  <c r="AW26" i="39"/>
  <c r="AW32" i="39"/>
  <c r="AL36" i="39"/>
  <c r="X36" i="39" s="1"/>
  <c r="AU32" i="39" s="1"/>
  <c r="AL33" i="39"/>
  <c r="X33" i="39" s="1"/>
  <c r="AU29" i="39" s="1"/>
  <c r="AW29" i="39"/>
  <c r="AW40" i="39"/>
  <c r="AL44" i="39"/>
  <c r="X44" i="39" s="1"/>
  <c r="AU40" i="39" s="1"/>
  <c r="AW44" i="39"/>
  <c r="AL48" i="39"/>
  <c r="X48" i="39" s="1"/>
  <c r="AU44" i="39" s="1"/>
  <c r="AL49" i="39"/>
  <c r="X49" i="39" s="1"/>
  <c r="AU45" i="39" s="1"/>
  <c r="AW45" i="39"/>
  <c r="AL51" i="39"/>
  <c r="X51" i="39" s="1"/>
  <c r="AU47" i="39" s="1"/>
  <c r="AW47" i="39"/>
  <c r="AW9" i="39"/>
  <c r="AL37" i="39"/>
  <c r="X37" i="39" s="1"/>
  <c r="AU33" i="39" s="1"/>
  <c r="AW33" i="39"/>
  <c r="AW36" i="39"/>
  <c r="AL40" i="39"/>
  <c r="X40" i="39" s="1"/>
  <c r="AU36" i="39" s="1"/>
  <c r="AL47" i="39"/>
  <c r="X47" i="39" s="1"/>
  <c r="AU43" i="39" s="1"/>
  <c r="AW43" i="39"/>
  <c r="AL56" i="39"/>
  <c r="X56" i="39" s="1"/>
  <c r="AU52" i="39" s="1"/>
  <c r="AW52" i="39"/>
  <c r="AL59" i="39"/>
  <c r="X59" i="39" s="1"/>
  <c r="AU55" i="39" s="1"/>
  <c r="AL60" i="39"/>
  <c r="X60" i="39" s="1"/>
  <c r="AU56" i="39" s="1"/>
  <c r="AW56" i="39"/>
  <c r="AW61" i="39"/>
  <c r="AL63" i="39"/>
  <c r="X63" i="39" s="1"/>
  <c r="AU59" i="39" s="1"/>
  <c r="AG70" i="39"/>
  <c r="AI70" i="39" s="1"/>
  <c r="AL64" i="39"/>
  <c r="X64" i="39" s="1"/>
  <c r="AU60" i="39" s="1"/>
  <c r="AW60" i="39"/>
  <c r="AC69" i="39"/>
  <c r="AL11" i="38"/>
  <c r="X11" i="38" s="1"/>
  <c r="AU7" i="38" s="1"/>
  <c r="AW7" i="38"/>
  <c r="AL21" i="38"/>
  <c r="X21" i="38" s="1"/>
  <c r="AU17" i="38" s="1"/>
  <c r="AW17" i="38"/>
  <c r="AL24" i="38"/>
  <c r="X24" i="38" s="1"/>
  <c r="AU20" i="38" s="1"/>
  <c r="AW20" i="38"/>
  <c r="U11" i="38"/>
  <c r="AL17" i="38"/>
  <c r="X17" i="38" s="1"/>
  <c r="AU13" i="38" s="1"/>
  <c r="AW13" i="38"/>
  <c r="AL20" i="38"/>
  <c r="X20" i="38" s="1"/>
  <c r="AU16" i="38" s="1"/>
  <c r="AW16" i="38"/>
  <c r="AL16" i="38"/>
  <c r="X16" i="38" s="1"/>
  <c r="AU12" i="38" s="1"/>
  <c r="AW12" i="38"/>
  <c r="AL25" i="38"/>
  <c r="X25" i="38" s="1"/>
  <c r="AU21" i="38" s="1"/>
  <c r="AW21" i="38"/>
  <c r="AC12" i="38"/>
  <c r="AW36" i="38"/>
  <c r="AL40" i="38"/>
  <c r="X40" i="38" s="1"/>
  <c r="AU36" i="38" s="1"/>
  <c r="AW40" i="38"/>
  <c r="AL44" i="38"/>
  <c r="X44" i="38" s="1"/>
  <c r="AU40" i="38" s="1"/>
  <c r="AG12" i="38"/>
  <c r="AI12" i="38" s="1"/>
  <c r="AL29" i="38"/>
  <c r="X29" i="38" s="1"/>
  <c r="AU25" i="38" s="1"/>
  <c r="AW25" i="38"/>
  <c r="AW28" i="38"/>
  <c r="AL32" i="38"/>
  <c r="X32" i="38" s="1"/>
  <c r="AU28" i="38" s="1"/>
  <c r="AL33" i="38"/>
  <c r="X33" i="38" s="1"/>
  <c r="AU29" i="38" s="1"/>
  <c r="AW29" i="38"/>
  <c r="AW32" i="38"/>
  <c r="AL36" i="38"/>
  <c r="X36" i="38" s="1"/>
  <c r="AU32" i="38" s="1"/>
  <c r="AL51" i="38"/>
  <c r="X51" i="38" s="1"/>
  <c r="AU47" i="38" s="1"/>
  <c r="AW47" i="38"/>
  <c r="AL41" i="38"/>
  <c r="X41" i="38" s="1"/>
  <c r="AU37" i="38" s="1"/>
  <c r="AW37" i="38"/>
  <c r="AL47" i="38"/>
  <c r="X47" i="38" s="1"/>
  <c r="AU43" i="38" s="1"/>
  <c r="AW43" i="38"/>
  <c r="AL37" i="38"/>
  <c r="X37" i="38" s="1"/>
  <c r="AU33" i="38" s="1"/>
  <c r="AW33" i="38"/>
  <c r="AW44" i="38"/>
  <c r="AL48" i="38"/>
  <c r="X48" i="38" s="1"/>
  <c r="AU44" i="38" s="1"/>
  <c r="AL53" i="38"/>
  <c r="X53" i="38" s="1"/>
  <c r="AU49" i="38" s="1"/>
  <c r="AW58" i="38"/>
  <c r="AL62" i="38"/>
  <c r="X62" i="38" s="1"/>
  <c r="AU58" i="38" s="1"/>
  <c r="AL52" i="38"/>
  <c r="X52" i="38" s="1"/>
  <c r="AU48" i="38" s="1"/>
  <c r="AL64" i="38"/>
  <c r="X64" i="38" s="1"/>
  <c r="AU60" i="38" s="1"/>
  <c r="AW60" i="38"/>
  <c r="AI69" i="38"/>
  <c r="AW54" i="38"/>
  <c r="AL58" i="38"/>
  <c r="X58" i="38" s="1"/>
  <c r="AU54" i="38" s="1"/>
  <c r="AL61" i="38"/>
  <c r="X61" i="38" s="1"/>
  <c r="AU57" i="38" s="1"/>
  <c r="AW57" i="38"/>
  <c r="AW62" i="38"/>
  <c r="AL66" i="38"/>
  <c r="X66" i="38" s="1"/>
  <c r="AU62" i="38" s="1"/>
  <c r="R69" i="38"/>
  <c r="AC69" i="38"/>
  <c r="AG69" i="38"/>
  <c r="AL12" i="37"/>
  <c r="X12" i="37" s="1"/>
  <c r="AU8" i="37" s="1"/>
  <c r="AW8" i="37"/>
  <c r="AL16" i="37"/>
  <c r="X16" i="37" s="1"/>
  <c r="AU12" i="37" s="1"/>
  <c r="AW12" i="37"/>
  <c r="U11" i="37"/>
  <c r="AU7" i="37"/>
  <c r="AL13" i="37"/>
  <c r="X13" i="37" s="1"/>
  <c r="AU9" i="37" s="1"/>
  <c r="AW9" i="37"/>
  <c r="R12" i="37"/>
  <c r="AC12" i="37" s="1"/>
  <c r="AI12" i="37"/>
  <c r="AG12" i="37"/>
  <c r="AW13" i="37"/>
  <c r="AL37" i="37"/>
  <c r="X37" i="37" s="1"/>
  <c r="AU33" i="37" s="1"/>
  <c r="AW33" i="37"/>
  <c r="AL25" i="37"/>
  <c r="X25" i="37" s="1"/>
  <c r="AU21" i="37" s="1"/>
  <c r="AW21" i="37"/>
  <c r="AW22" i="37"/>
  <c r="AL26" i="37"/>
  <c r="X26" i="37" s="1"/>
  <c r="AU22" i="37" s="1"/>
  <c r="AL33" i="37"/>
  <c r="X33" i="37" s="1"/>
  <c r="AU29" i="37" s="1"/>
  <c r="AW29" i="37"/>
  <c r="AW34" i="37"/>
  <c r="AL38" i="37"/>
  <c r="X38" i="37" s="1"/>
  <c r="AU34" i="37" s="1"/>
  <c r="AL29" i="37"/>
  <c r="X29" i="37" s="1"/>
  <c r="AU25" i="37" s="1"/>
  <c r="AW25" i="37"/>
  <c r="AW30" i="37"/>
  <c r="AL34" i="37"/>
  <c r="X34" i="37" s="1"/>
  <c r="AU30" i="37" s="1"/>
  <c r="AW38" i="37"/>
  <c r="AL42" i="37"/>
  <c r="X42" i="37" s="1"/>
  <c r="AU38" i="37" s="1"/>
  <c r="AW18" i="37"/>
  <c r="AL22" i="37"/>
  <c r="X22" i="37" s="1"/>
  <c r="AU18" i="37" s="1"/>
  <c r="AW26" i="37"/>
  <c r="AL30" i="37"/>
  <c r="X30" i="37" s="1"/>
  <c r="AU26" i="37" s="1"/>
  <c r="AL41" i="37"/>
  <c r="X41" i="37" s="1"/>
  <c r="AU37" i="37" s="1"/>
  <c r="AW37" i="37"/>
  <c r="AW41" i="37"/>
  <c r="AW45" i="37"/>
  <c r="AL49" i="37"/>
  <c r="X49" i="37" s="1"/>
  <c r="AU45" i="37" s="1"/>
  <c r="AL56" i="37"/>
  <c r="X56" i="37" s="1"/>
  <c r="AU52" i="37" s="1"/>
  <c r="AW52" i="37"/>
  <c r="AW57" i="37"/>
  <c r="AL61" i="37"/>
  <c r="X61" i="37" s="1"/>
  <c r="AU57" i="37" s="1"/>
  <c r="AW62" i="37"/>
  <c r="AL66" i="37"/>
  <c r="X66" i="37" s="1"/>
  <c r="AU62" i="37" s="1"/>
  <c r="AG70" i="37"/>
  <c r="AI70" i="37"/>
  <c r="AL50" i="37"/>
  <c r="X50" i="37" s="1"/>
  <c r="AU46" i="37" s="1"/>
  <c r="AW46" i="37"/>
  <c r="AL60" i="37"/>
  <c r="X60" i="37" s="1"/>
  <c r="AU56" i="37" s="1"/>
  <c r="AW56" i="37"/>
  <c r="AL64" i="37"/>
  <c r="X64" i="37" s="1"/>
  <c r="AU60" i="37" s="1"/>
  <c r="AW60" i="37"/>
  <c r="AW49" i="37"/>
  <c r="AL53" i="37"/>
  <c r="X53" i="37" s="1"/>
  <c r="AU49" i="37" s="1"/>
  <c r="AW53" i="37"/>
  <c r="AL57" i="37"/>
  <c r="X57" i="37" s="1"/>
  <c r="AU53" i="37" s="1"/>
  <c r="AC69" i="37"/>
  <c r="AW10" i="36"/>
  <c r="AL14" i="36"/>
  <c r="X14" i="36" s="1"/>
  <c r="AU10" i="36" s="1"/>
  <c r="AW18" i="36"/>
  <c r="AL22" i="36"/>
  <c r="X22" i="36" s="1"/>
  <c r="AU18" i="36" s="1"/>
  <c r="AL11" i="36"/>
  <c r="X11" i="36" s="1"/>
  <c r="AU7" i="36" s="1"/>
  <c r="AW7" i="36"/>
  <c r="AL21" i="36"/>
  <c r="X21" i="36" s="1"/>
  <c r="AU17" i="36" s="1"/>
  <c r="AW17" i="36"/>
  <c r="AL28" i="36"/>
  <c r="X28" i="36" s="1"/>
  <c r="AU24" i="36" s="1"/>
  <c r="AW24" i="36"/>
  <c r="AL15" i="36"/>
  <c r="X15" i="36" s="1"/>
  <c r="AU11" i="36" s="1"/>
  <c r="AW11" i="36"/>
  <c r="AW14" i="36"/>
  <c r="AL18" i="36"/>
  <c r="X18" i="36" s="1"/>
  <c r="AU14" i="36" s="1"/>
  <c r="AL25" i="36"/>
  <c r="X25" i="36" s="1"/>
  <c r="AU21" i="36" s="1"/>
  <c r="AW21" i="36"/>
  <c r="U11" i="36"/>
  <c r="AC12" i="36"/>
  <c r="AW30" i="36"/>
  <c r="AL34" i="36"/>
  <c r="X34" i="36" s="1"/>
  <c r="AU30" i="36" s="1"/>
  <c r="AL35" i="36"/>
  <c r="X35" i="36" s="1"/>
  <c r="AU31" i="36" s="1"/>
  <c r="AW31" i="36"/>
  <c r="AW38" i="36"/>
  <c r="AL42" i="36"/>
  <c r="X42" i="36" s="1"/>
  <c r="AU38" i="36" s="1"/>
  <c r="AW42" i="36"/>
  <c r="AL46" i="36"/>
  <c r="X46" i="36" s="1"/>
  <c r="AU42" i="36" s="1"/>
  <c r="AW46" i="36"/>
  <c r="AL50" i="36"/>
  <c r="X50" i="36" s="1"/>
  <c r="AU46" i="36" s="1"/>
  <c r="AW50" i="36"/>
  <c r="AL54" i="36"/>
  <c r="X54" i="36" s="1"/>
  <c r="AU50" i="36" s="1"/>
  <c r="AG12" i="36"/>
  <c r="AI12" i="36" s="1"/>
  <c r="AW32" i="36"/>
  <c r="AW34" i="36"/>
  <c r="AL38" i="36"/>
  <c r="X38" i="36" s="1"/>
  <c r="AU34" i="36" s="1"/>
  <c r="AL55" i="36"/>
  <c r="X55" i="36" s="1"/>
  <c r="AU51" i="36" s="1"/>
  <c r="AW51" i="36"/>
  <c r="AL43" i="36"/>
  <c r="X43" i="36" s="1"/>
  <c r="AU39" i="36" s="1"/>
  <c r="AW39" i="36"/>
  <c r="AL49" i="36"/>
  <c r="X49" i="36" s="1"/>
  <c r="AU45" i="36" s="1"/>
  <c r="AW45" i="36"/>
  <c r="AS7" i="36"/>
  <c r="AL39" i="36"/>
  <c r="X39" i="36" s="1"/>
  <c r="AU35" i="36" s="1"/>
  <c r="AW35" i="36"/>
  <c r="AL53" i="36"/>
  <c r="X53" i="36" s="1"/>
  <c r="AU49" i="36" s="1"/>
  <c r="AW49" i="36"/>
  <c r="AW61" i="36"/>
  <c r="AL65" i="36"/>
  <c r="X65" i="36" s="1"/>
  <c r="AU61" i="36" s="1"/>
  <c r="AW59" i="36"/>
  <c r="AL63" i="36"/>
  <c r="X63" i="36" s="1"/>
  <c r="AU59" i="36" s="1"/>
  <c r="AC70" i="36"/>
  <c r="R70" i="36"/>
  <c r="AL62" i="36"/>
  <c r="X62" i="36" s="1"/>
  <c r="AU58" i="36" s="1"/>
  <c r="AW58" i="36"/>
  <c r="AG69" i="36"/>
  <c r="AI69" i="36" s="1"/>
  <c r="AW62" i="36"/>
  <c r="AW60" i="36"/>
  <c r="AG12" i="35"/>
  <c r="AI12" i="35" s="1"/>
  <c r="AL13" i="35"/>
  <c r="X13" i="35" s="1"/>
  <c r="AU9" i="35" s="1"/>
  <c r="AW9" i="35"/>
  <c r="AL14" i="35"/>
  <c r="X14" i="35" s="1"/>
  <c r="AU10" i="35" s="1"/>
  <c r="AW10" i="35"/>
  <c r="AL18" i="35"/>
  <c r="X18" i="35" s="1"/>
  <c r="AU14" i="35" s="1"/>
  <c r="AW14" i="35"/>
  <c r="AL17" i="35"/>
  <c r="X17" i="35" s="1"/>
  <c r="AU13" i="35" s="1"/>
  <c r="AW13" i="35"/>
  <c r="U12" i="35"/>
  <c r="AZ7" i="35"/>
  <c r="AS7" i="35"/>
  <c r="AW7" i="35"/>
  <c r="AW18" i="35"/>
  <c r="AL33" i="35"/>
  <c r="X33" i="35" s="1"/>
  <c r="AU29" i="35" s="1"/>
  <c r="AW29" i="35"/>
  <c r="AL41" i="35"/>
  <c r="X41" i="35" s="1"/>
  <c r="AU37" i="35" s="1"/>
  <c r="AW37" i="35"/>
  <c r="AL12" i="35"/>
  <c r="X12" i="35" s="1"/>
  <c r="AU8" i="35" s="1"/>
  <c r="AC12" i="35"/>
  <c r="AW17" i="35"/>
  <c r="AL28" i="35"/>
  <c r="X28" i="35" s="1"/>
  <c r="AU24" i="35" s="1"/>
  <c r="AW24" i="35"/>
  <c r="AL29" i="35"/>
  <c r="X29" i="35" s="1"/>
  <c r="AU25" i="35" s="1"/>
  <c r="AW25" i="35"/>
  <c r="AL38" i="35"/>
  <c r="X38" i="35" s="1"/>
  <c r="AU34" i="35" s="1"/>
  <c r="AW34" i="35"/>
  <c r="AL45" i="35"/>
  <c r="X45" i="35" s="1"/>
  <c r="AU41" i="35" s="1"/>
  <c r="AW41" i="35"/>
  <c r="AL46" i="35"/>
  <c r="X46" i="35" s="1"/>
  <c r="AU42" i="35" s="1"/>
  <c r="AW42" i="35"/>
  <c r="AL34" i="35"/>
  <c r="X34" i="35" s="1"/>
  <c r="AU30" i="35" s="1"/>
  <c r="AW30" i="35"/>
  <c r="AL42" i="35"/>
  <c r="X42" i="35" s="1"/>
  <c r="AU38" i="35" s="1"/>
  <c r="AW38" i="35"/>
  <c r="AL24" i="35"/>
  <c r="X24" i="35" s="1"/>
  <c r="AU20" i="35" s="1"/>
  <c r="AW20" i="35"/>
  <c r="AL37" i="35"/>
  <c r="X37" i="35" s="1"/>
  <c r="AU33" i="35" s="1"/>
  <c r="AW33" i="35"/>
  <c r="AL50" i="35"/>
  <c r="X50" i="35" s="1"/>
  <c r="AU46" i="35" s="1"/>
  <c r="AW46" i="35"/>
  <c r="AW62" i="35"/>
  <c r="AL66" i="35"/>
  <c r="X66" i="35" s="1"/>
  <c r="AU62" i="35" s="1"/>
  <c r="AL56" i="35"/>
  <c r="X56" i="35" s="1"/>
  <c r="AU52" i="35" s="1"/>
  <c r="AW52" i="35"/>
  <c r="AW57" i="35"/>
  <c r="AL61" i="35"/>
  <c r="X61" i="35" s="1"/>
  <c r="AU57" i="35" s="1"/>
  <c r="AL64" i="35"/>
  <c r="X64" i="35" s="1"/>
  <c r="AU60" i="35" s="1"/>
  <c r="AW60" i="35"/>
  <c r="AG69" i="35"/>
  <c r="AI69" i="35" s="1"/>
  <c r="AW49" i="35"/>
  <c r="AL53" i="35"/>
  <c r="X53" i="35" s="1"/>
  <c r="AU49" i="35" s="1"/>
  <c r="AL60" i="35"/>
  <c r="X60" i="35" s="1"/>
  <c r="AU56" i="35" s="1"/>
  <c r="AW56" i="35"/>
  <c r="AW53" i="35"/>
  <c r="AL57" i="35"/>
  <c r="X57" i="35" s="1"/>
  <c r="AU53" i="35" s="1"/>
  <c r="AC69" i="35"/>
  <c r="D2" i="7"/>
  <c r="C2" i="7"/>
  <c r="B2" i="7"/>
  <c r="R14" i="39" l="1"/>
  <c r="AC14" i="39" s="1"/>
  <c r="AG71" i="39"/>
  <c r="AI71" i="39" s="1"/>
  <c r="R70" i="39"/>
  <c r="AC70" i="39" s="1"/>
  <c r="AG13" i="39"/>
  <c r="AI13" i="39" s="1"/>
  <c r="U12" i="39"/>
  <c r="AZ7" i="39"/>
  <c r="AG13" i="38"/>
  <c r="AI13" i="38" s="1"/>
  <c r="R70" i="38"/>
  <c r="AC70" i="38" s="1"/>
  <c r="U12" i="38"/>
  <c r="AZ7" i="38"/>
  <c r="AG70" i="38"/>
  <c r="AI70" i="38" s="1"/>
  <c r="R13" i="38"/>
  <c r="AC13" i="38" s="1"/>
  <c r="R13" i="37"/>
  <c r="AC13" i="37" s="1"/>
  <c r="AG13" i="37"/>
  <c r="AI13" i="37" s="1"/>
  <c r="AG71" i="37"/>
  <c r="AI71" i="37" s="1"/>
  <c r="R70" i="37"/>
  <c r="AC70" i="37" s="1"/>
  <c r="U12" i="37"/>
  <c r="AZ7" i="37"/>
  <c r="AG70" i="36"/>
  <c r="AI70" i="36" s="1"/>
  <c r="AI13" i="36"/>
  <c r="AG13" i="36"/>
  <c r="R71" i="36"/>
  <c r="AC71" i="36" s="1"/>
  <c r="AC13" i="36"/>
  <c r="R13" i="36"/>
  <c r="U12" i="36"/>
  <c r="AZ7" i="36"/>
  <c r="AG13" i="35"/>
  <c r="AI13" i="35" s="1"/>
  <c r="AG70" i="35"/>
  <c r="AI70" i="35" s="1"/>
  <c r="R13" i="35"/>
  <c r="AC13" i="35" s="1"/>
  <c r="AC70" i="35"/>
  <c r="R70" i="35"/>
  <c r="U13" i="35"/>
  <c r="AZ8" i="35"/>
  <c r="A2" i="7"/>
  <c r="R15" i="39" l="1"/>
  <c r="AC15" i="39"/>
  <c r="R71" i="39"/>
  <c r="AC71" i="39" s="1"/>
  <c r="AG72" i="39"/>
  <c r="AI72" i="39" s="1"/>
  <c r="AG14" i="39"/>
  <c r="AI14" i="39" s="1"/>
  <c r="U13" i="39"/>
  <c r="AZ8" i="39"/>
  <c r="AG71" i="38"/>
  <c r="AI71" i="38" s="1"/>
  <c r="AG14" i="38"/>
  <c r="AI14" i="38" s="1"/>
  <c r="R14" i="38"/>
  <c r="AC14" i="38"/>
  <c r="R71" i="38"/>
  <c r="AC71" i="38" s="1"/>
  <c r="AZ8" i="38"/>
  <c r="U13" i="38"/>
  <c r="R14" i="37"/>
  <c r="AC14" i="37" s="1"/>
  <c r="AC71" i="37"/>
  <c r="R71" i="37"/>
  <c r="AI72" i="37"/>
  <c r="AG72" i="37"/>
  <c r="AG14" i="37"/>
  <c r="AI14" i="37" s="1"/>
  <c r="AZ8" i="37"/>
  <c r="U13" i="37"/>
  <c r="AG71" i="36"/>
  <c r="AI71" i="36"/>
  <c r="AC72" i="36"/>
  <c r="R72" i="36"/>
  <c r="AZ8" i="36"/>
  <c r="U13" i="36"/>
  <c r="R14" i="36"/>
  <c r="AC14" i="36" s="1"/>
  <c r="AG14" i="36"/>
  <c r="AI14" i="36" s="1"/>
  <c r="AC14" i="35"/>
  <c r="R14" i="35"/>
  <c r="AI71" i="35"/>
  <c r="AG71" i="35"/>
  <c r="AG14" i="35"/>
  <c r="AI14" i="35" s="1"/>
  <c r="U14" i="35"/>
  <c r="AZ9" i="35"/>
  <c r="AC71" i="35"/>
  <c r="R71" i="35"/>
  <c r="AT8" i="4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7" i="4"/>
  <c r="AU2" i="4"/>
  <c r="AT2" i="4"/>
  <c r="AX5" i="4"/>
  <c r="AY5" i="4"/>
  <c r="AW5" i="4"/>
  <c r="AV5" i="4"/>
  <c r="AU5" i="4"/>
  <c r="AT5" i="4"/>
  <c r="AS5" i="4"/>
  <c r="AT3" i="4"/>
  <c r="AR5" i="4"/>
  <c r="Y69" i="4"/>
  <c r="AA69" i="4"/>
  <c r="AJ69" i="4"/>
  <c r="AB69" i="4" s="1"/>
  <c r="AK69" i="4"/>
  <c r="AM69" i="4"/>
  <c r="Z69" i="4" s="1"/>
  <c r="AL69" i="4" s="1"/>
  <c r="X69" i="4" s="1"/>
  <c r="Y70" i="4"/>
  <c r="AA70" i="4"/>
  <c r="AJ70" i="4"/>
  <c r="AB70" i="4" s="1"/>
  <c r="AK70" i="4"/>
  <c r="AM70" i="4"/>
  <c r="Z70" i="4" s="1"/>
  <c r="AL70" i="4" s="1"/>
  <c r="X70" i="4" s="1"/>
  <c r="Y71" i="4"/>
  <c r="AA71" i="4"/>
  <c r="AJ71" i="4"/>
  <c r="AB71" i="4" s="1"/>
  <c r="AK71" i="4"/>
  <c r="AM71" i="4"/>
  <c r="Z71" i="4" s="1"/>
  <c r="AL71" i="4" s="1"/>
  <c r="X71" i="4" s="1"/>
  <c r="Y72" i="4"/>
  <c r="AA72" i="4"/>
  <c r="AJ72" i="4"/>
  <c r="AB72" i="4" s="1"/>
  <c r="AK72" i="4"/>
  <c r="AM72" i="4"/>
  <c r="Z72" i="4" s="1"/>
  <c r="AL72" i="4" s="1"/>
  <c r="X72" i="4" s="1"/>
  <c r="Y73" i="4"/>
  <c r="AA73" i="4"/>
  <c r="AJ73" i="4"/>
  <c r="AB73" i="4" s="1"/>
  <c r="AK73" i="4"/>
  <c r="AM73" i="4"/>
  <c r="Z73" i="4" s="1"/>
  <c r="AL73" i="4" s="1"/>
  <c r="X73" i="4" s="1"/>
  <c r="Y74" i="4"/>
  <c r="AA74" i="4"/>
  <c r="AJ74" i="4"/>
  <c r="AB74" i="4" s="1"/>
  <c r="AK74" i="4"/>
  <c r="AM74" i="4"/>
  <c r="Z74" i="4" s="1"/>
  <c r="AL74" i="4" s="1"/>
  <c r="X74" i="4" s="1"/>
  <c r="Y75" i="4"/>
  <c r="AA75" i="4"/>
  <c r="AJ75" i="4"/>
  <c r="AB75" i="4" s="1"/>
  <c r="AK75" i="4"/>
  <c r="AM75" i="4"/>
  <c r="Z75" i="4" s="1"/>
  <c r="AL75" i="4" s="1"/>
  <c r="X75" i="4" s="1"/>
  <c r="Y76" i="4"/>
  <c r="AA76" i="4"/>
  <c r="AJ76" i="4"/>
  <c r="AB76" i="4" s="1"/>
  <c r="AK76" i="4"/>
  <c r="AM76" i="4"/>
  <c r="Z76" i="4" s="1"/>
  <c r="AL76" i="4" s="1"/>
  <c r="X76" i="4" s="1"/>
  <c r="Y77" i="4"/>
  <c r="AA77" i="4"/>
  <c r="AJ77" i="4"/>
  <c r="AB77" i="4" s="1"/>
  <c r="AK77" i="4"/>
  <c r="AM77" i="4"/>
  <c r="Z77" i="4" s="1"/>
  <c r="AL77" i="4" s="1"/>
  <c r="X77" i="4" s="1"/>
  <c r="Y78" i="4"/>
  <c r="AA78" i="4"/>
  <c r="AJ78" i="4"/>
  <c r="AB78" i="4" s="1"/>
  <c r="AK78" i="4"/>
  <c r="AM78" i="4"/>
  <c r="Z78" i="4" s="1"/>
  <c r="AL78" i="4" s="1"/>
  <c r="X78" i="4" s="1"/>
  <c r="Y79" i="4"/>
  <c r="AA79" i="4"/>
  <c r="AJ79" i="4"/>
  <c r="AB79" i="4" s="1"/>
  <c r="AK79" i="4"/>
  <c r="AM79" i="4"/>
  <c r="Z79" i="4" s="1"/>
  <c r="AL79" i="4" s="1"/>
  <c r="X79" i="4" s="1"/>
  <c r="Y80" i="4"/>
  <c r="AA80" i="4"/>
  <c r="AJ80" i="4"/>
  <c r="AB80" i="4" s="1"/>
  <c r="AK80" i="4"/>
  <c r="AM80" i="4"/>
  <c r="Z80" i="4" s="1"/>
  <c r="AL80" i="4" s="1"/>
  <c r="X80" i="4" s="1"/>
  <c r="Y81" i="4"/>
  <c r="AA81" i="4"/>
  <c r="AJ81" i="4"/>
  <c r="AB81" i="4" s="1"/>
  <c r="AK81" i="4"/>
  <c r="AM81" i="4"/>
  <c r="Z81" i="4" s="1"/>
  <c r="AL81" i="4" s="1"/>
  <c r="X81" i="4" s="1"/>
  <c r="Y82" i="4"/>
  <c r="AA82" i="4"/>
  <c r="AJ82" i="4"/>
  <c r="AB82" i="4" s="1"/>
  <c r="AK82" i="4"/>
  <c r="AM82" i="4"/>
  <c r="Z82" i="4" s="1"/>
  <c r="AL82" i="4" s="1"/>
  <c r="X82" i="4" s="1"/>
  <c r="Y83" i="4"/>
  <c r="AA83" i="4"/>
  <c r="AJ83" i="4"/>
  <c r="AB83" i="4" s="1"/>
  <c r="AK83" i="4"/>
  <c r="AM83" i="4"/>
  <c r="Z83" i="4" s="1"/>
  <c r="AL83" i="4" s="1"/>
  <c r="X83" i="4" s="1"/>
  <c r="Y84" i="4"/>
  <c r="AA84" i="4"/>
  <c r="AJ84" i="4"/>
  <c r="AB84" i="4" s="1"/>
  <c r="AK84" i="4"/>
  <c r="AM84" i="4"/>
  <c r="Z84" i="4" s="1"/>
  <c r="AL84" i="4" s="1"/>
  <c r="X84" i="4" s="1"/>
  <c r="Y85" i="4"/>
  <c r="AA85" i="4"/>
  <c r="AJ85" i="4"/>
  <c r="AB85" i="4" s="1"/>
  <c r="AK85" i="4"/>
  <c r="AM85" i="4"/>
  <c r="Z85" i="4" s="1"/>
  <c r="AL85" i="4" s="1"/>
  <c r="X85" i="4" s="1"/>
  <c r="Y86" i="4"/>
  <c r="AA86" i="4"/>
  <c r="AJ86" i="4"/>
  <c r="AB86" i="4" s="1"/>
  <c r="AK86" i="4"/>
  <c r="AM86" i="4"/>
  <c r="Z86" i="4" s="1"/>
  <c r="AL86" i="4" s="1"/>
  <c r="X86" i="4" s="1"/>
  <c r="Y87" i="4"/>
  <c r="AA87" i="4"/>
  <c r="AJ87" i="4"/>
  <c r="AB87" i="4" s="1"/>
  <c r="AK87" i="4"/>
  <c r="AM87" i="4"/>
  <c r="Z87" i="4" s="1"/>
  <c r="AL87" i="4" s="1"/>
  <c r="X87" i="4" s="1"/>
  <c r="Y88" i="4"/>
  <c r="AA88" i="4"/>
  <c r="AJ88" i="4"/>
  <c r="AB88" i="4" s="1"/>
  <c r="AK88" i="4"/>
  <c r="AM88" i="4"/>
  <c r="Z88" i="4" s="1"/>
  <c r="AL88" i="4" s="1"/>
  <c r="X88" i="4" s="1"/>
  <c r="Y89" i="4"/>
  <c r="AA89" i="4"/>
  <c r="AJ89" i="4"/>
  <c r="AB89" i="4" s="1"/>
  <c r="AK89" i="4"/>
  <c r="AM89" i="4"/>
  <c r="Z89" i="4" s="1"/>
  <c r="AL89" i="4" s="1"/>
  <c r="X89" i="4" s="1"/>
  <c r="Y90" i="4"/>
  <c r="AA90" i="4"/>
  <c r="AJ90" i="4"/>
  <c r="AB90" i="4" s="1"/>
  <c r="AK90" i="4"/>
  <c r="AM90" i="4"/>
  <c r="Z90" i="4" s="1"/>
  <c r="AL90" i="4" s="1"/>
  <c r="X90" i="4" s="1"/>
  <c r="Y91" i="4"/>
  <c r="AA91" i="4"/>
  <c r="AJ91" i="4"/>
  <c r="AB91" i="4" s="1"/>
  <c r="AK91" i="4"/>
  <c r="AM91" i="4"/>
  <c r="Z91" i="4" s="1"/>
  <c r="AL91" i="4" s="1"/>
  <c r="X91" i="4" s="1"/>
  <c r="Y92" i="4"/>
  <c r="AA92" i="4"/>
  <c r="AJ92" i="4"/>
  <c r="AB92" i="4" s="1"/>
  <c r="AK92" i="4"/>
  <c r="AM92" i="4"/>
  <c r="Z92" i="4" s="1"/>
  <c r="AL92" i="4" s="1"/>
  <c r="X92" i="4" s="1"/>
  <c r="Y93" i="4"/>
  <c r="AA93" i="4"/>
  <c r="AJ93" i="4"/>
  <c r="AB93" i="4" s="1"/>
  <c r="AK93" i="4"/>
  <c r="AM93" i="4"/>
  <c r="Z93" i="4" s="1"/>
  <c r="AL93" i="4" s="1"/>
  <c r="X93" i="4" s="1"/>
  <c r="Y94" i="4"/>
  <c r="AA94" i="4"/>
  <c r="AJ94" i="4"/>
  <c r="AB94" i="4" s="1"/>
  <c r="AK94" i="4"/>
  <c r="AM94" i="4"/>
  <c r="Z94" i="4" s="1"/>
  <c r="AL94" i="4" s="1"/>
  <c r="X94" i="4" s="1"/>
  <c r="Y95" i="4"/>
  <c r="AA95" i="4"/>
  <c r="AJ95" i="4"/>
  <c r="AB95" i="4" s="1"/>
  <c r="AK95" i="4"/>
  <c r="AM95" i="4"/>
  <c r="Z95" i="4" s="1"/>
  <c r="AL95" i="4" s="1"/>
  <c r="X95" i="4" s="1"/>
  <c r="Y96" i="4"/>
  <c r="AA96" i="4"/>
  <c r="AJ96" i="4"/>
  <c r="AB96" i="4" s="1"/>
  <c r="AK96" i="4"/>
  <c r="AM96" i="4"/>
  <c r="Z96" i="4" s="1"/>
  <c r="AL96" i="4" s="1"/>
  <c r="X96" i="4" s="1"/>
  <c r="Y97" i="4"/>
  <c r="AA97" i="4"/>
  <c r="AJ97" i="4"/>
  <c r="AB97" i="4" s="1"/>
  <c r="AK97" i="4"/>
  <c r="AM97" i="4"/>
  <c r="Z97" i="4" s="1"/>
  <c r="AL97" i="4" s="1"/>
  <c r="X97" i="4" s="1"/>
  <c r="Y98" i="4"/>
  <c r="AA98" i="4"/>
  <c r="AJ98" i="4"/>
  <c r="AB98" i="4" s="1"/>
  <c r="AK98" i="4"/>
  <c r="AM98" i="4"/>
  <c r="Z98" i="4" s="1"/>
  <c r="AL98" i="4" s="1"/>
  <c r="X98" i="4" s="1"/>
  <c r="Y99" i="4"/>
  <c r="AA99" i="4"/>
  <c r="AJ99" i="4"/>
  <c r="AB99" i="4" s="1"/>
  <c r="AK99" i="4"/>
  <c r="AM99" i="4"/>
  <c r="Z99" i="4" s="1"/>
  <c r="AL99" i="4" s="1"/>
  <c r="X99" i="4" s="1"/>
  <c r="Y100" i="4"/>
  <c r="AA100" i="4"/>
  <c r="AJ100" i="4"/>
  <c r="AB100" i="4" s="1"/>
  <c r="AK100" i="4"/>
  <c r="AM100" i="4"/>
  <c r="Z100" i="4" s="1"/>
  <c r="AL100" i="4" s="1"/>
  <c r="X100" i="4" s="1"/>
  <c r="Y101" i="4"/>
  <c r="AA101" i="4"/>
  <c r="AJ101" i="4"/>
  <c r="AB101" i="4" s="1"/>
  <c r="AK101" i="4"/>
  <c r="AM101" i="4"/>
  <c r="Z101" i="4" s="1"/>
  <c r="AL101" i="4" s="1"/>
  <c r="X101" i="4" s="1"/>
  <c r="Y102" i="4"/>
  <c r="AA102" i="4"/>
  <c r="AJ102" i="4"/>
  <c r="AB102" i="4" s="1"/>
  <c r="AK102" i="4"/>
  <c r="AM102" i="4"/>
  <c r="Z102" i="4" s="1"/>
  <c r="AL102" i="4" s="1"/>
  <c r="X102" i="4" s="1"/>
  <c r="Y103" i="4"/>
  <c r="AA103" i="4"/>
  <c r="AJ103" i="4"/>
  <c r="AB103" i="4" s="1"/>
  <c r="AK103" i="4"/>
  <c r="AM103" i="4"/>
  <c r="Z103" i="4" s="1"/>
  <c r="AL103" i="4" s="1"/>
  <c r="X103" i="4" s="1"/>
  <c r="Y104" i="4"/>
  <c r="AA104" i="4"/>
  <c r="AJ104" i="4"/>
  <c r="AB104" i="4" s="1"/>
  <c r="AK104" i="4"/>
  <c r="AM104" i="4"/>
  <c r="Z104" i="4" s="1"/>
  <c r="AL104" i="4" s="1"/>
  <c r="X104" i="4" s="1"/>
  <c r="Y105" i="4"/>
  <c r="AA105" i="4"/>
  <c r="AJ105" i="4"/>
  <c r="AB105" i="4" s="1"/>
  <c r="AK105" i="4"/>
  <c r="AM105" i="4"/>
  <c r="Z105" i="4" s="1"/>
  <c r="AL105" i="4" s="1"/>
  <c r="X105" i="4" s="1"/>
  <c r="Y106" i="4"/>
  <c r="AA106" i="4"/>
  <c r="AJ106" i="4"/>
  <c r="AB106" i="4" s="1"/>
  <c r="AK106" i="4"/>
  <c r="AM106" i="4"/>
  <c r="Z106" i="4" s="1"/>
  <c r="AL106" i="4" s="1"/>
  <c r="X106" i="4" s="1"/>
  <c r="Y107" i="4"/>
  <c r="AA107" i="4"/>
  <c r="AJ107" i="4"/>
  <c r="AB107" i="4" s="1"/>
  <c r="AK107" i="4"/>
  <c r="AM107" i="4"/>
  <c r="Z107" i="4" s="1"/>
  <c r="AL107" i="4" s="1"/>
  <c r="X107" i="4" s="1"/>
  <c r="Y108" i="4"/>
  <c r="AA108" i="4"/>
  <c r="AJ108" i="4"/>
  <c r="AB108" i="4" s="1"/>
  <c r="AK108" i="4"/>
  <c r="AM108" i="4"/>
  <c r="Z108" i="4" s="1"/>
  <c r="AL108" i="4" s="1"/>
  <c r="X108" i="4" s="1"/>
  <c r="Y109" i="4"/>
  <c r="AA109" i="4"/>
  <c r="AJ109" i="4"/>
  <c r="AB109" i="4" s="1"/>
  <c r="AK109" i="4"/>
  <c r="AM109" i="4"/>
  <c r="Z109" i="4" s="1"/>
  <c r="AL109" i="4" s="1"/>
  <c r="X109" i="4" s="1"/>
  <c r="Y110" i="4"/>
  <c r="AA110" i="4"/>
  <c r="AJ110" i="4"/>
  <c r="AB110" i="4" s="1"/>
  <c r="AK110" i="4"/>
  <c r="AM110" i="4"/>
  <c r="Z110" i="4" s="1"/>
  <c r="AL110" i="4" s="1"/>
  <c r="X110" i="4" s="1"/>
  <c r="Y111" i="4"/>
  <c r="AA111" i="4"/>
  <c r="AJ111" i="4"/>
  <c r="AB111" i="4" s="1"/>
  <c r="AK111" i="4"/>
  <c r="AM111" i="4"/>
  <c r="Z111" i="4" s="1"/>
  <c r="AL111" i="4" s="1"/>
  <c r="X111" i="4" s="1"/>
  <c r="Y112" i="4"/>
  <c r="AA112" i="4"/>
  <c r="AJ112" i="4"/>
  <c r="AB112" i="4" s="1"/>
  <c r="AK112" i="4"/>
  <c r="AM112" i="4"/>
  <c r="Z112" i="4" s="1"/>
  <c r="AL112" i="4" s="1"/>
  <c r="X112" i="4" s="1"/>
  <c r="Y113" i="4"/>
  <c r="AA113" i="4"/>
  <c r="AJ113" i="4"/>
  <c r="AB113" i="4" s="1"/>
  <c r="AK113" i="4"/>
  <c r="AM113" i="4"/>
  <c r="Z113" i="4" s="1"/>
  <c r="AL113" i="4" s="1"/>
  <c r="X113" i="4" s="1"/>
  <c r="Y114" i="4"/>
  <c r="AA114" i="4"/>
  <c r="AJ114" i="4"/>
  <c r="AB114" i="4" s="1"/>
  <c r="AK114" i="4"/>
  <c r="AM114" i="4"/>
  <c r="Z114" i="4" s="1"/>
  <c r="AL114" i="4" s="1"/>
  <c r="X114" i="4" s="1"/>
  <c r="Y115" i="4"/>
  <c r="AA115" i="4"/>
  <c r="AJ115" i="4"/>
  <c r="AB115" i="4" s="1"/>
  <c r="AK115" i="4"/>
  <c r="AM115" i="4"/>
  <c r="Z115" i="4" s="1"/>
  <c r="AL115" i="4" s="1"/>
  <c r="X115" i="4" s="1"/>
  <c r="Y116" i="4"/>
  <c r="AA116" i="4"/>
  <c r="AJ116" i="4"/>
  <c r="AB116" i="4" s="1"/>
  <c r="AK116" i="4"/>
  <c r="AM116" i="4"/>
  <c r="Z116" i="4" s="1"/>
  <c r="AL116" i="4" s="1"/>
  <c r="X116" i="4" s="1"/>
  <c r="Y117" i="4"/>
  <c r="AA117" i="4"/>
  <c r="AJ117" i="4"/>
  <c r="AB117" i="4" s="1"/>
  <c r="AK117" i="4"/>
  <c r="AM117" i="4"/>
  <c r="Z117" i="4" s="1"/>
  <c r="AL117" i="4" s="1"/>
  <c r="X117" i="4" s="1"/>
  <c r="Y118" i="4"/>
  <c r="AA118" i="4"/>
  <c r="AJ118" i="4"/>
  <c r="AB118" i="4" s="1"/>
  <c r="AK118" i="4"/>
  <c r="AM118" i="4"/>
  <c r="Z118" i="4" s="1"/>
  <c r="AL118" i="4" s="1"/>
  <c r="X118" i="4" s="1"/>
  <c r="Y119" i="4"/>
  <c r="AA119" i="4"/>
  <c r="AJ119" i="4"/>
  <c r="AB119" i="4" s="1"/>
  <c r="AK119" i="4"/>
  <c r="AM119" i="4"/>
  <c r="Z119" i="4" s="1"/>
  <c r="AL119" i="4" s="1"/>
  <c r="X119" i="4" s="1"/>
  <c r="Y120" i="4"/>
  <c r="AA120" i="4"/>
  <c r="AJ120" i="4"/>
  <c r="AB120" i="4" s="1"/>
  <c r="AK120" i="4"/>
  <c r="AM120" i="4"/>
  <c r="Z120" i="4" s="1"/>
  <c r="AL120" i="4" s="1"/>
  <c r="X120" i="4" s="1"/>
  <c r="AM68" i="4"/>
  <c r="Z68" i="4" s="1"/>
  <c r="AL68" i="4" s="1"/>
  <c r="X68" i="4" s="1"/>
  <c r="AK68" i="4"/>
  <c r="AJ68" i="4"/>
  <c r="AB68" i="4" s="1"/>
  <c r="AA68" i="4"/>
  <c r="Y68" i="4"/>
  <c r="R68" i="4"/>
  <c r="AC68" i="4" s="1"/>
  <c r="R69" i="4" s="1"/>
  <c r="AC69" i="4" s="1"/>
  <c r="H68" i="4"/>
  <c r="H69" i="4" s="1"/>
  <c r="AG15" i="39" l="1"/>
  <c r="AI15" i="39" s="1"/>
  <c r="AI73" i="39"/>
  <c r="AG73" i="39"/>
  <c r="AC72" i="39"/>
  <c r="R72" i="39"/>
  <c r="R16" i="39"/>
  <c r="AC16" i="39" s="1"/>
  <c r="U14" i="39"/>
  <c r="AZ9" i="39"/>
  <c r="R72" i="38"/>
  <c r="AC72" i="38" s="1"/>
  <c r="AG15" i="38"/>
  <c r="AI15" i="38" s="1"/>
  <c r="AG72" i="38"/>
  <c r="AI72" i="38" s="1"/>
  <c r="U14" i="38"/>
  <c r="AZ9" i="38"/>
  <c r="R15" i="38"/>
  <c r="AC15" i="38" s="1"/>
  <c r="R15" i="37"/>
  <c r="AC15" i="37" s="1"/>
  <c r="AG15" i="37"/>
  <c r="AI15" i="37" s="1"/>
  <c r="AC72" i="37"/>
  <c r="R72" i="37"/>
  <c r="U14" i="37"/>
  <c r="AZ9" i="37"/>
  <c r="AG73" i="37"/>
  <c r="AI73" i="37" s="1"/>
  <c r="R15" i="36"/>
  <c r="AC15" i="36"/>
  <c r="R73" i="36"/>
  <c r="AC73" i="36" s="1"/>
  <c r="AG15" i="36"/>
  <c r="AI15" i="36"/>
  <c r="U14" i="36"/>
  <c r="AZ9" i="36"/>
  <c r="AG72" i="36"/>
  <c r="AI72" i="36" s="1"/>
  <c r="R72" i="35"/>
  <c r="AC72" i="35" s="1"/>
  <c r="AG15" i="35"/>
  <c r="AI15" i="35" s="1"/>
  <c r="R15" i="35"/>
  <c r="AC15" i="35" s="1"/>
  <c r="AZ10" i="35"/>
  <c r="U15" i="35"/>
  <c r="AI72" i="35"/>
  <c r="AG72" i="35"/>
  <c r="H70" i="4"/>
  <c r="AH69" i="4"/>
  <c r="AH68" i="4"/>
  <c r="AG68" i="4" s="1"/>
  <c r="AI68" i="4" s="1"/>
  <c r="R70" i="4"/>
  <c r="AC70" i="4" s="1"/>
  <c r="AX9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8" i="4"/>
  <c r="AX7" i="4"/>
  <c r="H11" i="4"/>
  <c r="Y12" i="4"/>
  <c r="AV8" i="4" s="1"/>
  <c r="Y13" i="4"/>
  <c r="AV9" i="4" s="1"/>
  <c r="Y14" i="4"/>
  <c r="AV10" i="4" s="1"/>
  <c r="Y15" i="4"/>
  <c r="AV11" i="4" s="1"/>
  <c r="Y16" i="4"/>
  <c r="AV12" i="4" s="1"/>
  <c r="Y17" i="4"/>
  <c r="AV13" i="4" s="1"/>
  <c r="Y18" i="4"/>
  <c r="AV14" i="4" s="1"/>
  <c r="Y19" i="4"/>
  <c r="AV15" i="4" s="1"/>
  <c r="Y20" i="4"/>
  <c r="AV16" i="4" s="1"/>
  <c r="Y21" i="4"/>
  <c r="AV17" i="4" s="1"/>
  <c r="Y22" i="4"/>
  <c r="AV18" i="4" s="1"/>
  <c r="Y23" i="4"/>
  <c r="AV19" i="4" s="1"/>
  <c r="Y24" i="4"/>
  <c r="AV20" i="4" s="1"/>
  <c r="Y25" i="4"/>
  <c r="AV21" i="4" s="1"/>
  <c r="Y26" i="4"/>
  <c r="AV22" i="4" s="1"/>
  <c r="Y27" i="4"/>
  <c r="AV23" i="4" s="1"/>
  <c r="Y28" i="4"/>
  <c r="AV24" i="4" s="1"/>
  <c r="Y29" i="4"/>
  <c r="AV25" i="4" s="1"/>
  <c r="Y30" i="4"/>
  <c r="AV26" i="4" s="1"/>
  <c r="Y31" i="4"/>
  <c r="AV27" i="4" s="1"/>
  <c r="Y32" i="4"/>
  <c r="AV28" i="4" s="1"/>
  <c r="Y33" i="4"/>
  <c r="AV29" i="4" s="1"/>
  <c r="Y34" i="4"/>
  <c r="AV30" i="4" s="1"/>
  <c r="Y35" i="4"/>
  <c r="AV31" i="4" s="1"/>
  <c r="Y36" i="4"/>
  <c r="AV32" i="4" s="1"/>
  <c r="Y37" i="4"/>
  <c r="AV33" i="4" s="1"/>
  <c r="Y38" i="4"/>
  <c r="AV34" i="4" s="1"/>
  <c r="Y39" i="4"/>
  <c r="AV35" i="4" s="1"/>
  <c r="Y40" i="4"/>
  <c r="AV36" i="4" s="1"/>
  <c r="Y41" i="4"/>
  <c r="AV37" i="4" s="1"/>
  <c r="Y42" i="4"/>
  <c r="AV38" i="4" s="1"/>
  <c r="Y43" i="4"/>
  <c r="AV39" i="4" s="1"/>
  <c r="Y44" i="4"/>
  <c r="AV40" i="4" s="1"/>
  <c r="Y45" i="4"/>
  <c r="AV41" i="4" s="1"/>
  <c r="Y46" i="4"/>
  <c r="AV42" i="4" s="1"/>
  <c r="Y47" i="4"/>
  <c r="AV43" i="4" s="1"/>
  <c r="Y48" i="4"/>
  <c r="AV44" i="4" s="1"/>
  <c r="Y49" i="4"/>
  <c r="AV45" i="4" s="1"/>
  <c r="Y50" i="4"/>
  <c r="AV46" i="4" s="1"/>
  <c r="Y51" i="4"/>
  <c r="AV47" i="4" s="1"/>
  <c r="Y52" i="4"/>
  <c r="AV48" i="4" s="1"/>
  <c r="Y53" i="4"/>
  <c r="AV49" i="4" s="1"/>
  <c r="Y54" i="4"/>
  <c r="AV50" i="4" s="1"/>
  <c r="Y55" i="4"/>
  <c r="AV51" i="4" s="1"/>
  <c r="Y56" i="4"/>
  <c r="AV52" i="4" s="1"/>
  <c r="Y57" i="4"/>
  <c r="AV53" i="4" s="1"/>
  <c r="Y58" i="4"/>
  <c r="AV54" i="4" s="1"/>
  <c r="Y59" i="4"/>
  <c r="AV55" i="4" s="1"/>
  <c r="Y60" i="4"/>
  <c r="AV56" i="4" s="1"/>
  <c r="Y61" i="4"/>
  <c r="AV57" i="4" s="1"/>
  <c r="Y62" i="4"/>
  <c r="AV58" i="4" s="1"/>
  <c r="Y63" i="4"/>
  <c r="AV59" i="4" s="1"/>
  <c r="Y64" i="4"/>
  <c r="AV60" i="4" s="1"/>
  <c r="Y65" i="4"/>
  <c r="AV61" i="4" s="1"/>
  <c r="Y66" i="4"/>
  <c r="AV62" i="4" s="1"/>
  <c r="AM12" i="4"/>
  <c r="Z12" i="4" s="1"/>
  <c r="AW8" i="4" s="1"/>
  <c r="AM13" i="4"/>
  <c r="Z13" i="4" s="1"/>
  <c r="AW9" i="4" s="1"/>
  <c r="AM14" i="4"/>
  <c r="Z14" i="4" s="1"/>
  <c r="AW10" i="4" s="1"/>
  <c r="AM15" i="4"/>
  <c r="Z15" i="4" s="1"/>
  <c r="AW11" i="4" s="1"/>
  <c r="AM16" i="4"/>
  <c r="Z16" i="4" s="1"/>
  <c r="AW12" i="4" s="1"/>
  <c r="AM17" i="4"/>
  <c r="Z17" i="4" s="1"/>
  <c r="AW13" i="4" s="1"/>
  <c r="AM18" i="4"/>
  <c r="Z18" i="4" s="1"/>
  <c r="AW14" i="4" s="1"/>
  <c r="AM19" i="4"/>
  <c r="Z19" i="4" s="1"/>
  <c r="AW15" i="4" s="1"/>
  <c r="AM20" i="4"/>
  <c r="Z20" i="4" s="1"/>
  <c r="AW16" i="4" s="1"/>
  <c r="AM21" i="4"/>
  <c r="Z21" i="4" s="1"/>
  <c r="AW17" i="4" s="1"/>
  <c r="AM22" i="4"/>
  <c r="Z22" i="4" s="1"/>
  <c r="AW18" i="4" s="1"/>
  <c r="AM23" i="4"/>
  <c r="Z23" i="4" s="1"/>
  <c r="AW19" i="4" s="1"/>
  <c r="AM24" i="4"/>
  <c r="Z24" i="4" s="1"/>
  <c r="AW20" i="4" s="1"/>
  <c r="AM25" i="4"/>
  <c r="Z25" i="4" s="1"/>
  <c r="AW21" i="4" s="1"/>
  <c r="AM26" i="4"/>
  <c r="Z26" i="4" s="1"/>
  <c r="AW22" i="4" s="1"/>
  <c r="AM27" i="4"/>
  <c r="Z27" i="4" s="1"/>
  <c r="AW23" i="4" s="1"/>
  <c r="AM28" i="4"/>
  <c r="Z28" i="4" s="1"/>
  <c r="AW24" i="4" s="1"/>
  <c r="AM29" i="4"/>
  <c r="Z29" i="4" s="1"/>
  <c r="AW25" i="4" s="1"/>
  <c r="AM30" i="4"/>
  <c r="Z30" i="4" s="1"/>
  <c r="AW26" i="4" s="1"/>
  <c r="AM31" i="4"/>
  <c r="Z31" i="4" s="1"/>
  <c r="AW27" i="4" s="1"/>
  <c r="AM32" i="4"/>
  <c r="Z32" i="4" s="1"/>
  <c r="AW28" i="4" s="1"/>
  <c r="AM33" i="4"/>
  <c r="Z33" i="4" s="1"/>
  <c r="AW29" i="4" s="1"/>
  <c r="AM34" i="4"/>
  <c r="Z34" i="4" s="1"/>
  <c r="AW30" i="4" s="1"/>
  <c r="AM35" i="4"/>
  <c r="Z35" i="4" s="1"/>
  <c r="AW31" i="4" s="1"/>
  <c r="AM36" i="4"/>
  <c r="Z36" i="4" s="1"/>
  <c r="AW32" i="4" s="1"/>
  <c r="AM37" i="4"/>
  <c r="Z37" i="4" s="1"/>
  <c r="AW33" i="4" s="1"/>
  <c r="AM38" i="4"/>
  <c r="Z38" i="4" s="1"/>
  <c r="AW34" i="4" s="1"/>
  <c r="AM39" i="4"/>
  <c r="Z39" i="4" s="1"/>
  <c r="AW35" i="4" s="1"/>
  <c r="AM40" i="4"/>
  <c r="Z40" i="4" s="1"/>
  <c r="AW36" i="4" s="1"/>
  <c r="AM41" i="4"/>
  <c r="Z41" i="4" s="1"/>
  <c r="AW37" i="4" s="1"/>
  <c r="AM42" i="4"/>
  <c r="Z42" i="4" s="1"/>
  <c r="AW38" i="4" s="1"/>
  <c r="AM43" i="4"/>
  <c r="Z43" i="4" s="1"/>
  <c r="AW39" i="4" s="1"/>
  <c r="AM44" i="4"/>
  <c r="Z44" i="4" s="1"/>
  <c r="AW40" i="4" s="1"/>
  <c r="AM45" i="4"/>
  <c r="Z45" i="4" s="1"/>
  <c r="AW41" i="4" s="1"/>
  <c r="AM46" i="4"/>
  <c r="Z46" i="4" s="1"/>
  <c r="AW42" i="4" s="1"/>
  <c r="AM47" i="4"/>
  <c r="Z47" i="4" s="1"/>
  <c r="AW43" i="4" s="1"/>
  <c r="AM48" i="4"/>
  <c r="Z48" i="4" s="1"/>
  <c r="AW44" i="4" s="1"/>
  <c r="AM49" i="4"/>
  <c r="Z49" i="4" s="1"/>
  <c r="AW45" i="4" s="1"/>
  <c r="AM50" i="4"/>
  <c r="Z50" i="4" s="1"/>
  <c r="AW46" i="4" s="1"/>
  <c r="AM51" i="4"/>
  <c r="Z51" i="4" s="1"/>
  <c r="AW47" i="4" s="1"/>
  <c r="AM52" i="4"/>
  <c r="Z52" i="4" s="1"/>
  <c r="AW48" i="4" s="1"/>
  <c r="AM53" i="4"/>
  <c r="Z53" i="4" s="1"/>
  <c r="AW49" i="4" s="1"/>
  <c r="AM54" i="4"/>
  <c r="Z54" i="4" s="1"/>
  <c r="AW50" i="4" s="1"/>
  <c r="AM55" i="4"/>
  <c r="Z55" i="4" s="1"/>
  <c r="AW51" i="4" s="1"/>
  <c r="AM56" i="4"/>
  <c r="Z56" i="4" s="1"/>
  <c r="AW52" i="4" s="1"/>
  <c r="AM57" i="4"/>
  <c r="Z57" i="4" s="1"/>
  <c r="AW53" i="4" s="1"/>
  <c r="AM58" i="4"/>
  <c r="Z58" i="4" s="1"/>
  <c r="AW54" i="4" s="1"/>
  <c r="AM59" i="4"/>
  <c r="Z59" i="4" s="1"/>
  <c r="AW55" i="4" s="1"/>
  <c r="AM60" i="4"/>
  <c r="Z60" i="4" s="1"/>
  <c r="AW56" i="4" s="1"/>
  <c r="AM61" i="4"/>
  <c r="Z61" i="4" s="1"/>
  <c r="AW57" i="4" s="1"/>
  <c r="AM62" i="4"/>
  <c r="Z62" i="4" s="1"/>
  <c r="AW58" i="4" s="1"/>
  <c r="AM63" i="4"/>
  <c r="Z63" i="4" s="1"/>
  <c r="AW59" i="4" s="1"/>
  <c r="AM64" i="4"/>
  <c r="Z64" i="4" s="1"/>
  <c r="AW60" i="4" s="1"/>
  <c r="AM65" i="4"/>
  <c r="Z65" i="4" s="1"/>
  <c r="AW61" i="4" s="1"/>
  <c r="AM66" i="4"/>
  <c r="Z66" i="4" s="1"/>
  <c r="AW62" i="4" s="1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M11" i="4"/>
  <c r="Z11" i="4" s="1"/>
  <c r="AW7" i="4" s="1"/>
  <c r="Y11" i="4"/>
  <c r="AV7" i="4" s="1"/>
  <c r="AK14" i="4"/>
  <c r="AK18" i="4"/>
  <c r="AK19" i="4"/>
  <c r="AK20" i="4"/>
  <c r="AK21" i="4"/>
  <c r="AK22" i="4"/>
  <c r="AK23" i="4"/>
  <c r="AK24" i="4"/>
  <c r="AK25" i="4"/>
  <c r="AK12" i="4"/>
  <c r="AK13" i="4"/>
  <c r="AK11" i="4"/>
  <c r="R11" i="4" s="1"/>
  <c r="AG16" i="39" l="1"/>
  <c r="AI16" i="39" s="1"/>
  <c r="R17" i="39"/>
  <c r="AC17" i="39" s="1"/>
  <c r="AZ10" i="39"/>
  <c r="U15" i="39"/>
  <c r="AC73" i="39"/>
  <c r="R73" i="39"/>
  <c r="AG74" i="39"/>
  <c r="AI74" i="39" s="1"/>
  <c r="R73" i="38"/>
  <c r="AC73" i="38" s="1"/>
  <c r="AI73" i="38"/>
  <c r="AG73" i="38"/>
  <c r="R16" i="38"/>
  <c r="AC16" i="38" s="1"/>
  <c r="AG16" i="38"/>
  <c r="AI16" i="38" s="1"/>
  <c r="U15" i="38"/>
  <c r="AZ10" i="38"/>
  <c r="AG74" i="37"/>
  <c r="AI74" i="37" s="1"/>
  <c r="AG16" i="37"/>
  <c r="AI16" i="37" s="1"/>
  <c r="R16" i="37"/>
  <c r="AC16" i="37" s="1"/>
  <c r="U15" i="37"/>
  <c r="AZ10" i="37"/>
  <c r="AC73" i="37"/>
  <c r="R73" i="37"/>
  <c r="AG73" i="36"/>
  <c r="AI73" i="36"/>
  <c r="R74" i="36"/>
  <c r="AC74" i="36" s="1"/>
  <c r="U15" i="36"/>
  <c r="AZ10" i="36"/>
  <c r="AG16" i="36"/>
  <c r="AI16" i="36" s="1"/>
  <c r="R16" i="36"/>
  <c r="AC16" i="36"/>
  <c r="AC73" i="35"/>
  <c r="R73" i="35"/>
  <c r="R16" i="35"/>
  <c r="AC16" i="35" s="1"/>
  <c r="AG16" i="35"/>
  <c r="AI16" i="35" s="1"/>
  <c r="U16" i="35"/>
  <c r="AZ11" i="35"/>
  <c r="AG73" i="35"/>
  <c r="AI73" i="35" s="1"/>
  <c r="AB66" i="4"/>
  <c r="AY62" i="4" s="1"/>
  <c r="AB58" i="4"/>
  <c r="AY54" i="4" s="1"/>
  <c r="AB54" i="4"/>
  <c r="AY50" i="4" s="1"/>
  <c r="AB50" i="4"/>
  <c r="AY46" i="4" s="1"/>
  <c r="AB42" i="4"/>
  <c r="AY38" i="4" s="1"/>
  <c r="AB38" i="4"/>
  <c r="AY34" i="4" s="1"/>
  <c r="AB34" i="4"/>
  <c r="AY30" i="4" s="1"/>
  <c r="AB26" i="4"/>
  <c r="AY22" i="4" s="1"/>
  <c r="AB22" i="4"/>
  <c r="AY18" i="4" s="1"/>
  <c r="AB14" i="4"/>
  <c r="AY10" i="4" s="1"/>
  <c r="AB65" i="4"/>
  <c r="AY61" i="4" s="1"/>
  <c r="AB61" i="4"/>
  <c r="AY57" i="4" s="1"/>
  <c r="AB57" i="4"/>
  <c r="AY53" i="4" s="1"/>
  <c r="AB49" i="4"/>
  <c r="AY45" i="4" s="1"/>
  <c r="AB45" i="4"/>
  <c r="AY41" i="4" s="1"/>
  <c r="AB41" i="4"/>
  <c r="AY37" i="4" s="1"/>
  <c r="AB37" i="4"/>
  <c r="AY33" i="4" s="1"/>
  <c r="AB33" i="4"/>
  <c r="AY29" i="4" s="1"/>
  <c r="AB29" i="4"/>
  <c r="AY25" i="4" s="1"/>
  <c r="AB25" i="4"/>
  <c r="AY21" i="4" s="1"/>
  <c r="AB21" i="4"/>
  <c r="AY17" i="4" s="1"/>
  <c r="AB17" i="4"/>
  <c r="AY13" i="4" s="1"/>
  <c r="AB13" i="4"/>
  <c r="AY9" i="4" s="1"/>
  <c r="AB64" i="4"/>
  <c r="AY60" i="4" s="1"/>
  <c r="AB60" i="4"/>
  <c r="AY56" i="4" s="1"/>
  <c r="AB56" i="4"/>
  <c r="AY52" i="4" s="1"/>
  <c r="AB52" i="4"/>
  <c r="AY48" i="4" s="1"/>
  <c r="AB48" i="4"/>
  <c r="AY44" i="4" s="1"/>
  <c r="AB44" i="4"/>
  <c r="AY40" i="4" s="1"/>
  <c r="AB40" i="4"/>
  <c r="AY36" i="4" s="1"/>
  <c r="AB36" i="4"/>
  <c r="AY32" i="4" s="1"/>
  <c r="AB32" i="4"/>
  <c r="AY28" i="4" s="1"/>
  <c r="AB28" i="4"/>
  <c r="AY24" i="4" s="1"/>
  <c r="AB24" i="4"/>
  <c r="AY20" i="4" s="1"/>
  <c r="AB20" i="4"/>
  <c r="AY16" i="4" s="1"/>
  <c r="AB16" i="4"/>
  <c r="AY12" i="4" s="1"/>
  <c r="AB62" i="4"/>
  <c r="AY58" i="4" s="1"/>
  <c r="AB46" i="4"/>
  <c r="AY42" i="4" s="1"/>
  <c r="AB30" i="4"/>
  <c r="AY26" i="4" s="1"/>
  <c r="AB18" i="4"/>
  <c r="AY14" i="4" s="1"/>
  <c r="AB53" i="4"/>
  <c r="AY49" i="4" s="1"/>
  <c r="H12" i="4"/>
  <c r="H13" i="4" s="1"/>
  <c r="AJ11" i="4"/>
  <c r="AB11" i="4" s="1"/>
  <c r="AY7" i="4" s="1"/>
  <c r="AB63" i="4"/>
  <c r="AY59" i="4" s="1"/>
  <c r="AB59" i="4"/>
  <c r="AY55" i="4" s="1"/>
  <c r="AB55" i="4"/>
  <c r="AY51" i="4" s="1"/>
  <c r="AB51" i="4"/>
  <c r="AY47" i="4" s="1"/>
  <c r="AB47" i="4"/>
  <c r="AY43" i="4" s="1"/>
  <c r="AB43" i="4"/>
  <c r="AY39" i="4" s="1"/>
  <c r="AB39" i="4"/>
  <c r="AY35" i="4" s="1"/>
  <c r="AB35" i="4"/>
  <c r="AY31" i="4" s="1"/>
  <c r="AB31" i="4"/>
  <c r="AY27" i="4" s="1"/>
  <c r="AB27" i="4"/>
  <c r="AY23" i="4" s="1"/>
  <c r="AB23" i="4"/>
  <c r="AY19" i="4" s="1"/>
  <c r="AB19" i="4"/>
  <c r="AY15" i="4" s="1"/>
  <c r="AB15" i="4"/>
  <c r="AY11" i="4" s="1"/>
  <c r="AL62" i="4"/>
  <c r="X62" i="4" s="1"/>
  <c r="AU58" i="4" s="1"/>
  <c r="AL65" i="4"/>
  <c r="X65" i="4" s="1"/>
  <c r="AU61" i="4" s="1"/>
  <c r="AL61" i="4"/>
  <c r="X61" i="4" s="1"/>
  <c r="AU57" i="4" s="1"/>
  <c r="AL57" i="4"/>
  <c r="X57" i="4" s="1"/>
  <c r="AU53" i="4" s="1"/>
  <c r="AL53" i="4"/>
  <c r="X53" i="4" s="1"/>
  <c r="AU49" i="4" s="1"/>
  <c r="AL49" i="4"/>
  <c r="X49" i="4" s="1"/>
  <c r="AU45" i="4" s="1"/>
  <c r="AL45" i="4"/>
  <c r="X45" i="4" s="1"/>
  <c r="AU41" i="4" s="1"/>
  <c r="AL41" i="4"/>
  <c r="X41" i="4" s="1"/>
  <c r="AU37" i="4" s="1"/>
  <c r="AL37" i="4"/>
  <c r="X37" i="4" s="1"/>
  <c r="AU33" i="4" s="1"/>
  <c r="AL33" i="4"/>
  <c r="X33" i="4" s="1"/>
  <c r="AU29" i="4" s="1"/>
  <c r="AL29" i="4"/>
  <c r="X29" i="4" s="1"/>
  <c r="AU25" i="4" s="1"/>
  <c r="AL25" i="4"/>
  <c r="X25" i="4" s="1"/>
  <c r="AU21" i="4" s="1"/>
  <c r="AL21" i="4"/>
  <c r="X21" i="4" s="1"/>
  <c r="AU17" i="4" s="1"/>
  <c r="AL17" i="4"/>
  <c r="X17" i="4" s="1"/>
  <c r="AU13" i="4" s="1"/>
  <c r="AL13" i="4"/>
  <c r="X13" i="4" s="1"/>
  <c r="AU9" i="4" s="1"/>
  <c r="AH12" i="4"/>
  <c r="AL60" i="4"/>
  <c r="X60" i="4" s="1"/>
  <c r="AU56" i="4" s="1"/>
  <c r="AL52" i="4"/>
  <c r="X52" i="4" s="1"/>
  <c r="AU48" i="4" s="1"/>
  <c r="AL48" i="4"/>
  <c r="X48" i="4" s="1"/>
  <c r="AU44" i="4" s="1"/>
  <c r="AL44" i="4"/>
  <c r="X44" i="4" s="1"/>
  <c r="AU40" i="4" s="1"/>
  <c r="AL40" i="4"/>
  <c r="X40" i="4" s="1"/>
  <c r="AU36" i="4" s="1"/>
  <c r="AL36" i="4"/>
  <c r="X36" i="4" s="1"/>
  <c r="AU32" i="4" s="1"/>
  <c r="AL32" i="4"/>
  <c r="X32" i="4" s="1"/>
  <c r="AU28" i="4" s="1"/>
  <c r="AL28" i="4"/>
  <c r="X28" i="4" s="1"/>
  <c r="AU24" i="4" s="1"/>
  <c r="AL24" i="4"/>
  <c r="X24" i="4" s="1"/>
  <c r="AU20" i="4" s="1"/>
  <c r="AL20" i="4"/>
  <c r="X20" i="4" s="1"/>
  <c r="AU16" i="4" s="1"/>
  <c r="AL16" i="4"/>
  <c r="X16" i="4" s="1"/>
  <c r="AU12" i="4" s="1"/>
  <c r="AH11" i="4"/>
  <c r="AG11" i="4" s="1"/>
  <c r="AI11" i="4" s="1"/>
  <c r="AL64" i="4"/>
  <c r="X64" i="4" s="1"/>
  <c r="AU60" i="4" s="1"/>
  <c r="AL56" i="4"/>
  <c r="X56" i="4" s="1"/>
  <c r="AU52" i="4" s="1"/>
  <c r="AL63" i="4"/>
  <c r="X63" i="4" s="1"/>
  <c r="AU59" i="4" s="1"/>
  <c r="AL59" i="4"/>
  <c r="X59" i="4" s="1"/>
  <c r="AU55" i="4" s="1"/>
  <c r="AL55" i="4"/>
  <c r="X55" i="4" s="1"/>
  <c r="AU51" i="4" s="1"/>
  <c r="AL51" i="4"/>
  <c r="X51" i="4" s="1"/>
  <c r="AU47" i="4" s="1"/>
  <c r="AL47" i="4"/>
  <c r="X47" i="4" s="1"/>
  <c r="AU43" i="4" s="1"/>
  <c r="AL43" i="4"/>
  <c r="X43" i="4" s="1"/>
  <c r="AU39" i="4" s="1"/>
  <c r="AL39" i="4"/>
  <c r="X39" i="4" s="1"/>
  <c r="AU35" i="4" s="1"/>
  <c r="AL35" i="4"/>
  <c r="X35" i="4" s="1"/>
  <c r="AU31" i="4" s="1"/>
  <c r="AL31" i="4"/>
  <c r="X31" i="4" s="1"/>
  <c r="AU27" i="4" s="1"/>
  <c r="AL27" i="4"/>
  <c r="X27" i="4" s="1"/>
  <c r="AU23" i="4" s="1"/>
  <c r="AL23" i="4"/>
  <c r="X23" i="4" s="1"/>
  <c r="AU19" i="4" s="1"/>
  <c r="AL19" i="4"/>
  <c r="X19" i="4" s="1"/>
  <c r="AU15" i="4" s="1"/>
  <c r="AL15" i="4"/>
  <c r="X15" i="4" s="1"/>
  <c r="AU11" i="4" s="1"/>
  <c r="AG69" i="4"/>
  <c r="AI69" i="4" s="1"/>
  <c r="AL66" i="4"/>
  <c r="X66" i="4" s="1"/>
  <c r="AU62" i="4" s="1"/>
  <c r="AL58" i="4"/>
  <c r="X58" i="4" s="1"/>
  <c r="AU54" i="4" s="1"/>
  <c r="AL54" i="4"/>
  <c r="X54" i="4" s="1"/>
  <c r="AU50" i="4" s="1"/>
  <c r="AL50" i="4"/>
  <c r="X50" i="4" s="1"/>
  <c r="AU46" i="4" s="1"/>
  <c r="AL46" i="4"/>
  <c r="X46" i="4" s="1"/>
  <c r="AU42" i="4" s="1"/>
  <c r="AL42" i="4"/>
  <c r="X42" i="4" s="1"/>
  <c r="AU38" i="4" s="1"/>
  <c r="AL38" i="4"/>
  <c r="X38" i="4" s="1"/>
  <c r="AU34" i="4" s="1"/>
  <c r="AL34" i="4"/>
  <c r="X34" i="4" s="1"/>
  <c r="AU30" i="4" s="1"/>
  <c r="AL30" i="4"/>
  <c r="X30" i="4" s="1"/>
  <c r="AU26" i="4" s="1"/>
  <c r="AL26" i="4"/>
  <c r="X26" i="4" s="1"/>
  <c r="AU22" i="4" s="1"/>
  <c r="AL22" i="4"/>
  <c r="X22" i="4" s="1"/>
  <c r="AU18" i="4" s="1"/>
  <c r="AL18" i="4"/>
  <c r="X18" i="4" s="1"/>
  <c r="AU14" i="4" s="1"/>
  <c r="H71" i="4"/>
  <c r="AH70" i="4"/>
  <c r="R71" i="4"/>
  <c r="AC71" i="4" s="1"/>
  <c r="AL14" i="4"/>
  <c r="X14" i="4" s="1"/>
  <c r="AU10" i="4" s="1"/>
  <c r="H14" i="4"/>
  <c r="AH13" i="4"/>
  <c r="AL12" i="4"/>
  <c r="X12" i="4" s="1"/>
  <c r="AU8" i="4" s="1"/>
  <c r="AK16" i="4"/>
  <c r="AL11" i="4"/>
  <c r="X11" i="4" s="1"/>
  <c r="AU7" i="4" s="1"/>
  <c r="P12" i="4"/>
  <c r="AS8" i="4" s="1"/>
  <c r="P13" i="4"/>
  <c r="AS9" i="4" s="1"/>
  <c r="P14" i="4"/>
  <c r="AS10" i="4" s="1"/>
  <c r="P15" i="4"/>
  <c r="AS11" i="4" s="1"/>
  <c r="P16" i="4"/>
  <c r="AS12" i="4" s="1"/>
  <c r="P17" i="4"/>
  <c r="AS13" i="4" s="1"/>
  <c r="P18" i="4"/>
  <c r="AS14" i="4" s="1"/>
  <c r="P19" i="4"/>
  <c r="AS15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1" i="4"/>
  <c r="A116" i="4"/>
  <c r="A117" i="4"/>
  <c r="A118" i="4"/>
  <c r="A119" i="4"/>
  <c r="A120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I110" i="3"/>
  <c r="J110" i="3" s="1"/>
  <c r="I111" i="3" s="1"/>
  <c r="J111" i="3" s="1"/>
  <c r="I112" i="3" s="1"/>
  <c r="J112" i="3" s="1"/>
  <c r="I103" i="3"/>
  <c r="J103" i="3" s="1"/>
  <c r="I104" i="3" s="1"/>
  <c r="J104" i="3" s="1"/>
  <c r="I105" i="3" s="1"/>
  <c r="J105" i="3" s="1"/>
  <c r="I106" i="3" s="1"/>
  <c r="J106" i="3" s="1"/>
  <c r="I107" i="3" s="1"/>
  <c r="J107" i="3" s="1"/>
  <c r="I108" i="3" s="1"/>
  <c r="J108" i="3" s="1"/>
  <c r="I109" i="3" s="1"/>
  <c r="J109" i="3" s="1"/>
  <c r="I93" i="3"/>
  <c r="J93" i="3" s="1"/>
  <c r="I94" i="3" s="1"/>
  <c r="J94" i="3" s="1"/>
  <c r="I95" i="3" s="1"/>
  <c r="J95" i="3" s="1"/>
  <c r="I96" i="3" s="1"/>
  <c r="J96" i="3" s="1"/>
  <c r="I97" i="3" s="1"/>
  <c r="J97" i="3" s="1"/>
  <c r="I98" i="3" s="1"/>
  <c r="J98" i="3" s="1"/>
  <c r="I99" i="3" s="1"/>
  <c r="J99" i="3" s="1"/>
  <c r="I100" i="3" s="1"/>
  <c r="J100" i="3" s="1"/>
  <c r="I101" i="3" s="1"/>
  <c r="J101" i="3" s="1"/>
  <c r="I102" i="3" s="1"/>
  <c r="J102" i="3" s="1"/>
  <c r="I75" i="3"/>
  <c r="J75" i="3" s="1"/>
  <c r="I76" i="3" s="1"/>
  <c r="J76" i="3" s="1"/>
  <c r="I77" i="3" s="1"/>
  <c r="J77" i="3" s="1"/>
  <c r="I78" i="3" s="1"/>
  <c r="J78" i="3" s="1"/>
  <c r="I79" i="3" s="1"/>
  <c r="J79" i="3" s="1"/>
  <c r="I80" i="3" s="1"/>
  <c r="J80" i="3" s="1"/>
  <c r="I81" i="3" s="1"/>
  <c r="J81" i="3" s="1"/>
  <c r="I82" i="3" s="1"/>
  <c r="J82" i="3" s="1"/>
  <c r="I83" i="3" s="1"/>
  <c r="J83" i="3" s="1"/>
  <c r="I84" i="3" s="1"/>
  <c r="J84" i="3" s="1"/>
  <c r="I85" i="3" s="1"/>
  <c r="J85" i="3" s="1"/>
  <c r="I86" i="3" s="1"/>
  <c r="J86" i="3" s="1"/>
  <c r="I87" i="3" s="1"/>
  <c r="J87" i="3" s="1"/>
  <c r="I88" i="3" s="1"/>
  <c r="J88" i="3" s="1"/>
  <c r="I89" i="3" s="1"/>
  <c r="J89" i="3" s="1"/>
  <c r="I90" i="3" s="1"/>
  <c r="J90" i="3" s="1"/>
  <c r="I91" i="3" s="1"/>
  <c r="J91" i="3" s="1"/>
  <c r="I92" i="3" s="1"/>
  <c r="J92" i="3" s="1"/>
  <c r="I60" i="3"/>
  <c r="J60" i="3" s="1"/>
  <c r="A66" i="4"/>
  <c r="AR62" i="4" s="1"/>
  <c r="A12" i="4"/>
  <c r="AR8" i="4" s="1"/>
  <c r="A13" i="4"/>
  <c r="AR9" i="4" s="1"/>
  <c r="A14" i="4"/>
  <c r="AR10" i="4" s="1"/>
  <c r="A15" i="4"/>
  <c r="AR11" i="4" s="1"/>
  <c r="A16" i="4"/>
  <c r="AR12" i="4" s="1"/>
  <c r="A17" i="4"/>
  <c r="AR13" i="4" s="1"/>
  <c r="A18" i="4"/>
  <c r="AR14" i="4" s="1"/>
  <c r="A19" i="4"/>
  <c r="AR15" i="4" s="1"/>
  <c r="A20" i="4"/>
  <c r="AR16" i="4" s="1"/>
  <c r="A21" i="4"/>
  <c r="AR17" i="4" s="1"/>
  <c r="A22" i="4"/>
  <c r="AR18" i="4" s="1"/>
  <c r="A23" i="4"/>
  <c r="AR19" i="4" s="1"/>
  <c r="A24" i="4"/>
  <c r="AR20" i="4" s="1"/>
  <c r="A25" i="4"/>
  <c r="AR21" i="4" s="1"/>
  <c r="A26" i="4"/>
  <c r="AR22" i="4" s="1"/>
  <c r="A27" i="4"/>
  <c r="AR23" i="4" s="1"/>
  <c r="A28" i="4"/>
  <c r="AR24" i="4" s="1"/>
  <c r="A29" i="4"/>
  <c r="AR25" i="4" s="1"/>
  <c r="A30" i="4"/>
  <c r="AR26" i="4" s="1"/>
  <c r="A31" i="4"/>
  <c r="AR27" i="4" s="1"/>
  <c r="A32" i="4"/>
  <c r="AR28" i="4" s="1"/>
  <c r="A33" i="4"/>
  <c r="AR29" i="4" s="1"/>
  <c r="A34" i="4"/>
  <c r="AR30" i="4" s="1"/>
  <c r="A35" i="4"/>
  <c r="AR31" i="4" s="1"/>
  <c r="A36" i="4"/>
  <c r="AR32" i="4" s="1"/>
  <c r="A37" i="4"/>
  <c r="AR33" i="4" s="1"/>
  <c r="A38" i="4"/>
  <c r="AR34" i="4" s="1"/>
  <c r="A39" i="4"/>
  <c r="AR35" i="4" s="1"/>
  <c r="A40" i="4"/>
  <c r="AR36" i="4" s="1"/>
  <c r="A41" i="4"/>
  <c r="AR37" i="4" s="1"/>
  <c r="A42" i="4"/>
  <c r="AR38" i="4" s="1"/>
  <c r="A43" i="4"/>
  <c r="AR39" i="4" s="1"/>
  <c r="A44" i="4"/>
  <c r="AR40" i="4" s="1"/>
  <c r="A45" i="4"/>
  <c r="AR41" i="4" s="1"/>
  <c r="A46" i="4"/>
  <c r="AR42" i="4" s="1"/>
  <c r="A47" i="4"/>
  <c r="AR43" i="4" s="1"/>
  <c r="A48" i="4"/>
  <c r="AR44" i="4" s="1"/>
  <c r="A49" i="4"/>
  <c r="AR45" i="4" s="1"/>
  <c r="A50" i="4"/>
  <c r="AR46" i="4" s="1"/>
  <c r="A51" i="4"/>
  <c r="AR47" i="4" s="1"/>
  <c r="A52" i="4"/>
  <c r="AR48" i="4" s="1"/>
  <c r="A53" i="4"/>
  <c r="AR49" i="4" s="1"/>
  <c r="A54" i="4"/>
  <c r="AR50" i="4" s="1"/>
  <c r="A55" i="4"/>
  <c r="AR51" i="4" s="1"/>
  <c r="A56" i="4"/>
  <c r="AR52" i="4" s="1"/>
  <c r="A57" i="4"/>
  <c r="AR53" i="4" s="1"/>
  <c r="A58" i="4"/>
  <c r="AR54" i="4" s="1"/>
  <c r="A59" i="4"/>
  <c r="AR55" i="4" s="1"/>
  <c r="A60" i="4"/>
  <c r="AR56" i="4" s="1"/>
  <c r="A61" i="4"/>
  <c r="AR57" i="4" s="1"/>
  <c r="A62" i="4"/>
  <c r="AR58" i="4" s="1"/>
  <c r="A63" i="4"/>
  <c r="AR59" i="4" s="1"/>
  <c r="A64" i="4"/>
  <c r="AR60" i="4" s="1"/>
  <c r="A65" i="4"/>
  <c r="AR61" i="4" s="1"/>
  <c r="A11" i="4"/>
  <c r="AR7" i="4" s="1"/>
  <c r="AI17" i="39" l="1"/>
  <c r="AG17" i="39"/>
  <c r="AG75" i="39"/>
  <c r="AI75" i="39" s="1"/>
  <c r="AC18" i="39"/>
  <c r="R18" i="39"/>
  <c r="AC74" i="39"/>
  <c r="R74" i="39"/>
  <c r="U16" i="39"/>
  <c r="AZ11" i="39"/>
  <c r="R17" i="38"/>
  <c r="AC17" i="38" s="1"/>
  <c r="R74" i="38"/>
  <c r="AC74" i="38" s="1"/>
  <c r="AG17" i="38"/>
  <c r="AI17" i="38" s="1"/>
  <c r="AG74" i="38"/>
  <c r="AI74" i="38" s="1"/>
  <c r="U16" i="38"/>
  <c r="AZ11" i="38"/>
  <c r="R17" i="37"/>
  <c r="AC17" i="37" s="1"/>
  <c r="AI75" i="37"/>
  <c r="AG75" i="37"/>
  <c r="AG17" i="37"/>
  <c r="AI17" i="37" s="1"/>
  <c r="U16" i="37"/>
  <c r="AZ11" i="37"/>
  <c r="AC74" i="37"/>
  <c r="R74" i="37"/>
  <c r="R75" i="36"/>
  <c r="AC75" i="36" s="1"/>
  <c r="AG17" i="36"/>
  <c r="AI17" i="36" s="1"/>
  <c r="AC17" i="36"/>
  <c r="R17" i="36"/>
  <c r="AG74" i="36"/>
  <c r="AI74" i="36" s="1"/>
  <c r="U16" i="36"/>
  <c r="AZ11" i="36"/>
  <c r="AG17" i="35"/>
  <c r="AI17" i="35" s="1"/>
  <c r="AG74" i="35"/>
  <c r="AI74" i="35" s="1"/>
  <c r="R17" i="35"/>
  <c r="AC17" i="35" s="1"/>
  <c r="U17" i="35"/>
  <c r="AZ12" i="35"/>
  <c r="AC74" i="35"/>
  <c r="R74" i="35"/>
  <c r="AS7" i="4"/>
  <c r="U11" i="4"/>
  <c r="AB12" i="4"/>
  <c r="AY8" i="4" s="1"/>
  <c r="H72" i="4"/>
  <c r="AH71" i="4"/>
  <c r="AG70" i="4"/>
  <c r="AI70" i="4" s="1"/>
  <c r="AG12" i="4"/>
  <c r="AI12" i="4" s="1"/>
  <c r="AK17" i="4"/>
  <c r="R72" i="4"/>
  <c r="AC72" i="4" s="1"/>
  <c r="AH14" i="4"/>
  <c r="H15" i="4"/>
  <c r="AC11" i="4"/>
  <c r="R12" i="4" s="1"/>
  <c r="AK15" i="4"/>
  <c r="I61" i="3"/>
  <c r="J61" i="3" s="1"/>
  <c r="A68" i="4"/>
  <c r="J4" i="3"/>
  <c r="I5" i="3" s="1"/>
  <c r="J5" i="3" s="1"/>
  <c r="I6" i="3" s="1"/>
  <c r="J6" i="3" s="1"/>
  <c r="I7" i="3" s="1"/>
  <c r="J7" i="3" s="1"/>
  <c r="I8" i="3" s="1"/>
  <c r="J8" i="3" s="1"/>
  <c r="I9" i="3" s="1"/>
  <c r="J9" i="3" s="1"/>
  <c r="I10" i="3" s="1"/>
  <c r="J10" i="3" s="1"/>
  <c r="I11" i="3" s="1"/>
  <c r="J11" i="3" s="1"/>
  <c r="I12" i="3" s="1"/>
  <c r="J12" i="3" s="1"/>
  <c r="I13" i="3" s="1"/>
  <c r="J13" i="3" s="1"/>
  <c r="I14" i="3" s="1"/>
  <c r="J14" i="3" s="1"/>
  <c r="I15" i="3" s="1"/>
  <c r="J15" i="3" s="1"/>
  <c r="I16" i="3" s="1"/>
  <c r="J16" i="3" s="1"/>
  <c r="I17" i="3" s="1"/>
  <c r="J17" i="3" s="1"/>
  <c r="I18" i="3" s="1"/>
  <c r="J18" i="3" s="1"/>
  <c r="I19" i="3" s="1"/>
  <c r="J19" i="3" s="1"/>
  <c r="I20" i="3" s="1"/>
  <c r="J20" i="3" s="1"/>
  <c r="I21" i="3" s="1"/>
  <c r="J21" i="3" s="1"/>
  <c r="I22" i="3" s="1"/>
  <c r="J22" i="3" s="1"/>
  <c r="I23" i="3" s="1"/>
  <c r="J23" i="3" s="1"/>
  <c r="I24" i="3" s="1"/>
  <c r="J24" i="3" s="1"/>
  <c r="I25" i="3" s="1"/>
  <c r="J25" i="3" s="1"/>
  <c r="I26" i="3" s="1"/>
  <c r="J26" i="3" s="1"/>
  <c r="I27" i="3" s="1"/>
  <c r="J27" i="3" s="1"/>
  <c r="I28" i="3" s="1"/>
  <c r="J28" i="3" s="1"/>
  <c r="I29" i="3" s="1"/>
  <c r="J29" i="3" s="1"/>
  <c r="I30" i="3" s="1"/>
  <c r="J30" i="3" s="1"/>
  <c r="I31" i="3" s="1"/>
  <c r="J31" i="3" s="1"/>
  <c r="I32" i="3" s="1"/>
  <c r="J32" i="3" s="1"/>
  <c r="I33" i="3" s="1"/>
  <c r="J33" i="3" s="1"/>
  <c r="I34" i="3" s="1"/>
  <c r="J34" i="3" s="1"/>
  <c r="I35" i="3" s="1"/>
  <c r="J35" i="3" s="1"/>
  <c r="I36" i="3" s="1"/>
  <c r="J36" i="3" s="1"/>
  <c r="I37" i="3" s="1"/>
  <c r="J37" i="3" s="1"/>
  <c r="I38" i="3" s="1"/>
  <c r="J38" i="3" s="1"/>
  <c r="I39" i="3" s="1"/>
  <c r="J39" i="3" s="1"/>
  <c r="I40" i="3" s="1"/>
  <c r="J40" i="3" s="1"/>
  <c r="I41" i="3" s="1"/>
  <c r="J41" i="3" s="1"/>
  <c r="I42" i="3" s="1"/>
  <c r="J42" i="3" s="1"/>
  <c r="I43" i="3" s="1"/>
  <c r="J43" i="3" s="1"/>
  <c r="I44" i="3" s="1"/>
  <c r="J44" i="3" s="1"/>
  <c r="I45" i="3" s="1"/>
  <c r="J45" i="3" s="1"/>
  <c r="I46" i="3" s="1"/>
  <c r="J46" i="3" s="1"/>
  <c r="I47" i="3" s="1"/>
  <c r="J47" i="3" s="1"/>
  <c r="I48" i="3" s="1"/>
  <c r="J48" i="3" s="1"/>
  <c r="I49" i="3" s="1"/>
  <c r="J49" i="3" s="1"/>
  <c r="I50" i="3" s="1"/>
  <c r="J50" i="3" s="1"/>
  <c r="I51" i="3" s="1"/>
  <c r="J51" i="3" s="1"/>
  <c r="I52" i="3" s="1"/>
  <c r="J52" i="3" s="1"/>
  <c r="I53" i="3" s="1"/>
  <c r="J53" i="3" s="1"/>
  <c r="I54" i="3" s="1"/>
  <c r="J54" i="3" s="1"/>
  <c r="I55" i="3" s="1"/>
  <c r="J55" i="3" s="1"/>
  <c r="I56" i="3" s="1"/>
  <c r="J56" i="3" s="1"/>
  <c r="I57" i="3" s="1"/>
  <c r="J57" i="3" s="1"/>
  <c r="I58" i="3" s="1"/>
  <c r="J58" i="3" s="1"/>
  <c r="I59" i="3" s="1"/>
  <c r="J59" i="3" s="1"/>
  <c r="AI76" i="39" l="1"/>
  <c r="AG76" i="39"/>
  <c r="R19" i="39"/>
  <c r="AC19" i="39" s="1"/>
  <c r="AC75" i="39"/>
  <c r="R75" i="39"/>
  <c r="U17" i="39"/>
  <c r="AZ12" i="39"/>
  <c r="AG18" i="39"/>
  <c r="AI18" i="39" s="1"/>
  <c r="R18" i="38"/>
  <c r="AC18" i="38" s="1"/>
  <c r="AI75" i="38"/>
  <c r="AG75" i="38"/>
  <c r="AG18" i="38"/>
  <c r="AI18" i="38" s="1"/>
  <c r="R75" i="38"/>
  <c r="AC75" i="38" s="1"/>
  <c r="U17" i="38"/>
  <c r="AZ12" i="38"/>
  <c r="AG18" i="37"/>
  <c r="AI18" i="37" s="1"/>
  <c r="AC18" i="37"/>
  <c r="R18" i="37"/>
  <c r="AC75" i="37"/>
  <c r="R75" i="37"/>
  <c r="U17" i="37"/>
  <c r="AZ12" i="37"/>
  <c r="AI76" i="37"/>
  <c r="AG76" i="37"/>
  <c r="AG18" i="36"/>
  <c r="AI18" i="36" s="1"/>
  <c r="AG75" i="36"/>
  <c r="AI75" i="36"/>
  <c r="AC76" i="36"/>
  <c r="R76" i="36"/>
  <c r="U17" i="36"/>
  <c r="AZ12" i="36"/>
  <c r="R18" i="36"/>
  <c r="AC18" i="36" s="1"/>
  <c r="R18" i="35"/>
  <c r="AC18" i="35" s="1"/>
  <c r="AI75" i="35"/>
  <c r="AG75" i="35"/>
  <c r="R75" i="35"/>
  <c r="AC75" i="35" s="1"/>
  <c r="AG18" i="35"/>
  <c r="AI18" i="35" s="1"/>
  <c r="U18" i="35"/>
  <c r="AZ13" i="35"/>
  <c r="U12" i="4"/>
  <c r="AZ7" i="4"/>
  <c r="AG13" i="4"/>
  <c r="AI13" i="4" s="1"/>
  <c r="AG71" i="4"/>
  <c r="AI71" i="4" s="1"/>
  <c r="H73" i="4"/>
  <c r="AH72" i="4"/>
  <c r="R73" i="4"/>
  <c r="AC73" i="4" s="1"/>
  <c r="H16" i="4"/>
  <c r="AH15" i="4"/>
  <c r="AC12" i="4"/>
  <c r="R13" i="4" s="1"/>
  <c r="I62" i="3"/>
  <c r="J62" i="3" s="1"/>
  <c r="A69" i="4"/>
  <c r="R20" i="39" l="1"/>
  <c r="AC20" i="39" s="1"/>
  <c r="AG19" i="39"/>
  <c r="AI19" i="39" s="1"/>
  <c r="AC76" i="39"/>
  <c r="R76" i="39"/>
  <c r="AI77" i="39"/>
  <c r="AG77" i="39"/>
  <c r="U18" i="39"/>
  <c r="AZ13" i="39"/>
  <c r="AG19" i="38"/>
  <c r="AI19" i="38" s="1"/>
  <c r="R76" i="38"/>
  <c r="AC76" i="38" s="1"/>
  <c r="R19" i="38"/>
  <c r="AC19" i="38" s="1"/>
  <c r="AZ13" i="38"/>
  <c r="U18" i="38"/>
  <c r="AG76" i="38"/>
  <c r="AI76" i="38" s="1"/>
  <c r="AG19" i="37"/>
  <c r="AI19" i="37" s="1"/>
  <c r="AG77" i="37"/>
  <c r="AI77" i="37" s="1"/>
  <c r="AC76" i="37"/>
  <c r="R76" i="37"/>
  <c r="U18" i="37"/>
  <c r="AZ13" i="37"/>
  <c r="R19" i="37"/>
  <c r="AC19" i="37" s="1"/>
  <c r="R19" i="36"/>
  <c r="AC19" i="36"/>
  <c r="AG19" i="36"/>
  <c r="AI19" i="36" s="1"/>
  <c r="AZ13" i="36"/>
  <c r="U18" i="36"/>
  <c r="AG76" i="36"/>
  <c r="AI76" i="36" s="1"/>
  <c r="R77" i="36"/>
  <c r="AC77" i="36"/>
  <c r="R76" i="35"/>
  <c r="AC76" i="35" s="1"/>
  <c r="R19" i="35"/>
  <c r="AC19" i="35" s="1"/>
  <c r="AG19" i="35"/>
  <c r="AI19" i="35" s="1"/>
  <c r="AI76" i="35"/>
  <c r="AG76" i="35"/>
  <c r="AZ14" i="35"/>
  <c r="U19" i="35"/>
  <c r="U13" i="4"/>
  <c r="AZ8" i="4"/>
  <c r="AG72" i="4"/>
  <c r="AI72" i="4" s="1"/>
  <c r="H74" i="4"/>
  <c r="AH73" i="4"/>
  <c r="R74" i="4"/>
  <c r="AC74" i="4" s="1"/>
  <c r="H17" i="4"/>
  <c r="AH16" i="4"/>
  <c r="A70" i="4"/>
  <c r="I63" i="3"/>
  <c r="J63" i="3" s="1"/>
  <c r="AG20" i="39" l="1"/>
  <c r="AI20" i="39" s="1"/>
  <c r="R21" i="39"/>
  <c r="AC21" i="39" s="1"/>
  <c r="AZ14" i="39"/>
  <c r="U19" i="39"/>
  <c r="AC77" i="39"/>
  <c r="R77" i="39"/>
  <c r="AG78" i="39"/>
  <c r="AI78" i="39" s="1"/>
  <c r="R20" i="38"/>
  <c r="AC20" i="38" s="1"/>
  <c r="AG20" i="38"/>
  <c r="AI20" i="38" s="1"/>
  <c r="AI77" i="38"/>
  <c r="AG77" i="38"/>
  <c r="R77" i="38"/>
  <c r="AC77" i="38" s="1"/>
  <c r="U19" i="38"/>
  <c r="AZ14" i="38"/>
  <c r="AC20" i="37"/>
  <c r="R20" i="37"/>
  <c r="AG78" i="37"/>
  <c r="AI78" i="37" s="1"/>
  <c r="AG20" i="37"/>
  <c r="AI20" i="37" s="1"/>
  <c r="AC77" i="37"/>
  <c r="R77" i="37"/>
  <c r="U19" i="37"/>
  <c r="AZ14" i="37"/>
  <c r="AG77" i="36"/>
  <c r="AI77" i="36"/>
  <c r="AG20" i="36"/>
  <c r="AI20" i="36" s="1"/>
  <c r="R78" i="36"/>
  <c r="AC78" i="36" s="1"/>
  <c r="R20" i="36"/>
  <c r="AC20" i="36"/>
  <c r="U19" i="36"/>
  <c r="AZ14" i="36"/>
  <c r="AG20" i="35"/>
  <c r="AI20" i="35" s="1"/>
  <c r="R20" i="35"/>
  <c r="AC20" i="35" s="1"/>
  <c r="AC77" i="35"/>
  <c r="R77" i="35"/>
  <c r="AG77" i="35"/>
  <c r="AI77" i="35" s="1"/>
  <c r="U20" i="35"/>
  <c r="AZ15" i="35"/>
  <c r="U14" i="4"/>
  <c r="AZ9" i="4"/>
  <c r="AG73" i="4"/>
  <c r="AI73" i="4" s="1"/>
  <c r="H75" i="4"/>
  <c r="AH74" i="4"/>
  <c r="R75" i="4"/>
  <c r="AC75" i="4" s="1"/>
  <c r="H18" i="4"/>
  <c r="AH17" i="4"/>
  <c r="AC13" i="4"/>
  <c r="R14" i="4" s="1"/>
  <c r="A71" i="4"/>
  <c r="I64" i="3"/>
  <c r="J64" i="3" s="1"/>
  <c r="I65" i="3" s="1"/>
  <c r="J65" i="3" s="1"/>
  <c r="I66" i="3" s="1"/>
  <c r="J66" i="3" s="1"/>
  <c r="I67" i="3" s="1"/>
  <c r="J67" i="3" s="1"/>
  <c r="I68" i="3" s="1"/>
  <c r="J68" i="3" s="1"/>
  <c r="I69" i="3" s="1"/>
  <c r="J69" i="3" s="1"/>
  <c r="I70" i="3" s="1"/>
  <c r="J70" i="3" s="1"/>
  <c r="I71" i="3" s="1"/>
  <c r="J71" i="3" s="1"/>
  <c r="I72" i="3" s="1"/>
  <c r="J72" i="3" s="1"/>
  <c r="I73" i="3" s="1"/>
  <c r="J73" i="3" s="1"/>
  <c r="I74" i="3" s="1"/>
  <c r="J74" i="3" s="1"/>
  <c r="AG21" i="39" l="1"/>
  <c r="AI21" i="39" s="1"/>
  <c r="AG79" i="39"/>
  <c r="AI79" i="39" s="1"/>
  <c r="AC22" i="39"/>
  <c r="R22" i="39"/>
  <c r="AC78" i="39"/>
  <c r="R78" i="39"/>
  <c r="U20" i="39"/>
  <c r="AZ15" i="39"/>
  <c r="R78" i="38"/>
  <c r="AC78" i="38" s="1"/>
  <c r="AC21" i="38"/>
  <c r="R21" i="38"/>
  <c r="U20" i="38"/>
  <c r="AZ15" i="38"/>
  <c r="AG78" i="38"/>
  <c r="AI78" i="38" s="1"/>
  <c r="AG21" i="38"/>
  <c r="AI21" i="38" s="1"/>
  <c r="AI79" i="37"/>
  <c r="AG79" i="37"/>
  <c r="U20" i="37"/>
  <c r="AZ15" i="37"/>
  <c r="AI21" i="37"/>
  <c r="AG21" i="37"/>
  <c r="AC21" i="37"/>
  <c r="R21" i="37"/>
  <c r="AC78" i="37"/>
  <c r="R78" i="37"/>
  <c r="R79" i="36"/>
  <c r="AC79" i="36"/>
  <c r="AG21" i="36"/>
  <c r="AI21" i="36" s="1"/>
  <c r="AG78" i="36"/>
  <c r="AI78" i="36" s="1"/>
  <c r="R21" i="36"/>
  <c r="AC21" i="36" s="1"/>
  <c r="U20" i="36"/>
  <c r="AZ15" i="36"/>
  <c r="AG78" i="35"/>
  <c r="AI78" i="35" s="1"/>
  <c r="AG21" i="35"/>
  <c r="AI21" i="35" s="1"/>
  <c r="AC21" i="35"/>
  <c r="R21" i="35"/>
  <c r="AC78" i="35"/>
  <c r="R78" i="35"/>
  <c r="U21" i="35"/>
  <c r="AZ16" i="35"/>
  <c r="U15" i="4"/>
  <c r="AZ10" i="4"/>
  <c r="AG74" i="4"/>
  <c r="AI74" i="4" s="1"/>
  <c r="H76" i="4"/>
  <c r="AH75" i="4"/>
  <c r="R76" i="4"/>
  <c r="AC76" i="4" s="1"/>
  <c r="H19" i="4"/>
  <c r="AH18" i="4"/>
  <c r="AC14" i="4"/>
  <c r="R15" i="4" s="1"/>
  <c r="AI80" i="39" l="1"/>
  <c r="AG80" i="39"/>
  <c r="R23" i="39"/>
  <c r="AC23" i="39" s="1"/>
  <c r="AG22" i="39"/>
  <c r="AI22" i="39" s="1"/>
  <c r="AC79" i="39"/>
  <c r="R79" i="39"/>
  <c r="U21" i="39"/>
  <c r="AZ16" i="39"/>
  <c r="AI79" i="38"/>
  <c r="AG79" i="38"/>
  <c r="R79" i="38"/>
  <c r="AC79" i="38" s="1"/>
  <c r="U21" i="38"/>
  <c r="AZ16" i="38"/>
  <c r="R22" i="38"/>
  <c r="AC22" i="38" s="1"/>
  <c r="AG22" i="38"/>
  <c r="AI22" i="38" s="1"/>
  <c r="AC79" i="37"/>
  <c r="R79" i="37"/>
  <c r="AG22" i="37"/>
  <c r="AI22" i="37" s="1"/>
  <c r="AI80" i="37"/>
  <c r="AG80" i="37"/>
  <c r="R22" i="37"/>
  <c r="AC22" i="37" s="1"/>
  <c r="AZ16" i="37"/>
  <c r="U21" i="37"/>
  <c r="AG79" i="36"/>
  <c r="AI79" i="36"/>
  <c r="AG22" i="36"/>
  <c r="AI22" i="36" s="1"/>
  <c r="R22" i="36"/>
  <c r="AC22" i="36"/>
  <c r="R80" i="36"/>
  <c r="AC80" i="36" s="1"/>
  <c r="U21" i="36"/>
  <c r="AZ16" i="36"/>
  <c r="AI79" i="35"/>
  <c r="AG79" i="35"/>
  <c r="U22" i="35"/>
  <c r="AZ17" i="35"/>
  <c r="AC79" i="35"/>
  <c r="R79" i="35"/>
  <c r="AG22" i="35"/>
  <c r="AI22" i="35" s="1"/>
  <c r="AC22" i="35"/>
  <c r="R22" i="35"/>
  <c r="U16" i="4"/>
  <c r="AZ11" i="4"/>
  <c r="AG75" i="4"/>
  <c r="AI75" i="4" s="1"/>
  <c r="H77" i="4"/>
  <c r="AH76" i="4"/>
  <c r="R77" i="4"/>
  <c r="AC77" i="4" s="1"/>
  <c r="H20" i="4"/>
  <c r="AH19" i="4"/>
  <c r="R24" i="39" l="1"/>
  <c r="AC24" i="39" s="1"/>
  <c r="AG23" i="39"/>
  <c r="AI23" i="39" s="1"/>
  <c r="AC80" i="39"/>
  <c r="R80" i="39"/>
  <c r="U22" i="39"/>
  <c r="AZ17" i="39"/>
  <c r="AI81" i="39"/>
  <c r="AG81" i="39"/>
  <c r="AG23" i="38"/>
  <c r="AI23" i="38" s="1"/>
  <c r="R80" i="38"/>
  <c r="AC80" i="38" s="1"/>
  <c r="R23" i="38"/>
  <c r="AC23" i="38" s="1"/>
  <c r="AZ17" i="38"/>
  <c r="U22" i="38"/>
  <c r="AG80" i="38"/>
  <c r="AI80" i="38" s="1"/>
  <c r="R23" i="37"/>
  <c r="AC23" i="37"/>
  <c r="AG23" i="37"/>
  <c r="AI23" i="37" s="1"/>
  <c r="R80" i="37"/>
  <c r="AC80" i="37" s="1"/>
  <c r="U22" i="37"/>
  <c r="AZ17" i="37"/>
  <c r="AG81" i="37"/>
  <c r="AI81" i="37"/>
  <c r="R81" i="36"/>
  <c r="AC81" i="36"/>
  <c r="R23" i="36"/>
  <c r="AC23" i="36"/>
  <c r="AG80" i="36"/>
  <c r="AI80" i="36" s="1"/>
  <c r="AG23" i="36"/>
  <c r="AI23" i="36"/>
  <c r="AZ17" i="36"/>
  <c r="U22" i="36"/>
  <c r="R23" i="35"/>
  <c r="AC23" i="35" s="1"/>
  <c r="AC80" i="35"/>
  <c r="R80" i="35"/>
  <c r="AI80" i="35"/>
  <c r="AG80" i="35"/>
  <c r="AG23" i="35"/>
  <c r="AI23" i="35" s="1"/>
  <c r="U23" i="35"/>
  <c r="AZ18" i="35"/>
  <c r="U17" i="4"/>
  <c r="AZ12" i="4"/>
  <c r="AG76" i="4"/>
  <c r="AI76" i="4" s="1"/>
  <c r="H78" i="4"/>
  <c r="AH77" i="4"/>
  <c r="R78" i="4"/>
  <c r="AC78" i="4" s="1"/>
  <c r="H21" i="4"/>
  <c r="AH20" i="4"/>
  <c r="AC15" i="4"/>
  <c r="R16" i="4" s="1"/>
  <c r="R25" i="39" l="1"/>
  <c r="AC25" i="39" s="1"/>
  <c r="AG24" i="39"/>
  <c r="AI24" i="39" s="1"/>
  <c r="AG82" i="39"/>
  <c r="AI82" i="39" s="1"/>
  <c r="AC81" i="39"/>
  <c r="R81" i="39"/>
  <c r="AZ18" i="39"/>
  <c r="U23" i="39"/>
  <c r="AI24" i="38"/>
  <c r="AG24" i="38"/>
  <c r="R24" i="38"/>
  <c r="AC24" i="38" s="1"/>
  <c r="AI81" i="38"/>
  <c r="AG81" i="38"/>
  <c r="R81" i="38"/>
  <c r="AC81" i="38" s="1"/>
  <c r="U23" i="38"/>
  <c r="AZ18" i="38"/>
  <c r="AC81" i="37"/>
  <c r="R81" i="37"/>
  <c r="AG24" i="37"/>
  <c r="AI24" i="37" s="1"/>
  <c r="AG82" i="37"/>
  <c r="AI82" i="37" s="1"/>
  <c r="R24" i="37"/>
  <c r="AC24" i="37" s="1"/>
  <c r="U23" i="37"/>
  <c r="AZ18" i="37"/>
  <c r="AG81" i="36"/>
  <c r="AI81" i="36"/>
  <c r="R24" i="36"/>
  <c r="AC24" i="36"/>
  <c r="U23" i="36"/>
  <c r="AZ18" i="36"/>
  <c r="R82" i="36"/>
  <c r="AC82" i="36" s="1"/>
  <c r="AG24" i="36"/>
  <c r="AI24" i="36" s="1"/>
  <c r="R24" i="35"/>
  <c r="AC24" i="35" s="1"/>
  <c r="AG24" i="35"/>
  <c r="AI24" i="35" s="1"/>
  <c r="U24" i="35"/>
  <c r="AZ19" i="35"/>
  <c r="AG81" i="35"/>
  <c r="AI81" i="35" s="1"/>
  <c r="AC81" i="35"/>
  <c r="R81" i="35"/>
  <c r="U18" i="4"/>
  <c r="AZ13" i="4"/>
  <c r="AG77" i="4"/>
  <c r="AI77" i="4" s="1"/>
  <c r="H79" i="4"/>
  <c r="AH78" i="4"/>
  <c r="R79" i="4"/>
  <c r="AC79" i="4" s="1"/>
  <c r="H22" i="4"/>
  <c r="AH21" i="4"/>
  <c r="AC16" i="4"/>
  <c r="R17" i="4" s="1"/>
  <c r="AC26" i="39" l="1"/>
  <c r="R26" i="39"/>
  <c r="AG83" i="39"/>
  <c r="AI83" i="39" s="1"/>
  <c r="AI25" i="39"/>
  <c r="AG25" i="39"/>
  <c r="AC82" i="39"/>
  <c r="R82" i="39"/>
  <c r="U24" i="39"/>
  <c r="AZ19" i="39"/>
  <c r="AC25" i="38"/>
  <c r="R25" i="38"/>
  <c r="AC82" i="38"/>
  <c r="R82" i="38"/>
  <c r="U24" i="38"/>
  <c r="AZ19" i="38"/>
  <c r="AG82" i="38"/>
  <c r="AI82" i="38" s="1"/>
  <c r="AG25" i="38"/>
  <c r="AI25" i="38" s="1"/>
  <c r="AI83" i="37"/>
  <c r="AG83" i="37"/>
  <c r="AC25" i="37"/>
  <c r="R25" i="37"/>
  <c r="U24" i="37"/>
  <c r="AZ19" i="37"/>
  <c r="AC82" i="37"/>
  <c r="R82" i="37"/>
  <c r="AI25" i="37"/>
  <c r="AG25" i="37"/>
  <c r="AG25" i="36"/>
  <c r="AI25" i="36" s="1"/>
  <c r="R83" i="36"/>
  <c r="AC83" i="36" s="1"/>
  <c r="R25" i="36"/>
  <c r="AC25" i="36" s="1"/>
  <c r="AG82" i="36"/>
  <c r="AI82" i="36" s="1"/>
  <c r="U24" i="36"/>
  <c r="AZ19" i="36"/>
  <c r="R25" i="35"/>
  <c r="AC25" i="35" s="1"/>
  <c r="AG82" i="35"/>
  <c r="AI82" i="35" s="1"/>
  <c r="AG25" i="35"/>
  <c r="AI25" i="35" s="1"/>
  <c r="U25" i="35"/>
  <c r="AZ20" i="35"/>
  <c r="AC82" i="35"/>
  <c r="R82" i="35"/>
  <c r="U19" i="4"/>
  <c r="AZ14" i="4"/>
  <c r="AG78" i="4"/>
  <c r="AI78" i="4" s="1"/>
  <c r="H80" i="4"/>
  <c r="AH79" i="4"/>
  <c r="R80" i="4"/>
  <c r="AC80" i="4" s="1"/>
  <c r="H23" i="4"/>
  <c r="AH22" i="4"/>
  <c r="AC17" i="4"/>
  <c r="R18" i="4" s="1"/>
  <c r="AI84" i="39" l="1"/>
  <c r="AG84" i="39"/>
  <c r="U25" i="39"/>
  <c r="AZ20" i="39"/>
  <c r="AI26" i="39"/>
  <c r="AG26" i="39"/>
  <c r="R27" i="39"/>
  <c r="AC27" i="39" s="1"/>
  <c r="AC83" i="39"/>
  <c r="R83" i="39"/>
  <c r="AI83" i="38"/>
  <c r="AG83" i="38"/>
  <c r="AG26" i="38"/>
  <c r="AI26" i="38" s="1"/>
  <c r="U25" i="38"/>
  <c r="AZ20" i="38"/>
  <c r="AC26" i="38"/>
  <c r="R26" i="38"/>
  <c r="AC83" i="38"/>
  <c r="R83" i="38"/>
  <c r="AG26" i="37"/>
  <c r="AI26" i="37" s="1"/>
  <c r="AI84" i="37"/>
  <c r="AG84" i="37"/>
  <c r="AC83" i="37"/>
  <c r="R83" i="37"/>
  <c r="R26" i="37"/>
  <c r="AC26" i="37" s="1"/>
  <c r="U25" i="37"/>
  <c r="AZ20" i="37"/>
  <c r="R26" i="36"/>
  <c r="AC26" i="36" s="1"/>
  <c r="AI83" i="36"/>
  <c r="AG83" i="36"/>
  <c r="AC84" i="36"/>
  <c r="R84" i="36"/>
  <c r="AG26" i="36"/>
  <c r="AI26" i="36" s="1"/>
  <c r="U25" i="36"/>
  <c r="AZ20" i="36"/>
  <c r="AG83" i="35"/>
  <c r="AI83" i="35" s="1"/>
  <c r="AC26" i="35"/>
  <c r="R26" i="35"/>
  <c r="R83" i="35"/>
  <c r="AC83" i="35" s="1"/>
  <c r="AI26" i="35"/>
  <c r="AG26" i="35"/>
  <c r="U26" i="35"/>
  <c r="AZ21" i="35"/>
  <c r="U20" i="4"/>
  <c r="AZ15" i="4"/>
  <c r="AG79" i="4"/>
  <c r="AI79" i="4" s="1"/>
  <c r="H81" i="4"/>
  <c r="AH80" i="4"/>
  <c r="R81" i="4"/>
  <c r="AC81" i="4" s="1"/>
  <c r="H24" i="4"/>
  <c r="AH23" i="4"/>
  <c r="R28" i="39" l="1"/>
  <c r="AC28" i="39" s="1"/>
  <c r="AC84" i="39"/>
  <c r="R84" i="39"/>
  <c r="AG27" i="39"/>
  <c r="AI27" i="39" s="1"/>
  <c r="AI85" i="39"/>
  <c r="AG85" i="39"/>
  <c r="U26" i="39"/>
  <c r="AZ21" i="39"/>
  <c r="AC84" i="38"/>
  <c r="R84" i="38"/>
  <c r="U26" i="38"/>
  <c r="AZ21" i="38"/>
  <c r="AI84" i="38"/>
  <c r="AG84" i="38"/>
  <c r="AC27" i="38"/>
  <c r="R27" i="38"/>
  <c r="AI27" i="38"/>
  <c r="AG27" i="38"/>
  <c r="AG27" i="37"/>
  <c r="AI27" i="37" s="1"/>
  <c r="R27" i="37"/>
  <c r="AC27" i="37" s="1"/>
  <c r="AC84" i="37"/>
  <c r="R84" i="37"/>
  <c r="AZ21" i="37"/>
  <c r="U26" i="37"/>
  <c r="AG85" i="37"/>
  <c r="AI85" i="37" s="1"/>
  <c r="R27" i="36"/>
  <c r="AC27" i="36" s="1"/>
  <c r="AG27" i="36"/>
  <c r="AI27" i="36" s="1"/>
  <c r="AC85" i="36"/>
  <c r="R85" i="36"/>
  <c r="AZ21" i="36"/>
  <c r="U26" i="36"/>
  <c r="AG84" i="36"/>
  <c r="AI84" i="36" s="1"/>
  <c r="AG84" i="35"/>
  <c r="AI84" i="35" s="1"/>
  <c r="AC84" i="35"/>
  <c r="R84" i="35"/>
  <c r="AG27" i="35"/>
  <c r="AI27" i="35" s="1"/>
  <c r="R27" i="35"/>
  <c r="AC27" i="35" s="1"/>
  <c r="AZ22" i="35"/>
  <c r="U27" i="35"/>
  <c r="U21" i="4"/>
  <c r="AZ16" i="4"/>
  <c r="AG80" i="4"/>
  <c r="AI80" i="4" s="1"/>
  <c r="H82" i="4"/>
  <c r="AH81" i="4"/>
  <c r="R82" i="4"/>
  <c r="AC82" i="4" s="1"/>
  <c r="H25" i="4"/>
  <c r="AH24" i="4"/>
  <c r="AC18" i="4"/>
  <c r="R19" i="4" s="1"/>
  <c r="AG28" i="39" l="1"/>
  <c r="AI28" i="39" s="1"/>
  <c r="R29" i="39"/>
  <c r="AC29" i="39" s="1"/>
  <c r="AZ22" i="39"/>
  <c r="U27" i="39"/>
  <c r="AG86" i="39"/>
  <c r="AI86" i="39" s="1"/>
  <c r="AC85" i="39"/>
  <c r="R85" i="39"/>
  <c r="AG28" i="38"/>
  <c r="AI28" i="38" s="1"/>
  <c r="AG85" i="38"/>
  <c r="AI85" i="38" s="1"/>
  <c r="AC85" i="38"/>
  <c r="R85" i="38"/>
  <c r="R28" i="38"/>
  <c r="AC28" i="38" s="1"/>
  <c r="AZ22" i="38"/>
  <c r="U27" i="38"/>
  <c r="AG28" i="37"/>
  <c r="AI28" i="37" s="1"/>
  <c r="AG86" i="37"/>
  <c r="AI86" i="37" s="1"/>
  <c r="R28" i="37"/>
  <c r="AC28" i="37"/>
  <c r="AC85" i="37"/>
  <c r="R85" i="37"/>
  <c r="U27" i="37"/>
  <c r="AZ22" i="37"/>
  <c r="R28" i="36"/>
  <c r="AC28" i="36" s="1"/>
  <c r="AG85" i="36"/>
  <c r="AI85" i="36" s="1"/>
  <c r="AG28" i="36"/>
  <c r="AI28" i="36" s="1"/>
  <c r="AC86" i="36"/>
  <c r="R86" i="36"/>
  <c r="U27" i="36"/>
  <c r="AZ22" i="36"/>
  <c r="AG85" i="35"/>
  <c r="AI85" i="35" s="1"/>
  <c r="R28" i="35"/>
  <c r="AC28" i="35" s="1"/>
  <c r="AG28" i="35"/>
  <c r="AI28" i="35" s="1"/>
  <c r="AC85" i="35"/>
  <c r="R85" i="35"/>
  <c r="U28" i="35"/>
  <c r="AZ23" i="35"/>
  <c r="U22" i="4"/>
  <c r="AZ17" i="4"/>
  <c r="AG81" i="4"/>
  <c r="AI81" i="4" s="1"/>
  <c r="H83" i="4"/>
  <c r="AH82" i="4"/>
  <c r="R83" i="4"/>
  <c r="AC83" i="4" s="1"/>
  <c r="H26" i="4"/>
  <c r="AH25" i="4"/>
  <c r="AC19" i="4"/>
  <c r="R20" i="4" s="1"/>
  <c r="AG29" i="39" l="1"/>
  <c r="AI29" i="39" s="1"/>
  <c r="AG87" i="39"/>
  <c r="AI87" i="39" s="1"/>
  <c r="AC30" i="39"/>
  <c r="R30" i="39"/>
  <c r="AC86" i="39"/>
  <c r="R86" i="39"/>
  <c r="U28" i="39"/>
  <c r="AZ23" i="39"/>
  <c r="AG29" i="38"/>
  <c r="AI29" i="38" s="1"/>
  <c r="R29" i="38"/>
  <c r="AC29" i="38" s="1"/>
  <c r="AG86" i="38"/>
  <c r="AI86" i="38" s="1"/>
  <c r="AC86" i="38"/>
  <c r="R86" i="38"/>
  <c r="AZ23" i="38"/>
  <c r="U28" i="38"/>
  <c r="AG29" i="37"/>
  <c r="AI29" i="37" s="1"/>
  <c r="AG87" i="37"/>
  <c r="AI87" i="37" s="1"/>
  <c r="AC29" i="37"/>
  <c r="R29" i="37"/>
  <c r="AC86" i="37"/>
  <c r="R86" i="37"/>
  <c r="U28" i="37"/>
  <c r="AZ23" i="37"/>
  <c r="AI86" i="36"/>
  <c r="AG86" i="36"/>
  <c r="AC29" i="36"/>
  <c r="R29" i="36"/>
  <c r="AG29" i="36"/>
  <c r="AI29" i="36" s="1"/>
  <c r="U28" i="36"/>
  <c r="AZ23" i="36"/>
  <c r="R87" i="36"/>
  <c r="AC87" i="36" s="1"/>
  <c r="AG29" i="35"/>
  <c r="AI29" i="35" s="1"/>
  <c r="R29" i="35"/>
  <c r="AC29" i="35" s="1"/>
  <c r="AG86" i="35"/>
  <c r="AI86" i="35" s="1"/>
  <c r="U29" i="35"/>
  <c r="AZ24" i="35"/>
  <c r="AC86" i="35"/>
  <c r="R86" i="35"/>
  <c r="U23" i="4"/>
  <c r="AZ18" i="4"/>
  <c r="AG82" i="4"/>
  <c r="AI82" i="4" s="1"/>
  <c r="H84" i="4"/>
  <c r="AH83" i="4"/>
  <c r="R84" i="4"/>
  <c r="AC84" i="4" s="1"/>
  <c r="H27" i="4"/>
  <c r="AH26" i="4"/>
  <c r="AC20" i="4"/>
  <c r="R21" i="4" s="1"/>
  <c r="AG30" i="39" l="1"/>
  <c r="AI30" i="39" s="1"/>
  <c r="AI88" i="39"/>
  <c r="AG88" i="39"/>
  <c r="U29" i="39"/>
  <c r="AZ24" i="39"/>
  <c r="AC31" i="39"/>
  <c r="R31" i="39"/>
  <c r="R87" i="39"/>
  <c r="AC87" i="39" s="1"/>
  <c r="AG30" i="38"/>
  <c r="AI30" i="38" s="1"/>
  <c r="AG87" i="38"/>
  <c r="AI87" i="38" s="1"/>
  <c r="AC30" i="38"/>
  <c r="R30" i="38"/>
  <c r="R87" i="38"/>
  <c r="AC87" i="38" s="1"/>
  <c r="U29" i="38"/>
  <c r="AZ24" i="38"/>
  <c r="AI88" i="37"/>
  <c r="AG88" i="37"/>
  <c r="U29" i="37"/>
  <c r="AZ24" i="37"/>
  <c r="AG30" i="37"/>
  <c r="AI30" i="37" s="1"/>
  <c r="R87" i="37"/>
  <c r="AC87" i="37" s="1"/>
  <c r="R30" i="37"/>
  <c r="AC30" i="37" s="1"/>
  <c r="R88" i="36"/>
  <c r="AC88" i="36" s="1"/>
  <c r="AG30" i="36"/>
  <c r="AI30" i="36" s="1"/>
  <c r="R30" i="36"/>
  <c r="AC30" i="36" s="1"/>
  <c r="U29" i="36"/>
  <c r="AZ24" i="36"/>
  <c r="AG87" i="36"/>
  <c r="AI87" i="36" s="1"/>
  <c r="AG87" i="35"/>
  <c r="AI87" i="35" s="1"/>
  <c r="AC30" i="35"/>
  <c r="R30" i="35"/>
  <c r="U30" i="35"/>
  <c r="AZ25" i="35"/>
  <c r="R87" i="35"/>
  <c r="AC87" i="35" s="1"/>
  <c r="AG30" i="35"/>
  <c r="AI30" i="35" s="1"/>
  <c r="U24" i="4"/>
  <c r="AZ19" i="4"/>
  <c r="AG83" i="4"/>
  <c r="AI83" i="4" s="1"/>
  <c r="H85" i="4"/>
  <c r="AH84" i="4"/>
  <c r="R85" i="4"/>
  <c r="AC85" i="4" s="1"/>
  <c r="H28" i="4"/>
  <c r="AH27" i="4"/>
  <c r="AC21" i="4"/>
  <c r="R22" i="4" s="1"/>
  <c r="R88" i="39" l="1"/>
  <c r="AC88" i="39" s="1"/>
  <c r="U30" i="39"/>
  <c r="AZ25" i="39"/>
  <c r="AG31" i="39"/>
  <c r="AI31" i="39" s="1"/>
  <c r="R32" i="39"/>
  <c r="AC32" i="39" s="1"/>
  <c r="AG89" i="39"/>
  <c r="AI89" i="39" s="1"/>
  <c r="AI88" i="38"/>
  <c r="AG88" i="38"/>
  <c r="R88" i="38"/>
  <c r="AC88" i="38" s="1"/>
  <c r="AC31" i="38"/>
  <c r="R31" i="38"/>
  <c r="AG31" i="38"/>
  <c r="AI31" i="38" s="1"/>
  <c r="U30" i="38"/>
  <c r="AZ25" i="38"/>
  <c r="AG31" i="37"/>
  <c r="AI31" i="37" s="1"/>
  <c r="R31" i="37"/>
  <c r="AC31" i="37" s="1"/>
  <c r="R88" i="37"/>
  <c r="AC88" i="37" s="1"/>
  <c r="AG89" i="37"/>
  <c r="AI89" i="37" s="1"/>
  <c r="AZ25" i="37"/>
  <c r="U30" i="37"/>
  <c r="R89" i="36"/>
  <c r="AC89" i="36" s="1"/>
  <c r="R31" i="36"/>
  <c r="AC31" i="36" s="1"/>
  <c r="AI88" i="36"/>
  <c r="AG88" i="36"/>
  <c r="AG31" i="36"/>
  <c r="AI31" i="36" s="1"/>
  <c r="AZ25" i="36"/>
  <c r="U30" i="36"/>
  <c r="AI88" i="35"/>
  <c r="AG88" i="35"/>
  <c r="R88" i="35"/>
  <c r="AC88" i="35" s="1"/>
  <c r="AG31" i="35"/>
  <c r="AI31" i="35" s="1"/>
  <c r="AZ26" i="35"/>
  <c r="U31" i="35"/>
  <c r="R31" i="35"/>
  <c r="AC31" i="35" s="1"/>
  <c r="U25" i="4"/>
  <c r="AZ20" i="4"/>
  <c r="AG84" i="4"/>
  <c r="AI84" i="4" s="1"/>
  <c r="H86" i="4"/>
  <c r="AH85" i="4"/>
  <c r="R86" i="4"/>
  <c r="AC86" i="4" s="1"/>
  <c r="H29" i="4"/>
  <c r="AH28" i="4"/>
  <c r="AC22" i="4"/>
  <c r="R23" i="4" s="1"/>
  <c r="R89" i="39" l="1"/>
  <c r="AC89" i="39" s="1"/>
  <c r="AG90" i="39"/>
  <c r="AI90" i="39" s="1"/>
  <c r="R33" i="39"/>
  <c r="AC33" i="39" s="1"/>
  <c r="AZ26" i="39"/>
  <c r="U31" i="39"/>
  <c r="AG32" i="39"/>
  <c r="AI32" i="39" s="1"/>
  <c r="R89" i="38"/>
  <c r="AC89" i="38"/>
  <c r="U31" i="38"/>
  <c r="AZ26" i="38"/>
  <c r="R32" i="38"/>
  <c r="AC32" i="38" s="1"/>
  <c r="AG89" i="38"/>
  <c r="AI89" i="38" s="1"/>
  <c r="AG32" i="38"/>
  <c r="AI32" i="38" s="1"/>
  <c r="AI90" i="37"/>
  <c r="AG90" i="37"/>
  <c r="AG32" i="37"/>
  <c r="AI32" i="37" s="1"/>
  <c r="R89" i="37"/>
  <c r="AC89" i="37" s="1"/>
  <c r="R32" i="37"/>
  <c r="AC32" i="37" s="1"/>
  <c r="U31" i="37"/>
  <c r="AZ26" i="37"/>
  <c r="AG32" i="36"/>
  <c r="AI32" i="36" s="1"/>
  <c r="AC32" i="36"/>
  <c r="R32" i="36"/>
  <c r="R90" i="36"/>
  <c r="AC90" i="36" s="1"/>
  <c r="AG89" i="36"/>
  <c r="AI89" i="36" s="1"/>
  <c r="U31" i="36"/>
  <c r="AZ26" i="36"/>
  <c r="AG32" i="35"/>
  <c r="AI32" i="35" s="1"/>
  <c r="R32" i="35"/>
  <c r="AC32" i="35" s="1"/>
  <c r="R89" i="35"/>
  <c r="AC89" i="35" s="1"/>
  <c r="AG89" i="35"/>
  <c r="AI89" i="35" s="1"/>
  <c r="U32" i="35"/>
  <c r="AZ27" i="35"/>
  <c r="U26" i="4"/>
  <c r="AZ21" i="4"/>
  <c r="AG85" i="4"/>
  <c r="AI85" i="4" s="1"/>
  <c r="H87" i="4"/>
  <c r="AH86" i="4"/>
  <c r="R87" i="4"/>
  <c r="AC87" i="4" s="1"/>
  <c r="H30" i="4"/>
  <c r="AH29" i="4"/>
  <c r="AC23" i="4"/>
  <c r="R24" i="4" s="1"/>
  <c r="R90" i="39" l="1"/>
  <c r="AC90" i="39" s="1"/>
  <c r="R34" i="39"/>
  <c r="AC34" i="39" s="1"/>
  <c r="AG33" i="39"/>
  <c r="AI33" i="39" s="1"/>
  <c r="AG91" i="39"/>
  <c r="AI91" i="39" s="1"/>
  <c r="U32" i="39"/>
  <c r="AZ27" i="39"/>
  <c r="R33" i="38"/>
  <c r="AC33" i="38"/>
  <c r="AG33" i="38"/>
  <c r="AI33" i="38" s="1"/>
  <c r="AI90" i="38"/>
  <c r="AG90" i="38"/>
  <c r="AZ27" i="38"/>
  <c r="U32" i="38"/>
  <c r="R90" i="38"/>
  <c r="AC90" i="38" s="1"/>
  <c r="R90" i="37"/>
  <c r="AC90" i="37"/>
  <c r="AC33" i="37"/>
  <c r="R33" i="37"/>
  <c r="U32" i="37"/>
  <c r="AZ27" i="37"/>
  <c r="AG91" i="37"/>
  <c r="AI91" i="37" s="1"/>
  <c r="AG33" i="37"/>
  <c r="AI33" i="37" s="1"/>
  <c r="R91" i="36"/>
  <c r="AC91" i="36"/>
  <c r="AI90" i="36"/>
  <c r="AG90" i="36"/>
  <c r="AI33" i="36"/>
  <c r="AG33" i="36"/>
  <c r="U32" i="36"/>
  <c r="AZ27" i="36"/>
  <c r="AC33" i="36"/>
  <c r="R33" i="36"/>
  <c r="AI90" i="35"/>
  <c r="AG90" i="35"/>
  <c r="R90" i="35"/>
  <c r="AC90" i="35" s="1"/>
  <c r="R33" i="35"/>
  <c r="AC33" i="35" s="1"/>
  <c r="AI33" i="35"/>
  <c r="AG33" i="35"/>
  <c r="U33" i="35"/>
  <c r="AZ28" i="35"/>
  <c r="U27" i="4"/>
  <c r="AZ22" i="4"/>
  <c r="AG86" i="4"/>
  <c r="AI86" i="4" s="1"/>
  <c r="H88" i="4"/>
  <c r="AH87" i="4"/>
  <c r="R88" i="4"/>
  <c r="AC88" i="4" s="1"/>
  <c r="H31" i="4"/>
  <c r="AH30" i="4"/>
  <c r="AC24" i="4"/>
  <c r="R25" i="4" s="1"/>
  <c r="AI92" i="39" l="1"/>
  <c r="AG92" i="39"/>
  <c r="AG34" i="39"/>
  <c r="AI34" i="39" s="1"/>
  <c r="AC35" i="39"/>
  <c r="R35" i="39"/>
  <c r="R91" i="39"/>
  <c r="AC91" i="39" s="1"/>
  <c r="U33" i="39"/>
  <c r="AZ28" i="39"/>
  <c r="R91" i="38"/>
  <c r="AC91" i="38" s="1"/>
  <c r="AG34" i="38"/>
  <c r="AI34" i="38" s="1"/>
  <c r="U33" i="38"/>
  <c r="AZ28" i="38"/>
  <c r="AC34" i="38"/>
  <c r="R34" i="38"/>
  <c r="AG91" i="38"/>
  <c r="AI91" i="38" s="1"/>
  <c r="AG92" i="37"/>
  <c r="AI92" i="37" s="1"/>
  <c r="R34" i="37"/>
  <c r="AC34" i="37" s="1"/>
  <c r="R91" i="37"/>
  <c r="AC91" i="37" s="1"/>
  <c r="AG34" i="37"/>
  <c r="AI34" i="37" s="1"/>
  <c r="U33" i="37"/>
  <c r="AZ28" i="37"/>
  <c r="R34" i="36"/>
  <c r="AC34" i="36" s="1"/>
  <c r="AZ28" i="36"/>
  <c r="U33" i="36"/>
  <c r="AG91" i="36"/>
  <c r="AI91" i="36" s="1"/>
  <c r="R92" i="36"/>
  <c r="AC92" i="36" s="1"/>
  <c r="AG34" i="36"/>
  <c r="AI34" i="36" s="1"/>
  <c r="AC34" i="35"/>
  <c r="R34" i="35"/>
  <c r="R91" i="35"/>
  <c r="AC91" i="35" s="1"/>
  <c r="U34" i="35"/>
  <c r="AZ29" i="35"/>
  <c r="AG34" i="35"/>
  <c r="AI34" i="35" s="1"/>
  <c r="AG91" i="35"/>
  <c r="AI91" i="35" s="1"/>
  <c r="U28" i="4"/>
  <c r="AZ23" i="4"/>
  <c r="AG87" i="4"/>
  <c r="AI87" i="4" s="1"/>
  <c r="H89" i="4"/>
  <c r="AH88" i="4"/>
  <c r="R89" i="4"/>
  <c r="AC89" i="4" s="1"/>
  <c r="H32" i="4"/>
  <c r="AH31" i="4"/>
  <c r="AC25" i="4"/>
  <c r="R26" i="4" s="1"/>
  <c r="R92" i="39" l="1"/>
  <c r="AC92" i="39" s="1"/>
  <c r="U34" i="39"/>
  <c r="AZ29" i="39"/>
  <c r="AI35" i="39"/>
  <c r="AG35" i="39"/>
  <c r="R36" i="39"/>
  <c r="AC36" i="39" s="1"/>
  <c r="AG93" i="39"/>
  <c r="AI93" i="39" s="1"/>
  <c r="AI92" i="38"/>
  <c r="AG92" i="38"/>
  <c r="R92" i="38"/>
  <c r="AC92" i="38" s="1"/>
  <c r="U34" i="38"/>
  <c r="AZ29" i="38"/>
  <c r="AC35" i="38"/>
  <c r="R35" i="38"/>
  <c r="AG35" i="38"/>
  <c r="AI35" i="38" s="1"/>
  <c r="AG35" i="37"/>
  <c r="AI35" i="37" s="1"/>
  <c r="AG93" i="37"/>
  <c r="AI93" i="37" s="1"/>
  <c r="R92" i="37"/>
  <c r="AC92" i="37"/>
  <c r="R35" i="37"/>
  <c r="AC35" i="37" s="1"/>
  <c r="AZ29" i="37"/>
  <c r="U34" i="37"/>
  <c r="R93" i="36"/>
  <c r="AC93" i="36" s="1"/>
  <c r="AI92" i="36"/>
  <c r="AG92" i="36"/>
  <c r="R35" i="36"/>
  <c r="AC35" i="36" s="1"/>
  <c r="AG35" i="36"/>
  <c r="AI35" i="36" s="1"/>
  <c r="AZ29" i="36"/>
  <c r="U34" i="36"/>
  <c r="AI92" i="35"/>
  <c r="AG92" i="35"/>
  <c r="R92" i="35"/>
  <c r="AC92" i="35" s="1"/>
  <c r="AZ30" i="35"/>
  <c r="U35" i="35"/>
  <c r="R35" i="35"/>
  <c r="AC35" i="35" s="1"/>
  <c r="AG35" i="35"/>
  <c r="AI35" i="35" s="1"/>
  <c r="U29" i="4"/>
  <c r="AZ24" i="4"/>
  <c r="AG88" i="4"/>
  <c r="AI88" i="4" s="1"/>
  <c r="H90" i="4"/>
  <c r="AH89" i="4"/>
  <c r="R90" i="4"/>
  <c r="AC90" i="4" s="1"/>
  <c r="H33" i="4"/>
  <c r="AH32" i="4"/>
  <c r="AC26" i="4"/>
  <c r="R27" i="4" s="1"/>
  <c r="R93" i="39" l="1"/>
  <c r="AC93" i="39" s="1"/>
  <c r="AI94" i="39"/>
  <c r="AG94" i="39"/>
  <c r="R37" i="39"/>
  <c r="AC37" i="39" s="1"/>
  <c r="AG36" i="39"/>
  <c r="AI36" i="39" s="1"/>
  <c r="U35" i="39"/>
  <c r="AZ30" i="39"/>
  <c r="R93" i="38"/>
  <c r="AC93" i="38" s="1"/>
  <c r="AZ30" i="38"/>
  <c r="U35" i="38"/>
  <c r="AG93" i="38"/>
  <c r="AI93" i="38" s="1"/>
  <c r="AG36" i="38"/>
  <c r="AI36" i="38" s="1"/>
  <c r="R36" i="38"/>
  <c r="AC36" i="38" s="1"/>
  <c r="AI94" i="37"/>
  <c r="AG94" i="37"/>
  <c r="R36" i="37"/>
  <c r="AC36" i="37" s="1"/>
  <c r="U35" i="37"/>
  <c r="AZ30" i="37"/>
  <c r="R93" i="37"/>
  <c r="AC93" i="37" s="1"/>
  <c r="AG36" i="37"/>
  <c r="AI36" i="37" s="1"/>
  <c r="AC36" i="36"/>
  <c r="R36" i="36"/>
  <c r="AG36" i="36"/>
  <c r="AI36" i="36" s="1"/>
  <c r="R94" i="36"/>
  <c r="AC94" i="36" s="1"/>
  <c r="AG93" i="36"/>
  <c r="AI93" i="36" s="1"/>
  <c r="U35" i="36"/>
  <c r="AZ30" i="36"/>
  <c r="AG36" i="35"/>
  <c r="AI36" i="35" s="1"/>
  <c r="R93" i="35"/>
  <c r="AC93" i="35" s="1"/>
  <c r="R36" i="35"/>
  <c r="AC36" i="35" s="1"/>
  <c r="AG93" i="35"/>
  <c r="AI93" i="35" s="1"/>
  <c r="U36" i="35"/>
  <c r="AZ31" i="35"/>
  <c r="U30" i="4"/>
  <c r="AZ25" i="4"/>
  <c r="AG89" i="4"/>
  <c r="AI89" i="4" s="1"/>
  <c r="H91" i="4"/>
  <c r="AH90" i="4"/>
  <c r="R91" i="4"/>
  <c r="AC91" i="4" s="1"/>
  <c r="H34" i="4"/>
  <c r="AH33" i="4"/>
  <c r="AC27" i="4"/>
  <c r="R28" i="4" s="1"/>
  <c r="AG37" i="39" l="1"/>
  <c r="AI37" i="39" s="1"/>
  <c r="R38" i="39"/>
  <c r="AC38" i="39" s="1"/>
  <c r="R94" i="39"/>
  <c r="AC94" i="39" s="1"/>
  <c r="AZ31" i="39"/>
  <c r="U36" i="39"/>
  <c r="AG95" i="39"/>
  <c r="AI95" i="39" s="1"/>
  <c r="AG37" i="38"/>
  <c r="AI37" i="38" s="1"/>
  <c r="AI94" i="38"/>
  <c r="AG94" i="38"/>
  <c r="R94" i="38"/>
  <c r="AC94" i="38" s="1"/>
  <c r="R37" i="38"/>
  <c r="AC37" i="38" s="1"/>
  <c r="AZ31" i="38"/>
  <c r="U36" i="38"/>
  <c r="R37" i="37"/>
  <c r="AC37" i="37" s="1"/>
  <c r="R94" i="37"/>
  <c r="AC94" i="37" s="1"/>
  <c r="AG37" i="37"/>
  <c r="AI37" i="37" s="1"/>
  <c r="U36" i="37"/>
  <c r="AZ31" i="37"/>
  <c r="AG95" i="37"/>
  <c r="AI95" i="37" s="1"/>
  <c r="R95" i="36"/>
  <c r="AC95" i="36" s="1"/>
  <c r="AI94" i="36"/>
  <c r="AG94" i="36"/>
  <c r="AG37" i="36"/>
  <c r="AI37" i="36" s="1"/>
  <c r="U36" i="36"/>
  <c r="AZ31" i="36"/>
  <c r="AC37" i="36"/>
  <c r="R37" i="36"/>
  <c r="AI94" i="35"/>
  <c r="AG94" i="35"/>
  <c r="R37" i="35"/>
  <c r="AC37" i="35" s="1"/>
  <c r="R94" i="35"/>
  <c r="AC94" i="35" s="1"/>
  <c r="AG37" i="35"/>
  <c r="AI37" i="35" s="1"/>
  <c r="U37" i="35"/>
  <c r="AZ32" i="35"/>
  <c r="U31" i="4"/>
  <c r="AZ26" i="4"/>
  <c r="AG90" i="4"/>
  <c r="AI90" i="4" s="1"/>
  <c r="H92" i="4"/>
  <c r="AH91" i="4"/>
  <c r="R92" i="4"/>
  <c r="AC92" i="4" s="1"/>
  <c r="H35" i="4"/>
  <c r="AH34" i="4"/>
  <c r="AC28" i="4"/>
  <c r="R29" i="4" s="1"/>
  <c r="AI38" i="39" l="1"/>
  <c r="AG38" i="39"/>
  <c r="R95" i="39"/>
  <c r="AC95" i="39" s="1"/>
  <c r="AI96" i="39"/>
  <c r="AG96" i="39"/>
  <c r="AC39" i="39"/>
  <c r="R39" i="39"/>
  <c r="U37" i="39"/>
  <c r="AZ32" i="39"/>
  <c r="R38" i="38"/>
  <c r="AC38" i="38" s="1"/>
  <c r="R95" i="38"/>
  <c r="AC95" i="38" s="1"/>
  <c r="AG38" i="38"/>
  <c r="AI38" i="38" s="1"/>
  <c r="AG95" i="38"/>
  <c r="AI95" i="38" s="1"/>
  <c r="U37" i="38"/>
  <c r="AZ32" i="38"/>
  <c r="R38" i="37"/>
  <c r="AC38" i="37" s="1"/>
  <c r="AG38" i="37"/>
  <c r="AI38" i="37" s="1"/>
  <c r="AI96" i="37"/>
  <c r="AG96" i="37"/>
  <c r="R95" i="37"/>
  <c r="AC95" i="37" s="1"/>
  <c r="U37" i="37"/>
  <c r="AZ32" i="37"/>
  <c r="R96" i="36"/>
  <c r="AC96" i="36" s="1"/>
  <c r="R38" i="36"/>
  <c r="AC38" i="36" s="1"/>
  <c r="AG38" i="36"/>
  <c r="AI38" i="36" s="1"/>
  <c r="AZ32" i="36"/>
  <c r="U37" i="36"/>
  <c r="AG95" i="36"/>
  <c r="AI95" i="36" s="1"/>
  <c r="R95" i="35"/>
  <c r="AC95" i="35" s="1"/>
  <c r="AC38" i="35"/>
  <c r="R38" i="35"/>
  <c r="U38" i="35"/>
  <c r="AZ33" i="35"/>
  <c r="AG38" i="35"/>
  <c r="AI38" i="35" s="1"/>
  <c r="AG95" i="35"/>
  <c r="AI95" i="35" s="1"/>
  <c r="U32" i="4"/>
  <c r="AZ27" i="4"/>
  <c r="AG91" i="4"/>
  <c r="AI91" i="4" s="1"/>
  <c r="H93" i="4"/>
  <c r="AH92" i="4"/>
  <c r="R93" i="4"/>
  <c r="AC93" i="4" s="1"/>
  <c r="H36" i="4"/>
  <c r="AH35" i="4"/>
  <c r="AC29" i="4"/>
  <c r="R30" i="4" s="1"/>
  <c r="R96" i="39" l="1"/>
  <c r="AC96" i="39"/>
  <c r="AG97" i="39"/>
  <c r="AI97" i="39" s="1"/>
  <c r="AG39" i="39"/>
  <c r="AI39" i="39" s="1"/>
  <c r="U38" i="39"/>
  <c r="AZ33" i="39"/>
  <c r="R40" i="39"/>
  <c r="AC40" i="39" s="1"/>
  <c r="AC39" i="38"/>
  <c r="R39" i="38"/>
  <c r="AI96" i="38"/>
  <c r="AG96" i="38"/>
  <c r="R96" i="38"/>
  <c r="AC96" i="38" s="1"/>
  <c r="U38" i="38"/>
  <c r="AZ33" i="38"/>
  <c r="AG39" i="38"/>
  <c r="AI39" i="38" s="1"/>
  <c r="AG39" i="37"/>
  <c r="AI39" i="37" s="1"/>
  <c r="R96" i="37"/>
  <c r="AC96" i="37" s="1"/>
  <c r="R39" i="37"/>
  <c r="AC39" i="37" s="1"/>
  <c r="AG97" i="37"/>
  <c r="AI97" i="37" s="1"/>
  <c r="AZ33" i="37"/>
  <c r="U38" i="37"/>
  <c r="AG39" i="36"/>
  <c r="AI39" i="36" s="1"/>
  <c r="AG96" i="36"/>
  <c r="AI96" i="36" s="1"/>
  <c r="R39" i="36"/>
  <c r="AC39" i="36" s="1"/>
  <c r="R97" i="36"/>
  <c r="AC97" i="36"/>
  <c r="AZ33" i="36"/>
  <c r="U38" i="36"/>
  <c r="R96" i="35"/>
  <c r="AC96" i="35" s="1"/>
  <c r="AG96" i="35"/>
  <c r="AI96" i="35" s="1"/>
  <c r="AG39" i="35"/>
  <c r="AI39" i="35" s="1"/>
  <c r="AZ34" i="35"/>
  <c r="U39" i="35"/>
  <c r="R39" i="35"/>
  <c r="AC39" i="35" s="1"/>
  <c r="U33" i="4"/>
  <c r="AZ28" i="4"/>
  <c r="AG92" i="4"/>
  <c r="AI92" i="4" s="1"/>
  <c r="H94" i="4"/>
  <c r="AH93" i="4"/>
  <c r="R94" i="4"/>
  <c r="AC94" i="4" s="1"/>
  <c r="H37" i="4"/>
  <c r="AH36" i="4"/>
  <c r="AC30" i="4"/>
  <c r="R31" i="4" s="1"/>
  <c r="AG40" i="39" l="1"/>
  <c r="AI40" i="39" s="1"/>
  <c r="R41" i="39"/>
  <c r="AC41" i="39" s="1"/>
  <c r="AI98" i="39"/>
  <c r="AG98" i="39"/>
  <c r="U39" i="39"/>
  <c r="AZ34" i="39"/>
  <c r="R97" i="39"/>
  <c r="AC97" i="39" s="1"/>
  <c r="R97" i="38"/>
  <c r="AC97" i="38" s="1"/>
  <c r="AG40" i="38"/>
  <c r="AI40" i="38" s="1"/>
  <c r="R40" i="38"/>
  <c r="AC40" i="38" s="1"/>
  <c r="U39" i="38"/>
  <c r="AZ34" i="38"/>
  <c r="AG97" i="38"/>
  <c r="AI97" i="38" s="1"/>
  <c r="AI98" i="37"/>
  <c r="AG98" i="37"/>
  <c r="AI40" i="37"/>
  <c r="AG40" i="37"/>
  <c r="R40" i="37"/>
  <c r="AC40" i="37" s="1"/>
  <c r="R97" i="37"/>
  <c r="AC97" i="37" s="1"/>
  <c r="U39" i="37"/>
  <c r="AZ34" i="37"/>
  <c r="AG97" i="36"/>
  <c r="AI97" i="36"/>
  <c r="R40" i="36"/>
  <c r="AC40" i="36"/>
  <c r="AG40" i="36"/>
  <c r="AI40" i="36" s="1"/>
  <c r="R98" i="36"/>
  <c r="AC98" i="36"/>
  <c r="U39" i="36"/>
  <c r="AZ34" i="36"/>
  <c r="R97" i="35"/>
  <c r="AC97" i="35" s="1"/>
  <c r="AG40" i="35"/>
  <c r="AI40" i="35" s="1"/>
  <c r="R40" i="35"/>
  <c r="AC40" i="35" s="1"/>
  <c r="AG97" i="35"/>
  <c r="AI97" i="35" s="1"/>
  <c r="U40" i="35"/>
  <c r="AZ35" i="35"/>
  <c r="U34" i="4"/>
  <c r="AZ29" i="4"/>
  <c r="AG93" i="4"/>
  <c r="AI93" i="4" s="1"/>
  <c r="H95" i="4"/>
  <c r="AH94" i="4"/>
  <c r="R95" i="4"/>
  <c r="AC95" i="4" s="1"/>
  <c r="H38" i="4"/>
  <c r="AH37" i="4"/>
  <c r="AC31" i="4"/>
  <c r="R32" i="4" s="1"/>
  <c r="AG41" i="39" l="1"/>
  <c r="AI41" i="39" s="1"/>
  <c r="R98" i="39"/>
  <c r="AC98" i="39" s="1"/>
  <c r="R42" i="39"/>
  <c r="AC42" i="39" s="1"/>
  <c r="AZ35" i="39"/>
  <c r="U40" i="39"/>
  <c r="AG99" i="39"/>
  <c r="AI99" i="39" s="1"/>
  <c r="R98" i="38"/>
  <c r="AC98" i="38" s="1"/>
  <c r="R41" i="38"/>
  <c r="AC41" i="38" s="1"/>
  <c r="AI98" i="38"/>
  <c r="AG98" i="38"/>
  <c r="AG41" i="38"/>
  <c r="AI41" i="38" s="1"/>
  <c r="AZ35" i="38"/>
  <c r="U40" i="38"/>
  <c r="R98" i="37"/>
  <c r="AC98" i="37" s="1"/>
  <c r="AC41" i="37"/>
  <c r="R41" i="37"/>
  <c r="U40" i="37"/>
  <c r="AZ35" i="37"/>
  <c r="AG41" i="37"/>
  <c r="AI41" i="37" s="1"/>
  <c r="AG99" i="37"/>
  <c r="AI99" i="37" s="1"/>
  <c r="AG41" i="36"/>
  <c r="AI41" i="36" s="1"/>
  <c r="AC41" i="36"/>
  <c r="R41" i="36"/>
  <c r="R99" i="36"/>
  <c r="AC99" i="36"/>
  <c r="AI98" i="36"/>
  <c r="AG98" i="36"/>
  <c r="U40" i="36"/>
  <c r="AZ35" i="36"/>
  <c r="AI98" i="35"/>
  <c r="AG98" i="35"/>
  <c r="AI41" i="35"/>
  <c r="AG41" i="35"/>
  <c r="R41" i="35"/>
  <c r="AC41" i="35" s="1"/>
  <c r="R98" i="35"/>
  <c r="AC98" i="35" s="1"/>
  <c r="U41" i="35"/>
  <c r="AZ36" i="35"/>
  <c r="U35" i="4"/>
  <c r="AZ30" i="4"/>
  <c r="AG94" i="4"/>
  <c r="AI94" i="4" s="1"/>
  <c r="H96" i="4"/>
  <c r="AH95" i="4"/>
  <c r="R96" i="4"/>
  <c r="AC96" i="4" s="1"/>
  <c r="H39" i="4"/>
  <c r="AH38" i="4"/>
  <c r="AC32" i="4"/>
  <c r="R33" i="4" s="1"/>
  <c r="R43" i="39" l="1"/>
  <c r="AC43" i="39" s="1"/>
  <c r="AI100" i="39"/>
  <c r="AG100" i="39"/>
  <c r="R99" i="39"/>
  <c r="AC99" i="39" s="1"/>
  <c r="AI42" i="39"/>
  <c r="AG42" i="39"/>
  <c r="U41" i="39"/>
  <c r="AZ36" i="39"/>
  <c r="AI42" i="38"/>
  <c r="AG42" i="38"/>
  <c r="R42" i="38"/>
  <c r="AC42" i="38" s="1"/>
  <c r="R99" i="38"/>
  <c r="AC99" i="38" s="1"/>
  <c r="AG99" i="38"/>
  <c r="AI99" i="38" s="1"/>
  <c r="U41" i="38"/>
  <c r="AZ36" i="38"/>
  <c r="AI100" i="37"/>
  <c r="AG100" i="37"/>
  <c r="AG42" i="37"/>
  <c r="AI42" i="37" s="1"/>
  <c r="R99" i="37"/>
  <c r="AC99" i="37" s="1"/>
  <c r="R42" i="37"/>
  <c r="AC42" i="37" s="1"/>
  <c r="U41" i="37"/>
  <c r="AZ36" i="37"/>
  <c r="AG42" i="36"/>
  <c r="AI42" i="36" s="1"/>
  <c r="R42" i="36"/>
  <c r="AC42" i="36" s="1"/>
  <c r="AG99" i="36"/>
  <c r="AI99" i="36" s="1"/>
  <c r="R100" i="36"/>
  <c r="AC100" i="36" s="1"/>
  <c r="U41" i="36"/>
  <c r="AZ36" i="36"/>
  <c r="R99" i="35"/>
  <c r="AC99" i="35"/>
  <c r="AC42" i="35"/>
  <c r="R42" i="35"/>
  <c r="AG99" i="35"/>
  <c r="AI99" i="35" s="1"/>
  <c r="U42" i="35"/>
  <c r="AZ37" i="35"/>
  <c r="AI42" i="35"/>
  <c r="AG42" i="35"/>
  <c r="U36" i="4"/>
  <c r="AZ31" i="4"/>
  <c r="AG95" i="4"/>
  <c r="AI95" i="4" s="1"/>
  <c r="H97" i="4"/>
  <c r="AH96" i="4"/>
  <c r="R97" i="4"/>
  <c r="AC97" i="4" s="1"/>
  <c r="H40" i="4"/>
  <c r="AH39" i="4"/>
  <c r="AC33" i="4"/>
  <c r="R34" i="4" s="1"/>
  <c r="R100" i="39" l="1"/>
  <c r="AC100" i="39" s="1"/>
  <c r="R44" i="39"/>
  <c r="AC44" i="39" s="1"/>
  <c r="AG101" i="39"/>
  <c r="AI101" i="39" s="1"/>
  <c r="AG43" i="39"/>
  <c r="AI43" i="39" s="1"/>
  <c r="U42" i="39"/>
  <c r="AZ37" i="39"/>
  <c r="AG100" i="38"/>
  <c r="AI100" i="38" s="1"/>
  <c r="R100" i="38"/>
  <c r="AC100" i="38" s="1"/>
  <c r="R43" i="38"/>
  <c r="AC43" i="38" s="1"/>
  <c r="U42" i="38"/>
  <c r="AZ37" i="38"/>
  <c r="AG43" i="38"/>
  <c r="AI43" i="38" s="1"/>
  <c r="R100" i="37"/>
  <c r="AC100" i="37" s="1"/>
  <c r="AG43" i="37"/>
  <c r="AI43" i="37" s="1"/>
  <c r="R43" i="37"/>
  <c r="AC43" i="37" s="1"/>
  <c r="AZ37" i="37"/>
  <c r="U42" i="37"/>
  <c r="AG101" i="37"/>
  <c r="AI101" i="37" s="1"/>
  <c r="AG43" i="36"/>
  <c r="AI43" i="36" s="1"/>
  <c r="R101" i="36"/>
  <c r="AC101" i="36" s="1"/>
  <c r="AI100" i="36"/>
  <c r="AG100" i="36"/>
  <c r="R43" i="36"/>
  <c r="AC43" i="36" s="1"/>
  <c r="AZ37" i="36"/>
  <c r="U42" i="36"/>
  <c r="AI100" i="35"/>
  <c r="AG100" i="35"/>
  <c r="AG43" i="35"/>
  <c r="AI43" i="35" s="1"/>
  <c r="R43" i="35"/>
  <c r="AC43" i="35" s="1"/>
  <c r="AZ38" i="35"/>
  <c r="U43" i="35"/>
  <c r="R100" i="35"/>
  <c r="AC100" i="35" s="1"/>
  <c r="U37" i="4"/>
  <c r="AZ32" i="4"/>
  <c r="AG96" i="4"/>
  <c r="AI96" i="4" s="1"/>
  <c r="H98" i="4"/>
  <c r="AH97" i="4"/>
  <c r="R98" i="4"/>
  <c r="AC98" i="4" s="1"/>
  <c r="H41" i="4"/>
  <c r="AH40" i="4"/>
  <c r="AC34" i="4"/>
  <c r="R35" i="4" s="1"/>
  <c r="R101" i="39" l="1"/>
  <c r="AC101" i="39" s="1"/>
  <c r="AI102" i="39"/>
  <c r="AG102" i="39"/>
  <c r="R45" i="39"/>
  <c r="AC45" i="39" s="1"/>
  <c r="U43" i="39"/>
  <c r="AZ38" i="39"/>
  <c r="AG44" i="39"/>
  <c r="AI44" i="39" s="1"/>
  <c r="R44" i="38"/>
  <c r="AC44" i="38"/>
  <c r="R101" i="38"/>
  <c r="AC101" i="38" s="1"/>
  <c r="AG101" i="38"/>
  <c r="AI101" i="38" s="1"/>
  <c r="U43" i="38"/>
  <c r="AZ38" i="38"/>
  <c r="AG44" i="38"/>
  <c r="AI44" i="38" s="1"/>
  <c r="R101" i="37"/>
  <c r="AC101" i="37" s="1"/>
  <c r="R44" i="37"/>
  <c r="AC44" i="37" s="1"/>
  <c r="AI102" i="37"/>
  <c r="AG102" i="37"/>
  <c r="AG44" i="37"/>
  <c r="AI44" i="37" s="1"/>
  <c r="U43" i="37"/>
  <c r="AZ38" i="37"/>
  <c r="R44" i="36"/>
  <c r="AC44" i="36" s="1"/>
  <c r="R102" i="36"/>
  <c r="AC102" i="36" s="1"/>
  <c r="AG44" i="36"/>
  <c r="AI44" i="36" s="1"/>
  <c r="U43" i="36"/>
  <c r="AZ38" i="36"/>
  <c r="AG101" i="36"/>
  <c r="AI101" i="36" s="1"/>
  <c r="R44" i="35"/>
  <c r="AC44" i="35" s="1"/>
  <c r="AG44" i="35"/>
  <c r="AI44" i="35" s="1"/>
  <c r="R101" i="35"/>
  <c r="AC101" i="35" s="1"/>
  <c r="AG101" i="35"/>
  <c r="AI101" i="35" s="1"/>
  <c r="U44" i="35"/>
  <c r="AZ39" i="35"/>
  <c r="U38" i="4"/>
  <c r="AZ33" i="4"/>
  <c r="AG97" i="4"/>
  <c r="AI97" i="4" s="1"/>
  <c r="H99" i="4"/>
  <c r="AH98" i="4"/>
  <c r="R99" i="4"/>
  <c r="AC99" i="4" s="1"/>
  <c r="H42" i="4"/>
  <c r="AH41" i="4"/>
  <c r="AC35" i="4"/>
  <c r="R36" i="4" s="1"/>
  <c r="R102" i="39" l="1"/>
  <c r="AC102" i="39"/>
  <c r="R46" i="39"/>
  <c r="AC46" i="39" s="1"/>
  <c r="AG45" i="39"/>
  <c r="AI45" i="39"/>
  <c r="AZ39" i="39"/>
  <c r="U44" i="39"/>
  <c r="AG103" i="39"/>
  <c r="AI103" i="39" s="1"/>
  <c r="AI102" i="38"/>
  <c r="AG102" i="38"/>
  <c r="AG45" i="38"/>
  <c r="AI45" i="38" s="1"/>
  <c r="R102" i="38"/>
  <c r="AC102" i="38" s="1"/>
  <c r="AZ39" i="38"/>
  <c r="U44" i="38"/>
  <c r="R45" i="38"/>
  <c r="AC45" i="38" s="1"/>
  <c r="R102" i="37"/>
  <c r="AC102" i="37" s="1"/>
  <c r="R45" i="37"/>
  <c r="AC45" i="37" s="1"/>
  <c r="U44" i="37"/>
  <c r="AZ39" i="37"/>
  <c r="AG103" i="37"/>
  <c r="AI103" i="37" s="1"/>
  <c r="AG45" i="37"/>
  <c r="AI45" i="37" s="1"/>
  <c r="AC45" i="36"/>
  <c r="R45" i="36"/>
  <c r="AI102" i="36"/>
  <c r="AG102" i="36"/>
  <c r="R103" i="36"/>
  <c r="AC103" i="36" s="1"/>
  <c r="AG45" i="36"/>
  <c r="AI45" i="36" s="1"/>
  <c r="U44" i="36"/>
  <c r="AZ39" i="36"/>
  <c r="AI102" i="35"/>
  <c r="AG102" i="35"/>
  <c r="R102" i="35"/>
  <c r="AC102" i="35" s="1"/>
  <c r="AI45" i="35"/>
  <c r="AG45" i="35"/>
  <c r="R45" i="35"/>
  <c r="AC45" i="35" s="1"/>
  <c r="U45" i="35"/>
  <c r="AZ40" i="35"/>
  <c r="U39" i="4"/>
  <c r="AZ34" i="4"/>
  <c r="AG98" i="4"/>
  <c r="AI98" i="4" s="1"/>
  <c r="H100" i="4"/>
  <c r="AH99" i="4"/>
  <c r="R100" i="4"/>
  <c r="AC100" i="4" s="1"/>
  <c r="H43" i="4"/>
  <c r="AH42" i="4"/>
  <c r="AC36" i="4"/>
  <c r="R37" i="4" s="1"/>
  <c r="AG104" i="39" l="1"/>
  <c r="AI104" i="39" s="1"/>
  <c r="AC47" i="39"/>
  <c r="R47" i="39"/>
  <c r="U45" i="39"/>
  <c r="AZ40" i="39"/>
  <c r="AG46" i="39"/>
  <c r="AI46" i="39" s="1"/>
  <c r="R103" i="39"/>
  <c r="AC103" i="39"/>
  <c r="R103" i="38"/>
  <c r="AC103" i="38" s="1"/>
  <c r="R46" i="38"/>
  <c r="AC46" i="38" s="1"/>
  <c r="AI46" i="38"/>
  <c r="AG46" i="38"/>
  <c r="AG103" i="38"/>
  <c r="AI103" i="38" s="1"/>
  <c r="U45" i="38"/>
  <c r="AZ40" i="38"/>
  <c r="R103" i="37"/>
  <c r="AC103" i="37" s="1"/>
  <c r="AG104" i="37"/>
  <c r="AI104" i="37" s="1"/>
  <c r="AG46" i="37"/>
  <c r="AI46" i="37" s="1"/>
  <c r="R46" i="37"/>
  <c r="AC46" i="37" s="1"/>
  <c r="U45" i="37"/>
  <c r="AZ40" i="37"/>
  <c r="R104" i="36"/>
  <c r="AC104" i="36" s="1"/>
  <c r="U45" i="36"/>
  <c r="AZ40" i="36"/>
  <c r="R46" i="36"/>
  <c r="AC46" i="36" s="1"/>
  <c r="AG46" i="36"/>
  <c r="AI46" i="36" s="1"/>
  <c r="AG103" i="36"/>
  <c r="AI103" i="36" s="1"/>
  <c r="R103" i="35"/>
  <c r="AC103" i="35" s="1"/>
  <c r="AC46" i="35"/>
  <c r="R46" i="35"/>
  <c r="AG46" i="35"/>
  <c r="AI46" i="35" s="1"/>
  <c r="AG103" i="35"/>
  <c r="AI103" i="35" s="1"/>
  <c r="U46" i="35"/>
  <c r="AZ41" i="35"/>
  <c r="U40" i="4"/>
  <c r="AZ35" i="4"/>
  <c r="AG99" i="4"/>
  <c r="AI99" i="4" s="1"/>
  <c r="H101" i="4"/>
  <c r="AH100" i="4"/>
  <c r="R101" i="4"/>
  <c r="AC101" i="4" s="1"/>
  <c r="H44" i="4"/>
  <c r="AH43" i="4"/>
  <c r="AC37" i="4"/>
  <c r="R38" i="4" s="1"/>
  <c r="AG105" i="39" l="1"/>
  <c r="AI105" i="39" s="1"/>
  <c r="R48" i="39"/>
  <c r="AC48" i="39" s="1"/>
  <c r="R104" i="39"/>
  <c r="AC104" i="39" s="1"/>
  <c r="AG47" i="39"/>
  <c r="AI47" i="39" s="1"/>
  <c r="U46" i="39"/>
  <c r="AZ41" i="39"/>
  <c r="R104" i="38"/>
  <c r="AC104" i="38" s="1"/>
  <c r="AI104" i="38"/>
  <c r="AG104" i="38"/>
  <c r="AC47" i="38"/>
  <c r="R47" i="38"/>
  <c r="U46" i="38"/>
  <c r="AZ41" i="38"/>
  <c r="AG47" i="38"/>
  <c r="AI47" i="38" s="1"/>
  <c r="R104" i="37"/>
  <c r="AC104" i="37" s="1"/>
  <c r="AC47" i="37"/>
  <c r="R47" i="37"/>
  <c r="AI47" i="37"/>
  <c r="AG47" i="37"/>
  <c r="AG105" i="37"/>
  <c r="AI105" i="37" s="1"/>
  <c r="U46" i="37"/>
  <c r="AZ41" i="37"/>
  <c r="R105" i="36"/>
  <c r="AC105" i="36"/>
  <c r="R47" i="36"/>
  <c r="AC47" i="36" s="1"/>
  <c r="AG47" i="36"/>
  <c r="AI47" i="36" s="1"/>
  <c r="AI104" i="36"/>
  <c r="AG104" i="36"/>
  <c r="AZ41" i="36"/>
  <c r="U46" i="36"/>
  <c r="AG104" i="35"/>
  <c r="AI104" i="35" s="1"/>
  <c r="R104" i="35"/>
  <c r="AC104" i="35" s="1"/>
  <c r="AG47" i="35"/>
  <c r="AI47" i="35" s="1"/>
  <c r="U47" i="35"/>
  <c r="AZ42" i="35"/>
  <c r="R47" i="35"/>
  <c r="AC47" i="35" s="1"/>
  <c r="U41" i="4"/>
  <c r="AZ36" i="4"/>
  <c r="AG100" i="4"/>
  <c r="AI100" i="4" s="1"/>
  <c r="H102" i="4"/>
  <c r="AH101" i="4"/>
  <c r="R102" i="4"/>
  <c r="AC102" i="4" s="1"/>
  <c r="H45" i="4"/>
  <c r="AH44" i="4"/>
  <c r="AC38" i="4"/>
  <c r="R39" i="4" s="1"/>
  <c r="AI106" i="39" l="1"/>
  <c r="AG106" i="39"/>
  <c r="R105" i="39"/>
  <c r="AC105" i="39" s="1"/>
  <c r="R49" i="39"/>
  <c r="AC49" i="39" s="1"/>
  <c r="AG48" i="39"/>
  <c r="AI48" i="39" s="1"/>
  <c r="U47" i="39"/>
  <c r="AZ42" i="39"/>
  <c r="R105" i="38"/>
  <c r="AC105" i="38" s="1"/>
  <c r="AG48" i="38"/>
  <c r="AI48" i="38" s="1"/>
  <c r="R48" i="38"/>
  <c r="AC48" i="38" s="1"/>
  <c r="AG105" i="38"/>
  <c r="AI105" i="38" s="1"/>
  <c r="U47" i="38"/>
  <c r="AZ42" i="38"/>
  <c r="R105" i="37"/>
  <c r="AC105" i="37" s="1"/>
  <c r="AI106" i="37"/>
  <c r="AG106" i="37"/>
  <c r="U47" i="37"/>
  <c r="AZ42" i="37"/>
  <c r="AC48" i="37"/>
  <c r="R48" i="37"/>
  <c r="AI48" i="37"/>
  <c r="AG48" i="37"/>
  <c r="AG48" i="36"/>
  <c r="AI48" i="36" s="1"/>
  <c r="R48" i="36"/>
  <c r="AC48" i="36" s="1"/>
  <c r="AG105" i="36"/>
  <c r="AI105" i="36" s="1"/>
  <c r="U47" i="36"/>
  <c r="AZ42" i="36"/>
  <c r="R106" i="36"/>
  <c r="AC106" i="36" s="1"/>
  <c r="AG105" i="35"/>
  <c r="AI105" i="35" s="1"/>
  <c r="AG48" i="35"/>
  <c r="AI48" i="35" s="1"/>
  <c r="AC48" i="35"/>
  <c r="R48" i="35"/>
  <c r="R105" i="35"/>
  <c r="AC105" i="35" s="1"/>
  <c r="U48" i="35"/>
  <c r="AZ43" i="35"/>
  <c r="U42" i="4"/>
  <c r="AZ37" i="4"/>
  <c r="AG101" i="4"/>
  <c r="AI101" i="4" s="1"/>
  <c r="H103" i="4"/>
  <c r="AH102" i="4"/>
  <c r="R103" i="4"/>
  <c r="AC103" i="4" s="1"/>
  <c r="H46" i="4"/>
  <c r="AH45" i="4"/>
  <c r="AC39" i="4"/>
  <c r="R40" i="4" s="1"/>
  <c r="AI49" i="39" l="1"/>
  <c r="AG49" i="39"/>
  <c r="AC50" i="39"/>
  <c r="R50" i="39"/>
  <c r="R106" i="39"/>
  <c r="AC106" i="39" s="1"/>
  <c r="AZ43" i="39"/>
  <c r="U48" i="39"/>
  <c r="AG107" i="39"/>
  <c r="AI107" i="39" s="1"/>
  <c r="R106" i="38"/>
  <c r="AC106" i="38" s="1"/>
  <c r="AI106" i="38"/>
  <c r="AG106" i="38"/>
  <c r="R49" i="38"/>
  <c r="AC49" i="38" s="1"/>
  <c r="AG49" i="38"/>
  <c r="AI49" i="38" s="1"/>
  <c r="AZ43" i="38"/>
  <c r="U48" i="38"/>
  <c r="R106" i="37"/>
  <c r="AC106" i="37" s="1"/>
  <c r="U48" i="37"/>
  <c r="AZ43" i="37"/>
  <c r="AG49" i="37"/>
  <c r="AI49" i="37" s="1"/>
  <c r="R49" i="37"/>
  <c r="AC49" i="37" s="1"/>
  <c r="AG107" i="37"/>
  <c r="AI107" i="37" s="1"/>
  <c r="AI106" i="36"/>
  <c r="AG106" i="36"/>
  <c r="R107" i="36"/>
  <c r="AC107" i="36" s="1"/>
  <c r="AC49" i="36"/>
  <c r="R49" i="36"/>
  <c r="AG49" i="36"/>
  <c r="AI49" i="36" s="1"/>
  <c r="U48" i="36"/>
  <c r="AZ43" i="36"/>
  <c r="AI106" i="35"/>
  <c r="AG106" i="35"/>
  <c r="R106" i="35"/>
  <c r="AC106" i="35" s="1"/>
  <c r="U49" i="35"/>
  <c r="AZ44" i="35"/>
  <c r="AG49" i="35"/>
  <c r="AI49" i="35" s="1"/>
  <c r="R49" i="35"/>
  <c r="AC49" i="35" s="1"/>
  <c r="U43" i="4"/>
  <c r="AZ38" i="4"/>
  <c r="AG102" i="4"/>
  <c r="AI102" i="4" s="1"/>
  <c r="H104" i="4"/>
  <c r="AH103" i="4"/>
  <c r="R104" i="4"/>
  <c r="AC104" i="4" s="1"/>
  <c r="H47" i="4"/>
  <c r="AH46" i="4"/>
  <c r="AC40" i="4"/>
  <c r="R41" i="4" s="1"/>
  <c r="AG108" i="39" l="1"/>
  <c r="AI108" i="39" s="1"/>
  <c r="R107" i="39"/>
  <c r="AC107" i="39" s="1"/>
  <c r="U49" i="39"/>
  <c r="AZ44" i="39"/>
  <c r="AC51" i="39"/>
  <c r="R51" i="39"/>
  <c r="AG50" i="39"/>
  <c r="AI50" i="39" s="1"/>
  <c r="AI50" i="38"/>
  <c r="AG50" i="38"/>
  <c r="R50" i="38"/>
  <c r="AC50" i="38" s="1"/>
  <c r="R107" i="38"/>
  <c r="AC107" i="38" s="1"/>
  <c r="AG107" i="38"/>
  <c r="AI107" i="38" s="1"/>
  <c r="U49" i="38"/>
  <c r="AZ44" i="38"/>
  <c r="R50" i="37"/>
  <c r="AC50" i="37"/>
  <c r="AG50" i="37"/>
  <c r="AI50" i="37" s="1"/>
  <c r="R107" i="37"/>
  <c r="AC107" i="37"/>
  <c r="AG108" i="37"/>
  <c r="AI108" i="37" s="1"/>
  <c r="AZ44" i="37"/>
  <c r="U49" i="37"/>
  <c r="R108" i="36"/>
  <c r="AC108" i="36" s="1"/>
  <c r="R50" i="36"/>
  <c r="AC50" i="36" s="1"/>
  <c r="AG107" i="36"/>
  <c r="AI107" i="36" s="1"/>
  <c r="U49" i="36"/>
  <c r="AZ44" i="36"/>
  <c r="AG50" i="36"/>
  <c r="AI50" i="36" s="1"/>
  <c r="R50" i="35"/>
  <c r="AC50" i="35" s="1"/>
  <c r="R107" i="35"/>
  <c r="AC107" i="35" s="1"/>
  <c r="AG50" i="35"/>
  <c r="AI50" i="35" s="1"/>
  <c r="U50" i="35"/>
  <c r="AZ45" i="35"/>
  <c r="AG107" i="35"/>
  <c r="AI107" i="35" s="1"/>
  <c r="U44" i="4"/>
  <c r="AZ39" i="4"/>
  <c r="AG103" i="4"/>
  <c r="AI103" i="4" s="1"/>
  <c r="H105" i="4"/>
  <c r="AH104" i="4"/>
  <c r="R105" i="4"/>
  <c r="AC105" i="4" s="1"/>
  <c r="H48" i="4"/>
  <c r="AH47" i="4"/>
  <c r="AC41" i="4"/>
  <c r="R42" i="4" s="1"/>
  <c r="AG109" i="39" l="1"/>
  <c r="AI109" i="39" s="1"/>
  <c r="R108" i="39"/>
  <c r="AC108" i="39" s="1"/>
  <c r="R52" i="39"/>
  <c r="AC52" i="39" s="1"/>
  <c r="AG51" i="39"/>
  <c r="AI51" i="39" s="1"/>
  <c r="U50" i="39"/>
  <c r="AZ45" i="39"/>
  <c r="R108" i="38"/>
  <c r="AC108" i="38"/>
  <c r="AC51" i="38"/>
  <c r="R51" i="38"/>
  <c r="AG108" i="38"/>
  <c r="AI108" i="38" s="1"/>
  <c r="AG51" i="38"/>
  <c r="AI51" i="38" s="1"/>
  <c r="U50" i="38"/>
  <c r="AZ45" i="38"/>
  <c r="AG51" i="37"/>
  <c r="AI51" i="37" s="1"/>
  <c r="AG109" i="37"/>
  <c r="AI109" i="37" s="1"/>
  <c r="U50" i="37"/>
  <c r="AZ45" i="37"/>
  <c r="R108" i="37"/>
  <c r="AC108" i="37" s="1"/>
  <c r="R51" i="37"/>
  <c r="AC51" i="37" s="1"/>
  <c r="R109" i="36"/>
  <c r="AC109" i="36" s="1"/>
  <c r="AI108" i="36"/>
  <c r="AG108" i="36"/>
  <c r="AG51" i="36"/>
  <c r="AI51" i="36" s="1"/>
  <c r="R51" i="36"/>
  <c r="AC51" i="36" s="1"/>
  <c r="AZ45" i="36"/>
  <c r="U50" i="36"/>
  <c r="AG108" i="35"/>
  <c r="AI108" i="35" s="1"/>
  <c r="AI51" i="35"/>
  <c r="AG51" i="35"/>
  <c r="R108" i="35"/>
  <c r="AC108" i="35"/>
  <c r="R51" i="35"/>
  <c r="AC51" i="35" s="1"/>
  <c r="U51" i="35"/>
  <c r="AZ46" i="35"/>
  <c r="U45" i="4"/>
  <c r="AZ40" i="4"/>
  <c r="AG104" i="4"/>
  <c r="AI104" i="4" s="1"/>
  <c r="H106" i="4"/>
  <c r="AH105" i="4"/>
  <c r="R106" i="4"/>
  <c r="AC106" i="4" s="1"/>
  <c r="H49" i="4"/>
  <c r="AH48" i="4"/>
  <c r="AC42" i="4"/>
  <c r="R43" i="4" s="1"/>
  <c r="AG52" i="39" l="1"/>
  <c r="AI52" i="39" s="1"/>
  <c r="AI110" i="39"/>
  <c r="AG110" i="39"/>
  <c r="AC53" i="39"/>
  <c r="R53" i="39"/>
  <c r="R109" i="39"/>
  <c r="AC109" i="39" s="1"/>
  <c r="U51" i="39"/>
  <c r="AZ46" i="39"/>
  <c r="AG109" i="38"/>
  <c r="AI109" i="38" s="1"/>
  <c r="AG52" i="38"/>
  <c r="AI52" i="38" s="1"/>
  <c r="AC52" i="38"/>
  <c r="R52" i="38"/>
  <c r="R109" i="38"/>
  <c r="AC109" i="38" s="1"/>
  <c r="U51" i="38"/>
  <c r="AZ46" i="38"/>
  <c r="AC52" i="37"/>
  <c r="R52" i="37"/>
  <c r="AI110" i="37"/>
  <c r="AG110" i="37"/>
  <c r="R109" i="37"/>
  <c r="AC109" i="37" s="1"/>
  <c r="U51" i="37"/>
  <c r="AZ46" i="37"/>
  <c r="AI52" i="37"/>
  <c r="AG52" i="37"/>
  <c r="R110" i="36"/>
  <c r="AC110" i="36" s="1"/>
  <c r="AG52" i="36"/>
  <c r="AI52" i="36" s="1"/>
  <c r="R52" i="36"/>
  <c r="AC52" i="36" s="1"/>
  <c r="AG109" i="36"/>
  <c r="AI109" i="36" s="1"/>
  <c r="U51" i="36"/>
  <c r="AZ46" i="36"/>
  <c r="AC52" i="35"/>
  <c r="R52" i="35"/>
  <c r="AG109" i="35"/>
  <c r="AI109" i="35" s="1"/>
  <c r="AG52" i="35"/>
  <c r="AI52" i="35" s="1"/>
  <c r="R109" i="35"/>
  <c r="AC109" i="35" s="1"/>
  <c r="U52" i="35"/>
  <c r="AZ47" i="35"/>
  <c r="U46" i="4"/>
  <c r="AZ41" i="4"/>
  <c r="AG105" i="4"/>
  <c r="AI105" i="4" s="1"/>
  <c r="H107" i="4"/>
  <c r="AH106" i="4"/>
  <c r="R107" i="4"/>
  <c r="AC107" i="4" s="1"/>
  <c r="H50" i="4"/>
  <c r="AH49" i="4"/>
  <c r="AC43" i="4"/>
  <c r="R44" i="4" s="1"/>
  <c r="AI53" i="39" l="1"/>
  <c r="AG53" i="39"/>
  <c r="R110" i="39"/>
  <c r="AC110" i="39" s="1"/>
  <c r="AZ47" i="39"/>
  <c r="U52" i="39"/>
  <c r="AG111" i="39"/>
  <c r="AI111" i="39" s="1"/>
  <c r="AC54" i="39"/>
  <c r="R54" i="39"/>
  <c r="R110" i="38"/>
  <c r="AC110" i="38" s="1"/>
  <c r="AI110" i="38"/>
  <c r="AG110" i="38"/>
  <c r="AZ47" i="38"/>
  <c r="U52" i="38"/>
  <c r="R53" i="38"/>
  <c r="AC53" i="38" s="1"/>
  <c r="AG53" i="38"/>
  <c r="AI53" i="38" s="1"/>
  <c r="R110" i="37"/>
  <c r="AC110" i="37" s="1"/>
  <c r="AG53" i="37"/>
  <c r="AI53" i="37" s="1"/>
  <c r="R53" i="37"/>
  <c r="AC53" i="37" s="1"/>
  <c r="U52" i="37"/>
  <c r="AZ47" i="37"/>
  <c r="AG111" i="37"/>
  <c r="AI111" i="37" s="1"/>
  <c r="AC53" i="36"/>
  <c r="R53" i="36"/>
  <c r="AI110" i="36"/>
  <c r="AG110" i="36"/>
  <c r="R111" i="36"/>
  <c r="AC111" i="36" s="1"/>
  <c r="U52" i="36"/>
  <c r="AZ47" i="36"/>
  <c r="AG53" i="36"/>
  <c r="AI53" i="36" s="1"/>
  <c r="AI110" i="35"/>
  <c r="AG110" i="35"/>
  <c r="R110" i="35"/>
  <c r="AC110" i="35" s="1"/>
  <c r="AZ48" i="35"/>
  <c r="U53" i="35"/>
  <c r="R53" i="35"/>
  <c r="AC53" i="35" s="1"/>
  <c r="AG53" i="35"/>
  <c r="AI53" i="35" s="1"/>
  <c r="U47" i="4"/>
  <c r="AZ42" i="4"/>
  <c r="AG106" i="4"/>
  <c r="AI106" i="4" s="1"/>
  <c r="H108" i="4"/>
  <c r="AH107" i="4"/>
  <c r="R108" i="4"/>
  <c r="AC108" i="4" s="1"/>
  <c r="H51" i="4"/>
  <c r="AH50" i="4"/>
  <c r="AC44" i="4"/>
  <c r="R45" i="4" s="1"/>
  <c r="R111" i="39" l="1"/>
  <c r="AC111" i="39" s="1"/>
  <c r="AI112" i="39"/>
  <c r="AG112" i="39"/>
  <c r="R55" i="39"/>
  <c r="AC55" i="39" s="1"/>
  <c r="U53" i="39"/>
  <c r="AZ48" i="39"/>
  <c r="AG54" i="39"/>
  <c r="AI54" i="39" s="1"/>
  <c r="R54" i="38"/>
  <c r="AC54" i="38"/>
  <c r="R111" i="38"/>
  <c r="AC111" i="38" s="1"/>
  <c r="AG54" i="38"/>
  <c r="AI54" i="38" s="1"/>
  <c r="AG111" i="38"/>
  <c r="AI111" i="38" s="1"/>
  <c r="AZ48" i="38"/>
  <c r="U53" i="38"/>
  <c r="R111" i="37"/>
  <c r="AC111" i="37" s="1"/>
  <c r="R54" i="37"/>
  <c r="AC54" i="37" s="1"/>
  <c r="AI112" i="37"/>
  <c r="AG112" i="37"/>
  <c r="AG54" i="37"/>
  <c r="AI54" i="37" s="1"/>
  <c r="AZ48" i="37"/>
  <c r="U53" i="37"/>
  <c r="R112" i="36"/>
  <c r="AC112" i="36" s="1"/>
  <c r="AG54" i="36"/>
  <c r="AI54" i="36" s="1"/>
  <c r="R54" i="36"/>
  <c r="AC54" i="36" s="1"/>
  <c r="U53" i="36"/>
  <c r="AZ48" i="36"/>
  <c r="AG111" i="36"/>
  <c r="AI111" i="36" s="1"/>
  <c r="AG54" i="35"/>
  <c r="AI54" i="35" s="1"/>
  <c r="R111" i="35"/>
  <c r="AC111" i="35" s="1"/>
  <c r="R54" i="35"/>
  <c r="AC54" i="35"/>
  <c r="AG111" i="35"/>
  <c r="AI111" i="35" s="1"/>
  <c r="U54" i="35"/>
  <c r="AZ49" i="35"/>
  <c r="U48" i="4"/>
  <c r="AZ43" i="4"/>
  <c r="AG107" i="4"/>
  <c r="AI107" i="4" s="1"/>
  <c r="H109" i="4"/>
  <c r="AH108" i="4"/>
  <c r="R109" i="4"/>
  <c r="AC109" i="4" s="1"/>
  <c r="H52" i="4"/>
  <c r="AH51" i="4"/>
  <c r="AC45" i="4"/>
  <c r="R46" i="4" s="1"/>
  <c r="R56" i="39" l="1"/>
  <c r="AC56" i="39" s="1"/>
  <c r="R112" i="39"/>
  <c r="AC112" i="39" s="1"/>
  <c r="AG55" i="39"/>
  <c r="AI55" i="39" s="1"/>
  <c r="AZ49" i="39"/>
  <c r="U54" i="39"/>
  <c r="AG113" i="39"/>
  <c r="AI113" i="39" s="1"/>
  <c r="AG55" i="38"/>
  <c r="AI55" i="38" s="1"/>
  <c r="R112" i="38"/>
  <c r="AC112" i="38" s="1"/>
  <c r="AI112" i="38"/>
  <c r="AG112" i="38"/>
  <c r="U54" i="38"/>
  <c r="AZ49" i="38"/>
  <c r="R55" i="38"/>
  <c r="AC55" i="38" s="1"/>
  <c r="R112" i="37"/>
  <c r="AC112" i="37" s="1"/>
  <c r="AG55" i="37"/>
  <c r="AI55" i="37" s="1"/>
  <c r="R55" i="37"/>
  <c r="AC55" i="37" s="1"/>
  <c r="AG113" i="37"/>
  <c r="AI113" i="37" s="1"/>
  <c r="U54" i="37"/>
  <c r="AZ49" i="37"/>
  <c r="R55" i="36"/>
  <c r="AC55" i="36" s="1"/>
  <c r="AI112" i="36"/>
  <c r="AG112" i="36"/>
  <c r="AI55" i="36"/>
  <c r="AG55" i="36"/>
  <c r="R113" i="36"/>
  <c r="AC113" i="36" s="1"/>
  <c r="AZ49" i="36"/>
  <c r="U54" i="36"/>
  <c r="R112" i="35"/>
  <c r="AC112" i="35"/>
  <c r="AG112" i="35"/>
  <c r="AI112" i="35" s="1"/>
  <c r="R55" i="35"/>
  <c r="AC55" i="35"/>
  <c r="AG55" i="35"/>
  <c r="AI55" i="35" s="1"/>
  <c r="U55" i="35"/>
  <c r="AZ50" i="35"/>
  <c r="U49" i="4"/>
  <c r="AZ44" i="4"/>
  <c r="AG108" i="4"/>
  <c r="AI108" i="4" s="1"/>
  <c r="H110" i="4"/>
  <c r="AH109" i="4"/>
  <c r="R110" i="4"/>
  <c r="AC110" i="4" s="1"/>
  <c r="H53" i="4"/>
  <c r="AH52" i="4"/>
  <c r="AC46" i="4"/>
  <c r="R47" i="4" s="1"/>
  <c r="AG56" i="39" l="1"/>
  <c r="AI56" i="39" s="1"/>
  <c r="AI114" i="39"/>
  <c r="AG114" i="39"/>
  <c r="R113" i="39"/>
  <c r="AC113" i="39" s="1"/>
  <c r="AC57" i="39"/>
  <c r="R57" i="39"/>
  <c r="U55" i="39"/>
  <c r="AZ50" i="39"/>
  <c r="R56" i="38"/>
  <c r="AC56" i="38" s="1"/>
  <c r="R113" i="38"/>
  <c r="AC113" i="38" s="1"/>
  <c r="AG56" i="38"/>
  <c r="AI56" i="38" s="1"/>
  <c r="AG113" i="38"/>
  <c r="AI113" i="38" s="1"/>
  <c r="U55" i="38"/>
  <c r="AZ50" i="38"/>
  <c r="AC56" i="37"/>
  <c r="R56" i="37"/>
  <c r="AI114" i="37"/>
  <c r="AG114" i="37"/>
  <c r="R113" i="37"/>
  <c r="AC113" i="37" s="1"/>
  <c r="U55" i="37"/>
  <c r="AZ50" i="37"/>
  <c r="AI56" i="37"/>
  <c r="AG56" i="37"/>
  <c r="R56" i="36"/>
  <c r="AC56" i="36" s="1"/>
  <c r="R114" i="36"/>
  <c r="AC114" i="36" s="1"/>
  <c r="AG113" i="36"/>
  <c r="AI113" i="36" s="1"/>
  <c r="U55" i="36"/>
  <c r="AZ50" i="36"/>
  <c r="AG56" i="36"/>
  <c r="AI56" i="36" s="1"/>
  <c r="AG113" i="35"/>
  <c r="AI113" i="35"/>
  <c r="AG56" i="35"/>
  <c r="AI56" i="35" s="1"/>
  <c r="R113" i="35"/>
  <c r="AC113" i="35"/>
  <c r="R56" i="35"/>
  <c r="AC56" i="35" s="1"/>
  <c r="U56" i="35"/>
  <c r="AZ51" i="35"/>
  <c r="U50" i="4"/>
  <c r="AZ45" i="4"/>
  <c r="AG109" i="4"/>
  <c r="AI109" i="4" s="1"/>
  <c r="H111" i="4"/>
  <c r="AH110" i="4"/>
  <c r="R111" i="4"/>
  <c r="AC111" i="4" s="1"/>
  <c r="H54" i="4"/>
  <c r="AH53" i="4"/>
  <c r="AC47" i="4"/>
  <c r="R48" i="4" s="1"/>
  <c r="R114" i="39" l="1"/>
  <c r="AC114" i="39" s="1"/>
  <c r="AG57" i="39"/>
  <c r="AI57" i="39" s="1"/>
  <c r="U56" i="39"/>
  <c r="AZ51" i="39"/>
  <c r="AC58" i="39"/>
  <c r="R58" i="39"/>
  <c r="AG115" i="39"/>
  <c r="AI115" i="39" s="1"/>
  <c r="R57" i="38"/>
  <c r="AC57" i="38" s="1"/>
  <c r="AI114" i="38"/>
  <c r="AG114" i="38"/>
  <c r="AG57" i="38"/>
  <c r="AI57" i="38" s="1"/>
  <c r="R114" i="38"/>
  <c r="AC114" i="38" s="1"/>
  <c r="U56" i="38"/>
  <c r="AZ51" i="38"/>
  <c r="R114" i="37"/>
  <c r="AC114" i="37" s="1"/>
  <c r="AG57" i="37"/>
  <c r="AI57" i="37" s="1"/>
  <c r="R57" i="37"/>
  <c r="AC57" i="37" s="1"/>
  <c r="U56" i="37"/>
  <c r="AZ51" i="37"/>
  <c r="AG115" i="37"/>
  <c r="AI115" i="37" s="1"/>
  <c r="AC57" i="36"/>
  <c r="R57" i="36"/>
  <c r="AI114" i="36"/>
  <c r="AG114" i="36"/>
  <c r="AI57" i="36"/>
  <c r="AG57" i="36"/>
  <c r="R115" i="36"/>
  <c r="AC115" i="36" s="1"/>
  <c r="U56" i="36"/>
  <c r="AZ51" i="36"/>
  <c r="AG57" i="35"/>
  <c r="AI57" i="35" s="1"/>
  <c r="R57" i="35"/>
  <c r="AC57" i="35"/>
  <c r="R114" i="35"/>
  <c r="AC114" i="35"/>
  <c r="AG114" i="35"/>
  <c r="AI114" i="35" s="1"/>
  <c r="AZ52" i="35"/>
  <c r="U57" i="35"/>
  <c r="U51" i="4"/>
  <c r="AZ46" i="4"/>
  <c r="AG110" i="4"/>
  <c r="AI110" i="4" s="1"/>
  <c r="H112" i="4"/>
  <c r="AH111" i="4"/>
  <c r="R112" i="4"/>
  <c r="AC112" i="4" s="1"/>
  <c r="H55" i="4"/>
  <c r="AH54" i="4"/>
  <c r="AC48" i="4"/>
  <c r="R49" i="4" s="1"/>
  <c r="AI116" i="39" l="1"/>
  <c r="AG116" i="39"/>
  <c r="R115" i="39"/>
  <c r="AC115" i="39" s="1"/>
  <c r="U57" i="39"/>
  <c r="AZ52" i="39"/>
  <c r="R59" i="39"/>
  <c r="AC59" i="39" s="1"/>
  <c r="AG58" i="39"/>
  <c r="AI58" i="39" s="1"/>
  <c r="R115" i="38"/>
  <c r="AC115" i="38" s="1"/>
  <c r="AG58" i="38"/>
  <c r="AI58" i="38" s="1"/>
  <c r="R58" i="38"/>
  <c r="AC58" i="38" s="1"/>
  <c r="AG115" i="38"/>
  <c r="AI115" i="38" s="1"/>
  <c r="AZ52" i="38"/>
  <c r="U57" i="38"/>
  <c r="R115" i="37"/>
  <c r="AC115" i="37" s="1"/>
  <c r="R58" i="37"/>
  <c r="AC58" i="37" s="1"/>
  <c r="AI116" i="37"/>
  <c r="AG116" i="37"/>
  <c r="AG58" i="37"/>
  <c r="AI58" i="37" s="1"/>
  <c r="AZ52" i="37"/>
  <c r="U57" i="37"/>
  <c r="R116" i="36"/>
  <c r="AC116" i="36" s="1"/>
  <c r="U57" i="36"/>
  <c r="AZ52" i="36"/>
  <c r="AG58" i="36"/>
  <c r="AI58" i="36" s="1"/>
  <c r="AC58" i="36"/>
  <c r="R58" i="36"/>
  <c r="AG115" i="36"/>
  <c r="AI115" i="36" s="1"/>
  <c r="AG115" i="35"/>
  <c r="AI115" i="35"/>
  <c r="U58" i="35"/>
  <c r="AZ53" i="35"/>
  <c r="AG58" i="35"/>
  <c r="AI58" i="35" s="1"/>
  <c r="R58" i="35"/>
  <c r="AC58" i="35"/>
  <c r="R115" i="35"/>
  <c r="AC115" i="35"/>
  <c r="U52" i="4"/>
  <c r="AZ47" i="4"/>
  <c r="AG111" i="4"/>
  <c r="AI111" i="4" s="1"/>
  <c r="H113" i="4"/>
  <c r="AH112" i="4"/>
  <c r="R113" i="4"/>
  <c r="AC113" i="4" s="1"/>
  <c r="H56" i="4"/>
  <c r="AH55" i="4"/>
  <c r="AC49" i="4"/>
  <c r="R50" i="4" s="1"/>
  <c r="R116" i="39" l="1"/>
  <c r="AC116" i="39" s="1"/>
  <c r="R60" i="39"/>
  <c r="AC60" i="39" s="1"/>
  <c r="U58" i="39"/>
  <c r="AZ53" i="39"/>
  <c r="AG117" i="39"/>
  <c r="AI117" i="39" s="1"/>
  <c r="AG59" i="39"/>
  <c r="AI59" i="39" s="1"/>
  <c r="R59" i="38"/>
  <c r="AC59" i="38"/>
  <c r="AG116" i="38"/>
  <c r="AI116" i="38" s="1"/>
  <c r="AG59" i="38"/>
  <c r="AI59" i="38"/>
  <c r="R116" i="38"/>
  <c r="AC116" i="38"/>
  <c r="AZ53" i="38"/>
  <c r="U58" i="38"/>
  <c r="R116" i="37"/>
  <c r="AC116" i="37" s="1"/>
  <c r="AG59" i="37"/>
  <c r="AI59" i="37" s="1"/>
  <c r="R59" i="37"/>
  <c r="AC59" i="37" s="1"/>
  <c r="AG117" i="37"/>
  <c r="AI117" i="37" s="1"/>
  <c r="U58" i="37"/>
  <c r="AZ53" i="37"/>
  <c r="R117" i="36"/>
  <c r="AC117" i="36" s="1"/>
  <c r="AI116" i="36"/>
  <c r="AG116" i="36"/>
  <c r="AG59" i="36"/>
  <c r="AI59" i="36" s="1"/>
  <c r="R59" i="36"/>
  <c r="AC59" i="36" s="1"/>
  <c r="AZ53" i="36"/>
  <c r="U58" i="36"/>
  <c r="U59" i="35"/>
  <c r="AZ54" i="35"/>
  <c r="R116" i="35"/>
  <c r="AC116" i="35"/>
  <c r="AG116" i="35"/>
  <c r="AI116" i="35" s="1"/>
  <c r="R59" i="35"/>
  <c r="AC59" i="35"/>
  <c r="AG59" i="35"/>
  <c r="AI59" i="35" s="1"/>
  <c r="U53" i="4"/>
  <c r="AZ48" i="4"/>
  <c r="AG112" i="4"/>
  <c r="AI112" i="4" s="1"/>
  <c r="H114" i="4"/>
  <c r="AH113" i="4"/>
  <c r="R114" i="4"/>
  <c r="AC114" i="4" s="1"/>
  <c r="H57" i="4"/>
  <c r="AH56" i="4"/>
  <c r="AC50" i="4"/>
  <c r="R51" i="4" s="1"/>
  <c r="AI118" i="39" l="1"/>
  <c r="AG118" i="39"/>
  <c r="AG60" i="39"/>
  <c r="AI60" i="39" s="1"/>
  <c r="AC61" i="39"/>
  <c r="R61" i="39"/>
  <c r="R117" i="39"/>
  <c r="AC117" i="39" s="1"/>
  <c r="AZ54" i="39"/>
  <c r="U59" i="39"/>
  <c r="AG117" i="38"/>
  <c r="AI117" i="38" s="1"/>
  <c r="AG60" i="38"/>
  <c r="AI60" i="38" s="1"/>
  <c r="R60" i="38"/>
  <c r="AC60" i="38" s="1"/>
  <c r="R117" i="38"/>
  <c r="AC117" i="38"/>
  <c r="U59" i="38"/>
  <c r="AZ54" i="38"/>
  <c r="AG118" i="37"/>
  <c r="AI118" i="37" s="1"/>
  <c r="AC60" i="37"/>
  <c r="R60" i="37"/>
  <c r="AG60" i="37"/>
  <c r="AI60" i="37" s="1"/>
  <c r="R117" i="37"/>
  <c r="AC117" i="37" s="1"/>
  <c r="U59" i="37"/>
  <c r="AZ54" i="37"/>
  <c r="R118" i="36"/>
  <c r="AC118" i="36" s="1"/>
  <c r="R60" i="36"/>
  <c r="AC60" i="36" s="1"/>
  <c r="AG60" i="36"/>
  <c r="AI60" i="36" s="1"/>
  <c r="AG117" i="36"/>
  <c r="AI117" i="36" s="1"/>
  <c r="U59" i="36"/>
  <c r="AZ54" i="36"/>
  <c r="AG60" i="35"/>
  <c r="AI60" i="35" s="1"/>
  <c r="AG117" i="35"/>
  <c r="AI117" i="35"/>
  <c r="R60" i="35"/>
  <c r="AC60" i="35" s="1"/>
  <c r="R117" i="35"/>
  <c r="AC117" i="35"/>
  <c r="U60" i="35"/>
  <c r="AZ55" i="35"/>
  <c r="U54" i="4"/>
  <c r="AZ49" i="4"/>
  <c r="AG113" i="4"/>
  <c r="AI113" i="4" s="1"/>
  <c r="H115" i="4"/>
  <c r="AH114" i="4"/>
  <c r="R115" i="4"/>
  <c r="AC115" i="4" s="1"/>
  <c r="H58" i="4"/>
  <c r="AH57" i="4"/>
  <c r="AC51" i="4"/>
  <c r="R52" i="4" s="1"/>
  <c r="AI61" i="39" l="1"/>
  <c r="AG61" i="39"/>
  <c r="R118" i="39"/>
  <c r="AC118" i="39" s="1"/>
  <c r="AC62" i="39"/>
  <c r="R62" i="39"/>
  <c r="AG119" i="39"/>
  <c r="AI119" i="39" s="1"/>
  <c r="U60" i="39"/>
  <c r="AZ55" i="39"/>
  <c r="R61" i="38"/>
  <c r="AC61" i="38" s="1"/>
  <c r="AG61" i="38"/>
  <c r="AI61" i="38" s="1"/>
  <c r="AG118" i="38"/>
  <c r="AI118" i="38" s="1"/>
  <c r="R118" i="38"/>
  <c r="AC118" i="38"/>
  <c r="U60" i="38"/>
  <c r="AZ55" i="38"/>
  <c r="R118" i="37"/>
  <c r="AC118" i="37" s="1"/>
  <c r="AG61" i="37"/>
  <c r="AI61" i="37" s="1"/>
  <c r="AG119" i="37"/>
  <c r="AI119" i="37" s="1"/>
  <c r="R61" i="37"/>
  <c r="AC61" i="37" s="1"/>
  <c r="U60" i="37"/>
  <c r="AZ55" i="37"/>
  <c r="AI118" i="36"/>
  <c r="AG118" i="36"/>
  <c r="R119" i="36"/>
  <c r="AC119" i="36" s="1"/>
  <c r="AI61" i="36"/>
  <c r="AG61" i="36"/>
  <c r="R61" i="36"/>
  <c r="AC61" i="36" s="1"/>
  <c r="U60" i="36"/>
  <c r="AZ55" i="36"/>
  <c r="R61" i="35"/>
  <c r="AC61" i="35"/>
  <c r="AG61" i="35"/>
  <c r="AI61" i="35" s="1"/>
  <c r="R118" i="35"/>
  <c r="AC118" i="35"/>
  <c r="AG118" i="35"/>
  <c r="AI118" i="35" s="1"/>
  <c r="AZ56" i="35"/>
  <c r="U61" i="35"/>
  <c r="U55" i="4"/>
  <c r="AZ50" i="4"/>
  <c r="AG114" i="4"/>
  <c r="AI114" i="4" s="1"/>
  <c r="H116" i="4"/>
  <c r="AH115" i="4"/>
  <c r="AG115" i="4" s="1"/>
  <c r="AI115" i="4" s="1"/>
  <c r="R116" i="4"/>
  <c r="AC116" i="4" s="1"/>
  <c r="H59" i="4"/>
  <c r="AH58" i="4"/>
  <c r="AC52" i="4"/>
  <c r="R53" i="4" s="1"/>
  <c r="R119" i="39" l="1"/>
  <c r="AC119" i="39" s="1"/>
  <c r="AI120" i="39"/>
  <c r="AG120" i="39"/>
  <c r="R63" i="39"/>
  <c r="AC63" i="39" s="1"/>
  <c r="U61" i="39"/>
  <c r="AZ56" i="39"/>
  <c r="AG62" i="39"/>
  <c r="AI62" i="39" s="1"/>
  <c r="AG119" i="38"/>
  <c r="AI119" i="38"/>
  <c r="AG62" i="38"/>
  <c r="AI62" i="38" s="1"/>
  <c r="R62" i="38"/>
  <c r="AC62" i="38"/>
  <c r="R119" i="38"/>
  <c r="AC119" i="38"/>
  <c r="U61" i="38"/>
  <c r="AZ56" i="38"/>
  <c r="R119" i="37"/>
  <c r="AC119" i="37" s="1"/>
  <c r="R62" i="37"/>
  <c r="AC62" i="37" s="1"/>
  <c r="AI120" i="37"/>
  <c r="AG120" i="37"/>
  <c r="AG62" i="37"/>
  <c r="AI62" i="37" s="1"/>
  <c r="AZ56" i="37"/>
  <c r="U61" i="37"/>
  <c r="R120" i="36"/>
  <c r="AC120" i="36" s="1"/>
  <c r="R62" i="36"/>
  <c r="AC62" i="36" s="1"/>
  <c r="U61" i="36"/>
  <c r="AZ56" i="36"/>
  <c r="AG62" i="36"/>
  <c r="AI62" i="36" s="1"/>
  <c r="AG119" i="36"/>
  <c r="AI119" i="36" s="1"/>
  <c r="AG119" i="35"/>
  <c r="AI119" i="35"/>
  <c r="R62" i="35"/>
  <c r="AC62" i="35"/>
  <c r="AG62" i="35"/>
  <c r="AI62" i="35" s="1"/>
  <c r="U62" i="35"/>
  <c r="AZ57" i="35"/>
  <c r="R119" i="35"/>
  <c r="AC119" i="35"/>
  <c r="U56" i="4"/>
  <c r="AZ51" i="4"/>
  <c r="H117" i="4"/>
  <c r="AH116" i="4"/>
  <c r="AG116" i="4" s="1"/>
  <c r="AI116" i="4" s="1"/>
  <c r="R117" i="4"/>
  <c r="AC117" i="4" s="1"/>
  <c r="H60" i="4"/>
  <c r="AH59" i="4"/>
  <c r="AC53" i="4"/>
  <c r="R54" i="4" s="1"/>
  <c r="AC64" i="39" l="1"/>
  <c r="R64" i="39"/>
  <c r="R120" i="39"/>
  <c r="AC120" i="39" s="1"/>
  <c r="AG63" i="39"/>
  <c r="AI63" i="39" s="1"/>
  <c r="U62" i="39"/>
  <c r="AZ57" i="39"/>
  <c r="AG63" i="38"/>
  <c r="AI63" i="38" s="1"/>
  <c r="R63" i="38"/>
  <c r="AC63" i="38"/>
  <c r="AG120" i="38"/>
  <c r="AI120" i="38" s="1"/>
  <c r="R120" i="38"/>
  <c r="AC120" i="38"/>
  <c r="AZ57" i="38"/>
  <c r="U62" i="38"/>
  <c r="AG63" i="37"/>
  <c r="AI63" i="37" s="1"/>
  <c r="R63" i="37"/>
  <c r="AC63" i="37" s="1"/>
  <c r="R120" i="37"/>
  <c r="AC120" i="37" s="1"/>
  <c r="U62" i="37"/>
  <c r="AZ57" i="37"/>
  <c r="AG63" i="36"/>
  <c r="AI63" i="36"/>
  <c r="AG120" i="36"/>
  <c r="AI120" i="36" s="1"/>
  <c r="R63" i="36"/>
  <c r="AC63" i="36"/>
  <c r="U62" i="36"/>
  <c r="AZ57" i="36"/>
  <c r="U63" i="35"/>
  <c r="AZ58" i="35"/>
  <c r="R120" i="35"/>
  <c r="AC120" i="35"/>
  <c r="AG120" i="35"/>
  <c r="AI120" i="35" s="1"/>
  <c r="R63" i="35"/>
  <c r="AC63" i="35"/>
  <c r="AG63" i="35"/>
  <c r="AI63" i="35" s="1"/>
  <c r="U57" i="4"/>
  <c r="AZ52" i="4"/>
  <c r="H118" i="4"/>
  <c r="AH117" i="4"/>
  <c r="AG117" i="4" s="1"/>
  <c r="AI117" i="4" s="1"/>
  <c r="R118" i="4"/>
  <c r="AC118" i="4" s="1"/>
  <c r="H61" i="4"/>
  <c r="AH60" i="4"/>
  <c r="AC54" i="4"/>
  <c r="R55" i="4" s="1"/>
  <c r="AG64" i="39" l="1"/>
  <c r="AI64" i="39" s="1"/>
  <c r="R65" i="39"/>
  <c r="AC65" i="39" s="1"/>
  <c r="AZ58" i="39"/>
  <c r="U63" i="39"/>
  <c r="R64" i="38"/>
  <c r="AC64" i="38" s="1"/>
  <c r="U63" i="38"/>
  <c r="AZ58" i="38"/>
  <c r="AG64" i="38"/>
  <c r="AI64" i="38" s="1"/>
  <c r="R64" i="37"/>
  <c r="AC64" i="37" s="1"/>
  <c r="AG64" i="37"/>
  <c r="AI64" i="37" s="1"/>
  <c r="U63" i="37"/>
  <c r="AZ58" i="37"/>
  <c r="AZ58" i="36"/>
  <c r="U63" i="36"/>
  <c r="R64" i="36"/>
  <c r="AC64" i="36" s="1"/>
  <c r="AG64" i="36"/>
  <c r="AI64" i="36" s="1"/>
  <c r="AG64" i="35"/>
  <c r="AI64" i="35"/>
  <c r="R64" i="35"/>
  <c r="AC64" i="35"/>
  <c r="U64" i="35"/>
  <c r="AZ59" i="35"/>
  <c r="U58" i="4"/>
  <c r="AZ53" i="4"/>
  <c r="H119" i="4"/>
  <c r="AH118" i="4"/>
  <c r="AG118" i="4" s="1"/>
  <c r="AI118" i="4" s="1"/>
  <c r="R119" i="4"/>
  <c r="AC119" i="4" s="1"/>
  <c r="H62" i="4"/>
  <c r="AH61" i="4"/>
  <c r="AC55" i="4"/>
  <c r="R56" i="4" s="1"/>
  <c r="AC66" i="39" l="1"/>
  <c r="R66" i="39"/>
  <c r="AG65" i="39"/>
  <c r="AI65" i="39" s="1"/>
  <c r="U64" i="39"/>
  <c r="AZ59" i="39"/>
  <c r="AG65" i="38"/>
  <c r="AI65" i="38"/>
  <c r="R65" i="38"/>
  <c r="AC65" i="38"/>
  <c r="U64" i="38"/>
  <c r="AZ59" i="38"/>
  <c r="R65" i="37"/>
  <c r="AC65" i="37" s="1"/>
  <c r="AG65" i="37"/>
  <c r="AI65" i="37" s="1"/>
  <c r="U64" i="37"/>
  <c r="AZ59" i="37"/>
  <c r="AG65" i="36"/>
  <c r="AI65" i="36" s="1"/>
  <c r="R65" i="36"/>
  <c r="AC65" i="36" s="1"/>
  <c r="U64" i="36"/>
  <c r="AZ59" i="36"/>
  <c r="AG65" i="35"/>
  <c r="AI65" i="35" s="1"/>
  <c r="R65" i="35"/>
  <c r="AC65" i="35"/>
  <c r="AZ60" i="35"/>
  <c r="U65" i="35"/>
  <c r="U59" i="4"/>
  <c r="AZ54" i="4"/>
  <c r="H120" i="4"/>
  <c r="AH120" i="4" s="1"/>
  <c r="AH119" i="4"/>
  <c r="AG119" i="4" s="1"/>
  <c r="AI119" i="4" s="1"/>
  <c r="R120" i="4"/>
  <c r="AC120" i="4" s="1"/>
  <c r="H63" i="4"/>
  <c r="AH62" i="4"/>
  <c r="AC56" i="4"/>
  <c r="R57" i="4" s="1"/>
  <c r="AG66" i="39" l="1"/>
  <c r="AI66" i="39" s="1"/>
  <c r="U65" i="39"/>
  <c r="AZ60" i="39"/>
  <c r="AG66" i="38"/>
  <c r="AI66" i="38" s="1"/>
  <c r="R66" i="38"/>
  <c r="AC66" i="38" s="1"/>
  <c r="U65" i="38"/>
  <c r="AZ60" i="38"/>
  <c r="AG66" i="37"/>
  <c r="AI66" i="37" s="1"/>
  <c r="R66" i="37"/>
  <c r="AC66" i="37" s="1"/>
  <c r="AZ60" i="37"/>
  <c r="U65" i="37"/>
  <c r="AG66" i="36"/>
  <c r="AI66" i="36" s="1"/>
  <c r="R66" i="36"/>
  <c r="AC66" i="36" s="1"/>
  <c r="AZ60" i="36"/>
  <c r="U65" i="36"/>
  <c r="AG66" i="35"/>
  <c r="AI66" i="35" s="1"/>
  <c r="AZ61" i="35"/>
  <c r="U66" i="35"/>
  <c r="R66" i="35"/>
  <c r="AC66" i="35"/>
  <c r="U60" i="4"/>
  <c r="AZ55" i="4"/>
  <c r="AG120" i="4"/>
  <c r="AI120" i="4" s="1"/>
  <c r="H64" i="4"/>
  <c r="AH63" i="4"/>
  <c r="AC57" i="4"/>
  <c r="R58" i="4" s="1"/>
  <c r="U66" i="39" l="1"/>
  <c r="AZ61" i="39"/>
  <c r="AZ61" i="38"/>
  <c r="U66" i="38"/>
  <c r="AZ61" i="37"/>
  <c r="U66" i="37"/>
  <c r="U66" i="36"/>
  <c r="AZ61" i="36"/>
  <c r="U67" i="35"/>
  <c r="U68" i="35" s="1"/>
  <c r="U69" i="35" s="1"/>
  <c r="U70" i="35" s="1"/>
  <c r="U71" i="35" s="1"/>
  <c r="U72" i="35" s="1"/>
  <c r="U73" i="35" s="1"/>
  <c r="U74" i="35" s="1"/>
  <c r="U75" i="35" s="1"/>
  <c r="U76" i="35" s="1"/>
  <c r="U77" i="35" s="1"/>
  <c r="U78" i="35" s="1"/>
  <c r="U79" i="35" s="1"/>
  <c r="U80" i="35" s="1"/>
  <c r="U81" i="35" s="1"/>
  <c r="U82" i="35" s="1"/>
  <c r="U83" i="35" s="1"/>
  <c r="U84" i="35" s="1"/>
  <c r="U85" i="35" s="1"/>
  <c r="U86" i="35" s="1"/>
  <c r="U87" i="35" s="1"/>
  <c r="U88" i="35" s="1"/>
  <c r="U89" i="35" s="1"/>
  <c r="U90" i="35" s="1"/>
  <c r="U91" i="35" s="1"/>
  <c r="U92" i="35" s="1"/>
  <c r="U93" i="35" s="1"/>
  <c r="U94" i="35" s="1"/>
  <c r="U95" i="35" s="1"/>
  <c r="U96" i="35" s="1"/>
  <c r="U97" i="35" s="1"/>
  <c r="U98" i="35" s="1"/>
  <c r="U99" i="35" s="1"/>
  <c r="U100" i="35" s="1"/>
  <c r="U101" i="35" s="1"/>
  <c r="U102" i="35" s="1"/>
  <c r="U103" i="35" s="1"/>
  <c r="U104" i="35" s="1"/>
  <c r="U105" i="35" s="1"/>
  <c r="U106" i="35" s="1"/>
  <c r="U107" i="35" s="1"/>
  <c r="U108" i="35" s="1"/>
  <c r="U109" i="35" s="1"/>
  <c r="U110" i="35" s="1"/>
  <c r="U111" i="35" s="1"/>
  <c r="U112" i="35" s="1"/>
  <c r="U113" i="35" s="1"/>
  <c r="U114" i="35" s="1"/>
  <c r="U115" i="35" s="1"/>
  <c r="U116" i="35" s="1"/>
  <c r="U117" i="35" s="1"/>
  <c r="U118" i="35" s="1"/>
  <c r="U119" i="35" s="1"/>
  <c r="U120" i="35" s="1"/>
  <c r="AZ62" i="35"/>
  <c r="U61" i="4"/>
  <c r="AZ56" i="4"/>
  <c r="H65" i="4"/>
  <c r="AH64" i="4"/>
  <c r="AC58" i="4"/>
  <c r="R59" i="4" s="1"/>
  <c r="U67" i="39" l="1"/>
  <c r="U68" i="39" s="1"/>
  <c r="U69" i="39" s="1"/>
  <c r="U70" i="39" s="1"/>
  <c r="U71" i="39" s="1"/>
  <c r="U72" i="39" s="1"/>
  <c r="U73" i="39" s="1"/>
  <c r="U74" i="39" s="1"/>
  <c r="U75" i="39" s="1"/>
  <c r="U76" i="39" s="1"/>
  <c r="U77" i="39" s="1"/>
  <c r="U78" i="39" s="1"/>
  <c r="U79" i="39" s="1"/>
  <c r="U80" i="39" s="1"/>
  <c r="U81" i="39" s="1"/>
  <c r="U82" i="39" s="1"/>
  <c r="U83" i="39" s="1"/>
  <c r="U84" i="39" s="1"/>
  <c r="U85" i="39" s="1"/>
  <c r="U86" i="39" s="1"/>
  <c r="U87" i="39" s="1"/>
  <c r="U88" i="39" s="1"/>
  <c r="U89" i="39" s="1"/>
  <c r="U90" i="39" s="1"/>
  <c r="U91" i="39" s="1"/>
  <c r="U92" i="39" s="1"/>
  <c r="U93" i="39" s="1"/>
  <c r="U94" i="39" s="1"/>
  <c r="U95" i="39" s="1"/>
  <c r="U96" i="39" s="1"/>
  <c r="U97" i="39" s="1"/>
  <c r="U98" i="39" s="1"/>
  <c r="U99" i="39" s="1"/>
  <c r="U100" i="39" s="1"/>
  <c r="U101" i="39" s="1"/>
  <c r="U102" i="39" s="1"/>
  <c r="U103" i="39" s="1"/>
  <c r="U104" i="39" s="1"/>
  <c r="U105" i="39" s="1"/>
  <c r="U106" i="39" s="1"/>
  <c r="U107" i="39" s="1"/>
  <c r="U108" i="39" s="1"/>
  <c r="U109" i="39" s="1"/>
  <c r="U110" i="39" s="1"/>
  <c r="U111" i="39" s="1"/>
  <c r="U112" i="39" s="1"/>
  <c r="U113" i="39" s="1"/>
  <c r="U114" i="39" s="1"/>
  <c r="U115" i="39" s="1"/>
  <c r="U116" i="39" s="1"/>
  <c r="U117" i="39" s="1"/>
  <c r="U118" i="39" s="1"/>
  <c r="U119" i="39" s="1"/>
  <c r="U120" i="39" s="1"/>
  <c r="AZ62" i="39"/>
  <c r="U67" i="38"/>
  <c r="U68" i="38" s="1"/>
  <c r="U69" i="38" s="1"/>
  <c r="U70" i="38" s="1"/>
  <c r="U71" i="38" s="1"/>
  <c r="U72" i="38" s="1"/>
  <c r="U73" i="38" s="1"/>
  <c r="U74" i="38" s="1"/>
  <c r="U75" i="38" s="1"/>
  <c r="U76" i="38" s="1"/>
  <c r="U77" i="38" s="1"/>
  <c r="U78" i="38" s="1"/>
  <c r="U79" i="38" s="1"/>
  <c r="U80" i="38" s="1"/>
  <c r="U81" i="38" s="1"/>
  <c r="U82" i="38" s="1"/>
  <c r="U83" i="38" s="1"/>
  <c r="U84" i="38" s="1"/>
  <c r="U85" i="38" s="1"/>
  <c r="U86" i="38" s="1"/>
  <c r="U87" i="38" s="1"/>
  <c r="U88" i="38" s="1"/>
  <c r="U89" i="38" s="1"/>
  <c r="U90" i="38" s="1"/>
  <c r="U91" i="38" s="1"/>
  <c r="U92" i="38" s="1"/>
  <c r="U93" i="38" s="1"/>
  <c r="U94" i="38" s="1"/>
  <c r="U95" i="38" s="1"/>
  <c r="U96" i="38" s="1"/>
  <c r="U97" i="38" s="1"/>
  <c r="U98" i="38" s="1"/>
  <c r="U99" i="38" s="1"/>
  <c r="U100" i="38" s="1"/>
  <c r="U101" i="38" s="1"/>
  <c r="U102" i="38" s="1"/>
  <c r="U103" i="38" s="1"/>
  <c r="U104" i="38" s="1"/>
  <c r="U105" i="38" s="1"/>
  <c r="U106" i="38" s="1"/>
  <c r="U107" i="38" s="1"/>
  <c r="U108" i="38" s="1"/>
  <c r="U109" i="38" s="1"/>
  <c r="U110" i="38" s="1"/>
  <c r="U111" i="38" s="1"/>
  <c r="U112" i="38" s="1"/>
  <c r="U113" i="38" s="1"/>
  <c r="U114" i="38" s="1"/>
  <c r="U115" i="38" s="1"/>
  <c r="U116" i="38" s="1"/>
  <c r="U117" i="38" s="1"/>
  <c r="U118" i="38" s="1"/>
  <c r="U119" i="38" s="1"/>
  <c r="U120" i="38" s="1"/>
  <c r="AZ62" i="38"/>
  <c r="U67" i="37"/>
  <c r="U68" i="37" s="1"/>
  <c r="U69" i="37" s="1"/>
  <c r="U70" i="37" s="1"/>
  <c r="U71" i="37" s="1"/>
  <c r="U72" i="37" s="1"/>
  <c r="U73" i="37" s="1"/>
  <c r="U74" i="37" s="1"/>
  <c r="U75" i="37" s="1"/>
  <c r="U76" i="37" s="1"/>
  <c r="U77" i="37" s="1"/>
  <c r="U78" i="37" s="1"/>
  <c r="U79" i="37" s="1"/>
  <c r="U80" i="37" s="1"/>
  <c r="U81" i="37" s="1"/>
  <c r="U82" i="37" s="1"/>
  <c r="U83" i="37" s="1"/>
  <c r="U84" i="37" s="1"/>
  <c r="U85" i="37" s="1"/>
  <c r="U86" i="37" s="1"/>
  <c r="U87" i="37" s="1"/>
  <c r="U88" i="37" s="1"/>
  <c r="U89" i="37" s="1"/>
  <c r="U90" i="37" s="1"/>
  <c r="U91" i="37" s="1"/>
  <c r="U92" i="37" s="1"/>
  <c r="U93" i="37" s="1"/>
  <c r="U94" i="37" s="1"/>
  <c r="U95" i="37" s="1"/>
  <c r="U96" i="37" s="1"/>
  <c r="U97" i="37" s="1"/>
  <c r="U98" i="37" s="1"/>
  <c r="U99" i="37" s="1"/>
  <c r="U100" i="37" s="1"/>
  <c r="U101" i="37" s="1"/>
  <c r="U102" i="37" s="1"/>
  <c r="U103" i="37" s="1"/>
  <c r="U104" i="37" s="1"/>
  <c r="U105" i="37" s="1"/>
  <c r="U106" i="37" s="1"/>
  <c r="U107" i="37" s="1"/>
  <c r="U108" i="37" s="1"/>
  <c r="U109" i="37" s="1"/>
  <c r="U110" i="37" s="1"/>
  <c r="U111" i="37" s="1"/>
  <c r="U112" i="37" s="1"/>
  <c r="U113" i="37" s="1"/>
  <c r="U114" i="37" s="1"/>
  <c r="U115" i="37" s="1"/>
  <c r="U116" i="37" s="1"/>
  <c r="U117" i="37" s="1"/>
  <c r="U118" i="37" s="1"/>
  <c r="U119" i="37" s="1"/>
  <c r="U120" i="37" s="1"/>
  <c r="AZ62" i="37"/>
  <c r="AZ62" i="36"/>
  <c r="U67" i="36"/>
  <c r="U68" i="36" s="1"/>
  <c r="U69" i="36" s="1"/>
  <c r="U70" i="36" s="1"/>
  <c r="U71" i="36" s="1"/>
  <c r="U72" i="36" s="1"/>
  <c r="U73" i="36" s="1"/>
  <c r="U74" i="36" s="1"/>
  <c r="U75" i="36" s="1"/>
  <c r="U76" i="36" s="1"/>
  <c r="U77" i="36" s="1"/>
  <c r="U78" i="36" s="1"/>
  <c r="U79" i="36" s="1"/>
  <c r="U80" i="36" s="1"/>
  <c r="U81" i="36" s="1"/>
  <c r="U82" i="36" s="1"/>
  <c r="U83" i="36" s="1"/>
  <c r="U84" i="36" s="1"/>
  <c r="U85" i="36" s="1"/>
  <c r="U86" i="36" s="1"/>
  <c r="U87" i="36" s="1"/>
  <c r="U88" i="36" s="1"/>
  <c r="U89" i="36" s="1"/>
  <c r="U90" i="36" s="1"/>
  <c r="U91" i="36" s="1"/>
  <c r="U92" i="36" s="1"/>
  <c r="U93" i="36" s="1"/>
  <c r="U94" i="36" s="1"/>
  <c r="U95" i="36" s="1"/>
  <c r="U96" i="36" s="1"/>
  <c r="U97" i="36" s="1"/>
  <c r="U98" i="36" s="1"/>
  <c r="U99" i="36" s="1"/>
  <c r="U100" i="36" s="1"/>
  <c r="U101" i="36" s="1"/>
  <c r="U102" i="36" s="1"/>
  <c r="U103" i="36" s="1"/>
  <c r="U104" i="36" s="1"/>
  <c r="U105" i="36" s="1"/>
  <c r="U106" i="36" s="1"/>
  <c r="U107" i="36" s="1"/>
  <c r="U108" i="36" s="1"/>
  <c r="U109" i="36" s="1"/>
  <c r="U110" i="36" s="1"/>
  <c r="U111" i="36" s="1"/>
  <c r="U112" i="36" s="1"/>
  <c r="U113" i="36" s="1"/>
  <c r="U114" i="36" s="1"/>
  <c r="U115" i="36" s="1"/>
  <c r="U116" i="36" s="1"/>
  <c r="U117" i="36" s="1"/>
  <c r="U118" i="36" s="1"/>
  <c r="U119" i="36" s="1"/>
  <c r="U120" i="36" s="1"/>
  <c r="U62" i="4"/>
  <c r="AZ57" i="4"/>
  <c r="H66" i="4"/>
  <c r="AH66" i="4" s="1"/>
  <c r="AH65" i="4"/>
  <c r="AC59" i="4"/>
  <c r="R60" i="4" s="1"/>
  <c r="U63" i="4" l="1"/>
  <c r="AZ58" i="4"/>
  <c r="AC60" i="4"/>
  <c r="R61" i="4" s="1"/>
  <c r="U64" i="4" l="1"/>
  <c r="AZ59" i="4"/>
  <c r="AC61" i="4"/>
  <c r="R62" i="4" s="1"/>
  <c r="U65" i="4" l="1"/>
  <c r="AZ60" i="4"/>
  <c r="AC62" i="4"/>
  <c r="R63" i="4" s="1"/>
  <c r="U66" i="4" l="1"/>
  <c r="AZ61" i="4"/>
  <c r="AC63" i="4"/>
  <c r="R64" i="4" s="1"/>
  <c r="U67" i="4" l="1"/>
  <c r="U68" i="4" s="1"/>
  <c r="U69" i="4" s="1"/>
  <c r="U70" i="4" s="1"/>
  <c r="U71" i="4" s="1"/>
  <c r="U72" i="4" s="1"/>
  <c r="U73" i="4" s="1"/>
  <c r="U74" i="4" s="1"/>
  <c r="U75" i="4" s="1"/>
  <c r="U76" i="4" s="1"/>
  <c r="U77" i="4" s="1"/>
  <c r="U78" i="4" s="1"/>
  <c r="U79" i="4" s="1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U99" i="4" s="1"/>
  <c r="U100" i="4" s="1"/>
  <c r="U101" i="4" s="1"/>
  <c r="U102" i="4" s="1"/>
  <c r="U103" i="4" s="1"/>
  <c r="U104" i="4" s="1"/>
  <c r="U105" i="4" s="1"/>
  <c r="U106" i="4" s="1"/>
  <c r="U107" i="4" s="1"/>
  <c r="U108" i="4" s="1"/>
  <c r="U109" i="4" s="1"/>
  <c r="U110" i="4" s="1"/>
  <c r="U111" i="4" s="1"/>
  <c r="U112" i="4" s="1"/>
  <c r="U113" i="4" s="1"/>
  <c r="U114" i="4" s="1"/>
  <c r="U115" i="4" s="1"/>
  <c r="U116" i="4" s="1"/>
  <c r="U117" i="4" s="1"/>
  <c r="U118" i="4" s="1"/>
  <c r="U119" i="4" s="1"/>
  <c r="U120" i="4" s="1"/>
  <c r="AZ62" i="4"/>
  <c r="AC64" i="4"/>
  <c r="R65" i="4" s="1"/>
  <c r="AC65" i="4" l="1"/>
  <c r="R66" i="4" s="1"/>
  <c r="AC66" i="4" l="1"/>
  <c r="AG14" i="4"/>
  <c r="AI14" i="4" s="1"/>
  <c r="AG15" i="4" l="1"/>
  <c r="AI15" i="4" s="1"/>
  <c r="AG16" i="4" l="1"/>
  <c r="AI16" i="4" s="1"/>
  <c r="AG17" i="4" l="1"/>
  <c r="AI17" i="4" s="1"/>
  <c r="AG18" i="4" l="1"/>
  <c r="AI18" i="4" s="1"/>
  <c r="AG19" i="4" l="1"/>
  <c r="AI19" i="4" s="1"/>
  <c r="AG20" i="4" l="1"/>
  <c r="AI20" i="4" s="1"/>
  <c r="AG21" i="4" l="1"/>
  <c r="AI21" i="4" s="1"/>
  <c r="AG22" i="4" l="1"/>
  <c r="AI22" i="4" s="1"/>
  <c r="AG23" i="4" l="1"/>
  <c r="AI23" i="4" s="1"/>
  <c r="AG24" i="4" l="1"/>
  <c r="AI24" i="4" s="1"/>
  <c r="AG25" i="4" l="1"/>
  <c r="AI25" i="4" s="1"/>
  <c r="AG26" i="4" s="1"/>
  <c r="AI26" i="4" l="1"/>
  <c r="AG27" i="4" l="1"/>
  <c r="AI27" i="4" s="1"/>
  <c r="AG28" i="4" l="1"/>
  <c r="AI28" i="4" s="1"/>
  <c r="AG29" i="4" l="1"/>
  <c r="AI29" i="4" s="1"/>
  <c r="AG30" i="4" l="1"/>
  <c r="AI30" i="4" s="1"/>
  <c r="AG31" i="4" l="1"/>
  <c r="AI31" i="4" s="1"/>
  <c r="AG32" i="4" l="1"/>
  <c r="AI32" i="4" s="1"/>
  <c r="AG33" i="4" l="1"/>
  <c r="AI33" i="4" s="1"/>
  <c r="AG34" i="4" l="1"/>
  <c r="AI34" i="4" s="1"/>
  <c r="AG35" i="4" l="1"/>
  <c r="AI35" i="4" s="1"/>
  <c r="AG36" i="4" l="1"/>
  <c r="AI36" i="4" s="1"/>
  <c r="AG37" i="4" l="1"/>
  <c r="AI37" i="4" s="1"/>
  <c r="AG38" i="4" l="1"/>
  <c r="AI38" i="4" s="1"/>
  <c r="AG39" i="4" l="1"/>
  <c r="AI39" i="4" s="1"/>
  <c r="AG40" i="4" l="1"/>
  <c r="AI40" i="4" s="1"/>
  <c r="AG41" i="4" l="1"/>
  <c r="AI41" i="4" s="1"/>
  <c r="AG42" i="4" l="1"/>
  <c r="AI42" i="4" s="1"/>
  <c r="AG43" i="4" l="1"/>
  <c r="AI43" i="4" s="1"/>
  <c r="AG44" i="4" l="1"/>
  <c r="AI44" i="4" s="1"/>
  <c r="AG45" i="4" l="1"/>
  <c r="AI45" i="4" s="1"/>
  <c r="AG46" i="4" l="1"/>
  <c r="AI46" i="4" s="1"/>
  <c r="AG47" i="4" l="1"/>
  <c r="AI47" i="4" s="1"/>
  <c r="AG48" i="4" l="1"/>
  <c r="AI48" i="4" s="1"/>
  <c r="AG49" i="4" l="1"/>
  <c r="AI49" i="4" s="1"/>
  <c r="AG50" i="4" l="1"/>
  <c r="AI50" i="4" s="1"/>
  <c r="AG51" i="4" l="1"/>
  <c r="AI51" i="4" s="1"/>
  <c r="AG52" i="4" l="1"/>
  <c r="AI52" i="4" s="1"/>
  <c r="AG53" i="4" l="1"/>
  <c r="AI53" i="4" s="1"/>
  <c r="AG54" i="4" l="1"/>
  <c r="AI54" i="4" s="1"/>
  <c r="AG55" i="4" l="1"/>
  <c r="AI55" i="4" s="1"/>
  <c r="AG56" i="4" l="1"/>
  <c r="AI56" i="4" s="1"/>
  <c r="AG57" i="4" l="1"/>
  <c r="AI57" i="4" s="1"/>
  <c r="AG58" i="4" l="1"/>
  <c r="AI58" i="4" s="1"/>
  <c r="AG59" i="4" l="1"/>
  <c r="AI59" i="4" s="1"/>
  <c r="AG60" i="4" l="1"/>
  <c r="AI60" i="4" s="1"/>
  <c r="AG61" i="4" l="1"/>
  <c r="AI61" i="4" s="1"/>
  <c r="AG62" i="4" l="1"/>
  <c r="AI62" i="4" s="1"/>
  <c r="AG63" i="4" l="1"/>
  <c r="AI63" i="4" s="1"/>
  <c r="AG64" i="4" l="1"/>
  <c r="AI64" i="4" s="1"/>
  <c r="AG65" i="4" l="1"/>
  <c r="AI65" i="4" s="1"/>
  <c r="AG66" i="4" l="1"/>
  <c r="AI66" i="4" s="1"/>
</calcChain>
</file>

<file path=xl/sharedStrings.xml><?xml version="1.0" encoding="utf-8"?>
<sst xmlns="http://schemas.openxmlformats.org/spreadsheetml/2006/main" count="329" uniqueCount="111">
  <si>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</si>
  <si>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</si>
  <si>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</si>
  <si>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</si>
  <si>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</si>
  <si>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</si>
  <si>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</si>
  <si>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</si>
  <si>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</si>
  <si>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</si>
  <si>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</si>
  <si>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</si>
  <si>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</si>
  <si>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</si>
  <si>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</si>
  <si>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</si>
  <si>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</si>
  <si>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</si>
  <si>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</si>
  <si>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</si>
  <si>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</si>
  <si>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</si>
  <si>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</si>
  <si>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</si>
  <si>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</si>
  <si>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</si>
  <si>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</si>
  <si>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</si>
  <si>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</si>
  <si>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</si>
  <si>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</si>
  <si>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</si>
  <si>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</si>
  <si>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</si>
  <si>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</si>
  <si>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</si>
  <si>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</si>
  <si>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</si>
  <si>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</si>
  <si>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</si>
  <si>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</si>
  <si>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</si>
  <si>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</si>
  <si>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</si>
  <si>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</si>
  <si>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</si>
  <si>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</si>
  <si>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</si>
  <si>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</si>
  <si>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</si>
  <si>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</si>
  <si>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</si>
  <si>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</si>
  <si>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</si>
  <si>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</si>
  <si>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</si>
  <si>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</si>
  <si>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</si>
  <si>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</si>
  <si>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</si>
  <si>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</si>
  <si>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</si>
  <si>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</si>
  <si>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</si>
  <si>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</si>
  <si>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</si>
  <si>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</si>
  <si>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</si>
  <si>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</si>
  <si>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</si>
  <si>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</si>
  <si>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</si>
  <si>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</si>
  <si>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</si>
  <si>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</si>
  <si>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</si>
  <si>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</si>
  <si>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</si>
  <si>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</si>
  <si>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</si>
  <si>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</si>
  <si>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</si>
  <si>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</si>
  <si>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</si>
  <si>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</si>
  <si>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</si>
  <si>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</si>
  <si>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</si>
  <si>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</si>
  <si>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</si>
  <si>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</si>
  <si>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</si>
  <si>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</si>
  <si>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Formulaire ajout employé</t>
  </si>
  <si>
    <t>Hres cartes punch</t>
  </si>
  <si>
    <t>Taux horaire</t>
  </si>
  <si>
    <t>logement garage</t>
  </si>
  <si>
    <t>OUI</t>
  </si>
  <si>
    <t>NON</t>
  </si>
  <si>
    <t>CC</t>
  </si>
  <si>
    <t>DD</t>
  </si>
  <si>
    <t>CC CC</t>
  </si>
  <si>
    <t>EE</t>
  </si>
  <si>
    <t>DD EE</t>
  </si>
  <si>
    <t>FF</t>
  </si>
  <si>
    <t>FF CC</t>
  </si>
  <si>
    <t>HH</t>
  </si>
  <si>
    <t>FF HH</t>
  </si>
  <si>
    <t>DSA</t>
  </si>
  <si>
    <t>`J`;</t>
  </si>
  <si>
    <t>DSA `J`;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</si>
</sst>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textRotation="90"/>
    </xf>
    <xf numFmtId="14" fontId="5" fillId="0" borderId="0" xfId="0" applyNumberFormat="1" applyFont="1"/>
    <xf numFmtId="40" fontId="5" fillId="0" borderId="0" xfId="0" applyNumberFormat="1" applyFont="1"/>
    <xf numFmtId="0" fontId="8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8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8" fillId="8" borderId="3" xfId="0" applyFont="1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0" fontId="10" fillId="10" borderId="14" xfId="0" applyFont="1" applyFill="1" applyBorder="1" applyAlignment="1">
      <alignment horizontal="center" textRotation="45"/>
    </xf>
    <xf numFmtId="0" fontId="10" fillId="10" borderId="2" xfId="0" applyFont="1" applyFill="1" applyBorder="1" applyAlignment="1">
      <alignment horizontal="center" textRotation="45"/>
    </xf>
    <xf numFmtId="0" fontId="11" fillId="10" borderId="9" xfId="0" applyFont="1" applyFill="1" applyBorder="1"/>
    <xf numFmtId="0" fontId="11" fillId="10" borderId="10" xfId="0" applyFont="1" applyFill="1" applyBorder="1"/>
    <xf numFmtId="0" fontId="12" fillId="10" borderId="11" xfId="0" applyFont="1" applyFill="1" applyBorder="1"/>
    <xf numFmtId="0" fontId="2" fillId="0" borderId="5" xfId="0" applyFont="1" applyBorder="1" applyProtection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10" fillId="10" borderId="5" xfId="0" applyFont="1" applyFill="1" applyBorder="1" applyAlignment="1" applyProtection="1">
      <alignment horizontal="center" textRotation="90"/>
    </xf>
    <xf numFmtId="0" fontId="10" fillId="10" borderId="0" xfId="0" applyFont="1" applyFill="1" applyAlignment="1" applyProtection="1">
      <alignment horizontal="center" textRotation="90"/>
    </xf>
    <xf numFmtId="0" fontId="10" fillId="10" borderId="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13" fillId="8" borderId="0" xfId="0" applyFont="1" applyFill="1" applyBorder="1"/>
    <xf numFmtId="0" fontId="13" fillId="8" borderId="3" xfId="0" applyFont="1" applyFill="1" applyBorder="1"/>
    <xf numFmtId="0" fontId="2" fillId="0" borderId="12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11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40" fontId="0" fillId="0" borderId="5" xfId="0" applyNumberFormat="1" applyFill="1" applyBorder="1" applyProtection="1">
      <protection locked="0"/>
    </xf>
    <xf numFmtId="0" fontId="13" fillId="8" borderId="3" xfId="0" applyFont="1" applyFill="1" applyBorder="1" applyProtection="1"/>
    <xf numFmtId="0" fontId="2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</cellXfs>
  <cellStyles count="2">
    <cellStyle name="Normal" xfId="0" builtinId="0"/>
    <cellStyle name="Normal 3" xfId="1"/>
  </cellStyles>
  <dxfs count="12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9</xdr:row>
          <xdr:rowOff>85725</xdr:rowOff>
        </xdr:from>
        <xdr:to>
          <xdr:col>3</xdr:col>
          <xdr:colOff>1743075</xdr:colOff>
          <xdr:row>11</xdr:row>
          <xdr:rowOff>66675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Test%20fichier%20couleur/vba%20pour%20salaire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12"/>
  <sheetViews>
    <sheetView workbookViewId="0">
      <selection activeCell="G6" sqref="G6"/>
    </sheetView>
  </sheetViews>
  <sheetFormatPr baseColWidth="10" defaultRowHeight="15" x14ac:dyDescent="0.25"/>
  <cols>
    <col min="2" max="2" width="18.140625" customWidth="1"/>
  </cols>
  <sheetData>
    <row r="1" spans="1:12" x14ac:dyDescent="0.25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43429</v>
      </c>
      <c r="J4" s="7">
        <f>I4+6</f>
        <v>43435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50</v>
      </c>
      <c r="G5" t="s">
        <v>96</v>
      </c>
      <c r="I5" s="7">
        <f>J4+1</f>
        <v>43436</v>
      </c>
      <c r="J5" s="7">
        <f t="shared" ref="J5:J59" si="0">I5+6</f>
        <v>43442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80</v>
      </c>
      <c r="G6" t="s">
        <v>83</v>
      </c>
      <c r="I6" s="7">
        <f t="shared" ref="I6:I59" si="1">J5+1</f>
        <v>43443</v>
      </c>
      <c r="J6" s="7">
        <f t="shared" si="0"/>
        <v>43449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F7" s="8">
        <v>95</v>
      </c>
      <c r="G7" t="s">
        <v>84</v>
      </c>
      <c r="I7" s="7">
        <f t="shared" si="1"/>
        <v>43450</v>
      </c>
      <c r="J7" s="7">
        <f t="shared" si="0"/>
        <v>43456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43457</v>
      </c>
      <c r="J8" s="7">
        <f t="shared" si="0"/>
        <v>43463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43464</v>
      </c>
      <c r="J9" s="7">
        <f t="shared" si="0"/>
        <v>43470</v>
      </c>
    </row>
    <row r="10" spans="1:12" x14ac:dyDescent="0.25">
      <c r="A10" t="s">
        <v>23</v>
      </c>
      <c r="C10" t="s">
        <v>43</v>
      </c>
      <c r="D10" t="s">
        <v>44</v>
      </c>
      <c r="I10" s="7">
        <f t="shared" si="1"/>
        <v>43471</v>
      </c>
      <c r="J10" s="7">
        <f t="shared" si="0"/>
        <v>43477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43478</v>
      </c>
      <c r="J11" s="7">
        <f t="shared" si="0"/>
        <v>43484</v>
      </c>
    </row>
    <row r="12" spans="1:12" x14ac:dyDescent="0.25">
      <c r="C12" t="s">
        <v>47</v>
      </c>
      <c r="D12" t="s">
        <v>48</v>
      </c>
      <c r="I12" s="7">
        <f t="shared" si="1"/>
        <v>43485</v>
      </c>
      <c r="J12" s="7">
        <f t="shared" si="0"/>
        <v>43491</v>
      </c>
    </row>
    <row r="13" spans="1:12" x14ac:dyDescent="0.25">
      <c r="D13" t="s">
        <v>49</v>
      </c>
      <c r="I13" s="7">
        <f t="shared" si="1"/>
        <v>43492</v>
      </c>
      <c r="J13" s="7">
        <f t="shared" si="0"/>
        <v>43498</v>
      </c>
    </row>
    <row r="14" spans="1:12" x14ac:dyDescent="0.25">
      <c r="D14" t="s">
        <v>50</v>
      </c>
      <c r="I14" s="7">
        <f t="shared" si="1"/>
        <v>43499</v>
      </c>
      <c r="J14" s="7">
        <f t="shared" si="0"/>
        <v>43505</v>
      </c>
    </row>
    <row r="15" spans="1:12" x14ac:dyDescent="0.25">
      <c r="D15" t="s">
        <v>16</v>
      </c>
      <c r="I15" s="7">
        <f t="shared" si="1"/>
        <v>43506</v>
      </c>
      <c r="J15" s="7">
        <f t="shared" si="0"/>
        <v>43512</v>
      </c>
    </row>
    <row r="16" spans="1:12" x14ac:dyDescent="0.25">
      <c r="D16" t="s">
        <v>51</v>
      </c>
      <c r="I16" s="7">
        <f t="shared" si="1"/>
        <v>43513</v>
      </c>
      <c r="J16" s="7">
        <f t="shared" si="0"/>
        <v>43519</v>
      </c>
    </row>
    <row r="17" spans="4:10" x14ac:dyDescent="0.25">
      <c r="D17" t="s">
        <v>52</v>
      </c>
      <c r="I17" s="7">
        <f t="shared" si="1"/>
        <v>43520</v>
      </c>
      <c r="J17" s="7">
        <f t="shared" si="0"/>
        <v>43526</v>
      </c>
    </row>
    <row r="18" spans="4:10" x14ac:dyDescent="0.25">
      <c r="D18" t="s">
        <v>53</v>
      </c>
      <c r="I18" s="7">
        <f t="shared" si="1"/>
        <v>43527</v>
      </c>
      <c r="J18" s="7">
        <f t="shared" si="0"/>
        <v>43533</v>
      </c>
    </row>
    <row r="19" spans="4:10" x14ac:dyDescent="0.25">
      <c r="D19" t="s">
        <v>1</v>
      </c>
      <c r="I19" s="7">
        <f t="shared" si="1"/>
        <v>43534</v>
      </c>
      <c r="J19" s="7">
        <f t="shared" si="0"/>
        <v>43540</v>
      </c>
    </row>
    <row r="20" spans="4:10" x14ac:dyDescent="0.25">
      <c r="D20" t="s">
        <v>54</v>
      </c>
      <c r="I20" s="7">
        <f t="shared" si="1"/>
        <v>43541</v>
      </c>
      <c r="J20" s="7">
        <f t="shared" si="0"/>
        <v>43547</v>
      </c>
    </row>
    <row r="21" spans="4:10" x14ac:dyDescent="0.25">
      <c r="D21" t="s">
        <v>55</v>
      </c>
      <c r="I21" s="7">
        <f t="shared" si="1"/>
        <v>43548</v>
      </c>
      <c r="J21" s="7">
        <f t="shared" si="0"/>
        <v>43554</v>
      </c>
    </row>
    <row r="22" spans="4:10" x14ac:dyDescent="0.25">
      <c r="I22" s="7">
        <f t="shared" si="1"/>
        <v>43555</v>
      </c>
      <c r="J22" s="7">
        <f t="shared" si="0"/>
        <v>43561</v>
      </c>
    </row>
    <row r="23" spans="4:10" x14ac:dyDescent="0.25">
      <c r="I23" s="7">
        <f t="shared" si="1"/>
        <v>43562</v>
      </c>
      <c r="J23" s="7">
        <f t="shared" si="0"/>
        <v>43568</v>
      </c>
    </row>
    <row r="24" spans="4:10" x14ac:dyDescent="0.25">
      <c r="I24" s="7">
        <f t="shared" si="1"/>
        <v>43569</v>
      </c>
      <c r="J24" s="7">
        <f t="shared" si="0"/>
        <v>43575</v>
      </c>
    </row>
    <row r="25" spans="4:10" x14ac:dyDescent="0.25">
      <c r="I25" s="7">
        <f t="shared" si="1"/>
        <v>43576</v>
      </c>
      <c r="J25" s="7">
        <f t="shared" si="0"/>
        <v>43582</v>
      </c>
    </row>
    <row r="26" spans="4:10" x14ac:dyDescent="0.25">
      <c r="I26" s="7">
        <f t="shared" si="1"/>
        <v>43583</v>
      </c>
      <c r="J26" s="7">
        <f t="shared" si="0"/>
        <v>43589</v>
      </c>
    </row>
    <row r="27" spans="4:10" x14ac:dyDescent="0.25">
      <c r="I27" s="7">
        <f t="shared" si="1"/>
        <v>43590</v>
      </c>
      <c r="J27" s="7">
        <f t="shared" si="0"/>
        <v>43596</v>
      </c>
    </row>
    <row r="28" spans="4:10" x14ac:dyDescent="0.25">
      <c r="I28" s="7">
        <f t="shared" si="1"/>
        <v>43597</v>
      </c>
      <c r="J28" s="7">
        <f t="shared" si="0"/>
        <v>43603</v>
      </c>
    </row>
    <row r="29" spans="4:10" x14ac:dyDescent="0.25">
      <c r="I29" s="7">
        <f t="shared" si="1"/>
        <v>43604</v>
      </c>
      <c r="J29" s="7">
        <f t="shared" si="0"/>
        <v>43610</v>
      </c>
    </row>
    <row r="30" spans="4:10" x14ac:dyDescent="0.25">
      <c r="I30" s="7">
        <f t="shared" si="1"/>
        <v>43611</v>
      </c>
      <c r="J30" s="7">
        <f t="shared" si="0"/>
        <v>43617</v>
      </c>
    </row>
    <row r="31" spans="4:10" x14ac:dyDescent="0.25">
      <c r="I31" s="7">
        <f t="shared" si="1"/>
        <v>43618</v>
      </c>
      <c r="J31" s="7">
        <f t="shared" si="0"/>
        <v>43624</v>
      </c>
    </row>
    <row r="32" spans="4:10" x14ac:dyDescent="0.25">
      <c r="I32" s="7">
        <f t="shared" si="1"/>
        <v>43625</v>
      </c>
      <c r="J32" s="7">
        <f t="shared" si="0"/>
        <v>43631</v>
      </c>
    </row>
    <row r="33" spans="9:10" x14ac:dyDescent="0.25">
      <c r="I33" s="7">
        <f t="shared" si="1"/>
        <v>43632</v>
      </c>
      <c r="J33" s="7">
        <f t="shared" si="0"/>
        <v>43638</v>
      </c>
    </row>
    <row r="34" spans="9:10" x14ac:dyDescent="0.25">
      <c r="I34" s="7">
        <f t="shared" si="1"/>
        <v>43639</v>
      </c>
      <c r="J34" s="7">
        <f t="shared" si="0"/>
        <v>43645</v>
      </c>
    </row>
    <row r="35" spans="9:10" x14ac:dyDescent="0.25">
      <c r="I35" s="7">
        <f t="shared" si="1"/>
        <v>43646</v>
      </c>
      <c r="J35" s="7">
        <f t="shared" si="0"/>
        <v>43652</v>
      </c>
    </row>
    <row r="36" spans="9:10" x14ac:dyDescent="0.25">
      <c r="I36" s="7">
        <f t="shared" si="1"/>
        <v>43653</v>
      </c>
      <c r="J36" s="7">
        <f t="shared" si="0"/>
        <v>43659</v>
      </c>
    </row>
    <row r="37" spans="9:10" x14ac:dyDescent="0.25">
      <c r="I37" s="7">
        <f t="shared" si="1"/>
        <v>43660</v>
      </c>
      <c r="J37" s="7">
        <f t="shared" si="0"/>
        <v>43666</v>
      </c>
    </row>
    <row r="38" spans="9:10" x14ac:dyDescent="0.25">
      <c r="I38" s="7">
        <f t="shared" si="1"/>
        <v>43667</v>
      </c>
      <c r="J38" s="7">
        <f t="shared" si="0"/>
        <v>43673</v>
      </c>
    </row>
    <row r="39" spans="9:10" x14ac:dyDescent="0.25">
      <c r="I39" s="7">
        <f t="shared" si="1"/>
        <v>43674</v>
      </c>
      <c r="J39" s="7">
        <f t="shared" si="0"/>
        <v>43680</v>
      </c>
    </row>
    <row r="40" spans="9:10" x14ac:dyDescent="0.25">
      <c r="I40" s="7">
        <f t="shared" si="1"/>
        <v>43681</v>
      </c>
      <c r="J40" s="7">
        <f t="shared" si="0"/>
        <v>43687</v>
      </c>
    </row>
    <row r="41" spans="9:10" x14ac:dyDescent="0.25">
      <c r="I41" s="7">
        <f t="shared" si="1"/>
        <v>43688</v>
      </c>
      <c r="J41" s="7">
        <f t="shared" si="0"/>
        <v>43694</v>
      </c>
    </row>
    <row r="42" spans="9:10" x14ac:dyDescent="0.25">
      <c r="I42" s="7">
        <f t="shared" si="1"/>
        <v>43695</v>
      </c>
      <c r="J42" s="7">
        <f t="shared" si="0"/>
        <v>43701</v>
      </c>
    </row>
    <row r="43" spans="9:10" x14ac:dyDescent="0.25">
      <c r="I43" s="7">
        <f t="shared" si="1"/>
        <v>43702</v>
      </c>
      <c r="J43" s="7">
        <f t="shared" si="0"/>
        <v>43708</v>
      </c>
    </row>
    <row r="44" spans="9:10" x14ac:dyDescent="0.25">
      <c r="I44" s="7">
        <f t="shared" si="1"/>
        <v>43709</v>
      </c>
      <c r="J44" s="7">
        <f t="shared" si="0"/>
        <v>43715</v>
      </c>
    </row>
    <row r="45" spans="9:10" x14ac:dyDescent="0.25">
      <c r="I45" s="7">
        <f t="shared" si="1"/>
        <v>43716</v>
      </c>
      <c r="J45" s="7">
        <f t="shared" si="0"/>
        <v>43722</v>
      </c>
    </row>
    <row r="46" spans="9:10" x14ac:dyDescent="0.25">
      <c r="I46" s="7">
        <f t="shared" si="1"/>
        <v>43723</v>
      </c>
      <c r="J46" s="7">
        <f t="shared" si="0"/>
        <v>43729</v>
      </c>
    </row>
    <row r="47" spans="9:10" x14ac:dyDescent="0.25">
      <c r="I47" s="7">
        <f t="shared" si="1"/>
        <v>43730</v>
      </c>
      <c r="J47" s="7">
        <f t="shared" si="0"/>
        <v>43736</v>
      </c>
    </row>
    <row r="48" spans="9:10" x14ac:dyDescent="0.25">
      <c r="I48" s="7">
        <f t="shared" si="1"/>
        <v>43737</v>
      </c>
      <c r="J48" s="7">
        <f t="shared" si="0"/>
        <v>43743</v>
      </c>
    </row>
    <row r="49" spans="9:10" x14ac:dyDescent="0.25">
      <c r="I49" s="7">
        <f t="shared" si="1"/>
        <v>43744</v>
      </c>
      <c r="J49" s="7">
        <f t="shared" si="0"/>
        <v>43750</v>
      </c>
    </row>
    <row r="50" spans="9:10" x14ac:dyDescent="0.25">
      <c r="I50" s="7">
        <f t="shared" si="1"/>
        <v>43751</v>
      </c>
      <c r="J50" s="7">
        <f t="shared" si="0"/>
        <v>43757</v>
      </c>
    </row>
    <row r="51" spans="9:10" x14ac:dyDescent="0.25">
      <c r="I51" s="7">
        <f t="shared" si="1"/>
        <v>43758</v>
      </c>
      <c r="J51" s="7">
        <f t="shared" si="0"/>
        <v>43764</v>
      </c>
    </row>
    <row r="52" spans="9:10" x14ac:dyDescent="0.25">
      <c r="I52" s="7">
        <f t="shared" si="1"/>
        <v>43765</v>
      </c>
      <c r="J52" s="7">
        <f t="shared" si="0"/>
        <v>43771</v>
      </c>
    </row>
    <row r="53" spans="9:10" x14ac:dyDescent="0.25">
      <c r="I53" s="7">
        <f t="shared" si="1"/>
        <v>43772</v>
      </c>
      <c r="J53" s="7">
        <f t="shared" si="0"/>
        <v>43778</v>
      </c>
    </row>
    <row r="54" spans="9:10" x14ac:dyDescent="0.25">
      <c r="I54" s="7">
        <f t="shared" si="1"/>
        <v>43779</v>
      </c>
      <c r="J54" s="7">
        <f t="shared" si="0"/>
        <v>43785</v>
      </c>
    </row>
    <row r="55" spans="9:10" x14ac:dyDescent="0.25">
      <c r="I55" s="7">
        <f t="shared" si="1"/>
        <v>43786</v>
      </c>
      <c r="J55" s="7">
        <f t="shared" si="0"/>
        <v>43792</v>
      </c>
    </row>
    <row r="56" spans="9:10" x14ac:dyDescent="0.25">
      <c r="I56" s="7">
        <f t="shared" si="1"/>
        <v>43793</v>
      </c>
      <c r="J56" s="7">
        <f t="shared" si="0"/>
        <v>43799</v>
      </c>
    </row>
    <row r="57" spans="9:10" x14ac:dyDescent="0.25">
      <c r="I57" s="7">
        <f t="shared" si="1"/>
        <v>43800</v>
      </c>
      <c r="J57" s="7">
        <f t="shared" si="0"/>
        <v>43806</v>
      </c>
    </row>
    <row r="58" spans="9:10" x14ac:dyDescent="0.25">
      <c r="I58" s="7">
        <f t="shared" si="1"/>
        <v>43807</v>
      </c>
      <c r="J58" s="7">
        <f t="shared" si="0"/>
        <v>43813</v>
      </c>
    </row>
    <row r="59" spans="9:10" x14ac:dyDescent="0.25">
      <c r="I59" s="7">
        <f t="shared" si="1"/>
        <v>43814</v>
      </c>
      <c r="J59" s="7">
        <f t="shared" si="0"/>
        <v>43820</v>
      </c>
    </row>
    <row r="60" spans="9:10" x14ac:dyDescent="0.25">
      <c r="I60" s="7">
        <f t="shared" ref="I60:I75" si="2">J59+1</f>
        <v>43821</v>
      </c>
      <c r="J60" s="7">
        <f t="shared" ref="J60:J75" si="3">I60+6</f>
        <v>43827</v>
      </c>
    </row>
    <row r="61" spans="9:10" x14ac:dyDescent="0.25">
      <c r="I61" s="7">
        <f t="shared" si="2"/>
        <v>43828</v>
      </c>
      <c r="J61" s="7">
        <f t="shared" si="3"/>
        <v>43834</v>
      </c>
    </row>
    <row r="62" spans="9:10" x14ac:dyDescent="0.25">
      <c r="I62" s="7">
        <f t="shared" si="2"/>
        <v>43835</v>
      </c>
      <c r="J62" s="7">
        <f t="shared" si="3"/>
        <v>43841</v>
      </c>
    </row>
    <row r="63" spans="9:10" x14ac:dyDescent="0.25">
      <c r="I63" s="7">
        <f t="shared" si="2"/>
        <v>43842</v>
      </c>
      <c r="J63" s="7">
        <f t="shared" si="3"/>
        <v>43848</v>
      </c>
    </row>
    <row r="64" spans="9:10" x14ac:dyDescent="0.25">
      <c r="I64" s="7">
        <f t="shared" si="2"/>
        <v>43849</v>
      </c>
      <c r="J64" s="7">
        <f t="shared" si="3"/>
        <v>43855</v>
      </c>
    </row>
    <row r="65" spans="9:10" x14ac:dyDescent="0.25">
      <c r="I65" s="7">
        <f t="shared" si="2"/>
        <v>43856</v>
      </c>
      <c r="J65" s="7">
        <f t="shared" si="3"/>
        <v>43862</v>
      </c>
    </row>
    <row r="66" spans="9:10" x14ac:dyDescent="0.25">
      <c r="I66" s="7">
        <f t="shared" si="2"/>
        <v>43863</v>
      </c>
      <c r="J66" s="7">
        <f t="shared" si="3"/>
        <v>43869</v>
      </c>
    </row>
    <row r="67" spans="9:10" x14ac:dyDescent="0.25">
      <c r="I67" s="7">
        <f t="shared" si="2"/>
        <v>43870</v>
      </c>
      <c r="J67" s="7">
        <f t="shared" si="3"/>
        <v>43876</v>
      </c>
    </row>
    <row r="68" spans="9:10" x14ac:dyDescent="0.25">
      <c r="I68" s="7">
        <f t="shared" si="2"/>
        <v>43877</v>
      </c>
      <c r="J68" s="7">
        <f t="shared" si="3"/>
        <v>43883</v>
      </c>
    </row>
    <row r="69" spans="9:10" x14ac:dyDescent="0.25">
      <c r="I69" s="7">
        <f t="shared" si="2"/>
        <v>43884</v>
      </c>
      <c r="J69" s="7">
        <f t="shared" si="3"/>
        <v>43890</v>
      </c>
    </row>
    <row r="70" spans="9:10" x14ac:dyDescent="0.25">
      <c r="I70" s="7">
        <f t="shared" si="2"/>
        <v>43891</v>
      </c>
      <c r="J70" s="7">
        <f t="shared" si="3"/>
        <v>43897</v>
      </c>
    </row>
    <row r="71" spans="9:10" x14ac:dyDescent="0.25">
      <c r="I71" s="7">
        <f t="shared" si="2"/>
        <v>43898</v>
      </c>
      <c r="J71" s="7">
        <f t="shared" si="3"/>
        <v>43904</v>
      </c>
    </row>
    <row r="72" spans="9:10" x14ac:dyDescent="0.25">
      <c r="I72" s="7">
        <f t="shared" si="2"/>
        <v>43905</v>
      </c>
      <c r="J72" s="7">
        <f t="shared" si="3"/>
        <v>43911</v>
      </c>
    </row>
    <row r="73" spans="9:10" x14ac:dyDescent="0.25">
      <c r="I73" s="7">
        <f t="shared" si="2"/>
        <v>43912</v>
      </c>
      <c r="J73" s="7">
        <f t="shared" si="3"/>
        <v>43918</v>
      </c>
    </row>
    <row r="74" spans="9:10" x14ac:dyDescent="0.25">
      <c r="I74" s="7">
        <f t="shared" si="2"/>
        <v>43919</v>
      </c>
      <c r="J74" s="7">
        <f t="shared" si="3"/>
        <v>43925</v>
      </c>
    </row>
    <row r="75" spans="9:10" x14ac:dyDescent="0.25">
      <c r="I75" s="7">
        <f t="shared" si="2"/>
        <v>43926</v>
      </c>
      <c r="J75" s="7">
        <f t="shared" si="3"/>
        <v>43932</v>
      </c>
    </row>
    <row r="76" spans="9:10" x14ac:dyDescent="0.25">
      <c r="I76" s="7">
        <f t="shared" ref="I76:I112" si="4">J75+1</f>
        <v>43933</v>
      </c>
      <c r="J76" s="7">
        <f t="shared" ref="J76:J112" si="5">I76+6</f>
        <v>43939</v>
      </c>
    </row>
    <row r="77" spans="9:10" x14ac:dyDescent="0.25">
      <c r="I77" s="7">
        <f t="shared" si="4"/>
        <v>43940</v>
      </c>
      <c r="J77" s="7">
        <f t="shared" si="5"/>
        <v>43946</v>
      </c>
    </row>
    <row r="78" spans="9:10" x14ac:dyDescent="0.25">
      <c r="I78" s="7">
        <f t="shared" si="4"/>
        <v>43947</v>
      </c>
      <c r="J78" s="7">
        <f t="shared" si="5"/>
        <v>43953</v>
      </c>
    </row>
    <row r="79" spans="9:10" x14ac:dyDescent="0.25">
      <c r="I79" s="7">
        <f t="shared" si="4"/>
        <v>43954</v>
      </c>
      <c r="J79" s="7">
        <f t="shared" si="5"/>
        <v>43960</v>
      </c>
    </row>
    <row r="80" spans="9:10" x14ac:dyDescent="0.25">
      <c r="I80" s="7">
        <f t="shared" si="4"/>
        <v>43961</v>
      </c>
      <c r="J80" s="7">
        <f t="shared" si="5"/>
        <v>43967</v>
      </c>
    </row>
    <row r="81" spans="9:10" x14ac:dyDescent="0.25">
      <c r="I81" s="7">
        <f t="shared" si="4"/>
        <v>43968</v>
      </c>
      <c r="J81" s="7">
        <f t="shared" si="5"/>
        <v>43974</v>
      </c>
    </row>
    <row r="82" spans="9:10" x14ac:dyDescent="0.25">
      <c r="I82" s="7">
        <f t="shared" si="4"/>
        <v>43975</v>
      </c>
      <c r="J82" s="7">
        <f t="shared" si="5"/>
        <v>43981</v>
      </c>
    </row>
    <row r="83" spans="9:10" x14ac:dyDescent="0.25">
      <c r="I83" s="7">
        <f t="shared" si="4"/>
        <v>43982</v>
      </c>
      <c r="J83" s="7">
        <f t="shared" si="5"/>
        <v>43988</v>
      </c>
    </row>
    <row r="84" spans="9:10" x14ac:dyDescent="0.25">
      <c r="I84" s="7">
        <f t="shared" si="4"/>
        <v>43989</v>
      </c>
      <c r="J84" s="7">
        <f t="shared" si="5"/>
        <v>43995</v>
      </c>
    </row>
    <row r="85" spans="9:10" x14ac:dyDescent="0.25">
      <c r="I85" s="7">
        <f t="shared" si="4"/>
        <v>43996</v>
      </c>
      <c r="J85" s="7">
        <f t="shared" si="5"/>
        <v>44002</v>
      </c>
    </row>
    <row r="86" spans="9:10" x14ac:dyDescent="0.25">
      <c r="I86" s="7">
        <f t="shared" si="4"/>
        <v>44003</v>
      </c>
      <c r="J86" s="7">
        <f t="shared" si="5"/>
        <v>44009</v>
      </c>
    </row>
    <row r="87" spans="9:10" x14ac:dyDescent="0.25">
      <c r="I87" s="7">
        <f t="shared" si="4"/>
        <v>44010</v>
      </c>
      <c r="J87" s="7">
        <f t="shared" si="5"/>
        <v>44016</v>
      </c>
    </row>
    <row r="88" spans="9:10" x14ac:dyDescent="0.25">
      <c r="I88" s="7">
        <f t="shared" si="4"/>
        <v>44017</v>
      </c>
      <c r="J88" s="7">
        <f t="shared" si="5"/>
        <v>44023</v>
      </c>
    </row>
    <row r="89" spans="9:10" x14ac:dyDescent="0.25">
      <c r="I89" s="7">
        <f t="shared" si="4"/>
        <v>44024</v>
      </c>
      <c r="J89" s="7">
        <f t="shared" si="5"/>
        <v>44030</v>
      </c>
    </row>
    <row r="90" spans="9:10" x14ac:dyDescent="0.25">
      <c r="I90" s="7">
        <f t="shared" si="4"/>
        <v>44031</v>
      </c>
      <c r="J90" s="7">
        <f t="shared" si="5"/>
        <v>44037</v>
      </c>
    </row>
    <row r="91" spans="9:10" x14ac:dyDescent="0.25">
      <c r="I91" s="7">
        <f t="shared" si="4"/>
        <v>44038</v>
      </c>
      <c r="J91" s="7">
        <f t="shared" si="5"/>
        <v>44044</v>
      </c>
    </row>
    <row r="92" spans="9:10" x14ac:dyDescent="0.25">
      <c r="I92" s="7">
        <f t="shared" si="4"/>
        <v>44045</v>
      </c>
      <c r="J92" s="7">
        <f t="shared" si="5"/>
        <v>44051</v>
      </c>
    </row>
    <row r="93" spans="9:10" x14ac:dyDescent="0.25">
      <c r="I93" s="7">
        <f t="shared" si="4"/>
        <v>44052</v>
      </c>
      <c r="J93" s="7">
        <f t="shared" si="5"/>
        <v>44058</v>
      </c>
    </row>
    <row r="94" spans="9:10" x14ac:dyDescent="0.25">
      <c r="I94" s="7">
        <f t="shared" si="4"/>
        <v>44059</v>
      </c>
      <c r="J94" s="7">
        <f t="shared" si="5"/>
        <v>44065</v>
      </c>
    </row>
    <row r="95" spans="9:10" x14ac:dyDescent="0.25">
      <c r="I95" s="7">
        <f t="shared" si="4"/>
        <v>44066</v>
      </c>
      <c r="J95" s="7">
        <f t="shared" si="5"/>
        <v>44072</v>
      </c>
    </row>
    <row r="96" spans="9:10" x14ac:dyDescent="0.25">
      <c r="I96" s="7">
        <f t="shared" si="4"/>
        <v>44073</v>
      </c>
      <c r="J96" s="7">
        <f t="shared" si="5"/>
        <v>44079</v>
      </c>
    </row>
    <row r="97" spans="9:10" x14ac:dyDescent="0.25">
      <c r="I97" s="7">
        <f t="shared" si="4"/>
        <v>44080</v>
      </c>
      <c r="J97" s="7">
        <f t="shared" si="5"/>
        <v>44086</v>
      </c>
    </row>
    <row r="98" spans="9:10" x14ac:dyDescent="0.25">
      <c r="I98" s="7">
        <f t="shared" si="4"/>
        <v>44087</v>
      </c>
      <c r="J98" s="7">
        <f t="shared" si="5"/>
        <v>44093</v>
      </c>
    </row>
    <row r="99" spans="9:10" x14ac:dyDescent="0.25">
      <c r="I99" s="7">
        <f t="shared" si="4"/>
        <v>44094</v>
      </c>
      <c r="J99" s="7">
        <f t="shared" si="5"/>
        <v>44100</v>
      </c>
    </row>
    <row r="100" spans="9:10" x14ac:dyDescent="0.25">
      <c r="I100" s="7">
        <f t="shared" si="4"/>
        <v>44101</v>
      </c>
      <c r="J100" s="7">
        <f t="shared" si="5"/>
        <v>44107</v>
      </c>
    </row>
    <row r="101" spans="9:10" x14ac:dyDescent="0.25">
      <c r="I101" s="7">
        <f t="shared" si="4"/>
        <v>44108</v>
      </c>
      <c r="J101" s="7">
        <f t="shared" si="5"/>
        <v>44114</v>
      </c>
    </row>
    <row r="102" spans="9:10" x14ac:dyDescent="0.25">
      <c r="I102" s="7">
        <f t="shared" si="4"/>
        <v>44115</v>
      </c>
      <c r="J102" s="7">
        <f t="shared" si="5"/>
        <v>44121</v>
      </c>
    </row>
    <row r="103" spans="9:10" x14ac:dyDescent="0.25">
      <c r="I103" s="7">
        <f t="shared" si="4"/>
        <v>44122</v>
      </c>
      <c r="J103" s="7">
        <f t="shared" si="5"/>
        <v>44128</v>
      </c>
    </row>
    <row r="104" spans="9:10" x14ac:dyDescent="0.25">
      <c r="I104" s="7">
        <f t="shared" si="4"/>
        <v>44129</v>
      </c>
      <c r="J104" s="7">
        <f t="shared" si="5"/>
        <v>44135</v>
      </c>
    </row>
    <row r="105" spans="9:10" x14ac:dyDescent="0.25">
      <c r="I105" s="7">
        <f t="shared" si="4"/>
        <v>44136</v>
      </c>
      <c r="J105" s="7">
        <f t="shared" si="5"/>
        <v>44142</v>
      </c>
    </row>
    <row r="106" spans="9:10" x14ac:dyDescent="0.25">
      <c r="I106" s="7">
        <f t="shared" si="4"/>
        <v>44143</v>
      </c>
      <c r="J106" s="7">
        <f t="shared" si="5"/>
        <v>44149</v>
      </c>
    </row>
    <row r="107" spans="9:10" x14ac:dyDescent="0.25">
      <c r="I107" s="7">
        <f t="shared" si="4"/>
        <v>44150</v>
      </c>
      <c r="J107" s="7">
        <f t="shared" si="5"/>
        <v>44156</v>
      </c>
    </row>
    <row r="108" spans="9:10" x14ac:dyDescent="0.25">
      <c r="I108" s="7">
        <f t="shared" si="4"/>
        <v>44157</v>
      </c>
      <c r="J108" s="7">
        <f t="shared" si="5"/>
        <v>44163</v>
      </c>
    </row>
    <row r="109" spans="9:10" x14ac:dyDescent="0.25">
      <c r="I109" s="7">
        <f t="shared" si="4"/>
        <v>44164</v>
      </c>
      <c r="J109" s="7">
        <f t="shared" si="5"/>
        <v>44170</v>
      </c>
    </row>
    <row r="110" spans="9:10" x14ac:dyDescent="0.25">
      <c r="I110" s="7">
        <f t="shared" si="4"/>
        <v>44171</v>
      </c>
      <c r="J110" s="7">
        <f t="shared" si="5"/>
        <v>44177</v>
      </c>
    </row>
    <row r="111" spans="9:10" x14ac:dyDescent="0.25">
      <c r="I111" s="7">
        <f t="shared" si="4"/>
        <v>44178</v>
      </c>
      <c r="J111" s="7">
        <f t="shared" si="5"/>
        <v>44184</v>
      </c>
    </row>
    <row r="112" spans="9:10" x14ac:dyDescent="0.25">
      <c r="I112" s="7">
        <f t="shared" si="4"/>
        <v>44185</v>
      </c>
      <c r="J112" s="7">
        <f t="shared" si="5"/>
        <v>44191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opLeftCell="A3" workbookViewId="0">
      <selection activeCell="B5" sqref="B5"/>
    </sheetView>
  </sheetViews>
  <sheetFormatPr baseColWidth="10" defaultColWidth="12.42578125" defaultRowHeight="15" x14ac:dyDescent="0.25"/>
  <cols>
    <col min="1" max="1" width="12.42578125" style="29"/>
    <col min="2" max="2" width="29" style="29" customWidth="1"/>
    <col min="3" max="3" width="12.42578125" style="29"/>
    <col min="4" max="4" width="30.28515625" style="29" customWidth="1"/>
    <col min="5" max="16384" width="12.42578125" style="29"/>
  </cols>
  <sheetData>
    <row r="1" spans="1:5" ht="15.75" hidden="1" x14ac:dyDescent="0.25">
      <c r="A1" s="28" t="s">
        <v>89</v>
      </c>
      <c r="B1" s="28" t="s">
        <v>90</v>
      </c>
      <c r="C1" s="28" t="s">
        <v>91</v>
      </c>
      <c r="D1" s="28" t="s">
        <v>92</v>
      </c>
      <c r="E1" s="28"/>
    </row>
    <row r="2" spans="1:5" ht="15.75" hidden="1" thickBot="1" x14ac:dyDescent="0.3">
      <c r="A2" s="30">
        <f>B5</f>
        <v>0</v>
      </c>
      <c r="B2" s="34">
        <f>B8</f>
        <v>0</v>
      </c>
      <c r="C2" s="34">
        <f>B11</f>
        <v>0</v>
      </c>
      <c r="D2" s="30">
        <f>B14</f>
        <v>0</v>
      </c>
      <c r="E2" s="30"/>
    </row>
    <row r="3" spans="1:5" ht="52.5" customHeight="1" thickBot="1" x14ac:dyDescent="0.3">
      <c r="A3" s="78" t="s">
        <v>93</v>
      </c>
      <c r="B3" s="79"/>
      <c r="C3" s="79"/>
      <c r="D3" s="79"/>
      <c r="E3" s="80"/>
    </row>
    <row r="4" spans="1:5" ht="27.75" customHeight="1" thickBot="1" x14ac:dyDescent="0.3">
      <c r="A4" s="37"/>
      <c r="B4" s="74" t="s">
        <v>89</v>
      </c>
      <c r="C4" s="38"/>
      <c r="D4" s="83" t="s">
        <v>95</v>
      </c>
      <c r="E4" s="39"/>
    </row>
    <row r="5" spans="1:5" ht="18.75" customHeight="1" thickBot="1" x14ac:dyDescent="0.3">
      <c r="A5" s="40"/>
      <c r="B5" s="46"/>
      <c r="C5" s="41"/>
      <c r="D5" s="82"/>
      <c r="E5" s="42"/>
    </row>
    <row r="6" spans="1:5" x14ac:dyDescent="0.25">
      <c r="A6" s="40"/>
      <c r="B6" s="41"/>
      <c r="C6" s="41"/>
      <c r="D6" s="33"/>
      <c r="E6" s="42"/>
    </row>
    <row r="7" spans="1:5" ht="16.5" thickBot="1" x14ac:dyDescent="0.3">
      <c r="A7" s="40"/>
      <c r="B7" s="73" t="s">
        <v>90</v>
      </c>
      <c r="C7" s="41"/>
      <c r="D7" s="41"/>
      <c r="E7" s="42"/>
    </row>
    <row r="8" spans="1:5" ht="19.5" customHeight="1" thickBot="1" x14ac:dyDescent="0.3">
      <c r="A8" s="40"/>
      <c r="B8" s="36"/>
      <c r="C8" s="41"/>
      <c r="D8" s="41"/>
      <c r="E8" s="42"/>
    </row>
    <row r="9" spans="1:5" x14ac:dyDescent="0.25">
      <c r="A9" s="40"/>
      <c r="B9" s="41"/>
      <c r="C9" s="41"/>
      <c r="D9" s="41"/>
      <c r="E9" s="42"/>
    </row>
    <row r="10" spans="1:5" ht="16.5" thickBot="1" x14ac:dyDescent="0.3">
      <c r="A10" s="40"/>
      <c r="B10" s="73" t="s">
        <v>91</v>
      </c>
      <c r="C10" s="41"/>
      <c r="D10" s="41"/>
      <c r="E10" s="42"/>
    </row>
    <row r="11" spans="1:5" ht="21" customHeight="1" thickBot="1" x14ac:dyDescent="0.3">
      <c r="A11" s="40"/>
      <c r="B11" s="35"/>
      <c r="C11" s="41"/>
      <c r="D11" s="41"/>
      <c r="E11" s="42"/>
    </row>
    <row r="12" spans="1:5" x14ac:dyDescent="0.25">
      <c r="A12" s="40"/>
      <c r="B12" s="41"/>
      <c r="C12" s="41"/>
      <c r="D12" s="41"/>
      <c r="E12" s="42"/>
    </row>
    <row r="13" spans="1:5" ht="16.5" thickBot="1" x14ac:dyDescent="0.3">
      <c r="A13" s="40"/>
      <c r="B13" s="73" t="s">
        <v>92</v>
      </c>
      <c r="C13" s="41"/>
      <c r="D13" s="41"/>
      <c r="E13" s="42"/>
    </row>
    <row r="14" spans="1:5" ht="18.75" customHeight="1" thickBot="1" x14ac:dyDescent="0.3">
      <c r="A14" s="40"/>
      <c r="B14" s="35"/>
      <c r="C14" s="41"/>
      <c r="D14" s="41"/>
      <c r="E14" s="42"/>
    </row>
    <row r="15" spans="1:5" x14ac:dyDescent="0.25">
      <c r="A15" s="40"/>
      <c r="B15" s="41"/>
      <c r="C15" s="41"/>
      <c r="D15" s="41"/>
      <c r="E15" s="42"/>
    </row>
    <row r="16" spans="1:5" ht="15.75" thickBot="1" x14ac:dyDescent="0.3">
      <c r="A16" s="43"/>
      <c r="B16" s="44"/>
      <c r="C16" s="44"/>
      <c r="D16" s="44"/>
      <c r="E16" s="45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219075</xdr:colOff>
                    <xdr:row>9</xdr:row>
                    <xdr:rowOff>85725</xdr:rowOff>
                  </from>
                  <to>
                    <xdr:col>3</xdr:col>
                    <xdr:colOff>1743075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A2" sqref="A2:E5"/>
    </sheetView>
  </sheetViews>
  <sheetFormatPr baseColWidth="10" defaultRowHeight="15" x14ac:dyDescent="0.25"/>
  <cols>
    <col min="1" max="1" width="11.42578125" style="2"/>
    <col min="2" max="2" width="24.7109375" style="2" customWidth="1"/>
    <col min="3" max="3" width="17.85546875" style="32" customWidth="1"/>
    <col min="4" max="4" width="13.85546875" style="2" bestFit="1" customWidth="1"/>
    <col min="5" max="5" width="21" style="2" bestFit="1" customWidth="1"/>
  </cols>
  <sheetData>
    <row r="1" spans="1:5" ht="15.75" x14ac:dyDescent="0.25">
      <c r="A1" s="28" t="s">
        <v>89</v>
      </c>
      <c r="B1" s="31" t="s">
        <v>90</v>
      </c>
      <c r="C1" s="28" t="s">
        <v>91</v>
      </c>
      <c r="D1" s="28" t="s">
        <v>92</v>
      </c>
      <c r="E1" s="28" t="s">
        <v>95</v>
      </c>
    </row>
    <row r="2" spans="1:5" x14ac:dyDescent="0.25">
      <c r="A2" s="2">
        <v>1</v>
      </c>
      <c r="B2" s="2" t="s">
        <v>99</v>
      </c>
      <c r="C2" s="32" t="s">
        <v>99</v>
      </c>
      <c r="D2" s="2" t="s">
        <v>97</v>
      </c>
      <c r="E2" s="2">
        <v>10</v>
      </c>
    </row>
    <row r="3" spans="1:5" x14ac:dyDescent="0.25">
      <c r="A3" s="2">
        <v>10</v>
      </c>
      <c r="B3" s="2" t="s">
        <v>100</v>
      </c>
      <c r="C3" s="32" t="s">
        <v>102</v>
      </c>
      <c r="D3" s="2" t="s">
        <v>98</v>
      </c>
      <c r="E3" s="2">
        <v>10</v>
      </c>
    </row>
    <row r="4" spans="1:5" x14ac:dyDescent="0.25">
      <c r="A4" s="2">
        <v>50</v>
      </c>
      <c r="B4" s="2" t="s">
        <v>104</v>
      </c>
      <c r="C4" s="32" t="s">
        <v>99</v>
      </c>
      <c r="D4" s="2" t="s">
        <v>97</v>
      </c>
      <c r="E4" s="2">
        <v>15</v>
      </c>
    </row>
    <row r="5" spans="1:5" x14ac:dyDescent="0.25">
      <c r="A5" s="2">
        <v>75</v>
      </c>
      <c r="B5" s="2" t="s">
        <v>104</v>
      </c>
      <c r="C5" s="32" t="s">
        <v>106</v>
      </c>
      <c r="D5" s="2" t="s">
        <v>97</v>
      </c>
      <c r="E5" s="2">
        <v>20</v>
      </c>
    </row>
    <row r="6" spans="1:5" x14ac:dyDescent="0.25">
      <c r="A6" s="2">
        <v>86</v>
      </c>
      <c r="B6" s="2" t="s">
        <v>108</v>
      </c>
      <c r="C6" s="32" t="s">
        <v>109</v>
      </c>
      <c r="D6" s="2" t="s">
        <v>97</v>
      </c>
      <c r="E6" s="2">
        <v>25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Z129"/>
  <sheetViews>
    <sheetView tabSelected="1" zoomScaleNormal="100" workbookViewId="0">
      <pane ySplit="6" topLeftCell="A17" activePane="bottomLeft" state="frozen"/>
      <selection activeCell="B1" sqref="B1"/>
      <selection pane="bottomLeft" activeCell="S13" sqref="S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84">
        <v>86</v>
      </c>
      <c r="F2" s="54" t="s">
        <v>110</v>
      </c>
      <c r="G2" s="75"/>
      <c r="H2" s="76"/>
      <c r="I2" s="76"/>
      <c r="J2" s="7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86</v>
      </c>
      <c r="AU2" s="52" t="str">
        <f>F2</f>
        <v>DSA `J`;</v>
      </c>
      <c r="AV2" s="53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85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1"/>
      <c r="Y6" s="81"/>
      <c r="Z6" s="81"/>
      <c r="AA6" s="81"/>
      <c r="AB6" s="81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7"/>
      <c r="Z7" s="77"/>
      <c r="AA7" s="77"/>
      <c r="AB7" s="77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>A11</f>
        <v>43435</v>
      </c>
      <c r="AS7" s="64">
        <f>P11</f>
        <v>0</v>
      </c>
      <c r="AT7" s="64">
        <f>S11</f>
        <v>0</v>
      </c>
      <c r="AU7" s="64">
        <f>X11</f>
        <v>0</v>
      </c>
      <c r="AV7" s="64">
        <f>Y11</f>
        <v>0</v>
      </c>
      <c r="AW7" s="64">
        <f>Z11</f>
        <v>0</v>
      </c>
      <c r="AX7" s="64">
        <f>AA11</f>
        <v>0</v>
      </c>
      <c r="AY7" s="65">
        <f>AB11</f>
        <v>0</v>
      </c>
      <c r="AZ7" s="64">
        <f>U11</f>
        <v>0</v>
      </c>
    </row>
    <row r="8" spans="1:52" ht="20.100000000000001" hidden="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7"/>
      <c r="Z8" s="77"/>
      <c r="AA8" s="77"/>
      <c r="AB8" s="77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>A12</f>
        <v>43442</v>
      </c>
      <c r="AS8" s="64">
        <f>P12</f>
        <v>0</v>
      </c>
      <c r="AT8" s="64">
        <f>S12</f>
        <v>0</v>
      </c>
      <c r="AU8" s="64">
        <f>X12</f>
        <v>0</v>
      </c>
      <c r="AV8" s="64">
        <f>Y12</f>
        <v>0</v>
      </c>
      <c r="AW8" s="64">
        <f>Z12</f>
        <v>0</v>
      </c>
      <c r="AX8" s="64">
        <f>AA12</f>
        <v>0</v>
      </c>
      <c r="AY8" s="65">
        <f>AB12</f>
        <v>0</v>
      </c>
      <c r="AZ8" s="64">
        <f t="shared" ref="AZ8:AZ62" si="0">U12</f>
        <v>0</v>
      </c>
    </row>
    <row r="9" spans="1:52" ht="20.100000000000001" hidden="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>A13</f>
        <v>43449</v>
      </c>
      <c r="AS9" s="64">
        <f>P13</f>
        <v>0</v>
      </c>
      <c r="AT9" s="64">
        <f>S13</f>
        <v>0</v>
      </c>
      <c r="AU9" s="64">
        <f>X13</f>
        <v>0</v>
      </c>
      <c r="AV9" s="64">
        <f>Y13</f>
        <v>0</v>
      </c>
      <c r="AW9" s="64">
        <f>Z13</f>
        <v>0</v>
      </c>
      <c r="AX9" s="64">
        <f>AA13</f>
        <v>0</v>
      </c>
      <c r="AY9" s="65">
        <f>AB13</f>
        <v>0</v>
      </c>
      <c r="AZ9" s="64">
        <f t="shared" si="0"/>
        <v>0</v>
      </c>
    </row>
    <row r="10" spans="1:52" ht="23.25" hidden="1" customHeight="1" x14ac:dyDescent="0.35">
      <c r="A10" s="10"/>
      <c r="B10" s="10"/>
      <c r="C10" s="10"/>
      <c r="D10" s="10"/>
      <c r="E10" s="10"/>
      <c r="F10" s="10"/>
      <c r="G10" s="14">
        <v>25</v>
      </c>
      <c r="H10" s="15">
        <f>G10</f>
        <v>25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>A14</f>
        <v>43456</v>
      </c>
      <c r="AS10" s="64">
        <f>P14</f>
        <v>0</v>
      </c>
      <c r="AT10" s="64">
        <f>S14</f>
        <v>0</v>
      </c>
      <c r="AU10" s="64">
        <f>X14</f>
        <v>0</v>
      </c>
      <c r="AV10" s="64">
        <f>Y14</f>
        <v>0</v>
      </c>
      <c r="AW10" s="64">
        <f>Z14</f>
        <v>0</v>
      </c>
      <c r="AX10" s="64">
        <f>AA14</f>
        <v>0</v>
      </c>
      <c r="AY10" s="65">
        <f>AB14</f>
        <v>0</v>
      </c>
      <c r="AZ10" s="64">
        <f t="shared" si="0"/>
        <v>0</v>
      </c>
    </row>
    <row r="11" spans="1:52" ht="23.25" customHeight="1" x14ac:dyDescent="0.3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25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>IF(S11&gt;=40,S11-40,0)</f>
        <v>0</v>
      </c>
      <c r="Z11" s="57">
        <f>IF(D11=1,0,AM11)</f>
        <v>0</v>
      </c>
      <c r="AA11" s="56">
        <f>IF(AE11&gt;0,AE11,0)</f>
        <v>0</v>
      </c>
      <c r="AB11" s="56">
        <f>IF(AE11&lt;0,-(AE11+AJ11),-AJ11)</f>
        <v>0</v>
      </c>
      <c r="AC11" s="56">
        <f>AC10-R11</f>
        <v>16</v>
      </c>
      <c r="AD11" s="70"/>
      <c r="AE11" s="70"/>
      <c r="AF11" s="70"/>
      <c r="AG11" s="56">
        <f>IF((AI10-AH11)&gt;0,AH11,AI10)</f>
        <v>0</v>
      </c>
      <c r="AH11" s="58">
        <f>IF(S11&gt;40,((3+Y11)*H11),IF(S11=0,0,(3*H11)))</f>
        <v>0</v>
      </c>
      <c r="AI11" s="56">
        <f>AI10+AF11-AG11</f>
        <v>0</v>
      </c>
      <c r="AJ11" s="58">
        <f>ROUND(IF(AD11&gt;0,(-AD11/H11),"0"),0)</f>
        <v>0</v>
      </c>
      <c r="AK11" s="58">
        <f>ROUND(IF(Q11="oui",(X7+X8+X9+X10)/20,0),0)</f>
        <v>0</v>
      </c>
      <c r="AL11" s="58">
        <f>IF(S11&lt;=40,S11-Z11,S11-Y11-Z11)</f>
        <v>0</v>
      </c>
      <c r="AM11" s="58">
        <f>ROUND(IF(C11=1,(X10+X9+X8+X7+Z10+T10+T9+T8+T7)/20,0),0)+(ROUND(IF(C11=2,(X10+X9+X8+X7+Z10+T10+T9+T8+T7)/20)*2,0))</f>
        <v>0</v>
      </c>
      <c r="AN11" s="72"/>
      <c r="AR11" s="63">
        <f>A15</f>
        <v>43463</v>
      </c>
      <c r="AS11" s="64">
        <f>P15</f>
        <v>0</v>
      </c>
      <c r="AT11" s="64">
        <f>S15</f>
        <v>0</v>
      </c>
      <c r="AU11" s="64">
        <f>X15</f>
        <v>0</v>
      </c>
      <c r="AV11" s="64">
        <f>Y15</f>
        <v>0</v>
      </c>
      <c r="AW11" s="64">
        <f>Z15</f>
        <v>0</v>
      </c>
      <c r="AX11" s="64">
        <f>AA15</f>
        <v>0</v>
      </c>
      <c r="AY11" s="65">
        <f>AB15</f>
        <v>0</v>
      </c>
      <c r="AZ11" s="64">
        <f t="shared" si="0"/>
        <v>0</v>
      </c>
    </row>
    <row r="12" spans="1:52" ht="23.25" x14ac:dyDescent="0.3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">IF(G12=0,H11,G12)</f>
        <v>25</v>
      </c>
      <c r="I12" s="70"/>
      <c r="J12" s="70"/>
      <c r="K12" s="70"/>
      <c r="L12" s="70"/>
      <c r="M12" s="70"/>
      <c r="N12" s="70"/>
      <c r="O12" s="70"/>
      <c r="P12" s="56">
        <f t="shared" ref="P12:P76" si="2">SUM(I12:O12)</f>
        <v>0</v>
      </c>
      <c r="Q12" s="71"/>
      <c r="R12" s="56">
        <f t="shared" ref="R12:R75" si="3">IF(AC11&lt;=0,0,AK12)</f>
        <v>0</v>
      </c>
      <c r="S12" s="70"/>
      <c r="T12" s="70"/>
      <c r="U12" s="56">
        <f t="shared" ref="U12:U75" si="4">U11+P12-X12-Y12+AA12-AB12</f>
        <v>0</v>
      </c>
      <c r="V12" s="70"/>
      <c r="W12" s="70"/>
      <c r="X12" s="56">
        <f t="shared" ref="X12:X66" si="5">IF(AL12&gt;=0,AL12,0)</f>
        <v>0</v>
      </c>
      <c r="Y12" s="57">
        <f>IF(S12&gt;=40,S12-40,0)</f>
        <v>0</v>
      </c>
      <c r="Z12" s="57">
        <f>IF(D12=1,0,AM12)</f>
        <v>0</v>
      </c>
      <c r="AA12" s="56">
        <f t="shared" ref="AA12:AA66" si="6">IF(AE12&gt;0,AE12,0)</f>
        <v>0</v>
      </c>
      <c r="AB12" s="56">
        <f t="shared" ref="AB12:AB66" si="7">IF(AE12&lt;0,-(AE12+AJ12),-AJ12)</f>
        <v>0</v>
      </c>
      <c r="AC12" s="56">
        <f>AC11-R12</f>
        <v>16</v>
      </c>
      <c r="AD12" s="70"/>
      <c r="AE12" s="70"/>
      <c r="AF12" s="70"/>
      <c r="AG12" s="56">
        <f t="shared" ref="AG12:AG66" si="8">IF((AI11-AH12)&gt;0,AH12,AI11)</f>
        <v>0</v>
      </c>
      <c r="AH12" s="58">
        <f>IF(S12&gt;40,((3+Y12)*H12),IF(S12=0,0,(3*H12)))</f>
        <v>0</v>
      </c>
      <c r="AI12" s="56">
        <f t="shared" ref="AI12:AI66" si="9">AI11+AF12-AG12</f>
        <v>0</v>
      </c>
      <c r="AJ12" s="58">
        <f>ROUND(IF(AD12&gt;0,(-AD12/H12),"0"),0)</f>
        <v>0</v>
      </c>
      <c r="AK12" s="58">
        <f>ROUND(IF(Q12="oui",(X8+X9+X10+X11)/20,0),0)</f>
        <v>0</v>
      </c>
      <c r="AL12" s="58">
        <f>IF(S12&lt;=40,S12-Z12,S12-Y12-Z12)</f>
        <v>0</v>
      </c>
      <c r="AM12" s="58">
        <f>ROUND(IF(C12=1,(X11+X10+X9+X8+Z11+T11+T10+T9+T8)/20,0),0)+(ROUND(IF(C12=2,(X11+X10+X9+X8+Z11+T11+T10+T9+T8)/20)*2,0))</f>
        <v>0</v>
      </c>
      <c r="AN12" s="72"/>
      <c r="AR12" s="63">
        <f>A16</f>
        <v>43470</v>
      </c>
      <c r="AS12" s="64">
        <f>P16</f>
        <v>0</v>
      </c>
      <c r="AT12" s="64">
        <f>S16</f>
        <v>0</v>
      </c>
      <c r="AU12" s="64">
        <f>X16</f>
        <v>0</v>
      </c>
      <c r="AV12" s="64">
        <f>Y16</f>
        <v>0</v>
      </c>
      <c r="AW12" s="64">
        <f>Z16</f>
        <v>0</v>
      </c>
      <c r="AX12" s="64">
        <f>AA16</f>
        <v>0</v>
      </c>
      <c r="AY12" s="65">
        <f>AB16</f>
        <v>0</v>
      </c>
      <c r="AZ12" s="64">
        <f t="shared" si="0"/>
        <v>0</v>
      </c>
    </row>
    <row r="13" spans="1:52" ht="23.25" x14ac:dyDescent="0.3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"/>
        <v>25</v>
      </c>
      <c r="I13" s="70"/>
      <c r="J13" s="70"/>
      <c r="K13" s="70"/>
      <c r="L13" s="70"/>
      <c r="M13" s="70"/>
      <c r="N13" s="70"/>
      <c r="O13" s="70"/>
      <c r="P13" s="56">
        <f t="shared" si="2"/>
        <v>0</v>
      </c>
      <c r="Q13" s="71"/>
      <c r="R13" s="56">
        <f t="shared" si="3"/>
        <v>0</v>
      </c>
      <c r="S13" s="70"/>
      <c r="T13" s="70"/>
      <c r="U13" s="56">
        <f t="shared" si="4"/>
        <v>0</v>
      </c>
      <c r="V13" s="70"/>
      <c r="W13" s="70"/>
      <c r="X13" s="56">
        <f t="shared" si="5"/>
        <v>0</v>
      </c>
      <c r="Y13" s="57">
        <f>IF(S13&gt;=40,S13-40,0)</f>
        <v>0</v>
      </c>
      <c r="Z13" s="57">
        <f>IF(D13=1,0,AM13)</f>
        <v>0</v>
      </c>
      <c r="AA13" s="56">
        <f t="shared" si="6"/>
        <v>0</v>
      </c>
      <c r="AB13" s="56">
        <f t="shared" si="7"/>
        <v>0</v>
      </c>
      <c r="AC13" s="56">
        <f>AC12-R13</f>
        <v>16</v>
      </c>
      <c r="AD13" s="70"/>
      <c r="AE13" s="70"/>
      <c r="AF13" s="70"/>
      <c r="AG13" s="56">
        <f t="shared" si="8"/>
        <v>0</v>
      </c>
      <c r="AH13" s="58">
        <f>IF(S13&gt;40,((3+Y13)*H13),IF(S13=0,0,(3*H13)))</f>
        <v>0</v>
      </c>
      <c r="AI13" s="56">
        <f t="shared" si="9"/>
        <v>0</v>
      </c>
      <c r="AJ13" s="58">
        <f>ROUND(IF(AD13&gt;0,(-AD13/H13),"0"),0)</f>
        <v>0</v>
      </c>
      <c r="AK13" s="58">
        <f>ROUND(IF(Q13="oui",(X9+X10+X11+X12)/20,0),0)</f>
        <v>0</v>
      </c>
      <c r="AL13" s="58">
        <f>IF(S13&lt;=40,S13-Z13,S13-Y13-Z13)</f>
        <v>0</v>
      </c>
      <c r="AM13" s="58">
        <f>ROUND(IF(C13=1,(X12+X11+X10+X9+Z12+T12+T11+T10+T9)/20,0),0)+(ROUND(IF(C13=2,(X12+X11+X10+X9+Z12+T12+T11+T10+T9)/20)*2,0))</f>
        <v>0</v>
      </c>
      <c r="AN13" s="72"/>
      <c r="AR13" s="63">
        <f>A17</f>
        <v>43477</v>
      </c>
      <c r="AS13" s="64">
        <f>P17</f>
        <v>0</v>
      </c>
      <c r="AT13" s="64">
        <f>S17</f>
        <v>0</v>
      </c>
      <c r="AU13" s="64">
        <f>X17</f>
        <v>0</v>
      </c>
      <c r="AV13" s="64">
        <f>Y17</f>
        <v>0</v>
      </c>
      <c r="AW13" s="64">
        <f>Z17</f>
        <v>0</v>
      </c>
      <c r="AX13" s="64">
        <f>AA17</f>
        <v>0</v>
      </c>
      <c r="AY13" s="65">
        <f>AB17</f>
        <v>0</v>
      </c>
      <c r="AZ13" s="64">
        <f t="shared" si="0"/>
        <v>0</v>
      </c>
    </row>
    <row r="14" spans="1:52" ht="23.25" x14ac:dyDescent="0.3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"/>
        <v>25</v>
      </c>
      <c r="I14" s="70"/>
      <c r="J14" s="70"/>
      <c r="K14" s="70"/>
      <c r="L14" s="70"/>
      <c r="M14" s="70"/>
      <c r="N14" s="70"/>
      <c r="O14" s="70"/>
      <c r="P14" s="56">
        <f t="shared" si="2"/>
        <v>0</v>
      </c>
      <c r="Q14" s="71"/>
      <c r="R14" s="56">
        <f t="shared" si="3"/>
        <v>0</v>
      </c>
      <c r="S14" s="70"/>
      <c r="T14" s="70"/>
      <c r="U14" s="56">
        <f t="shared" si="4"/>
        <v>0</v>
      </c>
      <c r="V14" s="70"/>
      <c r="W14" s="70"/>
      <c r="X14" s="56">
        <f t="shared" si="5"/>
        <v>0</v>
      </c>
      <c r="Y14" s="57">
        <f>IF(S14&gt;=40,S14-40,0)</f>
        <v>0</v>
      </c>
      <c r="Z14" s="57">
        <f>IF(D14=1,0,AM14)</f>
        <v>0</v>
      </c>
      <c r="AA14" s="56">
        <f t="shared" si="6"/>
        <v>0</v>
      </c>
      <c r="AB14" s="56">
        <f t="shared" si="7"/>
        <v>0</v>
      </c>
      <c r="AC14" s="56">
        <f>AC13-R14</f>
        <v>16</v>
      </c>
      <c r="AD14" s="70"/>
      <c r="AE14" s="70"/>
      <c r="AF14" s="70"/>
      <c r="AG14" s="56">
        <f t="shared" si="8"/>
        <v>0</v>
      </c>
      <c r="AH14" s="58">
        <f>IF(S14&gt;40,((3+Y14)*H14),IF(S14=0,0,(3*H14)))</f>
        <v>0</v>
      </c>
      <c r="AI14" s="56">
        <f t="shared" si="9"/>
        <v>0</v>
      </c>
      <c r="AJ14" s="58">
        <f>ROUND(IF(AD14&gt;0,(-AD14/H14),"0"),0)</f>
        <v>0</v>
      </c>
      <c r="AK14" s="58">
        <f>ROUND(IF(Q14="oui",(X10+X11+X12+X13)/20,0),0)</f>
        <v>0</v>
      </c>
      <c r="AL14" s="58">
        <f>IF(S14&lt;=40,S14-Z14,S14-Y14-Z14)</f>
        <v>0</v>
      </c>
      <c r="AM14" s="58">
        <f>ROUND(IF(C14=1,(X13+X12+X11+X10+Z13+T13+T12+T11+T10)/20,0),0)+(ROUND(IF(C14=2,(X13+X12+X11+X10+Z13+T13+T12+T11+T10)/20)*2,0))</f>
        <v>0</v>
      </c>
      <c r="AN14" s="72"/>
      <c r="AR14" s="63">
        <f>A18</f>
        <v>43484</v>
      </c>
      <c r="AS14" s="64">
        <f>P18</f>
        <v>0</v>
      </c>
      <c r="AT14" s="64">
        <f>S18</f>
        <v>0</v>
      </c>
      <c r="AU14" s="64">
        <f>X18</f>
        <v>0</v>
      </c>
      <c r="AV14" s="64">
        <f>Y18</f>
        <v>0</v>
      </c>
      <c r="AW14" s="64">
        <f>Z18</f>
        <v>0</v>
      </c>
      <c r="AX14" s="64">
        <f>AA18</f>
        <v>0</v>
      </c>
      <c r="AY14" s="65">
        <f>AB18</f>
        <v>0</v>
      </c>
      <c r="AZ14" s="64">
        <f t="shared" si="0"/>
        <v>0</v>
      </c>
    </row>
    <row r="15" spans="1:52" ht="23.25" x14ac:dyDescent="0.3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"/>
        <v>25</v>
      </c>
      <c r="I15" s="70"/>
      <c r="J15" s="70"/>
      <c r="K15" s="70"/>
      <c r="L15" s="70"/>
      <c r="M15" s="70"/>
      <c r="N15" s="70"/>
      <c r="O15" s="70"/>
      <c r="P15" s="56">
        <f t="shared" si="2"/>
        <v>0</v>
      </c>
      <c r="Q15" s="71"/>
      <c r="R15" s="56">
        <f t="shared" si="3"/>
        <v>0</v>
      </c>
      <c r="S15" s="70"/>
      <c r="T15" s="70"/>
      <c r="U15" s="56">
        <f t="shared" si="4"/>
        <v>0</v>
      </c>
      <c r="V15" s="70"/>
      <c r="W15" s="70"/>
      <c r="X15" s="56">
        <f t="shared" si="5"/>
        <v>0</v>
      </c>
      <c r="Y15" s="57">
        <f>IF(S15&gt;=40,S15-40,0)</f>
        <v>0</v>
      </c>
      <c r="Z15" s="57">
        <f>IF(D15=1,0,AM15)</f>
        <v>0</v>
      </c>
      <c r="AA15" s="56">
        <f t="shared" si="6"/>
        <v>0</v>
      </c>
      <c r="AB15" s="56">
        <f t="shared" si="7"/>
        <v>0</v>
      </c>
      <c r="AC15" s="56">
        <f>AC14-R15</f>
        <v>16</v>
      </c>
      <c r="AD15" s="70"/>
      <c r="AE15" s="70"/>
      <c r="AF15" s="70"/>
      <c r="AG15" s="56">
        <f t="shared" si="8"/>
        <v>0</v>
      </c>
      <c r="AH15" s="58">
        <f>IF(S15&gt;40,((3+Y15)*H15),IF(S15=0,0,(3*H15)))</f>
        <v>0</v>
      </c>
      <c r="AI15" s="56">
        <f t="shared" si="9"/>
        <v>0</v>
      </c>
      <c r="AJ15" s="58">
        <f>ROUND(IF(AD15&gt;0,(-AD15/H15),"0"),0)</f>
        <v>0</v>
      </c>
      <c r="AK15" s="58">
        <f>ROUND(IF(Q15="oui",(X11+X12+X13+X14)/20,0),0)</f>
        <v>0</v>
      </c>
      <c r="AL15" s="58">
        <f>IF(S15&lt;=40,S15-Z15,S15-Y15-Z15)</f>
        <v>0</v>
      </c>
      <c r="AM15" s="58">
        <f>ROUND(IF(C15=1,(X14+X13+X12+X11+Z14+T14+T13+T12+T11)/20,0),0)+(ROUND(IF(C15=2,(X14+X13+X12+X11+Z14+T14+T13+T12+T11)/20)*2,0))</f>
        <v>0</v>
      </c>
      <c r="AN15" s="72"/>
      <c r="AR15" s="63">
        <f>A19</f>
        <v>43491</v>
      </c>
      <c r="AS15" s="64">
        <f>P19</f>
        <v>0</v>
      </c>
      <c r="AT15" s="64">
        <f>S19</f>
        <v>0</v>
      </c>
      <c r="AU15" s="64">
        <f>X19</f>
        <v>0</v>
      </c>
      <c r="AV15" s="64">
        <f>Y19</f>
        <v>0</v>
      </c>
      <c r="AW15" s="64">
        <f>Z19</f>
        <v>0</v>
      </c>
      <c r="AX15" s="64">
        <f>AA19</f>
        <v>0</v>
      </c>
      <c r="AY15" s="65">
        <f>AB19</f>
        <v>0</v>
      </c>
      <c r="AZ15" s="64">
        <f t="shared" si="0"/>
        <v>0</v>
      </c>
    </row>
    <row r="16" spans="1:52" ht="23.25" x14ac:dyDescent="0.3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"/>
        <v>25</v>
      </c>
      <c r="I16" s="70"/>
      <c r="J16" s="70"/>
      <c r="K16" s="70"/>
      <c r="L16" s="70"/>
      <c r="M16" s="70"/>
      <c r="N16" s="70"/>
      <c r="O16" s="70"/>
      <c r="P16" s="56">
        <f t="shared" si="2"/>
        <v>0</v>
      </c>
      <c r="Q16" s="71"/>
      <c r="R16" s="56">
        <f t="shared" si="3"/>
        <v>0</v>
      </c>
      <c r="S16" s="70"/>
      <c r="T16" s="70"/>
      <c r="U16" s="56">
        <f t="shared" si="4"/>
        <v>0</v>
      </c>
      <c r="V16" s="70"/>
      <c r="W16" s="70"/>
      <c r="X16" s="56">
        <f t="shared" si="5"/>
        <v>0</v>
      </c>
      <c r="Y16" s="57">
        <f>IF(S16&gt;=40,S16-40,0)</f>
        <v>0</v>
      </c>
      <c r="Z16" s="57">
        <f>IF(D16=1,0,AM16)</f>
        <v>0</v>
      </c>
      <c r="AA16" s="56">
        <f t="shared" si="6"/>
        <v>0</v>
      </c>
      <c r="AB16" s="56">
        <f t="shared" si="7"/>
        <v>0</v>
      </c>
      <c r="AC16" s="56">
        <f>AC15-R16</f>
        <v>16</v>
      </c>
      <c r="AD16" s="70"/>
      <c r="AE16" s="70"/>
      <c r="AF16" s="70"/>
      <c r="AG16" s="56">
        <f t="shared" si="8"/>
        <v>0</v>
      </c>
      <c r="AH16" s="58">
        <f>IF(S16&gt;40,((3+Y16)*H16),IF(S16=0,0,(3*H16)))</f>
        <v>0</v>
      </c>
      <c r="AI16" s="56">
        <f t="shared" si="9"/>
        <v>0</v>
      </c>
      <c r="AJ16" s="58">
        <f>ROUND(IF(AD16&gt;0,(-AD16/H16),"0"),0)</f>
        <v>0</v>
      </c>
      <c r="AK16" s="58">
        <f>ROUND(IF(Q16="oui",(X12+X13+X14+X15)/20,0),0)</f>
        <v>0</v>
      </c>
      <c r="AL16" s="58">
        <f>IF(S16&lt;=40,S16-Z16,S16-Y16-Z16)</f>
        <v>0</v>
      </c>
      <c r="AM16" s="58">
        <f>ROUND(IF(C16=1,(X15+X14+X13+X12+Z15+T15+T14+T13+T12)/20,0),0)+(ROUND(IF(C16=2,(X15+X14+X13+X12+Z15+T15+T14+T13+T12)/20)*2,0))</f>
        <v>0</v>
      </c>
      <c r="AN16" s="72"/>
      <c r="AR16" s="63">
        <f>A20</f>
        <v>43498</v>
      </c>
      <c r="AS16" s="64">
        <f>P20</f>
        <v>0</v>
      </c>
      <c r="AT16" s="64">
        <f>S20</f>
        <v>0</v>
      </c>
      <c r="AU16" s="64">
        <f>X20</f>
        <v>0</v>
      </c>
      <c r="AV16" s="64">
        <f>Y20</f>
        <v>0</v>
      </c>
      <c r="AW16" s="64">
        <f>Z20</f>
        <v>0</v>
      </c>
      <c r="AX16" s="64">
        <f>AA20</f>
        <v>0</v>
      </c>
      <c r="AY16" s="65">
        <f>AB20</f>
        <v>0</v>
      </c>
      <c r="AZ16" s="64">
        <f t="shared" si="0"/>
        <v>0</v>
      </c>
    </row>
    <row r="17" spans="1:52" ht="23.25" x14ac:dyDescent="0.3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"/>
        <v>25</v>
      </c>
      <c r="I17" s="70"/>
      <c r="J17" s="70"/>
      <c r="K17" s="70"/>
      <c r="L17" s="70"/>
      <c r="M17" s="70"/>
      <c r="N17" s="70"/>
      <c r="O17" s="70"/>
      <c r="P17" s="56">
        <f t="shared" si="2"/>
        <v>0</v>
      </c>
      <c r="Q17" s="71"/>
      <c r="R17" s="56">
        <f t="shared" si="3"/>
        <v>0</v>
      </c>
      <c r="S17" s="70"/>
      <c r="T17" s="70"/>
      <c r="U17" s="56">
        <f t="shared" si="4"/>
        <v>0</v>
      </c>
      <c r="V17" s="70"/>
      <c r="W17" s="70"/>
      <c r="X17" s="56">
        <f t="shared" si="5"/>
        <v>0</v>
      </c>
      <c r="Y17" s="57">
        <f>IF(S17&gt;=40,S17-40,0)</f>
        <v>0</v>
      </c>
      <c r="Z17" s="57">
        <f>IF(D17=1,0,AM17)</f>
        <v>0</v>
      </c>
      <c r="AA17" s="56">
        <f t="shared" si="6"/>
        <v>0</v>
      </c>
      <c r="AB17" s="56">
        <f t="shared" si="7"/>
        <v>0</v>
      </c>
      <c r="AC17" s="56">
        <f>AC16-R17</f>
        <v>16</v>
      </c>
      <c r="AD17" s="70"/>
      <c r="AE17" s="70"/>
      <c r="AF17" s="70"/>
      <c r="AG17" s="56">
        <f t="shared" si="8"/>
        <v>0</v>
      </c>
      <c r="AH17" s="58">
        <f>IF(S17&gt;40,((3+Y17)*H17),IF(S17=0,0,(3*H17)))</f>
        <v>0</v>
      </c>
      <c r="AI17" s="56">
        <f t="shared" si="9"/>
        <v>0</v>
      </c>
      <c r="AJ17" s="58">
        <f>ROUND(IF(AD17&gt;0,(-AD17/H17),"0"),0)</f>
        <v>0</v>
      </c>
      <c r="AK17" s="58">
        <f>ROUND(IF(Q17="oui",(X13+X14+X15+X16)/20,0),0)</f>
        <v>0</v>
      </c>
      <c r="AL17" s="58">
        <f>IF(S17&lt;=40,S17-Z17,S17-Y17-Z17)</f>
        <v>0</v>
      </c>
      <c r="AM17" s="58">
        <f>ROUND(IF(C17=1,(X16+X15+X14+X13+Z16+T16+T15+T14+T13)/20,0),0)+(ROUND(IF(C17=2,(X16+X15+X14+X13+Z16+T16+T15+T14+T13)/20)*2,0))</f>
        <v>0</v>
      </c>
      <c r="AN17" s="72"/>
      <c r="AR17" s="63">
        <f>A21</f>
        <v>43505</v>
      </c>
      <c r="AS17" s="64">
        <f>P21</f>
        <v>0</v>
      </c>
      <c r="AT17" s="64">
        <f>S21</f>
        <v>0</v>
      </c>
      <c r="AU17" s="64">
        <f>X21</f>
        <v>0</v>
      </c>
      <c r="AV17" s="64">
        <f>Y21</f>
        <v>0</v>
      </c>
      <c r="AW17" s="64">
        <f>Z21</f>
        <v>0</v>
      </c>
      <c r="AX17" s="64">
        <f>AA21</f>
        <v>0</v>
      </c>
      <c r="AY17" s="65">
        <f>AB21</f>
        <v>0</v>
      </c>
      <c r="AZ17" s="64">
        <f t="shared" si="0"/>
        <v>0</v>
      </c>
    </row>
    <row r="18" spans="1:52" ht="23.25" x14ac:dyDescent="0.3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"/>
        <v>25</v>
      </c>
      <c r="I18" s="70"/>
      <c r="J18" s="70"/>
      <c r="K18" s="70"/>
      <c r="L18" s="70"/>
      <c r="M18" s="70"/>
      <c r="N18" s="70"/>
      <c r="O18" s="70"/>
      <c r="P18" s="56">
        <f t="shared" si="2"/>
        <v>0</v>
      </c>
      <c r="Q18" s="71"/>
      <c r="R18" s="56">
        <f t="shared" si="3"/>
        <v>0</v>
      </c>
      <c r="S18" s="70"/>
      <c r="T18" s="70"/>
      <c r="U18" s="56">
        <f t="shared" si="4"/>
        <v>0</v>
      </c>
      <c r="V18" s="70"/>
      <c r="W18" s="70"/>
      <c r="X18" s="56">
        <f t="shared" si="5"/>
        <v>0</v>
      </c>
      <c r="Y18" s="57">
        <f>IF(S18&gt;=40,S18-40,0)</f>
        <v>0</v>
      </c>
      <c r="Z18" s="57">
        <f>IF(D18=1,0,AM18)</f>
        <v>0</v>
      </c>
      <c r="AA18" s="56">
        <f t="shared" si="6"/>
        <v>0</v>
      </c>
      <c r="AB18" s="56">
        <f t="shared" si="7"/>
        <v>0</v>
      </c>
      <c r="AC18" s="56">
        <f>AC17-R18</f>
        <v>16</v>
      </c>
      <c r="AD18" s="70"/>
      <c r="AE18" s="70"/>
      <c r="AF18" s="70"/>
      <c r="AG18" s="56">
        <f t="shared" si="8"/>
        <v>0</v>
      </c>
      <c r="AH18" s="58">
        <f>IF(S18&gt;40,((3+Y18)*H18),IF(S18=0,0,(3*H18)))</f>
        <v>0</v>
      </c>
      <c r="AI18" s="56">
        <f t="shared" si="9"/>
        <v>0</v>
      </c>
      <c r="AJ18" s="58">
        <f>ROUND(IF(AD18&gt;0,(-AD18/H18),"0"),0)</f>
        <v>0</v>
      </c>
      <c r="AK18" s="58">
        <f>ROUND(IF(Q18="oui",(X14+X15+X16+X17)/20,0),0)</f>
        <v>0</v>
      </c>
      <c r="AL18" s="58">
        <f>IF(S18&lt;=40,S18-Z18,S18-Y18-Z18)</f>
        <v>0</v>
      </c>
      <c r="AM18" s="58">
        <f>ROUND(IF(C18=1,(X17+X16+X15+X14+Z17+T17+T16+T15+T14)/20,0),0)+(ROUND(IF(C18=2,(X17+X16+X15+X14+Z17+T17+T16+T15+T14)/20)*2,0))</f>
        <v>0</v>
      </c>
      <c r="AN18" s="72"/>
      <c r="AR18" s="63">
        <f>A22</f>
        <v>43512</v>
      </c>
      <c r="AS18" s="64">
        <f>P22</f>
        <v>0</v>
      </c>
      <c r="AT18" s="64">
        <f>S22</f>
        <v>0</v>
      </c>
      <c r="AU18" s="64">
        <f>X22</f>
        <v>0</v>
      </c>
      <c r="AV18" s="64">
        <f>Y22</f>
        <v>0</v>
      </c>
      <c r="AW18" s="64">
        <f>Z22</f>
        <v>0</v>
      </c>
      <c r="AX18" s="64">
        <f>AA22</f>
        <v>0</v>
      </c>
      <c r="AY18" s="65">
        <f>AB22</f>
        <v>0</v>
      </c>
      <c r="AZ18" s="64">
        <f t="shared" si="0"/>
        <v>0</v>
      </c>
    </row>
    <row r="19" spans="1:52" ht="23.25" x14ac:dyDescent="0.3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"/>
        <v>25</v>
      </c>
      <c r="I19" s="70"/>
      <c r="J19" s="70"/>
      <c r="K19" s="70"/>
      <c r="L19" s="70"/>
      <c r="M19" s="70"/>
      <c r="N19" s="70"/>
      <c r="O19" s="70"/>
      <c r="P19" s="56">
        <f t="shared" si="2"/>
        <v>0</v>
      </c>
      <c r="Q19" s="71"/>
      <c r="R19" s="56">
        <f t="shared" si="3"/>
        <v>0</v>
      </c>
      <c r="S19" s="70"/>
      <c r="T19" s="70"/>
      <c r="U19" s="56">
        <f t="shared" si="4"/>
        <v>0</v>
      </c>
      <c r="V19" s="70"/>
      <c r="W19" s="70"/>
      <c r="X19" s="56">
        <f t="shared" si="5"/>
        <v>0</v>
      </c>
      <c r="Y19" s="57">
        <f>IF(S19&gt;=40,S19-40,0)</f>
        <v>0</v>
      </c>
      <c r="Z19" s="57">
        <f>IF(D19=1,0,AM19)</f>
        <v>0</v>
      </c>
      <c r="AA19" s="56">
        <f t="shared" si="6"/>
        <v>0</v>
      </c>
      <c r="AB19" s="56">
        <f t="shared" si="7"/>
        <v>0</v>
      </c>
      <c r="AC19" s="56">
        <f>AC18-R19</f>
        <v>16</v>
      </c>
      <c r="AD19" s="70"/>
      <c r="AE19" s="70"/>
      <c r="AF19" s="70"/>
      <c r="AG19" s="56">
        <f t="shared" si="8"/>
        <v>0</v>
      </c>
      <c r="AH19" s="58">
        <f>IF(S19&gt;40,((3+Y19)*H19),IF(S19=0,0,(3*H19)))</f>
        <v>0</v>
      </c>
      <c r="AI19" s="56">
        <f t="shared" si="9"/>
        <v>0</v>
      </c>
      <c r="AJ19" s="58">
        <f>ROUND(IF(AD19&gt;0,(-AD19/H19),"0"),0)</f>
        <v>0</v>
      </c>
      <c r="AK19" s="58">
        <f>ROUND(IF(Q19="oui",(X15+X16+X17+X18)/20,0),0)</f>
        <v>0</v>
      </c>
      <c r="AL19" s="58">
        <f>IF(S19&lt;=40,S19-Z19,S19-Y19-Z19)</f>
        <v>0</v>
      </c>
      <c r="AM19" s="58">
        <f>ROUND(IF(C19=1,(X18+X17+X16+X15+Z18+T18+T17+T16+T15)/20,0),0)+(ROUND(IF(C19=2,(X18+X17+X16+X15+Z18+T18+T17+T16+T15)/20)*2,0))</f>
        <v>0</v>
      </c>
      <c r="AN19" s="72"/>
      <c r="AR19" s="63">
        <f>A23</f>
        <v>43519</v>
      </c>
      <c r="AS19" s="64">
        <f>P23</f>
        <v>0</v>
      </c>
      <c r="AT19" s="64">
        <f>S23</f>
        <v>0</v>
      </c>
      <c r="AU19" s="64">
        <f>X23</f>
        <v>0</v>
      </c>
      <c r="AV19" s="64">
        <f>Y23</f>
        <v>0</v>
      </c>
      <c r="AW19" s="64">
        <f>Z23</f>
        <v>0</v>
      </c>
      <c r="AX19" s="64">
        <f>AA23</f>
        <v>0</v>
      </c>
      <c r="AY19" s="65">
        <f>AB23</f>
        <v>0</v>
      </c>
      <c r="AZ19" s="64">
        <f t="shared" si="0"/>
        <v>0</v>
      </c>
    </row>
    <row r="20" spans="1:52" ht="23.25" x14ac:dyDescent="0.3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"/>
        <v>25</v>
      </c>
      <c r="I20" s="70"/>
      <c r="J20" s="70"/>
      <c r="K20" s="70"/>
      <c r="L20" s="70"/>
      <c r="M20" s="70"/>
      <c r="N20" s="70"/>
      <c r="O20" s="70"/>
      <c r="P20" s="56">
        <f t="shared" si="2"/>
        <v>0</v>
      </c>
      <c r="Q20" s="71"/>
      <c r="R20" s="56">
        <f t="shared" si="3"/>
        <v>0</v>
      </c>
      <c r="S20" s="70"/>
      <c r="T20" s="70"/>
      <c r="U20" s="56">
        <f t="shared" si="4"/>
        <v>0</v>
      </c>
      <c r="V20" s="70"/>
      <c r="W20" s="70"/>
      <c r="X20" s="56">
        <f t="shared" si="5"/>
        <v>0</v>
      </c>
      <c r="Y20" s="57">
        <f>IF(S20&gt;=40,S20-40,0)</f>
        <v>0</v>
      </c>
      <c r="Z20" s="57">
        <f>IF(D20=1,0,AM20)</f>
        <v>0</v>
      </c>
      <c r="AA20" s="56">
        <f t="shared" si="6"/>
        <v>0</v>
      </c>
      <c r="AB20" s="56">
        <f t="shared" si="7"/>
        <v>0</v>
      </c>
      <c r="AC20" s="56">
        <f>AC19-R20</f>
        <v>16</v>
      </c>
      <c r="AD20" s="70"/>
      <c r="AE20" s="70"/>
      <c r="AF20" s="70"/>
      <c r="AG20" s="56">
        <f t="shared" si="8"/>
        <v>0</v>
      </c>
      <c r="AH20" s="58">
        <f>IF(S20&gt;40,((3+Y20)*H20),IF(S20=0,0,(3*H20)))</f>
        <v>0</v>
      </c>
      <c r="AI20" s="56">
        <f t="shared" si="9"/>
        <v>0</v>
      </c>
      <c r="AJ20" s="58">
        <f>ROUND(IF(AD20&gt;0,(-AD20/H20),"0"),0)</f>
        <v>0</v>
      </c>
      <c r="AK20" s="58">
        <f>ROUND(IF(Q20="oui",(X16+X17+X18+X19)/20,0),0)</f>
        <v>0</v>
      </c>
      <c r="AL20" s="58">
        <f>IF(S20&lt;=40,S20-Z20,S20-Y20-Z20)</f>
        <v>0</v>
      </c>
      <c r="AM20" s="58">
        <f>ROUND(IF(C20=1,(X19+X18+X17+X16+Z19+T19+T18+T17+T16)/20,0),0)+(ROUND(IF(C20=2,(X19+X18+X17+X16+Z19+T19+T18+T17+T16)/20)*2,0))</f>
        <v>0</v>
      </c>
      <c r="AN20" s="72"/>
      <c r="AR20" s="63">
        <f>A24</f>
        <v>43526</v>
      </c>
      <c r="AS20" s="64">
        <f>P24</f>
        <v>0</v>
      </c>
      <c r="AT20" s="64">
        <f>S24</f>
        <v>0</v>
      </c>
      <c r="AU20" s="64">
        <f>X24</f>
        <v>0</v>
      </c>
      <c r="AV20" s="64">
        <f>Y24</f>
        <v>0</v>
      </c>
      <c r="AW20" s="64">
        <f>Z24</f>
        <v>0</v>
      </c>
      <c r="AX20" s="64">
        <f>AA24</f>
        <v>0</v>
      </c>
      <c r="AY20" s="65">
        <f>AB24</f>
        <v>0</v>
      </c>
      <c r="AZ20" s="64">
        <f t="shared" si="0"/>
        <v>0</v>
      </c>
    </row>
    <row r="21" spans="1:52" ht="23.25" x14ac:dyDescent="0.3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"/>
        <v>25</v>
      </c>
      <c r="I21" s="70"/>
      <c r="J21" s="70"/>
      <c r="K21" s="70"/>
      <c r="L21" s="70"/>
      <c r="M21" s="70"/>
      <c r="N21" s="70"/>
      <c r="O21" s="70"/>
      <c r="P21" s="56">
        <f t="shared" si="2"/>
        <v>0</v>
      </c>
      <c r="Q21" s="71"/>
      <c r="R21" s="56">
        <f t="shared" si="3"/>
        <v>0</v>
      </c>
      <c r="S21" s="70"/>
      <c r="T21" s="70"/>
      <c r="U21" s="56">
        <f t="shared" si="4"/>
        <v>0</v>
      </c>
      <c r="V21" s="70"/>
      <c r="W21" s="70"/>
      <c r="X21" s="56">
        <f t="shared" si="5"/>
        <v>0</v>
      </c>
      <c r="Y21" s="57">
        <f>IF(S21&gt;=40,S21-40,0)</f>
        <v>0</v>
      </c>
      <c r="Z21" s="57">
        <f>IF(D21=1,0,AM21)</f>
        <v>0</v>
      </c>
      <c r="AA21" s="56">
        <f t="shared" si="6"/>
        <v>0</v>
      </c>
      <c r="AB21" s="56">
        <f t="shared" si="7"/>
        <v>0</v>
      </c>
      <c r="AC21" s="56">
        <f>AC20-R21</f>
        <v>16</v>
      </c>
      <c r="AD21" s="70"/>
      <c r="AE21" s="70"/>
      <c r="AF21" s="70"/>
      <c r="AG21" s="56">
        <f t="shared" si="8"/>
        <v>0</v>
      </c>
      <c r="AH21" s="58">
        <f>IF(S21&gt;40,((3+Y21)*H21),IF(S21=0,0,(3*H21)))</f>
        <v>0</v>
      </c>
      <c r="AI21" s="56">
        <f t="shared" si="9"/>
        <v>0</v>
      </c>
      <c r="AJ21" s="58">
        <f>ROUND(IF(AD21&gt;0,(-AD21/H21),"0"),0)</f>
        <v>0</v>
      </c>
      <c r="AK21" s="58">
        <f>ROUND(IF(Q21="oui",(X17+X18+X19+X20)/20,0),0)</f>
        <v>0</v>
      </c>
      <c r="AL21" s="58">
        <f>IF(S21&lt;=40,S21-Z21,S21-Y21-Z21)</f>
        <v>0</v>
      </c>
      <c r="AM21" s="58">
        <f>ROUND(IF(C21=1,(X20+X19+X18+X17+Z20+T20+T19+T18+T17)/20,0),0)+(ROUND(IF(C21=2,(X20+X19+X18+X17+Z20+T20+T19+T18+T17)/20)*2,0))</f>
        <v>0</v>
      </c>
      <c r="AN21" s="72"/>
      <c r="AR21" s="63">
        <f>A25</f>
        <v>43533</v>
      </c>
      <c r="AS21" s="64">
        <f>P25</f>
        <v>0</v>
      </c>
      <c r="AT21" s="64">
        <f>S25</f>
        <v>0</v>
      </c>
      <c r="AU21" s="64">
        <f>X25</f>
        <v>0</v>
      </c>
      <c r="AV21" s="64">
        <f>Y25</f>
        <v>0</v>
      </c>
      <c r="AW21" s="64">
        <f>Z25</f>
        <v>0</v>
      </c>
      <c r="AX21" s="64">
        <f>AA25</f>
        <v>0</v>
      </c>
      <c r="AY21" s="65">
        <f>AB25</f>
        <v>0</v>
      </c>
      <c r="AZ21" s="64">
        <f t="shared" si="0"/>
        <v>0</v>
      </c>
    </row>
    <row r="22" spans="1:52" ht="23.25" x14ac:dyDescent="0.3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"/>
        <v>25</v>
      </c>
      <c r="I22" s="70"/>
      <c r="J22" s="70"/>
      <c r="K22" s="70"/>
      <c r="L22" s="70"/>
      <c r="M22" s="70"/>
      <c r="N22" s="70"/>
      <c r="O22" s="70"/>
      <c r="P22" s="56">
        <f t="shared" si="2"/>
        <v>0</v>
      </c>
      <c r="Q22" s="71"/>
      <c r="R22" s="56">
        <f t="shared" si="3"/>
        <v>0</v>
      </c>
      <c r="S22" s="70"/>
      <c r="T22" s="70"/>
      <c r="U22" s="56">
        <f t="shared" si="4"/>
        <v>0</v>
      </c>
      <c r="V22" s="70"/>
      <c r="W22" s="70"/>
      <c r="X22" s="56">
        <f t="shared" si="5"/>
        <v>0</v>
      </c>
      <c r="Y22" s="57">
        <f>IF(S22&gt;=40,S22-40,0)</f>
        <v>0</v>
      </c>
      <c r="Z22" s="57">
        <f>IF(D22=1,0,AM22)</f>
        <v>0</v>
      </c>
      <c r="AA22" s="56">
        <f t="shared" si="6"/>
        <v>0</v>
      </c>
      <c r="AB22" s="56">
        <f t="shared" si="7"/>
        <v>0</v>
      </c>
      <c r="AC22" s="56">
        <f>AC21-R22</f>
        <v>16</v>
      </c>
      <c r="AD22" s="70"/>
      <c r="AE22" s="70"/>
      <c r="AF22" s="70"/>
      <c r="AG22" s="56">
        <f t="shared" si="8"/>
        <v>0</v>
      </c>
      <c r="AH22" s="58">
        <f>IF(S22&gt;40,((3+Y22)*H22),IF(S22=0,0,(3*H22)))</f>
        <v>0</v>
      </c>
      <c r="AI22" s="56">
        <f t="shared" si="9"/>
        <v>0</v>
      </c>
      <c r="AJ22" s="58">
        <f>ROUND(IF(AD22&gt;0,(-AD22/H22),"0"),0)</f>
        <v>0</v>
      </c>
      <c r="AK22" s="58">
        <f>ROUND(IF(Q22="oui",(X18+X19+X20+X21)/20,0),0)</f>
        <v>0</v>
      </c>
      <c r="AL22" s="58">
        <f>IF(S22&lt;=40,S22-Z22,S22-Y22-Z22)</f>
        <v>0</v>
      </c>
      <c r="AM22" s="58">
        <f>ROUND(IF(C22=1,(X21+X20+X19+X18+Z21+T21+T20+T19+T18)/20,0),0)+(ROUND(IF(C22=2,(X21+X20+X19+X18+Z21+T21+T20+T19+T18)/20)*2,0))</f>
        <v>0</v>
      </c>
      <c r="AN22" s="72"/>
      <c r="AR22" s="63">
        <f>A26</f>
        <v>43540</v>
      </c>
      <c r="AS22" s="64">
        <f>P26</f>
        <v>0</v>
      </c>
      <c r="AT22" s="64">
        <f>S26</f>
        <v>0</v>
      </c>
      <c r="AU22" s="64">
        <f>X26</f>
        <v>0</v>
      </c>
      <c r="AV22" s="64">
        <f>Y26</f>
        <v>0</v>
      </c>
      <c r="AW22" s="64">
        <f>Z26</f>
        <v>0</v>
      </c>
      <c r="AX22" s="64">
        <f>AA26</f>
        <v>0</v>
      </c>
      <c r="AY22" s="65">
        <f>AB26</f>
        <v>0</v>
      </c>
      <c r="AZ22" s="64">
        <f t="shared" si="0"/>
        <v>0</v>
      </c>
    </row>
    <row r="23" spans="1:52" ht="23.25" x14ac:dyDescent="0.3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"/>
        <v>25</v>
      </c>
      <c r="I23" s="70"/>
      <c r="J23" s="70"/>
      <c r="K23" s="70"/>
      <c r="L23" s="70"/>
      <c r="M23" s="70"/>
      <c r="N23" s="70"/>
      <c r="O23" s="70"/>
      <c r="P23" s="56">
        <f t="shared" si="2"/>
        <v>0</v>
      </c>
      <c r="Q23" s="71"/>
      <c r="R23" s="56">
        <f t="shared" si="3"/>
        <v>0</v>
      </c>
      <c r="S23" s="70"/>
      <c r="T23" s="70"/>
      <c r="U23" s="56">
        <f t="shared" si="4"/>
        <v>0</v>
      </c>
      <c r="V23" s="70"/>
      <c r="W23" s="70"/>
      <c r="X23" s="56">
        <f t="shared" si="5"/>
        <v>0</v>
      </c>
      <c r="Y23" s="57">
        <f>IF(S23&gt;=40,S23-40,0)</f>
        <v>0</v>
      </c>
      <c r="Z23" s="57">
        <f>IF(D23=1,0,AM23)</f>
        <v>0</v>
      </c>
      <c r="AA23" s="56">
        <f t="shared" si="6"/>
        <v>0</v>
      </c>
      <c r="AB23" s="56">
        <f t="shared" si="7"/>
        <v>0</v>
      </c>
      <c r="AC23" s="56">
        <f>AC22-R23</f>
        <v>16</v>
      </c>
      <c r="AD23" s="70"/>
      <c r="AE23" s="70"/>
      <c r="AF23" s="70"/>
      <c r="AG23" s="56">
        <f t="shared" si="8"/>
        <v>0</v>
      </c>
      <c r="AH23" s="58">
        <f>IF(S23&gt;40,((3+Y23)*H23),IF(S23=0,0,(3*H23)))</f>
        <v>0</v>
      </c>
      <c r="AI23" s="56">
        <f t="shared" si="9"/>
        <v>0</v>
      </c>
      <c r="AJ23" s="58">
        <f>ROUND(IF(AD23&gt;0,(-AD23/H23),"0"),0)</f>
        <v>0</v>
      </c>
      <c r="AK23" s="58">
        <f>ROUND(IF(Q23="oui",(X19+X20+X21+X22)/20,0),0)</f>
        <v>0</v>
      </c>
      <c r="AL23" s="58">
        <f>IF(S23&lt;=40,S23-Z23,S23-Y23-Z23)</f>
        <v>0</v>
      </c>
      <c r="AM23" s="58">
        <f>ROUND(IF(C23=1,(X22+X21+X20+X19+Z22+T22+T21+T20+T19)/20,0),0)+(ROUND(IF(C23=2,(X22+X21+X20+X19+Z22+T22+T21+T20+T19)/20)*2,0))</f>
        <v>0</v>
      </c>
      <c r="AN23" s="72"/>
      <c r="AR23" s="63">
        <f>A27</f>
        <v>43547</v>
      </c>
      <c r="AS23" s="64">
        <f>P27</f>
        <v>0</v>
      </c>
      <c r="AT23" s="64">
        <f>S27</f>
        <v>0</v>
      </c>
      <c r="AU23" s="64">
        <f>X27</f>
        <v>0</v>
      </c>
      <c r="AV23" s="64">
        <f>Y27</f>
        <v>0</v>
      </c>
      <c r="AW23" s="64">
        <f>Z27</f>
        <v>0</v>
      </c>
      <c r="AX23" s="64">
        <f>AA27</f>
        <v>0</v>
      </c>
      <c r="AY23" s="65">
        <f>AB27</f>
        <v>0</v>
      </c>
      <c r="AZ23" s="64">
        <f t="shared" si="0"/>
        <v>0</v>
      </c>
    </row>
    <row r="24" spans="1:52" ht="23.25" x14ac:dyDescent="0.3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"/>
        <v>25</v>
      </c>
      <c r="I24" s="70"/>
      <c r="J24" s="70"/>
      <c r="K24" s="70"/>
      <c r="L24" s="70"/>
      <c r="M24" s="70"/>
      <c r="N24" s="70"/>
      <c r="O24" s="70"/>
      <c r="P24" s="56">
        <f t="shared" si="2"/>
        <v>0</v>
      </c>
      <c r="Q24" s="71"/>
      <c r="R24" s="56">
        <f t="shared" si="3"/>
        <v>0</v>
      </c>
      <c r="S24" s="70"/>
      <c r="T24" s="70"/>
      <c r="U24" s="56">
        <f t="shared" si="4"/>
        <v>0</v>
      </c>
      <c r="V24" s="70"/>
      <c r="W24" s="70"/>
      <c r="X24" s="56">
        <f t="shared" si="5"/>
        <v>0</v>
      </c>
      <c r="Y24" s="57">
        <f>IF(S24&gt;=40,S24-40,0)</f>
        <v>0</v>
      </c>
      <c r="Z24" s="57">
        <f>IF(D24=1,0,AM24)</f>
        <v>0</v>
      </c>
      <c r="AA24" s="56">
        <f t="shared" si="6"/>
        <v>0</v>
      </c>
      <c r="AB24" s="56">
        <f t="shared" si="7"/>
        <v>0</v>
      </c>
      <c r="AC24" s="56">
        <f>AC23-R24</f>
        <v>16</v>
      </c>
      <c r="AD24" s="70"/>
      <c r="AE24" s="70"/>
      <c r="AF24" s="70"/>
      <c r="AG24" s="56">
        <f t="shared" si="8"/>
        <v>0</v>
      </c>
      <c r="AH24" s="58">
        <f>IF(S24&gt;40,((3+Y24)*H24),IF(S24=0,0,(3*H24)))</f>
        <v>0</v>
      </c>
      <c r="AI24" s="56">
        <f t="shared" si="9"/>
        <v>0</v>
      </c>
      <c r="AJ24" s="58">
        <f>ROUND(IF(AD24&gt;0,(-AD24/H24),"0"),0)</f>
        <v>0</v>
      </c>
      <c r="AK24" s="58">
        <f>ROUND(IF(Q24="oui",(X20+X21+X22+X23)/20,0),0)</f>
        <v>0</v>
      </c>
      <c r="AL24" s="58">
        <f>IF(S24&lt;=40,S24-Z24,S24-Y24-Z24)</f>
        <v>0</v>
      </c>
      <c r="AM24" s="58">
        <f>ROUND(IF(C24=1,(X23+X22+X21+X20+Z23+T23+T22+T21+T20)/20,0),0)+(ROUND(IF(C24=2,(X23+X22+X21+X20+Z23+T23+T22+T21+T20)/20)*2,0))</f>
        <v>0</v>
      </c>
      <c r="AN24" s="72"/>
      <c r="AR24" s="63">
        <f>A28</f>
        <v>43554</v>
      </c>
      <c r="AS24" s="64">
        <f>P28</f>
        <v>0</v>
      </c>
      <c r="AT24" s="64">
        <f>S28</f>
        <v>0</v>
      </c>
      <c r="AU24" s="64">
        <f>X28</f>
        <v>0</v>
      </c>
      <c r="AV24" s="64">
        <f>Y28</f>
        <v>0</v>
      </c>
      <c r="AW24" s="64">
        <f>Z28</f>
        <v>0</v>
      </c>
      <c r="AX24" s="64">
        <f>AA28</f>
        <v>0</v>
      </c>
      <c r="AY24" s="65">
        <f>AB28</f>
        <v>0</v>
      </c>
      <c r="AZ24" s="64">
        <f t="shared" si="0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"/>
        <v>25</v>
      </c>
      <c r="I25" s="70"/>
      <c r="J25" s="70"/>
      <c r="K25" s="70"/>
      <c r="L25" s="70"/>
      <c r="M25" s="70"/>
      <c r="N25" s="70"/>
      <c r="O25" s="70"/>
      <c r="P25" s="56">
        <f t="shared" si="2"/>
        <v>0</v>
      </c>
      <c r="Q25" s="71"/>
      <c r="R25" s="56">
        <f t="shared" si="3"/>
        <v>0</v>
      </c>
      <c r="S25" s="70"/>
      <c r="T25" s="70"/>
      <c r="U25" s="56">
        <f t="shared" si="4"/>
        <v>0</v>
      </c>
      <c r="V25" s="70"/>
      <c r="W25" s="70"/>
      <c r="X25" s="56">
        <f t="shared" si="5"/>
        <v>0</v>
      </c>
      <c r="Y25" s="57">
        <f>IF(S25&gt;=40,S25-40,0)</f>
        <v>0</v>
      </c>
      <c r="Z25" s="57">
        <f>IF(D25=1,0,AM25)</f>
        <v>0</v>
      </c>
      <c r="AA25" s="56">
        <f t="shared" si="6"/>
        <v>0</v>
      </c>
      <c r="AB25" s="56">
        <f t="shared" si="7"/>
        <v>0</v>
      </c>
      <c r="AC25" s="56">
        <f>AC24-R25</f>
        <v>16</v>
      </c>
      <c r="AD25" s="70"/>
      <c r="AE25" s="70"/>
      <c r="AF25" s="70"/>
      <c r="AG25" s="56">
        <f t="shared" si="8"/>
        <v>0</v>
      </c>
      <c r="AH25" s="58">
        <f>IF(S25&gt;40,((3+Y25)*H25),IF(S25=0,0,(3*H25)))</f>
        <v>0</v>
      </c>
      <c r="AI25" s="56">
        <f t="shared" si="9"/>
        <v>0</v>
      </c>
      <c r="AJ25" s="58">
        <f>ROUND(IF(AD25&gt;0,(-AD25/H25),"0"),0)</f>
        <v>0</v>
      </c>
      <c r="AK25" s="58">
        <f>ROUND(IF(Q25="oui",(X21+X22+X23+X24)/20,0),0)</f>
        <v>0</v>
      </c>
      <c r="AL25" s="58">
        <f>IF(S25&lt;=40,S25-Z25,S25-Y25-Z25)</f>
        <v>0</v>
      </c>
      <c r="AM25" s="58">
        <f>ROUND(IF(C25=1,(X24+X23+X22+X21+Z24+T24+T23+T22+T21)/20,0),0)+(ROUND(IF(C25=2,(X24+X23+X22+X21+Z24+T24+T23+T22+T21)/20)*2,0))</f>
        <v>0</v>
      </c>
      <c r="AN25" s="72"/>
      <c r="AR25" s="63">
        <f>A29</f>
        <v>43561</v>
      </c>
      <c r="AS25" s="64">
        <f>P29</f>
        <v>0</v>
      </c>
      <c r="AT25" s="64">
        <f>S29</f>
        <v>0</v>
      </c>
      <c r="AU25" s="64">
        <f>X29</f>
        <v>0</v>
      </c>
      <c r="AV25" s="64">
        <f>Y29</f>
        <v>0</v>
      </c>
      <c r="AW25" s="64">
        <f>Z29</f>
        <v>0</v>
      </c>
      <c r="AX25" s="64">
        <f>AA29</f>
        <v>0</v>
      </c>
      <c r="AY25" s="65">
        <f>AB29</f>
        <v>0</v>
      </c>
      <c r="AZ25" s="64">
        <f t="shared" si="0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"/>
        <v>25</v>
      </c>
      <c r="I26" s="70"/>
      <c r="J26" s="70"/>
      <c r="K26" s="70"/>
      <c r="L26" s="70"/>
      <c r="M26" s="70"/>
      <c r="N26" s="70"/>
      <c r="O26" s="70"/>
      <c r="P26" s="56">
        <f t="shared" si="2"/>
        <v>0</v>
      </c>
      <c r="Q26" s="71"/>
      <c r="R26" s="56">
        <f t="shared" si="3"/>
        <v>0</v>
      </c>
      <c r="S26" s="70"/>
      <c r="T26" s="70"/>
      <c r="U26" s="56">
        <f t="shared" si="4"/>
        <v>0</v>
      </c>
      <c r="V26" s="70"/>
      <c r="W26" s="70"/>
      <c r="X26" s="56">
        <f t="shared" si="5"/>
        <v>0</v>
      </c>
      <c r="Y26" s="57">
        <f>IF(S26&gt;=40,S26-40,0)</f>
        <v>0</v>
      </c>
      <c r="Z26" s="57">
        <f>IF(D26=1,0,AM26)</f>
        <v>0</v>
      </c>
      <c r="AA26" s="56">
        <f t="shared" si="6"/>
        <v>0</v>
      </c>
      <c r="AB26" s="56">
        <f t="shared" si="7"/>
        <v>0</v>
      </c>
      <c r="AC26" s="56">
        <f>AC25-R26</f>
        <v>16</v>
      </c>
      <c r="AD26" s="70"/>
      <c r="AE26" s="70"/>
      <c r="AF26" s="70"/>
      <c r="AG26" s="56">
        <f t="shared" si="8"/>
        <v>0</v>
      </c>
      <c r="AH26" s="58">
        <f>IF(S26&gt;40,((3+Y26)*H26),IF(S26=0,0,(3*H26)))</f>
        <v>0</v>
      </c>
      <c r="AI26" s="56">
        <f t="shared" si="9"/>
        <v>0</v>
      </c>
      <c r="AJ26" s="58">
        <f>ROUND(IF(AD26&gt;0,(-AD26/H26),"0"),0)</f>
        <v>0</v>
      </c>
      <c r="AK26" s="58">
        <f>ROUND(IF(Q26="oui",(X22+X23+X24+X25)/20,0),0)</f>
        <v>0</v>
      </c>
      <c r="AL26" s="58">
        <f>IF(S26&lt;=40,S26-Z26,S26-Y26-Z26)</f>
        <v>0</v>
      </c>
      <c r="AM26" s="58">
        <f>ROUND(IF(C26=1,(X25+X24+X23+X22+Z25+T25+T24+T23+T22)/20,0),0)+(ROUND(IF(C26=2,(X25+X24+X23+X22+Z25+T25+T24+T23+T22)/20)*2,0))</f>
        <v>0</v>
      </c>
      <c r="AN26" s="72"/>
      <c r="AR26" s="63">
        <f>A30</f>
        <v>43568</v>
      </c>
      <c r="AS26" s="64">
        <f>P30</f>
        <v>0</v>
      </c>
      <c r="AT26" s="64">
        <f>S30</f>
        <v>0</v>
      </c>
      <c r="AU26" s="64">
        <f>X30</f>
        <v>0</v>
      </c>
      <c r="AV26" s="64">
        <f>Y30</f>
        <v>0</v>
      </c>
      <c r="AW26" s="64">
        <f>Z30</f>
        <v>0</v>
      </c>
      <c r="AX26" s="64">
        <f>AA30</f>
        <v>0</v>
      </c>
      <c r="AY26" s="65">
        <f>AB30</f>
        <v>0</v>
      </c>
      <c r="AZ26" s="64">
        <f t="shared" si="0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"/>
        <v>25</v>
      </c>
      <c r="I27" s="70"/>
      <c r="J27" s="70"/>
      <c r="K27" s="70"/>
      <c r="L27" s="70"/>
      <c r="M27" s="70"/>
      <c r="N27" s="70"/>
      <c r="O27" s="70"/>
      <c r="P27" s="56">
        <f t="shared" si="2"/>
        <v>0</v>
      </c>
      <c r="Q27" s="71"/>
      <c r="R27" s="56">
        <f t="shared" si="3"/>
        <v>0</v>
      </c>
      <c r="S27" s="70"/>
      <c r="T27" s="70"/>
      <c r="U27" s="56">
        <f t="shared" si="4"/>
        <v>0</v>
      </c>
      <c r="V27" s="70"/>
      <c r="W27" s="70"/>
      <c r="X27" s="56">
        <f t="shared" si="5"/>
        <v>0</v>
      </c>
      <c r="Y27" s="57">
        <f>IF(S27&gt;=40,S27-40,0)</f>
        <v>0</v>
      </c>
      <c r="Z27" s="57">
        <f>IF(D27=1,0,AM27)</f>
        <v>0</v>
      </c>
      <c r="AA27" s="56">
        <f t="shared" si="6"/>
        <v>0</v>
      </c>
      <c r="AB27" s="56">
        <f t="shared" si="7"/>
        <v>0</v>
      </c>
      <c r="AC27" s="56">
        <f>AC26-R27</f>
        <v>16</v>
      </c>
      <c r="AD27" s="70"/>
      <c r="AE27" s="70"/>
      <c r="AF27" s="70"/>
      <c r="AG27" s="56">
        <f t="shared" si="8"/>
        <v>0</v>
      </c>
      <c r="AH27" s="58">
        <f>IF(S27&gt;40,((3+Y27)*H27),IF(S27=0,0,(3*H27)))</f>
        <v>0</v>
      </c>
      <c r="AI27" s="56">
        <f t="shared" si="9"/>
        <v>0</v>
      </c>
      <c r="AJ27" s="58">
        <f>ROUND(IF(AD27&gt;0,(-AD27/H27),"0"),0)</f>
        <v>0</v>
      </c>
      <c r="AK27" s="58">
        <f>ROUND(IF(Q27="oui",(X23+X24+X25+X26)/20,0),0)</f>
        <v>0</v>
      </c>
      <c r="AL27" s="58">
        <f>IF(S27&lt;=40,S27-Z27,S27-Y27-Z27)</f>
        <v>0</v>
      </c>
      <c r="AM27" s="58">
        <f>ROUND(IF(C27=1,(X26+X25+X24+X23+Z26+T26+T25+T24+T23)/20,0),0)+(ROUND(IF(C27=2,(X26+X25+X24+X23+Z26+T26+T25+T24+T23)/20)*2,0))</f>
        <v>0</v>
      </c>
      <c r="AN27" s="72"/>
      <c r="AR27" s="63">
        <f>A31</f>
        <v>43575</v>
      </c>
      <c r="AS27" s="64">
        <f>P31</f>
        <v>0</v>
      </c>
      <c r="AT27" s="64">
        <f>S31</f>
        <v>0</v>
      </c>
      <c r="AU27" s="64">
        <f>X31</f>
        <v>0</v>
      </c>
      <c r="AV27" s="64">
        <f>Y31</f>
        <v>0</v>
      </c>
      <c r="AW27" s="64">
        <f>Z31</f>
        <v>0</v>
      </c>
      <c r="AX27" s="64">
        <f>AA31</f>
        <v>0</v>
      </c>
      <c r="AY27" s="65">
        <f>AB31</f>
        <v>0</v>
      </c>
      <c r="AZ27" s="64">
        <f t="shared" si="0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"/>
        <v>25</v>
      </c>
      <c r="I28" s="70"/>
      <c r="J28" s="70"/>
      <c r="K28" s="70"/>
      <c r="L28" s="70"/>
      <c r="M28" s="70"/>
      <c r="N28" s="70"/>
      <c r="O28" s="70"/>
      <c r="P28" s="56">
        <f t="shared" si="2"/>
        <v>0</v>
      </c>
      <c r="Q28" s="71"/>
      <c r="R28" s="56">
        <f t="shared" si="3"/>
        <v>0</v>
      </c>
      <c r="S28" s="70"/>
      <c r="T28" s="70"/>
      <c r="U28" s="56">
        <f t="shared" si="4"/>
        <v>0</v>
      </c>
      <c r="V28" s="70"/>
      <c r="W28" s="70"/>
      <c r="X28" s="56">
        <f t="shared" si="5"/>
        <v>0</v>
      </c>
      <c r="Y28" s="57">
        <f>IF(S28&gt;=40,S28-40,0)</f>
        <v>0</v>
      </c>
      <c r="Z28" s="57">
        <f>IF(D28=1,0,AM28)</f>
        <v>0</v>
      </c>
      <c r="AA28" s="56">
        <f t="shared" si="6"/>
        <v>0</v>
      </c>
      <c r="AB28" s="56">
        <f t="shared" si="7"/>
        <v>0</v>
      </c>
      <c r="AC28" s="56">
        <f>AC27-R28</f>
        <v>16</v>
      </c>
      <c r="AD28" s="70"/>
      <c r="AE28" s="70"/>
      <c r="AF28" s="70"/>
      <c r="AG28" s="56">
        <f t="shared" si="8"/>
        <v>0</v>
      </c>
      <c r="AH28" s="58">
        <f>IF(S28&gt;40,((3+Y28)*H28),IF(S28=0,0,(3*H28)))</f>
        <v>0</v>
      </c>
      <c r="AI28" s="56">
        <f t="shared" si="9"/>
        <v>0</v>
      </c>
      <c r="AJ28" s="58">
        <f>ROUND(IF(AD28&gt;0,(-AD28/H28),"0"),0)</f>
        <v>0</v>
      </c>
      <c r="AK28" s="58">
        <f>ROUND(IF(Q28="oui",(X24+X25+X26+X27)/20,0),0)</f>
        <v>0</v>
      </c>
      <c r="AL28" s="58">
        <f>IF(S28&lt;=40,S28-Z28,S28-Y28-Z28)</f>
        <v>0</v>
      </c>
      <c r="AM28" s="58">
        <f>ROUND(IF(C28=1,(X27+X26+X25+X24+Z27+T27+T26+T25+T24)/20,0),0)+(ROUND(IF(C28=2,(X27+X26+X25+X24+Z27+T27+T26+T25+T24)/20)*2,0))</f>
        <v>0</v>
      </c>
      <c r="AN28" s="72"/>
      <c r="AR28" s="63">
        <f>A32</f>
        <v>43582</v>
      </c>
      <c r="AS28" s="64">
        <f>P32</f>
        <v>0</v>
      </c>
      <c r="AT28" s="64">
        <f>S32</f>
        <v>0</v>
      </c>
      <c r="AU28" s="64">
        <f>X32</f>
        <v>0</v>
      </c>
      <c r="AV28" s="64">
        <f>Y32</f>
        <v>0</v>
      </c>
      <c r="AW28" s="64">
        <f>Z32</f>
        <v>0</v>
      </c>
      <c r="AX28" s="64">
        <f>AA32</f>
        <v>0</v>
      </c>
      <c r="AY28" s="65">
        <f>AB32</f>
        <v>0</v>
      </c>
      <c r="AZ28" s="64">
        <f t="shared" si="0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"/>
        <v>25</v>
      </c>
      <c r="I29" s="70"/>
      <c r="J29" s="70"/>
      <c r="K29" s="70"/>
      <c r="L29" s="70"/>
      <c r="M29" s="70"/>
      <c r="N29" s="70"/>
      <c r="O29" s="70"/>
      <c r="P29" s="56">
        <f t="shared" si="2"/>
        <v>0</v>
      </c>
      <c r="Q29" s="71"/>
      <c r="R29" s="56">
        <f t="shared" si="3"/>
        <v>0</v>
      </c>
      <c r="S29" s="70"/>
      <c r="T29" s="70"/>
      <c r="U29" s="56">
        <f t="shared" si="4"/>
        <v>0</v>
      </c>
      <c r="V29" s="70"/>
      <c r="W29" s="70"/>
      <c r="X29" s="56">
        <f t="shared" si="5"/>
        <v>0</v>
      </c>
      <c r="Y29" s="57">
        <f>IF(S29&gt;=40,S29-40,0)</f>
        <v>0</v>
      </c>
      <c r="Z29" s="57">
        <f>IF(D29=1,0,AM29)</f>
        <v>0</v>
      </c>
      <c r="AA29" s="56">
        <f t="shared" si="6"/>
        <v>0</v>
      </c>
      <c r="AB29" s="56">
        <f t="shared" si="7"/>
        <v>0</v>
      </c>
      <c r="AC29" s="56">
        <f>AC28-R29</f>
        <v>16</v>
      </c>
      <c r="AD29" s="70"/>
      <c r="AE29" s="70"/>
      <c r="AF29" s="70"/>
      <c r="AG29" s="56">
        <f t="shared" si="8"/>
        <v>0</v>
      </c>
      <c r="AH29" s="58">
        <f>IF(S29&gt;40,((3+Y29)*H29),IF(S29=0,0,(3*H29)))</f>
        <v>0</v>
      </c>
      <c r="AI29" s="56">
        <f t="shared" si="9"/>
        <v>0</v>
      </c>
      <c r="AJ29" s="58">
        <f>ROUND(IF(AD29&gt;0,(-AD29/H29),"0"),0)</f>
        <v>0</v>
      </c>
      <c r="AK29" s="58">
        <f>ROUND(IF(Q29="oui",(X25+X26+X27+X28)/20,0),0)</f>
        <v>0</v>
      </c>
      <c r="AL29" s="58">
        <f>IF(S29&lt;=40,S29-Z29,S29-Y29-Z29)</f>
        <v>0</v>
      </c>
      <c r="AM29" s="58">
        <f>ROUND(IF(C29=1,(X28+X27+X26+X25+Z28+T28+T27+T26+T25)/20,0),0)+(ROUND(IF(C29=2,(X28+X27+X26+X25+Z28+T28+T27+T26+T25)/20)*2,0))</f>
        <v>0</v>
      </c>
      <c r="AN29" s="72"/>
      <c r="AR29" s="63">
        <f>A33</f>
        <v>43589</v>
      </c>
      <c r="AS29" s="64">
        <f>P33</f>
        <v>0</v>
      </c>
      <c r="AT29" s="64">
        <f>S33</f>
        <v>0</v>
      </c>
      <c r="AU29" s="64">
        <f>X33</f>
        <v>0</v>
      </c>
      <c r="AV29" s="64">
        <f>Y33</f>
        <v>0</v>
      </c>
      <c r="AW29" s="64">
        <f>Z33</f>
        <v>0</v>
      </c>
      <c r="AX29" s="64">
        <f>AA33</f>
        <v>0</v>
      </c>
      <c r="AY29" s="65">
        <f>AB33</f>
        <v>0</v>
      </c>
      <c r="AZ29" s="64">
        <f t="shared" si="0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"/>
        <v>25</v>
      </c>
      <c r="I30" s="70"/>
      <c r="J30" s="70"/>
      <c r="K30" s="70"/>
      <c r="L30" s="70"/>
      <c r="M30" s="70"/>
      <c r="N30" s="70"/>
      <c r="O30" s="70"/>
      <c r="P30" s="56">
        <f t="shared" si="2"/>
        <v>0</v>
      </c>
      <c r="Q30" s="71"/>
      <c r="R30" s="56">
        <f t="shared" si="3"/>
        <v>0</v>
      </c>
      <c r="S30" s="70"/>
      <c r="T30" s="70"/>
      <c r="U30" s="56">
        <f t="shared" si="4"/>
        <v>0</v>
      </c>
      <c r="V30" s="70"/>
      <c r="W30" s="70"/>
      <c r="X30" s="56">
        <f t="shared" si="5"/>
        <v>0</v>
      </c>
      <c r="Y30" s="57">
        <f>IF(S30&gt;=40,S30-40,0)</f>
        <v>0</v>
      </c>
      <c r="Z30" s="57">
        <f>IF(D30=1,0,AM30)</f>
        <v>0</v>
      </c>
      <c r="AA30" s="56">
        <f t="shared" si="6"/>
        <v>0</v>
      </c>
      <c r="AB30" s="56">
        <f t="shared" si="7"/>
        <v>0</v>
      </c>
      <c r="AC30" s="56">
        <f>AC29-R30</f>
        <v>16</v>
      </c>
      <c r="AD30" s="70"/>
      <c r="AE30" s="70"/>
      <c r="AF30" s="70"/>
      <c r="AG30" s="56">
        <f t="shared" si="8"/>
        <v>0</v>
      </c>
      <c r="AH30" s="58">
        <f>IF(S30&gt;40,((3+Y30)*H30),IF(S30=0,0,(3*H30)))</f>
        <v>0</v>
      </c>
      <c r="AI30" s="56">
        <f t="shared" si="9"/>
        <v>0</v>
      </c>
      <c r="AJ30" s="58">
        <f>ROUND(IF(AD30&gt;0,(-AD30/H30),"0"),0)</f>
        <v>0</v>
      </c>
      <c r="AK30" s="58">
        <f>ROUND(IF(Q30="oui",(X26+X27+X28+X29)/20,0),0)</f>
        <v>0</v>
      </c>
      <c r="AL30" s="58">
        <f>IF(S30&lt;=40,S30-Z30,S30-Y30-Z30)</f>
        <v>0</v>
      </c>
      <c r="AM30" s="58">
        <f>ROUND(IF(C30=1,(X29+X28+X27+X26+Z29+T29+T28+T27+T26)/20,0),0)+(ROUND(IF(C30=2,(X29+X28+X27+X26+Z29+T29+T28+T27+T26)/20)*2,0))</f>
        <v>0</v>
      </c>
      <c r="AN30" s="72"/>
      <c r="AR30" s="63">
        <f>A34</f>
        <v>43596</v>
      </c>
      <c r="AS30" s="64">
        <f>P34</f>
        <v>0</v>
      </c>
      <c r="AT30" s="64">
        <f>S34</f>
        <v>0</v>
      </c>
      <c r="AU30" s="64">
        <f>X34</f>
        <v>0</v>
      </c>
      <c r="AV30" s="64">
        <f>Y34</f>
        <v>0</v>
      </c>
      <c r="AW30" s="64">
        <f>Z34</f>
        <v>0</v>
      </c>
      <c r="AX30" s="64">
        <f>AA34</f>
        <v>0</v>
      </c>
      <c r="AY30" s="65">
        <f>AB34</f>
        <v>0</v>
      </c>
      <c r="AZ30" s="64">
        <f t="shared" si="0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"/>
        <v>25</v>
      </c>
      <c r="I31" s="70"/>
      <c r="J31" s="70"/>
      <c r="K31" s="70"/>
      <c r="L31" s="70"/>
      <c r="M31" s="70"/>
      <c r="N31" s="70"/>
      <c r="O31" s="70"/>
      <c r="P31" s="56">
        <f t="shared" si="2"/>
        <v>0</v>
      </c>
      <c r="Q31" s="71"/>
      <c r="R31" s="56">
        <f t="shared" si="3"/>
        <v>0</v>
      </c>
      <c r="S31" s="70"/>
      <c r="T31" s="70"/>
      <c r="U31" s="56">
        <f t="shared" si="4"/>
        <v>0</v>
      </c>
      <c r="V31" s="70"/>
      <c r="W31" s="70"/>
      <c r="X31" s="56">
        <f t="shared" si="5"/>
        <v>0</v>
      </c>
      <c r="Y31" s="57">
        <f>IF(S31&gt;=40,S31-40,0)</f>
        <v>0</v>
      </c>
      <c r="Z31" s="57">
        <f>IF(D31=1,0,AM31)</f>
        <v>0</v>
      </c>
      <c r="AA31" s="56">
        <f t="shared" si="6"/>
        <v>0</v>
      </c>
      <c r="AB31" s="56">
        <f t="shared" si="7"/>
        <v>0</v>
      </c>
      <c r="AC31" s="56">
        <f>AC30-R31</f>
        <v>16</v>
      </c>
      <c r="AD31" s="70"/>
      <c r="AE31" s="70"/>
      <c r="AF31" s="70"/>
      <c r="AG31" s="56">
        <f t="shared" si="8"/>
        <v>0</v>
      </c>
      <c r="AH31" s="58">
        <f>IF(S31&gt;40,((3+Y31)*H31),IF(S31=0,0,(3*H31)))</f>
        <v>0</v>
      </c>
      <c r="AI31" s="56">
        <f t="shared" si="9"/>
        <v>0</v>
      </c>
      <c r="AJ31" s="58">
        <f>ROUND(IF(AD31&gt;0,(-AD31/H31),"0"),0)</f>
        <v>0</v>
      </c>
      <c r="AK31" s="58">
        <f>ROUND(IF(Q31="oui",(X27+X28+X29+X30)/20,0),0)</f>
        <v>0</v>
      </c>
      <c r="AL31" s="58">
        <f>IF(S31&lt;=40,S31-Z31,S31-Y31-Z31)</f>
        <v>0</v>
      </c>
      <c r="AM31" s="58">
        <f>ROUND(IF(C31=1,(X30+X29+X28+X27+Z30+T30+T29+T28+T27)/20,0),0)+(ROUND(IF(C31=2,(X30+X29+X28+X27+Z30+T30+T29+T28+T27)/20)*2,0))</f>
        <v>0</v>
      </c>
      <c r="AN31" s="72"/>
      <c r="AR31" s="63">
        <f>A35</f>
        <v>43603</v>
      </c>
      <c r="AS31" s="64">
        <f>P35</f>
        <v>0</v>
      </c>
      <c r="AT31" s="64">
        <f>S35</f>
        <v>0</v>
      </c>
      <c r="AU31" s="64">
        <f>X35</f>
        <v>0</v>
      </c>
      <c r="AV31" s="64">
        <f>Y35</f>
        <v>0</v>
      </c>
      <c r="AW31" s="64">
        <f>Z35</f>
        <v>0</v>
      </c>
      <c r="AX31" s="64">
        <f>AA35</f>
        <v>0</v>
      </c>
      <c r="AY31" s="65">
        <f>AB35</f>
        <v>0</v>
      </c>
      <c r="AZ31" s="64">
        <f t="shared" si="0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"/>
        <v>25</v>
      </c>
      <c r="I32" s="70"/>
      <c r="J32" s="70"/>
      <c r="K32" s="70"/>
      <c r="L32" s="70"/>
      <c r="M32" s="70"/>
      <c r="N32" s="70"/>
      <c r="O32" s="70"/>
      <c r="P32" s="56">
        <f t="shared" si="2"/>
        <v>0</v>
      </c>
      <c r="Q32" s="71"/>
      <c r="R32" s="56">
        <f t="shared" si="3"/>
        <v>0</v>
      </c>
      <c r="S32" s="70"/>
      <c r="T32" s="70"/>
      <c r="U32" s="56">
        <f t="shared" si="4"/>
        <v>0</v>
      </c>
      <c r="V32" s="70"/>
      <c r="W32" s="70"/>
      <c r="X32" s="56">
        <f t="shared" si="5"/>
        <v>0</v>
      </c>
      <c r="Y32" s="57">
        <f>IF(S32&gt;=40,S32-40,0)</f>
        <v>0</v>
      </c>
      <c r="Z32" s="57">
        <f>IF(D32=1,0,AM32)</f>
        <v>0</v>
      </c>
      <c r="AA32" s="56">
        <f t="shared" si="6"/>
        <v>0</v>
      </c>
      <c r="AB32" s="56">
        <f t="shared" si="7"/>
        <v>0</v>
      </c>
      <c r="AC32" s="56">
        <f>AC31-R32</f>
        <v>16</v>
      </c>
      <c r="AD32" s="70"/>
      <c r="AE32" s="70"/>
      <c r="AF32" s="70"/>
      <c r="AG32" s="56">
        <f t="shared" si="8"/>
        <v>0</v>
      </c>
      <c r="AH32" s="58">
        <f>IF(S32&gt;40,((3+Y32)*H32),IF(S32=0,0,(3*H32)))</f>
        <v>0</v>
      </c>
      <c r="AI32" s="56">
        <f t="shared" si="9"/>
        <v>0</v>
      </c>
      <c r="AJ32" s="58">
        <f>ROUND(IF(AD32&gt;0,(-AD32/H32),"0"),0)</f>
        <v>0</v>
      </c>
      <c r="AK32" s="58">
        <f>ROUND(IF(Q32="oui",(X28+X29+X30+X31)/20,0),0)</f>
        <v>0</v>
      </c>
      <c r="AL32" s="58">
        <f>IF(S32&lt;=40,S32-Z32,S32-Y32-Z32)</f>
        <v>0</v>
      </c>
      <c r="AM32" s="58">
        <f>ROUND(IF(C32=1,(X31+X30+X29+X28+Z31+T31+T30+T29+T28)/20,0),0)+(ROUND(IF(C32=2,(X31+X30+X29+X28+Z31+T31+T30+T29+T28)/20)*2,0))</f>
        <v>0</v>
      </c>
      <c r="AN32" s="72"/>
      <c r="AR32" s="63">
        <f>A36</f>
        <v>43610</v>
      </c>
      <c r="AS32" s="64">
        <f>P36</f>
        <v>0</v>
      </c>
      <c r="AT32" s="64">
        <f>S36</f>
        <v>0</v>
      </c>
      <c r="AU32" s="64">
        <f>X36</f>
        <v>0</v>
      </c>
      <c r="AV32" s="64">
        <f>Y36</f>
        <v>0</v>
      </c>
      <c r="AW32" s="64">
        <f>Z36</f>
        <v>0</v>
      </c>
      <c r="AX32" s="64">
        <f>AA36</f>
        <v>0</v>
      </c>
      <c r="AY32" s="65">
        <f>AB36</f>
        <v>0</v>
      </c>
      <c r="AZ32" s="64">
        <f t="shared" si="0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"/>
        <v>25</v>
      </c>
      <c r="I33" s="70"/>
      <c r="J33" s="70"/>
      <c r="K33" s="70"/>
      <c r="L33" s="70"/>
      <c r="M33" s="70"/>
      <c r="N33" s="70"/>
      <c r="O33" s="70"/>
      <c r="P33" s="56">
        <f t="shared" si="2"/>
        <v>0</v>
      </c>
      <c r="Q33" s="71"/>
      <c r="R33" s="56">
        <f t="shared" si="3"/>
        <v>0</v>
      </c>
      <c r="S33" s="70"/>
      <c r="T33" s="70"/>
      <c r="U33" s="56">
        <f t="shared" si="4"/>
        <v>0</v>
      </c>
      <c r="V33" s="70"/>
      <c r="W33" s="70"/>
      <c r="X33" s="56">
        <f t="shared" si="5"/>
        <v>0</v>
      </c>
      <c r="Y33" s="57">
        <f>IF(S33&gt;=40,S33-40,0)</f>
        <v>0</v>
      </c>
      <c r="Z33" s="57">
        <f>IF(D33=1,0,AM33)</f>
        <v>0</v>
      </c>
      <c r="AA33" s="56">
        <f t="shared" si="6"/>
        <v>0</v>
      </c>
      <c r="AB33" s="56">
        <f t="shared" si="7"/>
        <v>0</v>
      </c>
      <c r="AC33" s="56">
        <f>AC32-R33</f>
        <v>16</v>
      </c>
      <c r="AD33" s="70"/>
      <c r="AE33" s="70"/>
      <c r="AF33" s="70"/>
      <c r="AG33" s="56">
        <f t="shared" si="8"/>
        <v>0</v>
      </c>
      <c r="AH33" s="58">
        <f>IF(S33&gt;40,((3+Y33)*H33),IF(S33=0,0,(3*H33)))</f>
        <v>0</v>
      </c>
      <c r="AI33" s="56">
        <f t="shared" si="9"/>
        <v>0</v>
      </c>
      <c r="AJ33" s="58">
        <f>ROUND(IF(AD33&gt;0,(-AD33/H33),"0"),0)</f>
        <v>0</v>
      </c>
      <c r="AK33" s="58">
        <f>ROUND(IF(Q33="oui",(X29+X30+X31+X32)/20,0),0)</f>
        <v>0</v>
      </c>
      <c r="AL33" s="58">
        <f>IF(S33&lt;=40,S33-Z33,S33-Y33-Z33)</f>
        <v>0</v>
      </c>
      <c r="AM33" s="58">
        <f>ROUND(IF(C33=1,(X32+X31+X30+X29+Z32+T32+T31+T30+T29)/20,0),0)+(ROUND(IF(C33=2,(X32+X31+X30+X29+Z32+T32+T31+T30+T29)/20)*2,0))</f>
        <v>0</v>
      </c>
      <c r="AN33" s="72"/>
      <c r="AR33" s="63">
        <f>A37</f>
        <v>43617</v>
      </c>
      <c r="AS33" s="64">
        <f>P37</f>
        <v>0</v>
      </c>
      <c r="AT33" s="64">
        <f>S37</f>
        <v>0</v>
      </c>
      <c r="AU33" s="64">
        <f>X37</f>
        <v>0</v>
      </c>
      <c r="AV33" s="64">
        <f>Y37</f>
        <v>0</v>
      </c>
      <c r="AW33" s="64">
        <f>Z37</f>
        <v>0</v>
      </c>
      <c r="AX33" s="64">
        <f>AA37</f>
        <v>0</v>
      </c>
      <c r="AY33" s="65">
        <f>AB37</f>
        <v>0</v>
      </c>
      <c r="AZ33" s="64">
        <f t="shared" si="0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"/>
        <v>25</v>
      </c>
      <c r="I34" s="70"/>
      <c r="J34" s="70"/>
      <c r="K34" s="70"/>
      <c r="L34" s="70"/>
      <c r="M34" s="70"/>
      <c r="N34" s="70"/>
      <c r="O34" s="70"/>
      <c r="P34" s="56">
        <f t="shared" si="2"/>
        <v>0</v>
      </c>
      <c r="Q34" s="71"/>
      <c r="R34" s="56">
        <f t="shared" si="3"/>
        <v>0</v>
      </c>
      <c r="S34" s="70"/>
      <c r="T34" s="70"/>
      <c r="U34" s="56">
        <f t="shared" si="4"/>
        <v>0</v>
      </c>
      <c r="V34" s="70"/>
      <c r="W34" s="70"/>
      <c r="X34" s="56">
        <f t="shared" si="5"/>
        <v>0</v>
      </c>
      <c r="Y34" s="57">
        <f>IF(S34&gt;=40,S34-40,0)</f>
        <v>0</v>
      </c>
      <c r="Z34" s="57">
        <f>IF(D34=1,0,AM34)</f>
        <v>0</v>
      </c>
      <c r="AA34" s="56">
        <f t="shared" si="6"/>
        <v>0</v>
      </c>
      <c r="AB34" s="56">
        <f t="shared" si="7"/>
        <v>0</v>
      </c>
      <c r="AC34" s="56">
        <f>AC33-R34</f>
        <v>16</v>
      </c>
      <c r="AD34" s="70"/>
      <c r="AE34" s="70"/>
      <c r="AF34" s="70"/>
      <c r="AG34" s="56">
        <f t="shared" si="8"/>
        <v>0</v>
      </c>
      <c r="AH34" s="58">
        <f>IF(S34&gt;40,((3+Y34)*H34),IF(S34=0,0,(3*H34)))</f>
        <v>0</v>
      </c>
      <c r="AI34" s="56">
        <f t="shared" si="9"/>
        <v>0</v>
      </c>
      <c r="AJ34" s="58">
        <f>ROUND(IF(AD34&gt;0,(-AD34/H34),"0"),0)</f>
        <v>0</v>
      </c>
      <c r="AK34" s="58">
        <f>ROUND(IF(Q34="oui",(X30+X31+X32+X33)/20,0),0)</f>
        <v>0</v>
      </c>
      <c r="AL34" s="58">
        <f>IF(S34&lt;=40,S34-Z34,S34-Y34-Z34)</f>
        <v>0</v>
      </c>
      <c r="AM34" s="58">
        <f>ROUND(IF(C34=1,(X33+X32+X31+X30+Z33+T33+T32+T31+T30)/20,0),0)+(ROUND(IF(C34=2,(X33+X32+X31+X30+Z33+T33+T32+T31+T30)/20)*2,0))</f>
        <v>0</v>
      </c>
      <c r="AN34" s="72"/>
      <c r="AR34" s="63">
        <f>A38</f>
        <v>43624</v>
      </c>
      <c r="AS34" s="64">
        <f>P38</f>
        <v>0</v>
      </c>
      <c r="AT34" s="64">
        <f>S38</f>
        <v>0</v>
      </c>
      <c r="AU34" s="64">
        <f>X38</f>
        <v>0</v>
      </c>
      <c r="AV34" s="64">
        <f>Y38</f>
        <v>0</v>
      </c>
      <c r="AW34" s="64">
        <f>Z38</f>
        <v>0</v>
      </c>
      <c r="AX34" s="64">
        <f>AA38</f>
        <v>0</v>
      </c>
      <c r="AY34" s="65">
        <f>AB38</f>
        <v>0</v>
      </c>
      <c r="AZ34" s="64">
        <f t="shared" si="0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"/>
        <v>25</v>
      </c>
      <c r="I35" s="70"/>
      <c r="J35" s="70"/>
      <c r="K35" s="70"/>
      <c r="L35" s="70"/>
      <c r="M35" s="70"/>
      <c r="N35" s="70"/>
      <c r="O35" s="70"/>
      <c r="P35" s="56">
        <f t="shared" si="2"/>
        <v>0</v>
      </c>
      <c r="Q35" s="71"/>
      <c r="R35" s="56">
        <f t="shared" si="3"/>
        <v>0</v>
      </c>
      <c r="S35" s="70"/>
      <c r="T35" s="70"/>
      <c r="U35" s="56">
        <f t="shared" si="4"/>
        <v>0</v>
      </c>
      <c r="V35" s="70"/>
      <c r="W35" s="70"/>
      <c r="X35" s="56">
        <f t="shared" si="5"/>
        <v>0</v>
      </c>
      <c r="Y35" s="57">
        <f>IF(S35&gt;=40,S35-40,0)</f>
        <v>0</v>
      </c>
      <c r="Z35" s="57">
        <f>IF(D35=1,0,AM35)</f>
        <v>0</v>
      </c>
      <c r="AA35" s="56">
        <f t="shared" si="6"/>
        <v>0</v>
      </c>
      <c r="AB35" s="56">
        <f t="shared" si="7"/>
        <v>0</v>
      </c>
      <c r="AC35" s="56">
        <f>AC34-R35</f>
        <v>16</v>
      </c>
      <c r="AD35" s="70"/>
      <c r="AE35" s="70"/>
      <c r="AF35" s="70"/>
      <c r="AG35" s="56">
        <f t="shared" si="8"/>
        <v>0</v>
      </c>
      <c r="AH35" s="58">
        <f>IF(S35&gt;40,((3+Y35)*H35),IF(S35=0,0,(3*H35)))</f>
        <v>0</v>
      </c>
      <c r="AI35" s="56">
        <f t="shared" si="9"/>
        <v>0</v>
      </c>
      <c r="AJ35" s="58">
        <f>ROUND(IF(AD35&gt;0,(-AD35/H35),"0"),0)</f>
        <v>0</v>
      </c>
      <c r="AK35" s="58">
        <f>ROUND(IF(Q35="oui",(X31+X32+X33+X34)/20,0),0)</f>
        <v>0</v>
      </c>
      <c r="AL35" s="58">
        <f>IF(S35&lt;=40,S35-Z35,S35-Y35-Z35)</f>
        <v>0</v>
      </c>
      <c r="AM35" s="58">
        <f>ROUND(IF(C35=1,(X34+X33+X32+X31+Z34+T34+T33+T32+T31)/20,0),0)+(ROUND(IF(C35=2,(X34+X33+X32+X31+Z34+T34+T33+T32+T31)/20)*2,0))</f>
        <v>0</v>
      </c>
      <c r="AN35" s="72"/>
      <c r="AR35" s="63">
        <f>A39</f>
        <v>43631</v>
      </c>
      <c r="AS35" s="64">
        <f>P39</f>
        <v>0</v>
      </c>
      <c r="AT35" s="64">
        <f>S39</f>
        <v>0</v>
      </c>
      <c r="AU35" s="64">
        <f>X39</f>
        <v>0</v>
      </c>
      <c r="AV35" s="64">
        <f>Y39</f>
        <v>0</v>
      </c>
      <c r="AW35" s="64">
        <f>Z39</f>
        <v>0</v>
      </c>
      <c r="AX35" s="64">
        <f>AA39</f>
        <v>0</v>
      </c>
      <c r="AY35" s="65">
        <f>AB39</f>
        <v>0</v>
      </c>
      <c r="AZ35" s="64">
        <f t="shared" si="0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"/>
        <v>25</v>
      </c>
      <c r="I36" s="70"/>
      <c r="J36" s="70"/>
      <c r="K36" s="70"/>
      <c r="L36" s="70"/>
      <c r="M36" s="70"/>
      <c r="N36" s="70"/>
      <c r="O36" s="70"/>
      <c r="P36" s="56">
        <f t="shared" si="2"/>
        <v>0</v>
      </c>
      <c r="Q36" s="71"/>
      <c r="R36" s="56">
        <f t="shared" si="3"/>
        <v>0</v>
      </c>
      <c r="S36" s="70"/>
      <c r="T36" s="70"/>
      <c r="U36" s="56">
        <f t="shared" si="4"/>
        <v>0</v>
      </c>
      <c r="V36" s="70"/>
      <c r="W36" s="70"/>
      <c r="X36" s="56">
        <f t="shared" si="5"/>
        <v>0</v>
      </c>
      <c r="Y36" s="57">
        <f>IF(S36&gt;=40,S36-40,0)</f>
        <v>0</v>
      </c>
      <c r="Z36" s="57">
        <f>IF(D36=1,0,AM36)</f>
        <v>0</v>
      </c>
      <c r="AA36" s="56">
        <f t="shared" si="6"/>
        <v>0</v>
      </c>
      <c r="AB36" s="56">
        <f t="shared" si="7"/>
        <v>0</v>
      </c>
      <c r="AC36" s="56">
        <f>AC35-R36</f>
        <v>16</v>
      </c>
      <c r="AD36" s="70"/>
      <c r="AE36" s="70"/>
      <c r="AF36" s="70"/>
      <c r="AG36" s="56">
        <f t="shared" si="8"/>
        <v>0</v>
      </c>
      <c r="AH36" s="58">
        <f>IF(S36&gt;40,((3+Y36)*H36),IF(S36=0,0,(3*H36)))</f>
        <v>0</v>
      </c>
      <c r="AI36" s="56">
        <f t="shared" si="9"/>
        <v>0</v>
      </c>
      <c r="AJ36" s="58">
        <f>ROUND(IF(AD36&gt;0,(-AD36/H36),"0"),0)</f>
        <v>0</v>
      </c>
      <c r="AK36" s="58">
        <f>ROUND(IF(Q36="oui",(X32+X33+X34+X35)/20,0),0)</f>
        <v>0</v>
      </c>
      <c r="AL36" s="58">
        <f>IF(S36&lt;=40,S36-Z36,S36-Y36-Z36)</f>
        <v>0</v>
      </c>
      <c r="AM36" s="58">
        <f>ROUND(IF(C36=1,(X35+X34+X33+X32+Z35+T35+T34+T33+T32)/20,0),0)+(ROUND(IF(C36=2,(X35+X34+X33+X32+Z35+T35+T34+T33+T32)/20)*2,0))</f>
        <v>0</v>
      </c>
      <c r="AN36" s="72"/>
      <c r="AR36" s="63">
        <f>A40</f>
        <v>43638</v>
      </c>
      <c r="AS36" s="64">
        <f>P40</f>
        <v>0</v>
      </c>
      <c r="AT36" s="64">
        <f>S40</f>
        <v>0</v>
      </c>
      <c r="AU36" s="64">
        <f>X40</f>
        <v>0</v>
      </c>
      <c r="AV36" s="64">
        <f>Y40</f>
        <v>0</v>
      </c>
      <c r="AW36" s="64">
        <f>Z40</f>
        <v>0</v>
      </c>
      <c r="AX36" s="64">
        <f>AA40</f>
        <v>0</v>
      </c>
      <c r="AY36" s="65">
        <f>AB40</f>
        <v>0</v>
      </c>
      <c r="AZ36" s="64">
        <f t="shared" si="0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"/>
        <v>25</v>
      </c>
      <c r="I37" s="70"/>
      <c r="J37" s="70"/>
      <c r="K37" s="70"/>
      <c r="L37" s="70"/>
      <c r="M37" s="70"/>
      <c r="N37" s="70"/>
      <c r="O37" s="70"/>
      <c r="P37" s="56">
        <f t="shared" si="2"/>
        <v>0</v>
      </c>
      <c r="Q37" s="71"/>
      <c r="R37" s="56">
        <f t="shared" si="3"/>
        <v>0</v>
      </c>
      <c r="S37" s="70"/>
      <c r="T37" s="70"/>
      <c r="U37" s="56">
        <f t="shared" si="4"/>
        <v>0</v>
      </c>
      <c r="V37" s="70"/>
      <c r="W37" s="70"/>
      <c r="X37" s="56">
        <f t="shared" si="5"/>
        <v>0</v>
      </c>
      <c r="Y37" s="57">
        <f>IF(S37&gt;=40,S37-40,0)</f>
        <v>0</v>
      </c>
      <c r="Z37" s="57">
        <f>IF(D37=1,0,AM37)</f>
        <v>0</v>
      </c>
      <c r="AA37" s="56">
        <f t="shared" si="6"/>
        <v>0</v>
      </c>
      <c r="AB37" s="56">
        <f t="shared" si="7"/>
        <v>0</v>
      </c>
      <c r="AC37" s="56">
        <f>AC36-R37</f>
        <v>16</v>
      </c>
      <c r="AD37" s="70"/>
      <c r="AE37" s="70"/>
      <c r="AF37" s="70"/>
      <c r="AG37" s="56">
        <f t="shared" si="8"/>
        <v>0</v>
      </c>
      <c r="AH37" s="58">
        <f>IF(S37&gt;40,((3+Y37)*H37),IF(S37=0,0,(3*H37)))</f>
        <v>0</v>
      </c>
      <c r="AI37" s="56">
        <f t="shared" si="9"/>
        <v>0</v>
      </c>
      <c r="AJ37" s="58">
        <f>ROUND(IF(AD37&gt;0,(-AD37/H37),"0"),0)</f>
        <v>0</v>
      </c>
      <c r="AK37" s="58">
        <f>ROUND(IF(Q37="oui",(X33+X34+X35+X36)/20,0),0)</f>
        <v>0</v>
      </c>
      <c r="AL37" s="58">
        <f>IF(S37&lt;=40,S37-Z37,S37-Y37-Z37)</f>
        <v>0</v>
      </c>
      <c r="AM37" s="58">
        <f>ROUND(IF(C37=1,(X36+X35+X34+X33+Z36+T36+T35+T34+T33)/20,0),0)+(ROUND(IF(C37=2,(X36+X35+X34+X33+Z36+T36+T35+T34+T33)/20)*2,0))</f>
        <v>0</v>
      </c>
      <c r="AN37" s="72"/>
      <c r="AR37" s="63">
        <f>A41</f>
        <v>43645</v>
      </c>
      <c r="AS37" s="64">
        <f>P41</f>
        <v>0</v>
      </c>
      <c r="AT37" s="64">
        <f>S41</f>
        <v>0</v>
      </c>
      <c r="AU37" s="64">
        <f>X41</f>
        <v>0</v>
      </c>
      <c r="AV37" s="64">
        <f>Y41</f>
        <v>0</v>
      </c>
      <c r="AW37" s="64">
        <f>Z41</f>
        <v>0</v>
      </c>
      <c r="AX37" s="64">
        <f>AA41</f>
        <v>0</v>
      </c>
      <c r="AY37" s="65">
        <f>AB41</f>
        <v>0</v>
      </c>
      <c r="AZ37" s="64">
        <f t="shared" si="0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"/>
        <v>25</v>
      </c>
      <c r="I38" s="70"/>
      <c r="J38" s="70"/>
      <c r="K38" s="70"/>
      <c r="L38" s="70"/>
      <c r="M38" s="70"/>
      <c r="N38" s="70"/>
      <c r="O38" s="70"/>
      <c r="P38" s="56">
        <f t="shared" si="2"/>
        <v>0</v>
      </c>
      <c r="Q38" s="71"/>
      <c r="R38" s="56">
        <f t="shared" si="3"/>
        <v>0</v>
      </c>
      <c r="S38" s="70"/>
      <c r="T38" s="70"/>
      <c r="U38" s="56">
        <f t="shared" si="4"/>
        <v>0</v>
      </c>
      <c r="V38" s="70"/>
      <c r="W38" s="70"/>
      <c r="X38" s="56">
        <f t="shared" si="5"/>
        <v>0</v>
      </c>
      <c r="Y38" s="57">
        <f>IF(S38&gt;=40,S38-40,0)</f>
        <v>0</v>
      </c>
      <c r="Z38" s="57">
        <f>IF(D38=1,0,AM38)</f>
        <v>0</v>
      </c>
      <c r="AA38" s="56">
        <f t="shared" si="6"/>
        <v>0</v>
      </c>
      <c r="AB38" s="56">
        <f t="shared" si="7"/>
        <v>0</v>
      </c>
      <c r="AC38" s="56">
        <f>AC37-R38</f>
        <v>16</v>
      </c>
      <c r="AD38" s="70"/>
      <c r="AE38" s="70"/>
      <c r="AF38" s="70"/>
      <c r="AG38" s="56">
        <f t="shared" si="8"/>
        <v>0</v>
      </c>
      <c r="AH38" s="58">
        <f>IF(S38&gt;40,((3+Y38)*H38),IF(S38=0,0,(3*H38)))</f>
        <v>0</v>
      </c>
      <c r="AI38" s="56">
        <f t="shared" si="9"/>
        <v>0</v>
      </c>
      <c r="AJ38" s="58">
        <f>ROUND(IF(AD38&gt;0,(-AD38/H38),"0"),0)</f>
        <v>0</v>
      </c>
      <c r="AK38" s="58">
        <f>ROUND(IF(Q38="oui",(X34+X35+X36+X37)/20,0),0)</f>
        <v>0</v>
      </c>
      <c r="AL38" s="58">
        <f>IF(S38&lt;=40,S38-Z38,S38-Y38-Z38)</f>
        <v>0</v>
      </c>
      <c r="AM38" s="58">
        <f>ROUND(IF(C38=1,(X37+X36+X35+X34+Z37+T37+T36+T35+T34)/20,0),0)+(ROUND(IF(C38=2,(X37+X36+X35+X34+Z37+T37+T36+T35+T34)/20)*2,0))</f>
        <v>0</v>
      </c>
      <c r="AN38" s="72"/>
      <c r="AR38" s="63">
        <f>A42</f>
        <v>43652</v>
      </c>
      <c r="AS38" s="64">
        <f>P42</f>
        <v>0</v>
      </c>
      <c r="AT38" s="64">
        <f>S42</f>
        <v>0</v>
      </c>
      <c r="AU38" s="64">
        <f>X42</f>
        <v>0</v>
      </c>
      <c r="AV38" s="64">
        <f>Y42</f>
        <v>0</v>
      </c>
      <c r="AW38" s="64">
        <f>Z42</f>
        <v>0</v>
      </c>
      <c r="AX38" s="64">
        <f>AA42</f>
        <v>0</v>
      </c>
      <c r="AY38" s="65">
        <f>AB42</f>
        <v>0</v>
      </c>
      <c r="AZ38" s="64">
        <f t="shared" si="0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"/>
        <v>25</v>
      </c>
      <c r="I39" s="70"/>
      <c r="J39" s="70"/>
      <c r="K39" s="70"/>
      <c r="L39" s="70"/>
      <c r="M39" s="70"/>
      <c r="N39" s="70"/>
      <c r="O39" s="70"/>
      <c r="P39" s="56">
        <f t="shared" si="2"/>
        <v>0</v>
      </c>
      <c r="Q39" s="71"/>
      <c r="R39" s="56">
        <f t="shared" si="3"/>
        <v>0</v>
      </c>
      <c r="S39" s="70"/>
      <c r="T39" s="70"/>
      <c r="U39" s="56">
        <f t="shared" si="4"/>
        <v>0</v>
      </c>
      <c r="V39" s="70"/>
      <c r="W39" s="70"/>
      <c r="X39" s="56">
        <f t="shared" si="5"/>
        <v>0</v>
      </c>
      <c r="Y39" s="57">
        <f>IF(S39&gt;=40,S39-40,0)</f>
        <v>0</v>
      </c>
      <c r="Z39" s="57">
        <f>IF(D39=1,0,AM39)</f>
        <v>0</v>
      </c>
      <c r="AA39" s="56">
        <f t="shared" si="6"/>
        <v>0</v>
      </c>
      <c r="AB39" s="56">
        <f t="shared" si="7"/>
        <v>0</v>
      </c>
      <c r="AC39" s="56">
        <f>AC38-R39</f>
        <v>16</v>
      </c>
      <c r="AD39" s="70"/>
      <c r="AE39" s="70"/>
      <c r="AF39" s="70"/>
      <c r="AG39" s="56">
        <f t="shared" si="8"/>
        <v>0</v>
      </c>
      <c r="AH39" s="58">
        <f>IF(S39&gt;40,((3+Y39)*H39),IF(S39=0,0,(3*H39)))</f>
        <v>0</v>
      </c>
      <c r="AI39" s="56">
        <f t="shared" si="9"/>
        <v>0</v>
      </c>
      <c r="AJ39" s="58">
        <f>ROUND(IF(AD39&gt;0,(-AD39/H39),"0"),0)</f>
        <v>0</v>
      </c>
      <c r="AK39" s="58">
        <f>ROUND(IF(Q39="oui",(X35+X36+X37+X38)/20,0),0)</f>
        <v>0</v>
      </c>
      <c r="AL39" s="58">
        <f>IF(S39&lt;=40,S39-Z39,S39-Y39-Z39)</f>
        <v>0</v>
      </c>
      <c r="AM39" s="58">
        <f>ROUND(IF(C39=1,(X38+X37+X36+X35+Z38+T38+T37+T36+T35)/20,0),0)+(ROUND(IF(C39=2,(X38+X37+X36+X35+Z38+T38+T37+T36+T35)/20)*2,0))</f>
        <v>0</v>
      </c>
      <c r="AN39" s="72"/>
      <c r="AR39" s="63">
        <f>A43</f>
        <v>43659</v>
      </c>
      <c r="AS39" s="64">
        <f>P43</f>
        <v>0</v>
      </c>
      <c r="AT39" s="64">
        <f>S43</f>
        <v>0</v>
      </c>
      <c r="AU39" s="64">
        <f>X43</f>
        <v>0</v>
      </c>
      <c r="AV39" s="64">
        <f>Y43</f>
        <v>0</v>
      </c>
      <c r="AW39" s="64">
        <f>Z43</f>
        <v>0</v>
      </c>
      <c r="AX39" s="64">
        <f>AA43</f>
        <v>0</v>
      </c>
      <c r="AY39" s="65">
        <f>AB43</f>
        <v>0</v>
      </c>
      <c r="AZ39" s="64">
        <f t="shared" si="0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"/>
        <v>25</v>
      </c>
      <c r="I40" s="70"/>
      <c r="J40" s="70"/>
      <c r="K40" s="70"/>
      <c r="L40" s="70"/>
      <c r="M40" s="70"/>
      <c r="N40" s="70"/>
      <c r="O40" s="70"/>
      <c r="P40" s="56">
        <f t="shared" si="2"/>
        <v>0</v>
      </c>
      <c r="Q40" s="71"/>
      <c r="R40" s="56">
        <f t="shared" si="3"/>
        <v>0</v>
      </c>
      <c r="S40" s="70"/>
      <c r="T40" s="70"/>
      <c r="U40" s="56">
        <f t="shared" si="4"/>
        <v>0</v>
      </c>
      <c r="V40" s="70"/>
      <c r="W40" s="70"/>
      <c r="X40" s="56">
        <f t="shared" si="5"/>
        <v>0</v>
      </c>
      <c r="Y40" s="57">
        <f>IF(S40&gt;=40,S40-40,0)</f>
        <v>0</v>
      </c>
      <c r="Z40" s="57">
        <f>IF(D40=1,0,AM40)</f>
        <v>0</v>
      </c>
      <c r="AA40" s="56">
        <f t="shared" si="6"/>
        <v>0</v>
      </c>
      <c r="AB40" s="56">
        <f t="shared" si="7"/>
        <v>0</v>
      </c>
      <c r="AC40" s="56">
        <f>AC39-R40</f>
        <v>16</v>
      </c>
      <c r="AD40" s="70"/>
      <c r="AE40" s="70"/>
      <c r="AF40" s="70"/>
      <c r="AG40" s="56">
        <f t="shared" si="8"/>
        <v>0</v>
      </c>
      <c r="AH40" s="58">
        <f>IF(S40&gt;40,((3+Y40)*H40),IF(S40=0,0,(3*H40)))</f>
        <v>0</v>
      </c>
      <c r="AI40" s="56">
        <f t="shared" si="9"/>
        <v>0</v>
      </c>
      <c r="AJ40" s="58">
        <f>ROUND(IF(AD40&gt;0,(-AD40/H40),"0"),0)</f>
        <v>0</v>
      </c>
      <c r="AK40" s="58">
        <f>ROUND(IF(Q40="oui",(X36+X37+X38+X39)/20,0),0)</f>
        <v>0</v>
      </c>
      <c r="AL40" s="58">
        <f>IF(S40&lt;=40,S40-Z40,S40-Y40-Z40)</f>
        <v>0</v>
      </c>
      <c r="AM40" s="58">
        <f>ROUND(IF(C40=1,(X39+X38+X37+X36+Z39+T39+T38+T37+T36)/20,0),0)+(ROUND(IF(C40=2,(X39+X38+X37+X36+Z39+T39+T38+T37+T36)/20)*2,0))</f>
        <v>0</v>
      </c>
      <c r="AN40" s="72"/>
      <c r="AR40" s="63">
        <f>A44</f>
        <v>43666</v>
      </c>
      <c r="AS40" s="64">
        <f>P44</f>
        <v>0</v>
      </c>
      <c r="AT40" s="64">
        <f>S44</f>
        <v>0</v>
      </c>
      <c r="AU40" s="64">
        <f>X44</f>
        <v>0</v>
      </c>
      <c r="AV40" s="64">
        <f>Y44</f>
        <v>0</v>
      </c>
      <c r="AW40" s="64">
        <f>Z44</f>
        <v>0</v>
      </c>
      <c r="AX40" s="64">
        <f>AA44</f>
        <v>0</v>
      </c>
      <c r="AY40" s="65">
        <f>AB44</f>
        <v>0</v>
      </c>
      <c r="AZ40" s="64">
        <f t="shared" si="0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"/>
        <v>25</v>
      </c>
      <c r="I41" s="70"/>
      <c r="J41" s="70"/>
      <c r="K41" s="70"/>
      <c r="L41" s="70"/>
      <c r="M41" s="70"/>
      <c r="N41" s="70"/>
      <c r="O41" s="70"/>
      <c r="P41" s="56">
        <f t="shared" si="2"/>
        <v>0</v>
      </c>
      <c r="Q41" s="71"/>
      <c r="R41" s="56">
        <f t="shared" si="3"/>
        <v>0</v>
      </c>
      <c r="S41" s="70"/>
      <c r="T41" s="70"/>
      <c r="U41" s="56">
        <f t="shared" si="4"/>
        <v>0</v>
      </c>
      <c r="V41" s="70"/>
      <c r="W41" s="70"/>
      <c r="X41" s="56">
        <f t="shared" si="5"/>
        <v>0</v>
      </c>
      <c r="Y41" s="57">
        <f>IF(S41&gt;=40,S41-40,0)</f>
        <v>0</v>
      </c>
      <c r="Z41" s="57">
        <f>IF(D41=1,0,AM41)</f>
        <v>0</v>
      </c>
      <c r="AA41" s="56">
        <f t="shared" si="6"/>
        <v>0</v>
      </c>
      <c r="AB41" s="56">
        <f t="shared" si="7"/>
        <v>0</v>
      </c>
      <c r="AC41" s="56">
        <f>AC40-R41</f>
        <v>16</v>
      </c>
      <c r="AD41" s="70"/>
      <c r="AE41" s="70"/>
      <c r="AF41" s="70"/>
      <c r="AG41" s="56">
        <f t="shared" si="8"/>
        <v>0</v>
      </c>
      <c r="AH41" s="58">
        <f>IF(S41&gt;40,((3+Y41)*H41),IF(S41=0,0,(3*H41)))</f>
        <v>0</v>
      </c>
      <c r="AI41" s="56">
        <f t="shared" si="9"/>
        <v>0</v>
      </c>
      <c r="AJ41" s="58">
        <f>ROUND(IF(AD41&gt;0,(-AD41/H41),"0"),0)</f>
        <v>0</v>
      </c>
      <c r="AK41" s="58">
        <f>ROUND(IF(Q41="oui",(X37+X38+X39+X40)/20,0),0)</f>
        <v>0</v>
      </c>
      <c r="AL41" s="58">
        <f>IF(S41&lt;=40,S41-Z41,S41-Y41-Z41)</f>
        <v>0</v>
      </c>
      <c r="AM41" s="58">
        <f>ROUND(IF(C41=1,(X40+X39+X38+X37+Z40+T40+T39+T38+T37)/20,0),0)+(ROUND(IF(C41=2,(X40+X39+X38+X37+Z40+T40+T39+T38+T37)/20)*2,0))</f>
        <v>0</v>
      </c>
      <c r="AN41" s="72"/>
      <c r="AR41" s="63">
        <f>A45</f>
        <v>43673</v>
      </c>
      <c r="AS41" s="64">
        <f>P45</f>
        <v>0</v>
      </c>
      <c r="AT41" s="64">
        <f>S45</f>
        <v>0</v>
      </c>
      <c r="AU41" s="64">
        <f>X45</f>
        <v>0</v>
      </c>
      <c r="AV41" s="64">
        <f>Y45</f>
        <v>0</v>
      </c>
      <c r="AW41" s="64">
        <f>Z45</f>
        <v>0</v>
      </c>
      <c r="AX41" s="64">
        <f>AA45</f>
        <v>0</v>
      </c>
      <c r="AY41" s="65">
        <f>AB45</f>
        <v>0</v>
      </c>
      <c r="AZ41" s="64">
        <f t="shared" si="0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"/>
        <v>25</v>
      </c>
      <c r="I42" s="70"/>
      <c r="J42" s="70"/>
      <c r="K42" s="70"/>
      <c r="L42" s="70"/>
      <c r="M42" s="70"/>
      <c r="N42" s="70"/>
      <c r="O42" s="70"/>
      <c r="P42" s="56">
        <f t="shared" si="2"/>
        <v>0</v>
      </c>
      <c r="Q42" s="71"/>
      <c r="R42" s="56">
        <f t="shared" si="3"/>
        <v>0</v>
      </c>
      <c r="S42" s="70"/>
      <c r="T42" s="70"/>
      <c r="U42" s="56">
        <f t="shared" si="4"/>
        <v>0</v>
      </c>
      <c r="V42" s="70"/>
      <c r="W42" s="70"/>
      <c r="X42" s="56">
        <f t="shared" si="5"/>
        <v>0</v>
      </c>
      <c r="Y42" s="57">
        <f>IF(S42&gt;=40,S42-40,0)</f>
        <v>0</v>
      </c>
      <c r="Z42" s="57">
        <f>IF(D42=1,0,AM42)</f>
        <v>0</v>
      </c>
      <c r="AA42" s="56">
        <f t="shared" si="6"/>
        <v>0</v>
      </c>
      <c r="AB42" s="56">
        <f t="shared" si="7"/>
        <v>0</v>
      </c>
      <c r="AC42" s="56">
        <f>AC41-R42</f>
        <v>16</v>
      </c>
      <c r="AD42" s="70"/>
      <c r="AE42" s="70"/>
      <c r="AF42" s="70"/>
      <c r="AG42" s="56">
        <f t="shared" si="8"/>
        <v>0</v>
      </c>
      <c r="AH42" s="58">
        <f>IF(S42&gt;40,((3+Y42)*H42),IF(S42=0,0,(3*H42)))</f>
        <v>0</v>
      </c>
      <c r="AI42" s="56">
        <f t="shared" si="9"/>
        <v>0</v>
      </c>
      <c r="AJ42" s="58">
        <f>ROUND(IF(AD42&gt;0,(-AD42/H42),"0"),0)</f>
        <v>0</v>
      </c>
      <c r="AK42" s="58">
        <f>ROUND(IF(Q42="oui",(X38+X39+X40+X41)/20,0),0)</f>
        <v>0</v>
      </c>
      <c r="AL42" s="58">
        <f>IF(S42&lt;=40,S42-Z42,S42-Y42-Z42)</f>
        <v>0</v>
      </c>
      <c r="AM42" s="58">
        <f>ROUND(IF(C42=1,(X41+X40+X39+X38+Z41+T41+T40+T39+T38)/20,0),0)+(ROUND(IF(C42=2,(X41+X40+X39+X38+Z41+T41+T40+T39+T38)/20)*2,0))</f>
        <v>0</v>
      </c>
      <c r="AN42" s="72"/>
      <c r="AR42" s="63">
        <f>A46</f>
        <v>43680</v>
      </c>
      <c r="AS42" s="64">
        <f>P46</f>
        <v>0</v>
      </c>
      <c r="AT42" s="64">
        <f>S46</f>
        <v>0</v>
      </c>
      <c r="AU42" s="64">
        <f>X46</f>
        <v>0</v>
      </c>
      <c r="AV42" s="64">
        <f>Y46</f>
        <v>0</v>
      </c>
      <c r="AW42" s="64">
        <f>Z46</f>
        <v>0</v>
      </c>
      <c r="AX42" s="64">
        <f>AA46</f>
        <v>0</v>
      </c>
      <c r="AY42" s="65">
        <f>AB46</f>
        <v>0</v>
      </c>
      <c r="AZ42" s="64">
        <f t="shared" si="0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"/>
        <v>25</v>
      </c>
      <c r="I43" s="70"/>
      <c r="J43" s="70"/>
      <c r="K43" s="70"/>
      <c r="L43" s="70"/>
      <c r="M43" s="70"/>
      <c r="N43" s="70"/>
      <c r="O43" s="70"/>
      <c r="P43" s="56">
        <f t="shared" si="2"/>
        <v>0</v>
      </c>
      <c r="Q43" s="71"/>
      <c r="R43" s="56">
        <f t="shared" si="3"/>
        <v>0</v>
      </c>
      <c r="S43" s="70"/>
      <c r="T43" s="70"/>
      <c r="U43" s="56">
        <f t="shared" si="4"/>
        <v>0</v>
      </c>
      <c r="V43" s="70"/>
      <c r="W43" s="70"/>
      <c r="X43" s="56">
        <f t="shared" si="5"/>
        <v>0</v>
      </c>
      <c r="Y43" s="57">
        <f>IF(S43&gt;=40,S43-40,0)</f>
        <v>0</v>
      </c>
      <c r="Z43" s="57">
        <f>IF(D43=1,0,AM43)</f>
        <v>0</v>
      </c>
      <c r="AA43" s="56">
        <f t="shared" si="6"/>
        <v>0</v>
      </c>
      <c r="AB43" s="56">
        <f t="shared" si="7"/>
        <v>0</v>
      </c>
      <c r="AC43" s="56">
        <f>AC42-R43</f>
        <v>16</v>
      </c>
      <c r="AD43" s="70"/>
      <c r="AE43" s="70"/>
      <c r="AF43" s="70"/>
      <c r="AG43" s="56">
        <f t="shared" si="8"/>
        <v>0</v>
      </c>
      <c r="AH43" s="58">
        <f>IF(S43&gt;40,((3+Y43)*H43),IF(S43=0,0,(3*H43)))</f>
        <v>0</v>
      </c>
      <c r="AI43" s="56">
        <f t="shared" si="9"/>
        <v>0</v>
      </c>
      <c r="AJ43" s="58">
        <f>ROUND(IF(AD43&gt;0,(-AD43/H43),"0"),0)</f>
        <v>0</v>
      </c>
      <c r="AK43" s="58">
        <f>ROUND(IF(Q43="oui",(X39+X40+X41+X42)/20,0),0)</f>
        <v>0</v>
      </c>
      <c r="AL43" s="58">
        <f>IF(S43&lt;=40,S43-Z43,S43-Y43-Z43)</f>
        <v>0</v>
      </c>
      <c r="AM43" s="58">
        <f>ROUND(IF(C43=1,(X42+X41+X40+X39+Z42+T42+T41+T40+T39)/20,0),0)+(ROUND(IF(C43=2,(X42+X41+X40+X39+Z42+T42+T41+T40+T39)/20)*2,0))</f>
        <v>0</v>
      </c>
      <c r="AN43" s="72"/>
      <c r="AR43" s="63">
        <f>A47</f>
        <v>43687</v>
      </c>
      <c r="AS43" s="64">
        <f>P47</f>
        <v>0</v>
      </c>
      <c r="AT43" s="64">
        <f>S47</f>
        <v>0</v>
      </c>
      <c r="AU43" s="64">
        <f>X47</f>
        <v>0</v>
      </c>
      <c r="AV43" s="64">
        <f>Y47</f>
        <v>0</v>
      </c>
      <c r="AW43" s="64">
        <f>Z47</f>
        <v>0</v>
      </c>
      <c r="AX43" s="64">
        <f>AA47</f>
        <v>0</v>
      </c>
      <c r="AY43" s="65">
        <f>AB47</f>
        <v>0</v>
      </c>
      <c r="AZ43" s="64">
        <f t="shared" si="0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"/>
        <v>25</v>
      </c>
      <c r="I44" s="70"/>
      <c r="J44" s="70"/>
      <c r="K44" s="70"/>
      <c r="L44" s="70"/>
      <c r="M44" s="70"/>
      <c r="N44" s="70"/>
      <c r="O44" s="70"/>
      <c r="P44" s="56">
        <f t="shared" si="2"/>
        <v>0</v>
      </c>
      <c r="Q44" s="71"/>
      <c r="R44" s="56">
        <f t="shared" si="3"/>
        <v>0</v>
      </c>
      <c r="S44" s="70"/>
      <c r="T44" s="70"/>
      <c r="U44" s="56">
        <f t="shared" si="4"/>
        <v>0</v>
      </c>
      <c r="V44" s="70"/>
      <c r="W44" s="70"/>
      <c r="X44" s="56">
        <f t="shared" si="5"/>
        <v>0</v>
      </c>
      <c r="Y44" s="57">
        <f>IF(S44&gt;=40,S44-40,0)</f>
        <v>0</v>
      </c>
      <c r="Z44" s="57">
        <f>IF(D44=1,0,AM44)</f>
        <v>0</v>
      </c>
      <c r="AA44" s="56">
        <f t="shared" si="6"/>
        <v>0</v>
      </c>
      <c r="AB44" s="56">
        <f t="shared" si="7"/>
        <v>0</v>
      </c>
      <c r="AC44" s="56">
        <f>AC43-R44</f>
        <v>16</v>
      </c>
      <c r="AD44" s="70"/>
      <c r="AE44" s="70"/>
      <c r="AF44" s="70"/>
      <c r="AG44" s="56">
        <f t="shared" si="8"/>
        <v>0</v>
      </c>
      <c r="AH44" s="58">
        <f>IF(S44&gt;40,((3+Y44)*H44),IF(S44=0,0,(3*H44)))</f>
        <v>0</v>
      </c>
      <c r="AI44" s="56">
        <f t="shared" si="9"/>
        <v>0</v>
      </c>
      <c r="AJ44" s="58">
        <f>ROUND(IF(AD44&gt;0,(-AD44/H44),"0"),0)</f>
        <v>0</v>
      </c>
      <c r="AK44" s="58">
        <f>ROUND(IF(Q44="oui",(X40+X41+X42+X43)/20,0),0)</f>
        <v>0</v>
      </c>
      <c r="AL44" s="58">
        <f>IF(S44&lt;=40,S44-Z44,S44-Y44-Z44)</f>
        <v>0</v>
      </c>
      <c r="AM44" s="58">
        <f>ROUND(IF(C44=1,(X43+X42+X41+X40+Z43+T43+T42+T41+T40)/20,0),0)+(ROUND(IF(C44=2,(X43+X42+X41+X40+Z43+T43+T42+T41+T40)/20)*2,0))</f>
        <v>0</v>
      </c>
      <c r="AN44" s="72"/>
      <c r="AR44" s="63">
        <f>A48</f>
        <v>43694</v>
      </c>
      <c r="AS44" s="64">
        <f>P48</f>
        <v>0</v>
      </c>
      <c r="AT44" s="64">
        <f>S48</f>
        <v>0</v>
      </c>
      <c r="AU44" s="64">
        <f>X48</f>
        <v>0</v>
      </c>
      <c r="AV44" s="64">
        <f>Y48</f>
        <v>0</v>
      </c>
      <c r="AW44" s="64">
        <f>Z48</f>
        <v>0</v>
      </c>
      <c r="AX44" s="64">
        <f>AA48</f>
        <v>0</v>
      </c>
      <c r="AY44" s="65">
        <f>AB48</f>
        <v>0</v>
      </c>
      <c r="AZ44" s="64">
        <f t="shared" si="0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"/>
        <v>25</v>
      </c>
      <c r="I45" s="70"/>
      <c r="J45" s="70"/>
      <c r="K45" s="70"/>
      <c r="L45" s="70"/>
      <c r="M45" s="70"/>
      <c r="N45" s="70"/>
      <c r="O45" s="70"/>
      <c r="P45" s="56">
        <f t="shared" si="2"/>
        <v>0</v>
      </c>
      <c r="Q45" s="71"/>
      <c r="R45" s="56">
        <f t="shared" si="3"/>
        <v>0</v>
      </c>
      <c r="S45" s="70"/>
      <c r="T45" s="70"/>
      <c r="U45" s="56">
        <f t="shared" si="4"/>
        <v>0</v>
      </c>
      <c r="V45" s="70"/>
      <c r="W45" s="70"/>
      <c r="X45" s="56">
        <f t="shared" si="5"/>
        <v>0</v>
      </c>
      <c r="Y45" s="57">
        <f>IF(S45&gt;=40,S45-40,0)</f>
        <v>0</v>
      </c>
      <c r="Z45" s="57">
        <f>IF(D45=1,0,AM45)</f>
        <v>0</v>
      </c>
      <c r="AA45" s="56">
        <f t="shared" si="6"/>
        <v>0</v>
      </c>
      <c r="AB45" s="56">
        <f t="shared" si="7"/>
        <v>0</v>
      </c>
      <c r="AC45" s="56">
        <f>AC44-R45</f>
        <v>16</v>
      </c>
      <c r="AD45" s="70"/>
      <c r="AE45" s="70"/>
      <c r="AF45" s="70"/>
      <c r="AG45" s="56">
        <f t="shared" si="8"/>
        <v>0</v>
      </c>
      <c r="AH45" s="58">
        <f>IF(S45&gt;40,((3+Y45)*H45),IF(S45=0,0,(3*H45)))</f>
        <v>0</v>
      </c>
      <c r="AI45" s="56">
        <f t="shared" si="9"/>
        <v>0</v>
      </c>
      <c r="AJ45" s="58">
        <f>ROUND(IF(AD45&gt;0,(-AD45/H45),"0"),0)</f>
        <v>0</v>
      </c>
      <c r="AK45" s="58">
        <f>ROUND(IF(Q45="oui",(X41+X42+X43+X44)/20,0),0)</f>
        <v>0</v>
      </c>
      <c r="AL45" s="58">
        <f>IF(S45&lt;=40,S45-Z45,S45-Y45-Z45)</f>
        <v>0</v>
      </c>
      <c r="AM45" s="58">
        <f>ROUND(IF(C45=1,(X44+X43+X42+X41+Z44+T44+T43+T42+T41)/20,0),0)+(ROUND(IF(C45=2,(X44+X43+X42+X41+Z44+T44+T43+T42+T41)/20)*2,0))</f>
        <v>0</v>
      </c>
      <c r="AN45" s="72"/>
      <c r="AR45" s="63">
        <f>A49</f>
        <v>43701</v>
      </c>
      <c r="AS45" s="64">
        <f>P49</f>
        <v>0</v>
      </c>
      <c r="AT45" s="64">
        <f>S49</f>
        <v>0</v>
      </c>
      <c r="AU45" s="64">
        <f>X49</f>
        <v>0</v>
      </c>
      <c r="AV45" s="64">
        <f>Y49</f>
        <v>0</v>
      </c>
      <c r="AW45" s="64">
        <f>Z49</f>
        <v>0</v>
      </c>
      <c r="AX45" s="64">
        <f>AA49</f>
        <v>0</v>
      </c>
      <c r="AY45" s="65">
        <f>AB49</f>
        <v>0</v>
      </c>
      <c r="AZ45" s="64">
        <f t="shared" si="0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"/>
        <v>25</v>
      </c>
      <c r="I46" s="70"/>
      <c r="J46" s="70"/>
      <c r="K46" s="70"/>
      <c r="L46" s="70"/>
      <c r="M46" s="70"/>
      <c r="N46" s="70"/>
      <c r="O46" s="70"/>
      <c r="P46" s="56">
        <f t="shared" si="2"/>
        <v>0</v>
      </c>
      <c r="Q46" s="71"/>
      <c r="R46" s="56">
        <f t="shared" si="3"/>
        <v>0</v>
      </c>
      <c r="S46" s="70"/>
      <c r="T46" s="70"/>
      <c r="U46" s="56">
        <f t="shared" si="4"/>
        <v>0</v>
      </c>
      <c r="V46" s="70"/>
      <c r="W46" s="70"/>
      <c r="X46" s="56">
        <f t="shared" si="5"/>
        <v>0</v>
      </c>
      <c r="Y46" s="57">
        <f>IF(S46&gt;=40,S46-40,0)</f>
        <v>0</v>
      </c>
      <c r="Z46" s="57">
        <f>IF(D46=1,0,AM46)</f>
        <v>0</v>
      </c>
      <c r="AA46" s="56">
        <f t="shared" si="6"/>
        <v>0</v>
      </c>
      <c r="AB46" s="56">
        <f t="shared" si="7"/>
        <v>0</v>
      </c>
      <c r="AC46" s="56">
        <f>AC45-R46</f>
        <v>16</v>
      </c>
      <c r="AD46" s="70"/>
      <c r="AE46" s="70"/>
      <c r="AF46" s="70"/>
      <c r="AG46" s="56">
        <f t="shared" si="8"/>
        <v>0</v>
      </c>
      <c r="AH46" s="58">
        <f>IF(S46&gt;40,((3+Y46)*H46),IF(S46=0,0,(3*H46)))</f>
        <v>0</v>
      </c>
      <c r="AI46" s="56">
        <f t="shared" si="9"/>
        <v>0</v>
      </c>
      <c r="AJ46" s="58">
        <f>ROUND(IF(AD46&gt;0,(-AD46/H46),"0"),0)</f>
        <v>0</v>
      </c>
      <c r="AK46" s="58">
        <f>ROUND(IF(Q46="oui",(X42+X43+X44+X45)/20,0),0)</f>
        <v>0</v>
      </c>
      <c r="AL46" s="58">
        <f>IF(S46&lt;=40,S46-Z46,S46-Y46-Z46)</f>
        <v>0</v>
      </c>
      <c r="AM46" s="58">
        <f>ROUND(IF(C46=1,(X45+X44+X43+X42+Z45+T45+T44+T43+T42)/20,0),0)+(ROUND(IF(C46=2,(X45+X44+X43+X42+Z45+T45+T44+T43+T42)/20)*2,0))</f>
        <v>0</v>
      </c>
      <c r="AN46" s="72"/>
      <c r="AR46" s="63">
        <f>A50</f>
        <v>43708</v>
      </c>
      <c r="AS46" s="64">
        <f>P50</f>
        <v>0</v>
      </c>
      <c r="AT46" s="64">
        <f>S50</f>
        <v>0</v>
      </c>
      <c r="AU46" s="64">
        <f>X50</f>
        <v>0</v>
      </c>
      <c r="AV46" s="64">
        <f>Y50</f>
        <v>0</v>
      </c>
      <c r="AW46" s="64">
        <f>Z50</f>
        <v>0</v>
      </c>
      <c r="AX46" s="64">
        <f>AA50</f>
        <v>0</v>
      </c>
      <c r="AY46" s="65">
        <f>AB50</f>
        <v>0</v>
      </c>
      <c r="AZ46" s="64">
        <f t="shared" si="0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"/>
        <v>25</v>
      </c>
      <c r="I47" s="70"/>
      <c r="J47" s="70"/>
      <c r="K47" s="70"/>
      <c r="L47" s="70"/>
      <c r="M47" s="70"/>
      <c r="N47" s="70"/>
      <c r="O47" s="70"/>
      <c r="P47" s="56">
        <f t="shared" si="2"/>
        <v>0</v>
      </c>
      <c r="Q47" s="71"/>
      <c r="R47" s="56">
        <f t="shared" si="3"/>
        <v>0</v>
      </c>
      <c r="S47" s="70"/>
      <c r="T47" s="70"/>
      <c r="U47" s="56">
        <f t="shared" si="4"/>
        <v>0</v>
      </c>
      <c r="V47" s="70"/>
      <c r="W47" s="70"/>
      <c r="X47" s="56">
        <f t="shared" si="5"/>
        <v>0</v>
      </c>
      <c r="Y47" s="57">
        <f>IF(S47&gt;=40,S47-40,0)</f>
        <v>0</v>
      </c>
      <c r="Z47" s="57">
        <f>IF(D47=1,0,AM47)</f>
        <v>0</v>
      </c>
      <c r="AA47" s="56">
        <f t="shared" si="6"/>
        <v>0</v>
      </c>
      <c r="AB47" s="56">
        <f t="shared" si="7"/>
        <v>0</v>
      </c>
      <c r="AC47" s="56">
        <f>AC46-R47</f>
        <v>16</v>
      </c>
      <c r="AD47" s="70"/>
      <c r="AE47" s="70"/>
      <c r="AF47" s="70"/>
      <c r="AG47" s="56">
        <f t="shared" si="8"/>
        <v>0</v>
      </c>
      <c r="AH47" s="58">
        <f>IF(S47&gt;40,((3+Y47)*H47),IF(S47=0,0,(3*H47)))</f>
        <v>0</v>
      </c>
      <c r="AI47" s="56">
        <f t="shared" si="9"/>
        <v>0</v>
      </c>
      <c r="AJ47" s="58">
        <f>ROUND(IF(AD47&gt;0,(-AD47/H47),"0"),0)</f>
        <v>0</v>
      </c>
      <c r="AK47" s="58">
        <f>ROUND(IF(Q47="oui",(X43+X44+X45+X46)/20,0),0)</f>
        <v>0</v>
      </c>
      <c r="AL47" s="58">
        <f>IF(S47&lt;=40,S47-Z47,S47-Y47-Z47)</f>
        <v>0</v>
      </c>
      <c r="AM47" s="58">
        <f>ROUND(IF(C47=1,(X46+X45+X44+X43+Z46+T46+T45+T44+T43)/20,0),0)+(ROUND(IF(C47=2,(X46+X45+X44+X43+Z46+T46+T45+T44+T43)/20)*2,0))</f>
        <v>0</v>
      </c>
      <c r="AN47" s="72"/>
      <c r="AR47" s="63">
        <f>A51</f>
        <v>43715</v>
      </c>
      <c r="AS47" s="64">
        <f>P51</f>
        <v>0</v>
      </c>
      <c r="AT47" s="64">
        <f>S51</f>
        <v>0</v>
      </c>
      <c r="AU47" s="64">
        <f>X51</f>
        <v>0</v>
      </c>
      <c r="AV47" s="64">
        <f>Y51</f>
        <v>0</v>
      </c>
      <c r="AW47" s="64">
        <f>Z51</f>
        <v>0</v>
      </c>
      <c r="AX47" s="64">
        <f>AA51</f>
        <v>0</v>
      </c>
      <c r="AY47" s="65">
        <f>AB51</f>
        <v>0</v>
      </c>
      <c r="AZ47" s="64">
        <f t="shared" si="0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"/>
        <v>25</v>
      </c>
      <c r="I48" s="70"/>
      <c r="J48" s="70"/>
      <c r="K48" s="70"/>
      <c r="L48" s="70"/>
      <c r="M48" s="70"/>
      <c r="N48" s="70"/>
      <c r="O48" s="70"/>
      <c r="P48" s="56">
        <f t="shared" si="2"/>
        <v>0</v>
      </c>
      <c r="Q48" s="71"/>
      <c r="R48" s="56">
        <f t="shared" si="3"/>
        <v>0</v>
      </c>
      <c r="S48" s="70"/>
      <c r="T48" s="70"/>
      <c r="U48" s="56">
        <f t="shared" si="4"/>
        <v>0</v>
      </c>
      <c r="V48" s="70"/>
      <c r="W48" s="70"/>
      <c r="X48" s="56">
        <f t="shared" si="5"/>
        <v>0</v>
      </c>
      <c r="Y48" s="57">
        <f>IF(S48&gt;=40,S48-40,0)</f>
        <v>0</v>
      </c>
      <c r="Z48" s="57">
        <f>IF(D48=1,0,AM48)</f>
        <v>0</v>
      </c>
      <c r="AA48" s="56">
        <f t="shared" si="6"/>
        <v>0</v>
      </c>
      <c r="AB48" s="56">
        <f t="shared" si="7"/>
        <v>0</v>
      </c>
      <c r="AC48" s="56">
        <f>AC47-R48</f>
        <v>16</v>
      </c>
      <c r="AD48" s="70"/>
      <c r="AE48" s="70"/>
      <c r="AF48" s="70"/>
      <c r="AG48" s="56">
        <f t="shared" si="8"/>
        <v>0</v>
      </c>
      <c r="AH48" s="58">
        <f>IF(S48&gt;40,((3+Y48)*H48),IF(S48=0,0,(3*H48)))</f>
        <v>0</v>
      </c>
      <c r="AI48" s="56">
        <f t="shared" si="9"/>
        <v>0</v>
      </c>
      <c r="AJ48" s="58">
        <f>ROUND(IF(AD48&gt;0,(-AD48/H48),"0"),0)</f>
        <v>0</v>
      </c>
      <c r="AK48" s="58">
        <f>ROUND(IF(Q48="oui",(X44+X45+X46+X47)/20,0),0)</f>
        <v>0</v>
      </c>
      <c r="AL48" s="58">
        <f>IF(S48&lt;=40,S48-Z48,S48-Y48-Z48)</f>
        <v>0</v>
      </c>
      <c r="AM48" s="58">
        <f>ROUND(IF(C48=1,(X47+X46+X45+X44+Z47+T47+T46+T45+T44)/20,0),0)+(ROUND(IF(C48=2,(X47+X46+X45+X44+Z47+T47+T46+T45+T44)/20)*2,0))</f>
        <v>0</v>
      </c>
      <c r="AN48" s="72"/>
      <c r="AR48" s="63">
        <f>A52</f>
        <v>43722</v>
      </c>
      <c r="AS48" s="64">
        <f>P52</f>
        <v>0</v>
      </c>
      <c r="AT48" s="64">
        <f>S52</f>
        <v>0</v>
      </c>
      <c r="AU48" s="64">
        <f>X52</f>
        <v>0</v>
      </c>
      <c r="AV48" s="64">
        <f>Y52</f>
        <v>0</v>
      </c>
      <c r="AW48" s="64">
        <f>Z52</f>
        <v>0</v>
      </c>
      <c r="AX48" s="64">
        <f>AA52</f>
        <v>0</v>
      </c>
      <c r="AY48" s="65">
        <f>AB52</f>
        <v>0</v>
      </c>
      <c r="AZ48" s="64">
        <f t="shared" si="0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"/>
        <v>25</v>
      </c>
      <c r="I49" s="70"/>
      <c r="J49" s="70"/>
      <c r="K49" s="70"/>
      <c r="L49" s="70"/>
      <c r="M49" s="70"/>
      <c r="N49" s="70"/>
      <c r="O49" s="70"/>
      <c r="P49" s="56">
        <f t="shared" si="2"/>
        <v>0</v>
      </c>
      <c r="Q49" s="71"/>
      <c r="R49" s="56">
        <f t="shared" si="3"/>
        <v>0</v>
      </c>
      <c r="S49" s="70"/>
      <c r="T49" s="70"/>
      <c r="U49" s="56">
        <f t="shared" si="4"/>
        <v>0</v>
      </c>
      <c r="V49" s="70"/>
      <c r="W49" s="70"/>
      <c r="X49" s="56">
        <f t="shared" si="5"/>
        <v>0</v>
      </c>
      <c r="Y49" s="57">
        <f>IF(S49&gt;=40,S49-40,0)</f>
        <v>0</v>
      </c>
      <c r="Z49" s="57">
        <f>IF(D49=1,0,AM49)</f>
        <v>0</v>
      </c>
      <c r="AA49" s="56">
        <f t="shared" si="6"/>
        <v>0</v>
      </c>
      <c r="AB49" s="56">
        <f t="shared" si="7"/>
        <v>0</v>
      </c>
      <c r="AC49" s="56">
        <f>AC48-R49</f>
        <v>16</v>
      </c>
      <c r="AD49" s="70"/>
      <c r="AE49" s="70"/>
      <c r="AF49" s="70"/>
      <c r="AG49" s="56">
        <f t="shared" si="8"/>
        <v>0</v>
      </c>
      <c r="AH49" s="58">
        <f>IF(S49&gt;40,((3+Y49)*H49),IF(S49=0,0,(3*H49)))</f>
        <v>0</v>
      </c>
      <c r="AI49" s="56">
        <f t="shared" si="9"/>
        <v>0</v>
      </c>
      <c r="AJ49" s="58">
        <f>ROUND(IF(AD49&gt;0,(-AD49/H49),"0"),0)</f>
        <v>0</v>
      </c>
      <c r="AK49" s="58">
        <f>ROUND(IF(Q49="oui",(X45+X46+X47+X48)/20,0),0)</f>
        <v>0</v>
      </c>
      <c r="AL49" s="58">
        <f>IF(S49&lt;=40,S49-Z49,S49-Y49-Z49)</f>
        <v>0</v>
      </c>
      <c r="AM49" s="58">
        <f>ROUND(IF(C49=1,(X48+X47+X46+X45+Z48+T48+T47+T46+T45)/20,0),0)+(ROUND(IF(C49=2,(X48+X47+X46+X45+Z48+T48+T47+T46+T45)/20)*2,0))</f>
        <v>0</v>
      </c>
      <c r="AN49" s="72"/>
      <c r="AR49" s="63">
        <f>A53</f>
        <v>43729</v>
      </c>
      <c r="AS49" s="64">
        <f>P53</f>
        <v>0</v>
      </c>
      <c r="AT49" s="64">
        <f>S53</f>
        <v>0</v>
      </c>
      <c r="AU49" s="64">
        <f>X53</f>
        <v>0</v>
      </c>
      <c r="AV49" s="64">
        <f>Y53</f>
        <v>0</v>
      </c>
      <c r="AW49" s="64">
        <f>Z53</f>
        <v>0</v>
      </c>
      <c r="AX49" s="64">
        <f>AA53</f>
        <v>0</v>
      </c>
      <c r="AY49" s="65">
        <f>AB53</f>
        <v>0</v>
      </c>
      <c r="AZ49" s="64">
        <f t="shared" si="0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"/>
        <v>25</v>
      </c>
      <c r="I50" s="70"/>
      <c r="J50" s="70"/>
      <c r="K50" s="70"/>
      <c r="L50" s="70"/>
      <c r="M50" s="70"/>
      <c r="N50" s="70"/>
      <c r="O50" s="70"/>
      <c r="P50" s="56">
        <f t="shared" si="2"/>
        <v>0</v>
      </c>
      <c r="Q50" s="71"/>
      <c r="R50" s="56">
        <f t="shared" si="3"/>
        <v>0</v>
      </c>
      <c r="S50" s="70"/>
      <c r="T50" s="70"/>
      <c r="U50" s="56">
        <f t="shared" si="4"/>
        <v>0</v>
      </c>
      <c r="V50" s="70"/>
      <c r="W50" s="70"/>
      <c r="X50" s="56">
        <f t="shared" si="5"/>
        <v>0</v>
      </c>
      <c r="Y50" s="57">
        <f>IF(S50&gt;=40,S50-40,0)</f>
        <v>0</v>
      </c>
      <c r="Z50" s="57">
        <f>IF(D50=1,0,AM50)</f>
        <v>0</v>
      </c>
      <c r="AA50" s="56">
        <f t="shared" si="6"/>
        <v>0</v>
      </c>
      <c r="AB50" s="56">
        <f t="shared" si="7"/>
        <v>0</v>
      </c>
      <c r="AC50" s="56">
        <f>AC49-R50</f>
        <v>16</v>
      </c>
      <c r="AD50" s="70"/>
      <c r="AE50" s="70"/>
      <c r="AF50" s="70"/>
      <c r="AG50" s="56">
        <f t="shared" si="8"/>
        <v>0</v>
      </c>
      <c r="AH50" s="58">
        <f>IF(S50&gt;40,((3+Y50)*H50),IF(S50=0,0,(3*H50)))</f>
        <v>0</v>
      </c>
      <c r="AI50" s="56">
        <f t="shared" si="9"/>
        <v>0</v>
      </c>
      <c r="AJ50" s="58">
        <f>ROUND(IF(AD50&gt;0,(-AD50/H50),"0"),0)</f>
        <v>0</v>
      </c>
      <c r="AK50" s="58">
        <f>ROUND(IF(Q50="oui",(X46+X47+X48+X49)/20,0),0)</f>
        <v>0</v>
      </c>
      <c r="AL50" s="58">
        <f>IF(S50&lt;=40,S50-Z50,S50-Y50-Z50)</f>
        <v>0</v>
      </c>
      <c r="AM50" s="58">
        <f>ROUND(IF(C50=1,(X49+X48+X47+X46+Z49+T49+T48+T47+T46)/20,0),0)+(ROUND(IF(C50=2,(X49+X48+X47+X46+Z49+T49+T48+T47+T46)/20)*2,0))</f>
        <v>0</v>
      </c>
      <c r="AN50" s="72"/>
      <c r="AR50" s="63">
        <f>A54</f>
        <v>43736</v>
      </c>
      <c r="AS50" s="64">
        <f>P54</f>
        <v>0</v>
      </c>
      <c r="AT50" s="64">
        <f>S54</f>
        <v>0</v>
      </c>
      <c r="AU50" s="64">
        <f>X54</f>
        <v>0</v>
      </c>
      <c r="AV50" s="64">
        <f>Y54</f>
        <v>0</v>
      </c>
      <c r="AW50" s="64">
        <f>Z54</f>
        <v>0</v>
      </c>
      <c r="AX50" s="64">
        <f>AA54</f>
        <v>0</v>
      </c>
      <c r="AY50" s="65">
        <f>AB54</f>
        <v>0</v>
      </c>
      <c r="AZ50" s="64">
        <f t="shared" si="0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"/>
        <v>25</v>
      </c>
      <c r="I51" s="70"/>
      <c r="J51" s="70"/>
      <c r="K51" s="70"/>
      <c r="L51" s="70"/>
      <c r="M51" s="70"/>
      <c r="N51" s="70"/>
      <c r="O51" s="70"/>
      <c r="P51" s="56">
        <f t="shared" si="2"/>
        <v>0</v>
      </c>
      <c r="Q51" s="71"/>
      <c r="R51" s="56">
        <f t="shared" si="3"/>
        <v>0</v>
      </c>
      <c r="S51" s="70"/>
      <c r="T51" s="70"/>
      <c r="U51" s="56">
        <f t="shared" si="4"/>
        <v>0</v>
      </c>
      <c r="V51" s="70"/>
      <c r="W51" s="70"/>
      <c r="X51" s="56">
        <f t="shared" si="5"/>
        <v>0</v>
      </c>
      <c r="Y51" s="57">
        <f>IF(S51&gt;=40,S51-40,0)</f>
        <v>0</v>
      </c>
      <c r="Z51" s="57">
        <f>IF(D51=1,0,AM51)</f>
        <v>0</v>
      </c>
      <c r="AA51" s="56">
        <f t="shared" si="6"/>
        <v>0</v>
      </c>
      <c r="AB51" s="56">
        <f t="shared" si="7"/>
        <v>0</v>
      </c>
      <c r="AC51" s="56">
        <f>AC50-R51</f>
        <v>16</v>
      </c>
      <c r="AD51" s="70"/>
      <c r="AE51" s="70"/>
      <c r="AF51" s="70"/>
      <c r="AG51" s="56">
        <f t="shared" si="8"/>
        <v>0</v>
      </c>
      <c r="AH51" s="58">
        <f>IF(S51&gt;40,((3+Y51)*H51),IF(S51=0,0,(3*H51)))</f>
        <v>0</v>
      </c>
      <c r="AI51" s="56">
        <f t="shared" si="9"/>
        <v>0</v>
      </c>
      <c r="AJ51" s="58">
        <f>ROUND(IF(AD51&gt;0,(-AD51/H51),"0"),0)</f>
        <v>0</v>
      </c>
      <c r="AK51" s="58">
        <f>ROUND(IF(Q51="oui",(X47+X48+X49+X50)/20,0),0)</f>
        <v>0</v>
      </c>
      <c r="AL51" s="58">
        <f>IF(S51&lt;=40,S51-Z51,S51-Y51-Z51)</f>
        <v>0</v>
      </c>
      <c r="AM51" s="58">
        <f>ROUND(IF(C51=1,(X50+X49+X48+X47+Z50+T50+T49+T48+T47)/20,0),0)+(ROUND(IF(C51=2,(X50+X49+X48+X47+Z50+T50+T49+T48+T47)/20)*2,0))</f>
        <v>0</v>
      </c>
      <c r="AN51" s="72"/>
      <c r="AR51" s="63">
        <f>A55</f>
        <v>43743</v>
      </c>
      <c r="AS51" s="64">
        <f>P55</f>
        <v>0</v>
      </c>
      <c r="AT51" s="64">
        <f>S55</f>
        <v>0</v>
      </c>
      <c r="AU51" s="64">
        <f>X55</f>
        <v>0</v>
      </c>
      <c r="AV51" s="64">
        <f>Y55</f>
        <v>0</v>
      </c>
      <c r="AW51" s="64">
        <f>Z55</f>
        <v>0</v>
      </c>
      <c r="AX51" s="64">
        <f>AA55</f>
        <v>0</v>
      </c>
      <c r="AY51" s="65">
        <f>AB55</f>
        <v>0</v>
      </c>
      <c r="AZ51" s="64">
        <f t="shared" si="0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"/>
        <v>25</v>
      </c>
      <c r="I52" s="70"/>
      <c r="J52" s="70"/>
      <c r="K52" s="70"/>
      <c r="L52" s="70"/>
      <c r="M52" s="70"/>
      <c r="N52" s="70"/>
      <c r="O52" s="70"/>
      <c r="P52" s="56">
        <f t="shared" si="2"/>
        <v>0</v>
      </c>
      <c r="Q52" s="71"/>
      <c r="R52" s="56">
        <f t="shared" si="3"/>
        <v>0</v>
      </c>
      <c r="S52" s="70"/>
      <c r="T52" s="70"/>
      <c r="U52" s="56">
        <f t="shared" si="4"/>
        <v>0</v>
      </c>
      <c r="V52" s="70"/>
      <c r="W52" s="70"/>
      <c r="X52" s="56">
        <f t="shared" si="5"/>
        <v>0</v>
      </c>
      <c r="Y52" s="57">
        <f>IF(S52&gt;=40,S52-40,0)</f>
        <v>0</v>
      </c>
      <c r="Z52" s="57">
        <f>IF(D52=1,0,AM52)</f>
        <v>0</v>
      </c>
      <c r="AA52" s="56">
        <f t="shared" si="6"/>
        <v>0</v>
      </c>
      <c r="AB52" s="56">
        <f t="shared" si="7"/>
        <v>0</v>
      </c>
      <c r="AC52" s="56">
        <f>AC51-R52</f>
        <v>16</v>
      </c>
      <c r="AD52" s="70"/>
      <c r="AE52" s="70"/>
      <c r="AF52" s="70"/>
      <c r="AG52" s="56">
        <f t="shared" si="8"/>
        <v>0</v>
      </c>
      <c r="AH52" s="58">
        <f>IF(S52&gt;40,((3+Y52)*H52),IF(S52=0,0,(3*H52)))</f>
        <v>0</v>
      </c>
      <c r="AI52" s="56">
        <f t="shared" si="9"/>
        <v>0</v>
      </c>
      <c r="AJ52" s="58">
        <f>ROUND(IF(AD52&gt;0,(-AD52/H52),"0"),0)</f>
        <v>0</v>
      </c>
      <c r="AK52" s="58">
        <f>ROUND(IF(Q52="oui",(X48+X49+X50+X51)/20,0),0)</f>
        <v>0</v>
      </c>
      <c r="AL52" s="58">
        <f>IF(S52&lt;=40,S52-Z52,S52-Y52-Z52)</f>
        <v>0</v>
      </c>
      <c r="AM52" s="58">
        <f>ROUND(IF(C52=1,(X51+X50+X49+X48+Z51+T51+T50+T49+T48)/20,0),0)+(ROUND(IF(C52=2,(X51+X50+X49+X48+Z51+T51+T50+T49+T48)/20)*2,0))</f>
        <v>0</v>
      </c>
      <c r="AN52" s="72"/>
      <c r="AR52" s="63">
        <f>A56</f>
        <v>43750</v>
      </c>
      <c r="AS52" s="64">
        <f>P56</f>
        <v>0</v>
      </c>
      <c r="AT52" s="64">
        <f>S56</f>
        <v>0</v>
      </c>
      <c r="AU52" s="64">
        <f>X56</f>
        <v>0</v>
      </c>
      <c r="AV52" s="64">
        <f>Y56</f>
        <v>0</v>
      </c>
      <c r="AW52" s="64">
        <f>Z56</f>
        <v>0</v>
      </c>
      <c r="AX52" s="64">
        <f>AA56</f>
        <v>0</v>
      </c>
      <c r="AY52" s="65">
        <f>AB56</f>
        <v>0</v>
      </c>
      <c r="AZ52" s="64">
        <f t="shared" si="0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"/>
        <v>25</v>
      </c>
      <c r="I53" s="70"/>
      <c r="J53" s="70"/>
      <c r="K53" s="70"/>
      <c r="L53" s="70"/>
      <c r="M53" s="70"/>
      <c r="N53" s="70"/>
      <c r="O53" s="70"/>
      <c r="P53" s="56">
        <f t="shared" si="2"/>
        <v>0</v>
      </c>
      <c r="Q53" s="71"/>
      <c r="R53" s="56">
        <f t="shared" si="3"/>
        <v>0</v>
      </c>
      <c r="S53" s="70"/>
      <c r="T53" s="70"/>
      <c r="U53" s="56">
        <f t="shared" si="4"/>
        <v>0</v>
      </c>
      <c r="V53" s="70"/>
      <c r="W53" s="70"/>
      <c r="X53" s="56">
        <f t="shared" si="5"/>
        <v>0</v>
      </c>
      <c r="Y53" s="57">
        <f>IF(S53&gt;=40,S53-40,0)</f>
        <v>0</v>
      </c>
      <c r="Z53" s="57">
        <f>IF(D53=1,0,AM53)</f>
        <v>0</v>
      </c>
      <c r="AA53" s="56">
        <f t="shared" si="6"/>
        <v>0</v>
      </c>
      <c r="AB53" s="56">
        <f t="shared" si="7"/>
        <v>0</v>
      </c>
      <c r="AC53" s="56">
        <f>AC52-R53</f>
        <v>16</v>
      </c>
      <c r="AD53" s="70"/>
      <c r="AE53" s="70"/>
      <c r="AF53" s="70"/>
      <c r="AG53" s="56">
        <f t="shared" si="8"/>
        <v>0</v>
      </c>
      <c r="AH53" s="58">
        <f>IF(S53&gt;40,((3+Y53)*H53),IF(S53=0,0,(3*H53)))</f>
        <v>0</v>
      </c>
      <c r="AI53" s="56">
        <f t="shared" si="9"/>
        <v>0</v>
      </c>
      <c r="AJ53" s="58">
        <f>ROUND(IF(AD53&gt;0,(-AD53/H53),"0"),0)</f>
        <v>0</v>
      </c>
      <c r="AK53" s="58">
        <f>ROUND(IF(Q53="oui",(X49+X50+X51+X52)/20,0),0)</f>
        <v>0</v>
      </c>
      <c r="AL53" s="58">
        <f>IF(S53&lt;=40,S53-Z53,S53-Y53-Z53)</f>
        <v>0</v>
      </c>
      <c r="AM53" s="58">
        <f>ROUND(IF(C53=1,(X52+X51+X50+X49+Z52+T52+T51+T50+T49)/20,0),0)+(ROUND(IF(C53=2,(X52+X51+X50+X49+Z52+T52+T51+T50+T49)/20)*2,0))</f>
        <v>0</v>
      </c>
      <c r="AN53" s="72"/>
      <c r="AR53" s="63">
        <f>A57</f>
        <v>43757</v>
      </c>
      <c r="AS53" s="64">
        <f>P57</f>
        <v>0</v>
      </c>
      <c r="AT53" s="64">
        <f>S57</f>
        <v>0</v>
      </c>
      <c r="AU53" s="64">
        <f>X57</f>
        <v>0</v>
      </c>
      <c r="AV53" s="64">
        <f>Y57</f>
        <v>0</v>
      </c>
      <c r="AW53" s="64">
        <f>Z57</f>
        <v>0</v>
      </c>
      <c r="AX53" s="64">
        <f>AA57</f>
        <v>0</v>
      </c>
      <c r="AY53" s="65">
        <f>AB57</f>
        <v>0</v>
      </c>
      <c r="AZ53" s="64">
        <f t="shared" si="0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"/>
        <v>25</v>
      </c>
      <c r="I54" s="70"/>
      <c r="J54" s="70"/>
      <c r="K54" s="70"/>
      <c r="L54" s="70"/>
      <c r="M54" s="70"/>
      <c r="N54" s="70"/>
      <c r="O54" s="70"/>
      <c r="P54" s="56">
        <f t="shared" si="2"/>
        <v>0</v>
      </c>
      <c r="Q54" s="71"/>
      <c r="R54" s="56">
        <f t="shared" si="3"/>
        <v>0</v>
      </c>
      <c r="S54" s="70"/>
      <c r="T54" s="70"/>
      <c r="U54" s="56">
        <f t="shared" si="4"/>
        <v>0</v>
      </c>
      <c r="V54" s="70"/>
      <c r="W54" s="70"/>
      <c r="X54" s="56">
        <f t="shared" si="5"/>
        <v>0</v>
      </c>
      <c r="Y54" s="57">
        <f>IF(S54&gt;=40,S54-40,0)</f>
        <v>0</v>
      </c>
      <c r="Z54" s="57">
        <f>IF(D54=1,0,AM54)</f>
        <v>0</v>
      </c>
      <c r="AA54" s="56">
        <f t="shared" si="6"/>
        <v>0</v>
      </c>
      <c r="AB54" s="56">
        <f t="shared" si="7"/>
        <v>0</v>
      </c>
      <c r="AC54" s="56">
        <f>AC53-R54</f>
        <v>16</v>
      </c>
      <c r="AD54" s="70"/>
      <c r="AE54" s="70"/>
      <c r="AF54" s="70"/>
      <c r="AG54" s="56">
        <f t="shared" si="8"/>
        <v>0</v>
      </c>
      <c r="AH54" s="58">
        <f>IF(S54&gt;40,((3+Y54)*H54),IF(S54=0,0,(3*H54)))</f>
        <v>0</v>
      </c>
      <c r="AI54" s="56">
        <f t="shared" si="9"/>
        <v>0</v>
      </c>
      <c r="AJ54" s="58">
        <f>ROUND(IF(AD54&gt;0,(-AD54/H54),"0"),0)</f>
        <v>0</v>
      </c>
      <c r="AK54" s="58">
        <f>ROUND(IF(Q54="oui",(X50+X51+X52+X53)/20,0),0)</f>
        <v>0</v>
      </c>
      <c r="AL54" s="58">
        <f>IF(S54&lt;=40,S54-Z54,S54-Y54-Z54)</f>
        <v>0</v>
      </c>
      <c r="AM54" s="58">
        <f>ROUND(IF(C54=1,(X53+X52+X51+X50+Z53+T53+T52+T51+T50)/20,0),0)+(ROUND(IF(C54=2,(X53+X52+X51+X50+Z53+T53+T52+T51+T50)/20)*2,0))</f>
        <v>0</v>
      </c>
      <c r="AN54" s="72"/>
      <c r="AR54" s="63">
        <f>A58</f>
        <v>43764</v>
      </c>
      <c r="AS54" s="64">
        <f>P58</f>
        <v>0</v>
      </c>
      <c r="AT54" s="64">
        <f>S58</f>
        <v>0</v>
      </c>
      <c r="AU54" s="64">
        <f>X58</f>
        <v>0</v>
      </c>
      <c r="AV54" s="64">
        <f>Y58</f>
        <v>0</v>
      </c>
      <c r="AW54" s="64">
        <f>Z58</f>
        <v>0</v>
      </c>
      <c r="AX54" s="64">
        <f>AA58</f>
        <v>0</v>
      </c>
      <c r="AY54" s="65">
        <f>AB58</f>
        <v>0</v>
      </c>
      <c r="AZ54" s="64">
        <f t="shared" si="0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"/>
        <v>25</v>
      </c>
      <c r="I55" s="70"/>
      <c r="J55" s="70"/>
      <c r="K55" s="70"/>
      <c r="L55" s="70"/>
      <c r="M55" s="70"/>
      <c r="N55" s="70"/>
      <c r="O55" s="70"/>
      <c r="P55" s="56">
        <f t="shared" si="2"/>
        <v>0</v>
      </c>
      <c r="Q55" s="71"/>
      <c r="R55" s="56">
        <f t="shared" si="3"/>
        <v>0</v>
      </c>
      <c r="S55" s="70"/>
      <c r="T55" s="70"/>
      <c r="U55" s="56">
        <f t="shared" si="4"/>
        <v>0</v>
      </c>
      <c r="V55" s="70"/>
      <c r="W55" s="70"/>
      <c r="X55" s="56">
        <f t="shared" si="5"/>
        <v>0</v>
      </c>
      <c r="Y55" s="57">
        <f>IF(S55&gt;=40,S55-40,0)</f>
        <v>0</v>
      </c>
      <c r="Z55" s="57">
        <f>IF(D55=1,0,AM55)</f>
        <v>0</v>
      </c>
      <c r="AA55" s="56">
        <f t="shared" si="6"/>
        <v>0</v>
      </c>
      <c r="AB55" s="56">
        <f t="shared" si="7"/>
        <v>0</v>
      </c>
      <c r="AC55" s="56">
        <f>AC54-R55</f>
        <v>16</v>
      </c>
      <c r="AD55" s="70"/>
      <c r="AE55" s="70"/>
      <c r="AF55" s="70"/>
      <c r="AG55" s="56">
        <f t="shared" si="8"/>
        <v>0</v>
      </c>
      <c r="AH55" s="58">
        <f>IF(S55&gt;40,((3+Y55)*H55),IF(S55=0,0,(3*H55)))</f>
        <v>0</v>
      </c>
      <c r="AI55" s="56">
        <f t="shared" si="9"/>
        <v>0</v>
      </c>
      <c r="AJ55" s="58">
        <f>ROUND(IF(AD55&gt;0,(-AD55/H55),"0"),0)</f>
        <v>0</v>
      </c>
      <c r="AK55" s="58">
        <f>ROUND(IF(Q55="oui",(X51+X52+X53+X54)/20,0),0)</f>
        <v>0</v>
      </c>
      <c r="AL55" s="58">
        <f>IF(S55&lt;=40,S55-Z55,S55-Y55-Z55)</f>
        <v>0</v>
      </c>
      <c r="AM55" s="58">
        <f>ROUND(IF(C55=1,(X54+X53+X52+X51+Z54+T54+T53+T52+T51)/20,0),0)+(ROUND(IF(C55=2,(X54+X53+X52+X51+Z54+T54+T53+T52+T51)/20)*2,0))</f>
        <v>0</v>
      </c>
      <c r="AN55" s="72"/>
      <c r="AR55" s="63">
        <f>A59</f>
        <v>43771</v>
      </c>
      <c r="AS55" s="64">
        <f>P59</f>
        <v>0</v>
      </c>
      <c r="AT55" s="64">
        <f>S59</f>
        <v>0</v>
      </c>
      <c r="AU55" s="64">
        <f>X59</f>
        <v>0</v>
      </c>
      <c r="AV55" s="64">
        <f>Y59</f>
        <v>0</v>
      </c>
      <c r="AW55" s="64">
        <f>Z59</f>
        <v>0</v>
      </c>
      <c r="AX55" s="64">
        <f>AA59</f>
        <v>0</v>
      </c>
      <c r="AY55" s="65">
        <f>AB59</f>
        <v>0</v>
      </c>
      <c r="AZ55" s="64">
        <f t="shared" si="0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"/>
        <v>25</v>
      </c>
      <c r="I56" s="70"/>
      <c r="J56" s="70"/>
      <c r="K56" s="70"/>
      <c r="L56" s="70"/>
      <c r="M56" s="70"/>
      <c r="N56" s="70"/>
      <c r="O56" s="70"/>
      <c r="P56" s="56">
        <f t="shared" si="2"/>
        <v>0</v>
      </c>
      <c r="Q56" s="71"/>
      <c r="R56" s="56">
        <f t="shared" si="3"/>
        <v>0</v>
      </c>
      <c r="S56" s="70"/>
      <c r="T56" s="70"/>
      <c r="U56" s="56">
        <f t="shared" si="4"/>
        <v>0</v>
      </c>
      <c r="V56" s="70"/>
      <c r="W56" s="70"/>
      <c r="X56" s="56">
        <f t="shared" si="5"/>
        <v>0</v>
      </c>
      <c r="Y56" s="57">
        <f>IF(S56&gt;=40,S56-40,0)</f>
        <v>0</v>
      </c>
      <c r="Z56" s="57">
        <f>IF(D56=1,0,AM56)</f>
        <v>0</v>
      </c>
      <c r="AA56" s="56">
        <f t="shared" si="6"/>
        <v>0</v>
      </c>
      <c r="AB56" s="56">
        <f t="shared" si="7"/>
        <v>0</v>
      </c>
      <c r="AC56" s="56">
        <f>AC55-R56</f>
        <v>16</v>
      </c>
      <c r="AD56" s="70"/>
      <c r="AE56" s="70"/>
      <c r="AF56" s="70"/>
      <c r="AG56" s="56">
        <f t="shared" si="8"/>
        <v>0</v>
      </c>
      <c r="AH56" s="58">
        <f>IF(S56&gt;40,((3+Y56)*H56),IF(S56=0,0,(3*H56)))</f>
        <v>0</v>
      </c>
      <c r="AI56" s="56">
        <f t="shared" si="9"/>
        <v>0</v>
      </c>
      <c r="AJ56" s="58">
        <f>ROUND(IF(AD56&gt;0,(-AD56/H56),"0"),0)</f>
        <v>0</v>
      </c>
      <c r="AK56" s="58">
        <f>ROUND(IF(Q56="oui",(X52+X53+X54+X55)/20,0),0)</f>
        <v>0</v>
      </c>
      <c r="AL56" s="58">
        <f>IF(S56&lt;=40,S56-Z56,S56-Y56-Z56)</f>
        <v>0</v>
      </c>
      <c r="AM56" s="58">
        <f>ROUND(IF(C56=1,(X55+X54+X53+X52+Z55+T55+T54+T53+T52)/20,0),0)+(ROUND(IF(C56=2,(X55+X54+X53+X52+Z55+T55+T54+T53+T52)/20)*2,0))</f>
        <v>0</v>
      </c>
      <c r="AN56" s="72"/>
      <c r="AR56" s="63">
        <f>A60</f>
        <v>43778</v>
      </c>
      <c r="AS56" s="64">
        <f>P60</f>
        <v>0</v>
      </c>
      <c r="AT56" s="64">
        <f>S60</f>
        <v>0</v>
      </c>
      <c r="AU56" s="64">
        <f>X60</f>
        <v>0</v>
      </c>
      <c r="AV56" s="64">
        <f>Y60</f>
        <v>0</v>
      </c>
      <c r="AW56" s="64">
        <f>Z60</f>
        <v>0</v>
      </c>
      <c r="AX56" s="64">
        <f>AA60</f>
        <v>0</v>
      </c>
      <c r="AY56" s="65">
        <f>AB60</f>
        <v>0</v>
      </c>
      <c r="AZ56" s="64">
        <f t="shared" si="0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"/>
        <v>25</v>
      </c>
      <c r="I57" s="70"/>
      <c r="J57" s="70"/>
      <c r="K57" s="70"/>
      <c r="L57" s="70"/>
      <c r="M57" s="70"/>
      <c r="N57" s="70"/>
      <c r="O57" s="70"/>
      <c r="P57" s="56">
        <f t="shared" si="2"/>
        <v>0</v>
      </c>
      <c r="Q57" s="71"/>
      <c r="R57" s="56">
        <f t="shared" si="3"/>
        <v>0</v>
      </c>
      <c r="S57" s="70"/>
      <c r="T57" s="70"/>
      <c r="U57" s="56">
        <f t="shared" si="4"/>
        <v>0</v>
      </c>
      <c r="V57" s="70"/>
      <c r="W57" s="70"/>
      <c r="X57" s="56">
        <f t="shared" si="5"/>
        <v>0</v>
      </c>
      <c r="Y57" s="57">
        <f>IF(S57&gt;=40,S57-40,0)</f>
        <v>0</v>
      </c>
      <c r="Z57" s="57">
        <f>IF(D57=1,0,AM57)</f>
        <v>0</v>
      </c>
      <c r="AA57" s="56">
        <f t="shared" si="6"/>
        <v>0</v>
      </c>
      <c r="AB57" s="56">
        <f t="shared" si="7"/>
        <v>0</v>
      </c>
      <c r="AC57" s="56">
        <f>AC56-R57</f>
        <v>16</v>
      </c>
      <c r="AD57" s="70"/>
      <c r="AE57" s="70"/>
      <c r="AF57" s="70"/>
      <c r="AG57" s="56">
        <f t="shared" si="8"/>
        <v>0</v>
      </c>
      <c r="AH57" s="58">
        <f>IF(S57&gt;40,((3+Y57)*H57),IF(S57=0,0,(3*H57)))</f>
        <v>0</v>
      </c>
      <c r="AI57" s="56">
        <f t="shared" si="9"/>
        <v>0</v>
      </c>
      <c r="AJ57" s="58">
        <f>ROUND(IF(AD57&gt;0,(-AD57/H57),"0"),0)</f>
        <v>0</v>
      </c>
      <c r="AK57" s="58">
        <f>ROUND(IF(Q57="oui",(X53+X54+X55+X56)/20,0),0)</f>
        <v>0</v>
      </c>
      <c r="AL57" s="58">
        <f>IF(S57&lt;=40,S57-Z57,S57-Y57-Z57)</f>
        <v>0</v>
      </c>
      <c r="AM57" s="58">
        <f>ROUND(IF(C57=1,(X56+X55+X54+X53+Z56+T56+T55+T54+T53)/20,0),0)+(ROUND(IF(C57=2,(X56+X55+X54+X53+Z56+T56+T55+T54+T53)/20)*2,0))</f>
        <v>0</v>
      </c>
      <c r="AN57" s="72"/>
      <c r="AR57" s="63">
        <f>A61</f>
        <v>43785</v>
      </c>
      <c r="AS57" s="64">
        <f>P61</f>
        <v>0</v>
      </c>
      <c r="AT57" s="64">
        <f>S61</f>
        <v>0</v>
      </c>
      <c r="AU57" s="64">
        <f>X61</f>
        <v>0</v>
      </c>
      <c r="AV57" s="64">
        <f>Y61</f>
        <v>0</v>
      </c>
      <c r="AW57" s="64">
        <f>Z61</f>
        <v>0</v>
      </c>
      <c r="AX57" s="64">
        <f>AA61</f>
        <v>0</v>
      </c>
      <c r="AY57" s="65">
        <f>AB61</f>
        <v>0</v>
      </c>
      <c r="AZ57" s="64">
        <f t="shared" si="0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"/>
        <v>25</v>
      </c>
      <c r="I58" s="70"/>
      <c r="J58" s="70"/>
      <c r="K58" s="70"/>
      <c r="L58" s="70"/>
      <c r="M58" s="70"/>
      <c r="N58" s="70"/>
      <c r="O58" s="70"/>
      <c r="P58" s="56">
        <f t="shared" si="2"/>
        <v>0</v>
      </c>
      <c r="Q58" s="71"/>
      <c r="R58" s="56">
        <f t="shared" si="3"/>
        <v>0</v>
      </c>
      <c r="S58" s="70"/>
      <c r="T58" s="70"/>
      <c r="U58" s="56">
        <f t="shared" si="4"/>
        <v>0</v>
      </c>
      <c r="V58" s="70"/>
      <c r="W58" s="70"/>
      <c r="X58" s="56">
        <f t="shared" si="5"/>
        <v>0</v>
      </c>
      <c r="Y58" s="57">
        <f>IF(S58&gt;=40,S58-40,0)</f>
        <v>0</v>
      </c>
      <c r="Z58" s="57">
        <f>IF(D58=1,0,AM58)</f>
        <v>0</v>
      </c>
      <c r="AA58" s="56">
        <f t="shared" si="6"/>
        <v>0</v>
      </c>
      <c r="AB58" s="56">
        <f t="shared" si="7"/>
        <v>0</v>
      </c>
      <c r="AC58" s="56">
        <f>AC57-R58</f>
        <v>16</v>
      </c>
      <c r="AD58" s="70"/>
      <c r="AE58" s="70"/>
      <c r="AF58" s="70"/>
      <c r="AG58" s="56">
        <f t="shared" si="8"/>
        <v>0</v>
      </c>
      <c r="AH58" s="58">
        <f>IF(S58&gt;40,((3+Y58)*H58),IF(S58=0,0,(3*H58)))</f>
        <v>0</v>
      </c>
      <c r="AI58" s="56">
        <f t="shared" si="9"/>
        <v>0</v>
      </c>
      <c r="AJ58" s="58">
        <f>ROUND(IF(AD58&gt;0,(-AD58/H58),"0"),0)</f>
        <v>0</v>
      </c>
      <c r="AK58" s="58">
        <f>ROUND(IF(Q58="oui",(X54+X55+X56+X57)/20,0),0)</f>
        <v>0</v>
      </c>
      <c r="AL58" s="58">
        <f>IF(S58&lt;=40,S58-Z58,S58-Y58-Z58)</f>
        <v>0</v>
      </c>
      <c r="AM58" s="58">
        <f>ROUND(IF(C58=1,(X57+X56+X55+X54+Z57+T57+T56+T55+T54)/20,0),0)+(ROUND(IF(C58=2,(X57+X56+X55+X54+Z57+T57+T56+T55+T54)/20)*2,0))</f>
        <v>0</v>
      </c>
      <c r="AN58" s="72"/>
      <c r="AR58" s="63">
        <f>A62</f>
        <v>43792</v>
      </c>
      <c r="AS58" s="64">
        <f>P62</f>
        <v>0</v>
      </c>
      <c r="AT58" s="64">
        <f>S62</f>
        <v>0</v>
      </c>
      <c r="AU58" s="64">
        <f>X62</f>
        <v>0</v>
      </c>
      <c r="AV58" s="64">
        <f>Y62</f>
        <v>0</v>
      </c>
      <c r="AW58" s="64">
        <f>Z62</f>
        <v>0</v>
      </c>
      <c r="AX58" s="64">
        <f>AA62</f>
        <v>0</v>
      </c>
      <c r="AY58" s="65">
        <f>AB62</f>
        <v>0</v>
      </c>
      <c r="AZ58" s="64">
        <f t="shared" si="0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"/>
        <v>25</v>
      </c>
      <c r="I59" s="70"/>
      <c r="J59" s="70"/>
      <c r="K59" s="70"/>
      <c r="L59" s="70"/>
      <c r="M59" s="70"/>
      <c r="N59" s="70"/>
      <c r="O59" s="70"/>
      <c r="P59" s="56">
        <f t="shared" si="2"/>
        <v>0</v>
      </c>
      <c r="Q59" s="71"/>
      <c r="R59" s="56">
        <f t="shared" si="3"/>
        <v>0</v>
      </c>
      <c r="S59" s="70"/>
      <c r="T59" s="70"/>
      <c r="U59" s="56">
        <f t="shared" si="4"/>
        <v>0</v>
      </c>
      <c r="V59" s="70"/>
      <c r="W59" s="70"/>
      <c r="X59" s="56">
        <f t="shared" si="5"/>
        <v>0</v>
      </c>
      <c r="Y59" s="57">
        <f>IF(S59&gt;=40,S59-40,0)</f>
        <v>0</v>
      </c>
      <c r="Z59" s="57">
        <f>IF(D59=1,0,AM59)</f>
        <v>0</v>
      </c>
      <c r="AA59" s="56">
        <f t="shared" si="6"/>
        <v>0</v>
      </c>
      <c r="AB59" s="56">
        <f t="shared" si="7"/>
        <v>0</v>
      </c>
      <c r="AC59" s="56">
        <f>AC58-R59</f>
        <v>16</v>
      </c>
      <c r="AD59" s="70"/>
      <c r="AE59" s="70"/>
      <c r="AF59" s="70"/>
      <c r="AG59" s="56">
        <f t="shared" si="8"/>
        <v>0</v>
      </c>
      <c r="AH59" s="58">
        <f>IF(S59&gt;40,((3+Y59)*H59),IF(S59=0,0,(3*H59)))</f>
        <v>0</v>
      </c>
      <c r="AI59" s="56">
        <f t="shared" si="9"/>
        <v>0</v>
      </c>
      <c r="AJ59" s="58">
        <f>ROUND(IF(AD59&gt;0,(-AD59/H59),"0"),0)</f>
        <v>0</v>
      </c>
      <c r="AK59" s="58">
        <f>ROUND(IF(Q59="oui",(X55+X56+X57+X58)/20,0),0)</f>
        <v>0</v>
      </c>
      <c r="AL59" s="58">
        <f>IF(S59&lt;=40,S59-Z59,S59-Y59-Z59)</f>
        <v>0</v>
      </c>
      <c r="AM59" s="58">
        <f>ROUND(IF(C59=1,(X58+X57+X56+X55+Z58+T58+T57+T56+T55)/20,0),0)+(ROUND(IF(C59=2,(X58+X57+X56+X55+Z58+T58+T57+T56+T55)/20)*2,0))</f>
        <v>0</v>
      </c>
      <c r="AN59" s="72"/>
      <c r="AR59" s="63">
        <f>A63</f>
        <v>43799</v>
      </c>
      <c r="AS59" s="64">
        <f>P63</f>
        <v>0</v>
      </c>
      <c r="AT59" s="64">
        <f>S63</f>
        <v>0</v>
      </c>
      <c r="AU59" s="64">
        <f>X63</f>
        <v>0</v>
      </c>
      <c r="AV59" s="64">
        <f>Y63</f>
        <v>0</v>
      </c>
      <c r="AW59" s="64">
        <f>Z63</f>
        <v>0</v>
      </c>
      <c r="AX59" s="64">
        <f>AA63</f>
        <v>0</v>
      </c>
      <c r="AY59" s="65">
        <f>AB63</f>
        <v>0</v>
      </c>
      <c r="AZ59" s="64">
        <f t="shared" si="0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"/>
        <v>25</v>
      </c>
      <c r="I60" s="70"/>
      <c r="J60" s="70"/>
      <c r="K60" s="70"/>
      <c r="L60" s="70"/>
      <c r="M60" s="70"/>
      <c r="N60" s="70"/>
      <c r="O60" s="70"/>
      <c r="P60" s="56">
        <f t="shared" si="2"/>
        <v>0</v>
      </c>
      <c r="Q60" s="71"/>
      <c r="R60" s="56">
        <f t="shared" si="3"/>
        <v>0</v>
      </c>
      <c r="S60" s="70"/>
      <c r="T60" s="70"/>
      <c r="U60" s="56">
        <f t="shared" si="4"/>
        <v>0</v>
      </c>
      <c r="V60" s="70"/>
      <c r="W60" s="70"/>
      <c r="X60" s="56">
        <f t="shared" si="5"/>
        <v>0</v>
      </c>
      <c r="Y60" s="57">
        <f>IF(S60&gt;=40,S60-40,0)</f>
        <v>0</v>
      </c>
      <c r="Z60" s="57">
        <f>IF(D60=1,0,AM60)</f>
        <v>0</v>
      </c>
      <c r="AA60" s="56">
        <f t="shared" si="6"/>
        <v>0</v>
      </c>
      <c r="AB60" s="56">
        <f t="shared" si="7"/>
        <v>0</v>
      </c>
      <c r="AC60" s="56">
        <f>AC59-R60</f>
        <v>16</v>
      </c>
      <c r="AD60" s="70"/>
      <c r="AE60" s="70"/>
      <c r="AF60" s="70"/>
      <c r="AG60" s="56">
        <f t="shared" si="8"/>
        <v>0</v>
      </c>
      <c r="AH60" s="58">
        <f>IF(S60&gt;40,((3+Y60)*H60),IF(S60=0,0,(3*H60)))</f>
        <v>0</v>
      </c>
      <c r="AI60" s="56">
        <f t="shared" si="9"/>
        <v>0</v>
      </c>
      <c r="AJ60" s="58">
        <f>ROUND(IF(AD60&gt;0,(-AD60/H60),"0"),0)</f>
        <v>0</v>
      </c>
      <c r="AK60" s="58">
        <f>ROUND(IF(Q60="oui",(X56+X57+X58+X59)/20,0),0)</f>
        <v>0</v>
      </c>
      <c r="AL60" s="58">
        <f>IF(S60&lt;=40,S60-Z60,S60-Y60-Z60)</f>
        <v>0</v>
      </c>
      <c r="AM60" s="58">
        <f>ROUND(IF(C60=1,(X59+X58+X57+X56+Z59+T59+T58+T57+T56)/20,0),0)+(ROUND(IF(C60=2,(X59+X58+X57+X56+Z59+T59+T58+T57+T56)/20)*2,0))</f>
        <v>0</v>
      </c>
      <c r="AN60" s="72"/>
      <c r="AR60" s="63">
        <f>A64</f>
        <v>43806</v>
      </c>
      <c r="AS60" s="64">
        <f>P64</f>
        <v>0</v>
      </c>
      <c r="AT60" s="64">
        <f>S64</f>
        <v>0</v>
      </c>
      <c r="AU60" s="64">
        <f>X64</f>
        <v>0</v>
      </c>
      <c r="AV60" s="64">
        <f>Y64</f>
        <v>0</v>
      </c>
      <c r="AW60" s="64">
        <f>Z64</f>
        <v>0</v>
      </c>
      <c r="AX60" s="64">
        <f>AA64</f>
        <v>0</v>
      </c>
      <c r="AY60" s="65">
        <f>AB64</f>
        <v>0</v>
      </c>
      <c r="AZ60" s="64">
        <f t="shared" si="0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"/>
        <v>25</v>
      </c>
      <c r="I61" s="70"/>
      <c r="J61" s="70"/>
      <c r="K61" s="70"/>
      <c r="L61" s="70"/>
      <c r="M61" s="70"/>
      <c r="N61" s="70"/>
      <c r="O61" s="70"/>
      <c r="P61" s="56">
        <f t="shared" si="2"/>
        <v>0</v>
      </c>
      <c r="Q61" s="71"/>
      <c r="R61" s="56">
        <f t="shared" si="3"/>
        <v>0</v>
      </c>
      <c r="S61" s="70"/>
      <c r="T61" s="70"/>
      <c r="U61" s="56">
        <f t="shared" si="4"/>
        <v>0</v>
      </c>
      <c r="V61" s="70"/>
      <c r="W61" s="70"/>
      <c r="X61" s="56">
        <f t="shared" si="5"/>
        <v>0</v>
      </c>
      <c r="Y61" s="57">
        <f>IF(S61&gt;=40,S61-40,0)</f>
        <v>0</v>
      </c>
      <c r="Z61" s="57">
        <f>IF(D61=1,0,AM61)</f>
        <v>0</v>
      </c>
      <c r="AA61" s="56">
        <f t="shared" si="6"/>
        <v>0</v>
      </c>
      <c r="AB61" s="56">
        <f t="shared" si="7"/>
        <v>0</v>
      </c>
      <c r="AC61" s="56">
        <f>AC60-R61</f>
        <v>16</v>
      </c>
      <c r="AD61" s="70"/>
      <c r="AE61" s="70"/>
      <c r="AF61" s="70"/>
      <c r="AG61" s="56">
        <f t="shared" si="8"/>
        <v>0</v>
      </c>
      <c r="AH61" s="58">
        <f>IF(S61&gt;40,((3+Y61)*H61),IF(S61=0,0,(3*H61)))</f>
        <v>0</v>
      </c>
      <c r="AI61" s="56">
        <f t="shared" si="9"/>
        <v>0</v>
      </c>
      <c r="AJ61" s="58">
        <f>ROUND(IF(AD61&gt;0,(-AD61/H61),"0"),0)</f>
        <v>0</v>
      </c>
      <c r="AK61" s="58">
        <f>ROUND(IF(Q61="oui",(X57+X58+X59+X60)/20,0),0)</f>
        <v>0</v>
      </c>
      <c r="AL61" s="58">
        <f>IF(S61&lt;=40,S61-Z61,S61-Y61-Z61)</f>
        <v>0</v>
      </c>
      <c r="AM61" s="58">
        <f>ROUND(IF(C61=1,(X60+X59+X58+X57+Z60+T60+T59+T58+T57)/20,0),0)+(ROUND(IF(C61=2,(X60+X59+X58+X57+Z60+T60+T59+T58+T57)/20)*2,0))</f>
        <v>0</v>
      </c>
      <c r="AN61" s="72"/>
      <c r="AR61" s="63">
        <f>A65</f>
        <v>43813</v>
      </c>
      <c r="AS61" s="64">
        <f>P65</f>
        <v>0</v>
      </c>
      <c r="AT61" s="64">
        <f>S65</f>
        <v>0</v>
      </c>
      <c r="AU61" s="64">
        <f>X65</f>
        <v>0</v>
      </c>
      <c r="AV61" s="64">
        <f>Y65</f>
        <v>0</v>
      </c>
      <c r="AW61" s="64">
        <f>Z65</f>
        <v>0</v>
      </c>
      <c r="AX61" s="64">
        <f>AA65</f>
        <v>0</v>
      </c>
      <c r="AY61" s="65">
        <f>AB65</f>
        <v>0</v>
      </c>
      <c r="AZ61" s="64">
        <f t="shared" si="0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"/>
        <v>25</v>
      </c>
      <c r="I62" s="70"/>
      <c r="J62" s="70"/>
      <c r="K62" s="70"/>
      <c r="L62" s="70"/>
      <c r="M62" s="70"/>
      <c r="N62" s="70"/>
      <c r="O62" s="70"/>
      <c r="P62" s="56">
        <f t="shared" si="2"/>
        <v>0</v>
      </c>
      <c r="Q62" s="71"/>
      <c r="R62" s="56">
        <f t="shared" si="3"/>
        <v>0</v>
      </c>
      <c r="S62" s="70"/>
      <c r="T62" s="70"/>
      <c r="U62" s="56">
        <f t="shared" si="4"/>
        <v>0</v>
      </c>
      <c r="V62" s="70"/>
      <c r="W62" s="70"/>
      <c r="X62" s="56">
        <f t="shared" si="5"/>
        <v>0</v>
      </c>
      <c r="Y62" s="57">
        <f>IF(S62&gt;=40,S62-40,0)</f>
        <v>0</v>
      </c>
      <c r="Z62" s="57">
        <f>IF(D62=1,0,AM62)</f>
        <v>0</v>
      </c>
      <c r="AA62" s="56">
        <f t="shared" si="6"/>
        <v>0</v>
      </c>
      <c r="AB62" s="56">
        <f t="shared" si="7"/>
        <v>0</v>
      </c>
      <c r="AC62" s="56">
        <f>AC61-R62</f>
        <v>16</v>
      </c>
      <c r="AD62" s="70"/>
      <c r="AE62" s="70"/>
      <c r="AF62" s="70"/>
      <c r="AG62" s="56">
        <f t="shared" si="8"/>
        <v>0</v>
      </c>
      <c r="AH62" s="58">
        <f>IF(S62&gt;40,((3+Y62)*H62),IF(S62=0,0,(3*H62)))</f>
        <v>0</v>
      </c>
      <c r="AI62" s="56">
        <f t="shared" si="9"/>
        <v>0</v>
      </c>
      <c r="AJ62" s="58">
        <f>ROUND(IF(AD62&gt;0,(-AD62/H62),"0"),0)</f>
        <v>0</v>
      </c>
      <c r="AK62" s="58">
        <f>ROUND(IF(Q62="oui",(X58+X59+X60+X61)/20,0),0)</f>
        <v>0</v>
      </c>
      <c r="AL62" s="58">
        <f>IF(S62&lt;=40,S62-Z62,S62-Y62-Z62)</f>
        <v>0</v>
      </c>
      <c r="AM62" s="58">
        <f>ROUND(IF(C62=1,(X61+X60+X59+X58+Z61+T61+T60+T59+T58)/20,0),0)+(ROUND(IF(C62=2,(X61+X60+X59+X58+Z61+T61+T60+T59+T58)/20)*2,0))</f>
        <v>0</v>
      </c>
      <c r="AN62" s="72"/>
      <c r="AR62" s="63">
        <f>A66</f>
        <v>43820</v>
      </c>
      <c r="AS62" s="64">
        <f>P66</f>
        <v>0</v>
      </c>
      <c r="AT62" s="64">
        <f>S66</f>
        <v>0</v>
      </c>
      <c r="AU62" s="64">
        <f>X66</f>
        <v>0</v>
      </c>
      <c r="AV62" s="64">
        <f>Y66</f>
        <v>0</v>
      </c>
      <c r="AW62" s="64">
        <f>Z66</f>
        <v>0</v>
      </c>
      <c r="AX62" s="64">
        <f>AA66</f>
        <v>0</v>
      </c>
      <c r="AY62" s="65">
        <f>AB66</f>
        <v>0</v>
      </c>
      <c r="AZ62" s="64">
        <f t="shared" si="0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"/>
        <v>25</v>
      </c>
      <c r="I63" s="70"/>
      <c r="J63" s="70"/>
      <c r="K63" s="70"/>
      <c r="L63" s="70"/>
      <c r="M63" s="70"/>
      <c r="N63" s="70"/>
      <c r="O63" s="70"/>
      <c r="P63" s="56">
        <f t="shared" si="2"/>
        <v>0</v>
      </c>
      <c r="Q63" s="71"/>
      <c r="R63" s="56">
        <f t="shared" si="3"/>
        <v>0</v>
      </c>
      <c r="S63" s="70"/>
      <c r="T63" s="70"/>
      <c r="U63" s="56">
        <f t="shared" si="4"/>
        <v>0</v>
      </c>
      <c r="V63" s="70"/>
      <c r="W63" s="70"/>
      <c r="X63" s="56">
        <f t="shared" si="5"/>
        <v>0</v>
      </c>
      <c r="Y63" s="57">
        <f>IF(S63&gt;=40,S63-40,0)</f>
        <v>0</v>
      </c>
      <c r="Z63" s="57">
        <f>IF(D63=1,0,AM63)</f>
        <v>0</v>
      </c>
      <c r="AA63" s="56">
        <f t="shared" si="6"/>
        <v>0</v>
      </c>
      <c r="AB63" s="56">
        <f t="shared" si="7"/>
        <v>0</v>
      </c>
      <c r="AC63" s="56">
        <f>AC62-R63</f>
        <v>16</v>
      </c>
      <c r="AD63" s="70"/>
      <c r="AE63" s="70"/>
      <c r="AF63" s="70"/>
      <c r="AG63" s="56">
        <f t="shared" si="8"/>
        <v>0</v>
      </c>
      <c r="AH63" s="58">
        <f>IF(S63&gt;40,((3+Y63)*H63),IF(S63=0,0,(3*H63)))</f>
        <v>0</v>
      </c>
      <c r="AI63" s="56">
        <f t="shared" si="9"/>
        <v>0</v>
      </c>
      <c r="AJ63" s="58">
        <f>ROUND(IF(AD63&gt;0,(-AD63/H63),"0"),0)</f>
        <v>0</v>
      </c>
      <c r="AK63" s="58">
        <f>ROUND(IF(Q63="oui",(X59+X60+X61+X62)/20,0),0)</f>
        <v>0</v>
      </c>
      <c r="AL63" s="58">
        <f>IF(S63&lt;=40,S63-Z63,S63-Y63-Z63)</f>
        <v>0</v>
      </c>
      <c r="AM63" s="58">
        <f>ROUND(IF(C63=1,(X62+X61+X60+X59+Z62+T62+T61+T60+T59)/20,0),0)+(ROUND(IF(C63=2,(X62+X61+X60+X59+Z62+T62+T61+T60+T59)/20)*2,0))</f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"/>
        <v>25</v>
      </c>
      <c r="I64" s="70"/>
      <c r="J64" s="70"/>
      <c r="K64" s="70"/>
      <c r="L64" s="70"/>
      <c r="M64" s="70"/>
      <c r="N64" s="70"/>
      <c r="O64" s="70"/>
      <c r="P64" s="56">
        <f t="shared" si="2"/>
        <v>0</v>
      </c>
      <c r="Q64" s="71"/>
      <c r="R64" s="56">
        <f t="shared" si="3"/>
        <v>0</v>
      </c>
      <c r="S64" s="70"/>
      <c r="T64" s="70"/>
      <c r="U64" s="56">
        <f t="shared" si="4"/>
        <v>0</v>
      </c>
      <c r="V64" s="70"/>
      <c r="W64" s="70"/>
      <c r="X64" s="56">
        <f t="shared" si="5"/>
        <v>0</v>
      </c>
      <c r="Y64" s="57">
        <f>IF(S64&gt;=40,S64-40,0)</f>
        <v>0</v>
      </c>
      <c r="Z64" s="57">
        <f>IF(D64=1,0,AM64)</f>
        <v>0</v>
      </c>
      <c r="AA64" s="56">
        <f t="shared" si="6"/>
        <v>0</v>
      </c>
      <c r="AB64" s="56">
        <f t="shared" si="7"/>
        <v>0</v>
      </c>
      <c r="AC64" s="56">
        <f>AC63-R64</f>
        <v>16</v>
      </c>
      <c r="AD64" s="70"/>
      <c r="AE64" s="70"/>
      <c r="AF64" s="70"/>
      <c r="AG64" s="56">
        <f t="shared" si="8"/>
        <v>0</v>
      </c>
      <c r="AH64" s="58">
        <f>IF(S64&gt;40,((3+Y64)*H64),IF(S64=0,0,(3*H64)))</f>
        <v>0</v>
      </c>
      <c r="AI64" s="56">
        <f t="shared" si="9"/>
        <v>0</v>
      </c>
      <c r="AJ64" s="58">
        <f>ROUND(IF(AD64&gt;0,(-AD64/H64),"0"),0)</f>
        <v>0</v>
      </c>
      <c r="AK64" s="58">
        <f>ROUND(IF(Q64="oui",(X60+X61+X62+X63)/20,0),0)</f>
        <v>0</v>
      </c>
      <c r="AL64" s="58">
        <f>IF(S64&lt;=40,S64-Z64,S64-Y64-Z64)</f>
        <v>0</v>
      </c>
      <c r="AM64" s="58">
        <f>ROUND(IF(C64=1,(X63+X62+X61+X60+Z63+T63+T62+T61+T60)/20,0),0)+(ROUND(IF(C64=2,(X63+X62+X61+X60+Z63+T63+T62+T61+T60)/20)*2,0))</f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"/>
        <v>25</v>
      </c>
      <c r="I65" s="70"/>
      <c r="J65" s="70"/>
      <c r="K65" s="70"/>
      <c r="L65" s="70"/>
      <c r="M65" s="70"/>
      <c r="N65" s="70"/>
      <c r="O65" s="70"/>
      <c r="P65" s="56">
        <f t="shared" si="2"/>
        <v>0</v>
      </c>
      <c r="Q65" s="71"/>
      <c r="R65" s="56">
        <f t="shared" si="3"/>
        <v>0</v>
      </c>
      <c r="S65" s="70"/>
      <c r="T65" s="70"/>
      <c r="U65" s="56">
        <f t="shared" si="4"/>
        <v>0</v>
      </c>
      <c r="V65" s="70"/>
      <c r="W65" s="70"/>
      <c r="X65" s="56">
        <f t="shared" si="5"/>
        <v>0</v>
      </c>
      <c r="Y65" s="57">
        <f>IF(S65&gt;=40,S65-40,0)</f>
        <v>0</v>
      </c>
      <c r="Z65" s="57">
        <f>IF(D65=1,0,AM65)</f>
        <v>0</v>
      </c>
      <c r="AA65" s="56">
        <f t="shared" si="6"/>
        <v>0</v>
      </c>
      <c r="AB65" s="56">
        <f t="shared" si="7"/>
        <v>0</v>
      </c>
      <c r="AC65" s="56">
        <f>AC64-R65</f>
        <v>16</v>
      </c>
      <c r="AD65" s="70"/>
      <c r="AE65" s="70"/>
      <c r="AF65" s="70"/>
      <c r="AG65" s="56">
        <f t="shared" si="8"/>
        <v>0</v>
      </c>
      <c r="AH65" s="58">
        <f>IF(S65&gt;40,((3+Y65)*H65),IF(S65=0,0,(3*H65)))</f>
        <v>0</v>
      </c>
      <c r="AI65" s="56">
        <f t="shared" si="9"/>
        <v>0</v>
      </c>
      <c r="AJ65" s="58">
        <f>ROUND(IF(AD65&gt;0,(-AD65/H65),"0"),0)</f>
        <v>0</v>
      </c>
      <c r="AK65" s="58">
        <f>ROUND(IF(Q65="oui",(X61+X62+X63+X64)/20,0),0)</f>
        <v>0</v>
      </c>
      <c r="AL65" s="58">
        <f>IF(S65&lt;=40,S65-Z65,S65-Y65-Z65)</f>
        <v>0</v>
      </c>
      <c r="AM65" s="58">
        <f>ROUND(IF(C65=1,(X64+X63+X62+X61+Z64+T64+T63+T62+T61)/20,0),0)+(ROUND(IF(C65=2,(X64+X63+X62+X61+Z64+T64+T63+T62+T61)/20)*2,0))</f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"/>
        <v>25</v>
      </c>
      <c r="I66" s="70"/>
      <c r="J66" s="70"/>
      <c r="K66" s="70"/>
      <c r="L66" s="70"/>
      <c r="M66" s="70"/>
      <c r="N66" s="70"/>
      <c r="O66" s="70"/>
      <c r="P66" s="56">
        <f t="shared" si="2"/>
        <v>0</v>
      </c>
      <c r="Q66" s="71"/>
      <c r="R66" s="56">
        <f t="shared" si="3"/>
        <v>0</v>
      </c>
      <c r="S66" s="70"/>
      <c r="T66" s="70"/>
      <c r="U66" s="56">
        <f t="shared" si="4"/>
        <v>0</v>
      </c>
      <c r="V66" s="70"/>
      <c r="W66" s="70"/>
      <c r="X66" s="56">
        <f t="shared" si="5"/>
        <v>0</v>
      </c>
      <c r="Y66" s="57">
        <f>IF(S66&gt;=40,S66-40,0)</f>
        <v>0</v>
      </c>
      <c r="Z66" s="57">
        <f>IF(D66=1,0,AM66)</f>
        <v>0</v>
      </c>
      <c r="AA66" s="56">
        <f t="shared" si="6"/>
        <v>0</v>
      </c>
      <c r="AB66" s="56">
        <f t="shared" si="7"/>
        <v>0</v>
      </c>
      <c r="AC66" s="56">
        <f>AC65-R66</f>
        <v>16</v>
      </c>
      <c r="AD66" s="70"/>
      <c r="AE66" s="70"/>
      <c r="AF66" s="70"/>
      <c r="AG66" s="56">
        <f t="shared" si="8"/>
        <v>0</v>
      </c>
      <c r="AH66" s="58">
        <f>IF(S66&gt;40,((3+Y66)*H66),IF(S66=0,0,(3*H66)))</f>
        <v>0</v>
      </c>
      <c r="AI66" s="56">
        <f t="shared" si="9"/>
        <v>0</v>
      </c>
      <c r="AJ66" s="58">
        <f>ROUND(IF(AD66&gt;0,(-AD66/H66),"0"),0)</f>
        <v>0</v>
      </c>
      <c r="AK66" s="58">
        <f>ROUND(IF(Q66="oui",(X62+X63+X64+X65)/20,0),0)</f>
        <v>0</v>
      </c>
      <c r="AL66" s="58">
        <f>IF(S66&lt;=40,S66-Z66,S66-Y66-Z66)</f>
        <v>0</v>
      </c>
      <c r="AM66" s="58">
        <f>ROUND(IF(C66=1,(X65+X64+X63+X62+Z65+T65+T64+T63+T62)/20,0),0)+(ROUND(IF(C66=2,(X65+X64+X63+X62+Z65+T65+T64+T63+T62)/20)*2,0))</f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4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10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2"/>
        <v>0</v>
      </c>
      <c r="Q68" s="71"/>
      <c r="R68" s="56">
        <f t="shared" si="3"/>
        <v>0</v>
      </c>
      <c r="S68" s="70"/>
      <c r="T68" s="70"/>
      <c r="U68" s="56">
        <f t="shared" si="4"/>
        <v>0</v>
      </c>
      <c r="V68" s="70"/>
      <c r="W68" s="70"/>
      <c r="X68" s="56">
        <f t="shared" ref="X68:X120" si="11">IF(AL68&gt;=0,AL68,0)</f>
        <v>0</v>
      </c>
      <c r="Y68" s="57">
        <f>IF(S68&gt;=40,S68-40,0)</f>
        <v>0</v>
      </c>
      <c r="Z68" s="57">
        <f>IF(D68=1,0,AM68)</f>
        <v>0</v>
      </c>
      <c r="AA68" s="56">
        <f t="shared" ref="AA68:AA120" si="12">IF(AE68&lt;0,-AE68,0)</f>
        <v>0</v>
      </c>
      <c r="AB68" s="56">
        <f t="shared" ref="AB68:AB120" si="13">IF(AE68&gt;0,AE68+AJ68,0)+IF(AE68&lt;=0,AJ68,0)</f>
        <v>0</v>
      </c>
      <c r="AC68" s="56">
        <f>AC67-R68</f>
        <v>0</v>
      </c>
      <c r="AD68" s="70"/>
      <c r="AE68" s="70"/>
      <c r="AF68" s="70"/>
      <c r="AG68" s="56">
        <f t="shared" ref="AG68:AG120" si="14">IF((AI67-AH68)&gt;0,AH68,AI67)</f>
        <v>0</v>
      </c>
      <c r="AH68" s="58">
        <f>IF(S68&gt;40,((3+Y68)*H68),IF(S68=0,0,(3*H68)))</f>
        <v>0</v>
      </c>
      <c r="AI68" s="56">
        <f t="shared" ref="AI68:AI120" si="15">AI67+AF68-AG68</f>
        <v>0</v>
      </c>
      <c r="AJ68" s="58">
        <f>ROUND(IF(AD68&gt;0,AD68/H68,"0"),0)</f>
        <v>0</v>
      </c>
      <c r="AK68" s="58">
        <f>ROUND(IF(Q68="oui",(X64+X65+X66+X67)/20,0),0)</f>
        <v>0</v>
      </c>
      <c r="AL68" s="58">
        <f>IF(S68&lt;=40,S68-Z68,S68-Y68-Z68)</f>
        <v>0</v>
      </c>
      <c r="AM68" s="58">
        <f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10"/>
        <v>0</v>
      </c>
      <c r="I69" s="70"/>
      <c r="J69" s="70"/>
      <c r="K69" s="70"/>
      <c r="L69" s="70"/>
      <c r="M69" s="70"/>
      <c r="N69" s="70"/>
      <c r="O69" s="70"/>
      <c r="P69" s="56">
        <f t="shared" si="2"/>
        <v>0</v>
      </c>
      <c r="Q69" s="71"/>
      <c r="R69" s="56">
        <f t="shared" si="3"/>
        <v>0</v>
      </c>
      <c r="S69" s="70"/>
      <c r="T69" s="70"/>
      <c r="U69" s="56">
        <f t="shared" si="4"/>
        <v>0</v>
      </c>
      <c r="V69" s="70"/>
      <c r="W69" s="70"/>
      <c r="X69" s="56">
        <f t="shared" si="11"/>
        <v>0</v>
      </c>
      <c r="Y69" s="57">
        <f>IF(S69&gt;=40,S69-40,0)</f>
        <v>0</v>
      </c>
      <c r="Z69" s="57">
        <f>IF(D69=1,0,AM69)</f>
        <v>0</v>
      </c>
      <c r="AA69" s="56">
        <f t="shared" si="12"/>
        <v>0</v>
      </c>
      <c r="AB69" s="56">
        <f t="shared" si="13"/>
        <v>0</v>
      </c>
      <c r="AC69" s="56">
        <f>AC68-R69</f>
        <v>0</v>
      </c>
      <c r="AD69" s="70"/>
      <c r="AE69" s="70"/>
      <c r="AF69" s="70"/>
      <c r="AG69" s="56">
        <f t="shared" si="14"/>
        <v>0</v>
      </c>
      <c r="AH69" s="58">
        <f>IF(S69&gt;40,((3+Y69)*H69),IF(S69=0,0,(3*H69)))</f>
        <v>0</v>
      </c>
      <c r="AI69" s="56">
        <f t="shared" si="15"/>
        <v>0</v>
      </c>
      <c r="AJ69" s="58">
        <f>ROUND(IF(AD69&gt;0,AD69/H69,"0"),0)</f>
        <v>0</v>
      </c>
      <c r="AK69" s="58">
        <f>ROUND(IF(Q69="oui",(X65+X66+X67+X68)/20,0),0)</f>
        <v>0</v>
      </c>
      <c r="AL69" s="58">
        <f>IF(S69&lt;=40,S69-Z69,S69-Y69-Z69)</f>
        <v>0</v>
      </c>
      <c r="AM69" s="58">
        <f>ROUND(IF(C69=1,(X68+X67+X66+X65+Z68+T68+T67+T66+T65)/20,0),0)+(ROUND(IF(C69=2,(X68+X67+X66+X65+Z68+T68+T67+T66+T65)/20)*2,0))</f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10"/>
        <v>0</v>
      </c>
      <c r="I70" s="70"/>
      <c r="J70" s="70"/>
      <c r="K70" s="70"/>
      <c r="L70" s="70"/>
      <c r="M70" s="70"/>
      <c r="N70" s="70"/>
      <c r="O70" s="70"/>
      <c r="P70" s="56">
        <f t="shared" si="2"/>
        <v>0</v>
      </c>
      <c r="Q70" s="71"/>
      <c r="R70" s="56">
        <f t="shared" si="3"/>
        <v>0</v>
      </c>
      <c r="S70" s="70"/>
      <c r="T70" s="70"/>
      <c r="U70" s="56">
        <f t="shared" si="4"/>
        <v>0</v>
      </c>
      <c r="V70" s="70"/>
      <c r="W70" s="70"/>
      <c r="X70" s="56">
        <f t="shared" si="11"/>
        <v>0</v>
      </c>
      <c r="Y70" s="57">
        <f>IF(S70&gt;=40,S70-40,0)</f>
        <v>0</v>
      </c>
      <c r="Z70" s="57">
        <f>IF(D70=1,0,AM70)</f>
        <v>0</v>
      </c>
      <c r="AA70" s="56">
        <f t="shared" si="12"/>
        <v>0</v>
      </c>
      <c r="AB70" s="56">
        <f t="shared" si="13"/>
        <v>0</v>
      </c>
      <c r="AC70" s="56">
        <f>AC69-R70</f>
        <v>0</v>
      </c>
      <c r="AD70" s="70"/>
      <c r="AE70" s="70"/>
      <c r="AF70" s="70"/>
      <c r="AG70" s="56">
        <f t="shared" si="14"/>
        <v>0</v>
      </c>
      <c r="AH70" s="58">
        <f>IF(S70&gt;40,((3+Y70)*H70),IF(S70=0,0,(3*H70)))</f>
        <v>0</v>
      </c>
      <c r="AI70" s="56">
        <f t="shared" si="15"/>
        <v>0</v>
      </c>
      <c r="AJ70" s="58">
        <f>ROUND(IF(AD70&gt;0,AD70/H70,"0"),0)</f>
        <v>0</v>
      </c>
      <c r="AK70" s="58">
        <f>ROUND(IF(Q70="oui",(X66+X67+X68+X69)/20,0),0)</f>
        <v>0</v>
      </c>
      <c r="AL70" s="58">
        <f>IF(S70&lt;=40,S70-Z70,S70-Y70-Z70)</f>
        <v>0</v>
      </c>
      <c r="AM70" s="58">
        <f>ROUND(IF(C70=1,(X69+X68+X67+X66+Z69+T69+T68+T67+T66)/20,0),0)+(ROUND(IF(C70=2,(X69+X68+X67+X66+Z69+T69+T68+T67+T66)/20)*2,0))</f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10"/>
        <v>0</v>
      </c>
      <c r="I71" s="70"/>
      <c r="J71" s="70"/>
      <c r="K71" s="70"/>
      <c r="L71" s="70"/>
      <c r="M71" s="70"/>
      <c r="N71" s="70"/>
      <c r="O71" s="70"/>
      <c r="P71" s="56">
        <f t="shared" si="2"/>
        <v>0</v>
      </c>
      <c r="Q71" s="71"/>
      <c r="R71" s="56">
        <f t="shared" si="3"/>
        <v>0</v>
      </c>
      <c r="S71" s="70"/>
      <c r="T71" s="70"/>
      <c r="U71" s="56">
        <f t="shared" si="4"/>
        <v>0</v>
      </c>
      <c r="V71" s="70"/>
      <c r="W71" s="70"/>
      <c r="X71" s="56">
        <f t="shared" si="11"/>
        <v>0</v>
      </c>
      <c r="Y71" s="57">
        <f>IF(S71&gt;=40,S71-40,0)</f>
        <v>0</v>
      </c>
      <c r="Z71" s="57">
        <f>IF(D71=1,0,AM71)</f>
        <v>0</v>
      </c>
      <c r="AA71" s="56">
        <f t="shared" si="12"/>
        <v>0</v>
      </c>
      <c r="AB71" s="56">
        <f t="shared" si="13"/>
        <v>0</v>
      </c>
      <c r="AC71" s="56">
        <f>AC70-R71</f>
        <v>0</v>
      </c>
      <c r="AD71" s="70"/>
      <c r="AE71" s="70"/>
      <c r="AF71" s="70"/>
      <c r="AG71" s="56">
        <f t="shared" si="14"/>
        <v>0</v>
      </c>
      <c r="AH71" s="58">
        <f>IF(S71&gt;40,((3+Y71)*H71),IF(S71=0,0,(3*H71)))</f>
        <v>0</v>
      </c>
      <c r="AI71" s="56">
        <f t="shared" si="15"/>
        <v>0</v>
      </c>
      <c r="AJ71" s="58">
        <f>ROUND(IF(AD71&gt;0,AD71/H71,"0"),0)</f>
        <v>0</v>
      </c>
      <c r="AK71" s="58">
        <f>ROUND(IF(Q71="oui",(X67+X68+X69+X70)/20,0),0)</f>
        <v>0</v>
      </c>
      <c r="AL71" s="58">
        <f>IF(S71&lt;=40,S71-Z71,S71-Y71-Z71)</f>
        <v>0</v>
      </c>
      <c r="AM71" s="58">
        <f>ROUND(IF(C71=1,(X70+X69+X68+X67+Z70+T70+T69+T68+T67)/20,0),0)+(ROUND(IF(C71=2,(X70+X69+X68+X67+Z70+T70+T69+T68+T67)/20)*2,0))</f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10"/>
        <v>0</v>
      </c>
      <c r="I72" s="70"/>
      <c r="J72" s="70"/>
      <c r="K72" s="70"/>
      <c r="L72" s="70"/>
      <c r="M72" s="70"/>
      <c r="N72" s="70"/>
      <c r="O72" s="70"/>
      <c r="P72" s="56">
        <f t="shared" si="2"/>
        <v>0</v>
      </c>
      <c r="Q72" s="71"/>
      <c r="R72" s="56">
        <f t="shared" si="3"/>
        <v>0</v>
      </c>
      <c r="S72" s="70"/>
      <c r="T72" s="70"/>
      <c r="U72" s="56">
        <f t="shared" si="4"/>
        <v>0</v>
      </c>
      <c r="V72" s="70"/>
      <c r="W72" s="70"/>
      <c r="X72" s="56">
        <f t="shared" si="11"/>
        <v>0</v>
      </c>
      <c r="Y72" s="57">
        <f>IF(S72&gt;=40,S72-40,0)</f>
        <v>0</v>
      </c>
      <c r="Z72" s="57">
        <f>IF(D72=1,0,AM72)</f>
        <v>0</v>
      </c>
      <c r="AA72" s="56">
        <f t="shared" si="12"/>
        <v>0</v>
      </c>
      <c r="AB72" s="56">
        <f t="shared" si="13"/>
        <v>0</v>
      </c>
      <c r="AC72" s="56">
        <f>AC71-R72</f>
        <v>0</v>
      </c>
      <c r="AD72" s="70"/>
      <c r="AE72" s="70"/>
      <c r="AF72" s="70"/>
      <c r="AG72" s="56">
        <f t="shared" si="14"/>
        <v>0</v>
      </c>
      <c r="AH72" s="58">
        <f>IF(S72&gt;40,((3+Y72)*H72),IF(S72=0,0,(3*H72)))</f>
        <v>0</v>
      </c>
      <c r="AI72" s="56">
        <f t="shared" si="15"/>
        <v>0</v>
      </c>
      <c r="AJ72" s="58">
        <f>ROUND(IF(AD72&gt;0,AD72/H72,"0"),0)</f>
        <v>0</v>
      </c>
      <c r="AK72" s="58">
        <f>ROUND(IF(Q72="oui",(X68+X69+X70+X71)/20,0),0)</f>
        <v>0</v>
      </c>
      <c r="AL72" s="58">
        <f>IF(S72&lt;=40,S72-Z72,S72-Y72-Z72)</f>
        <v>0</v>
      </c>
      <c r="AM72" s="58">
        <f>ROUND(IF(C72=1,(X71+X70+X69+X68+Z71+T71+T70+T69+T68)/20,0),0)+(ROUND(IF(C72=2,(X71+X70+X69+X68+Z71+T71+T70+T69+T68)/20)*2,0))</f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10"/>
        <v>0</v>
      </c>
      <c r="I73" s="70"/>
      <c r="J73" s="70"/>
      <c r="K73" s="70"/>
      <c r="L73" s="70"/>
      <c r="M73" s="70"/>
      <c r="N73" s="70"/>
      <c r="O73" s="70"/>
      <c r="P73" s="56">
        <f t="shared" si="2"/>
        <v>0</v>
      </c>
      <c r="Q73" s="71"/>
      <c r="R73" s="56">
        <f t="shared" si="3"/>
        <v>0</v>
      </c>
      <c r="S73" s="70"/>
      <c r="T73" s="70"/>
      <c r="U73" s="56">
        <f t="shared" si="4"/>
        <v>0</v>
      </c>
      <c r="V73" s="70"/>
      <c r="W73" s="70"/>
      <c r="X73" s="56">
        <f t="shared" si="11"/>
        <v>0</v>
      </c>
      <c r="Y73" s="57">
        <f>IF(S73&gt;=40,S73-40,0)</f>
        <v>0</v>
      </c>
      <c r="Z73" s="57">
        <f>IF(D73=1,0,AM73)</f>
        <v>0</v>
      </c>
      <c r="AA73" s="56">
        <f t="shared" si="12"/>
        <v>0</v>
      </c>
      <c r="AB73" s="56">
        <f t="shared" si="13"/>
        <v>0</v>
      </c>
      <c r="AC73" s="56">
        <f>AC72-R73</f>
        <v>0</v>
      </c>
      <c r="AD73" s="70"/>
      <c r="AE73" s="70"/>
      <c r="AF73" s="70"/>
      <c r="AG73" s="56">
        <f t="shared" si="14"/>
        <v>0</v>
      </c>
      <c r="AH73" s="58">
        <f>IF(S73&gt;40,((3+Y73)*H73),IF(S73=0,0,(3*H73)))</f>
        <v>0</v>
      </c>
      <c r="AI73" s="56">
        <f t="shared" si="15"/>
        <v>0</v>
      </c>
      <c r="AJ73" s="58">
        <f>ROUND(IF(AD73&gt;0,AD73/H73,"0"),0)</f>
        <v>0</v>
      </c>
      <c r="AK73" s="58">
        <f>ROUND(IF(Q73="oui",(X69+X70+X71+X72)/20,0),0)</f>
        <v>0</v>
      </c>
      <c r="AL73" s="58">
        <f>IF(S73&lt;=40,S73-Z73,S73-Y73-Z73)</f>
        <v>0</v>
      </c>
      <c r="AM73" s="58">
        <f>ROUND(IF(C73=1,(X72+X71+X70+X69+Z72+T72+T71+T70+T69)/20,0),0)+(ROUND(IF(C73=2,(X72+X71+X70+X69+Z72+T72+T71+T70+T69)/20)*2,0))</f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10"/>
        <v>0</v>
      </c>
      <c r="I74" s="70"/>
      <c r="J74" s="70"/>
      <c r="K74" s="70"/>
      <c r="L74" s="70"/>
      <c r="M74" s="70"/>
      <c r="N74" s="70"/>
      <c r="O74" s="70"/>
      <c r="P74" s="56">
        <f t="shared" si="2"/>
        <v>0</v>
      </c>
      <c r="Q74" s="71"/>
      <c r="R74" s="56">
        <f t="shared" si="3"/>
        <v>0</v>
      </c>
      <c r="S74" s="70"/>
      <c r="T74" s="70"/>
      <c r="U74" s="56">
        <f t="shared" si="4"/>
        <v>0</v>
      </c>
      <c r="V74" s="70"/>
      <c r="W74" s="70"/>
      <c r="X74" s="56">
        <f t="shared" si="11"/>
        <v>0</v>
      </c>
      <c r="Y74" s="57">
        <f>IF(S74&gt;=40,S74-40,0)</f>
        <v>0</v>
      </c>
      <c r="Z74" s="57">
        <f>IF(D74=1,0,AM74)</f>
        <v>0</v>
      </c>
      <c r="AA74" s="56">
        <f t="shared" si="12"/>
        <v>0</v>
      </c>
      <c r="AB74" s="56">
        <f t="shared" si="13"/>
        <v>0</v>
      </c>
      <c r="AC74" s="56">
        <f>AC73-R74</f>
        <v>0</v>
      </c>
      <c r="AD74" s="70"/>
      <c r="AE74" s="70"/>
      <c r="AF74" s="70"/>
      <c r="AG74" s="56">
        <f t="shared" si="14"/>
        <v>0</v>
      </c>
      <c r="AH74" s="58">
        <f>IF(S74&gt;40,((3+Y74)*H74),IF(S74=0,0,(3*H74)))</f>
        <v>0</v>
      </c>
      <c r="AI74" s="56">
        <f t="shared" si="15"/>
        <v>0</v>
      </c>
      <c r="AJ74" s="58">
        <f>ROUND(IF(AD74&gt;0,AD74/H74,"0"),0)</f>
        <v>0</v>
      </c>
      <c r="AK74" s="58">
        <f>ROUND(IF(Q74="oui",(X70+X71+X72+X73)/20,0),0)</f>
        <v>0</v>
      </c>
      <c r="AL74" s="58">
        <f>IF(S74&lt;=40,S74-Z74,S74-Y74-Z74)</f>
        <v>0</v>
      </c>
      <c r="AM74" s="58">
        <f>ROUND(IF(C74=1,(X73+X72+X71+X70+Z73+T73+T72+T71+T70)/20,0),0)+(ROUND(IF(C74=2,(X73+X72+X71+X70+Z73+T73+T72+T71+T70)/20)*2,0))</f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10"/>
        <v>0</v>
      </c>
      <c r="I75" s="70"/>
      <c r="J75" s="70"/>
      <c r="K75" s="70"/>
      <c r="L75" s="70"/>
      <c r="M75" s="70"/>
      <c r="N75" s="70"/>
      <c r="O75" s="70"/>
      <c r="P75" s="56">
        <f t="shared" si="2"/>
        <v>0</v>
      </c>
      <c r="Q75" s="71"/>
      <c r="R75" s="56">
        <f t="shared" si="3"/>
        <v>0</v>
      </c>
      <c r="S75" s="70"/>
      <c r="T75" s="70"/>
      <c r="U75" s="56">
        <f t="shared" si="4"/>
        <v>0</v>
      </c>
      <c r="V75" s="70"/>
      <c r="W75" s="70"/>
      <c r="X75" s="56">
        <f t="shared" si="11"/>
        <v>0</v>
      </c>
      <c r="Y75" s="57">
        <f>IF(S75&gt;=40,S75-40,0)</f>
        <v>0</v>
      </c>
      <c r="Z75" s="57">
        <f>IF(D75=1,0,AM75)</f>
        <v>0</v>
      </c>
      <c r="AA75" s="56">
        <f t="shared" si="12"/>
        <v>0</v>
      </c>
      <c r="AB75" s="56">
        <f t="shared" si="13"/>
        <v>0</v>
      </c>
      <c r="AC75" s="56">
        <f>AC74-R75</f>
        <v>0</v>
      </c>
      <c r="AD75" s="70"/>
      <c r="AE75" s="70"/>
      <c r="AF75" s="70"/>
      <c r="AG75" s="56">
        <f t="shared" si="14"/>
        <v>0</v>
      </c>
      <c r="AH75" s="58">
        <f>IF(S75&gt;40,((3+Y75)*H75),IF(S75=0,0,(3*H75)))</f>
        <v>0</v>
      </c>
      <c r="AI75" s="56">
        <f t="shared" si="15"/>
        <v>0</v>
      </c>
      <c r="AJ75" s="58">
        <f>ROUND(IF(AD75&gt;0,AD75/H75,"0"),0)</f>
        <v>0</v>
      </c>
      <c r="AK75" s="58">
        <f>ROUND(IF(Q75="oui",(X71+X72+X73+X74)/20,0),0)</f>
        <v>0</v>
      </c>
      <c r="AL75" s="58">
        <f>IF(S75&lt;=40,S75-Z75,S75-Y75-Z75)</f>
        <v>0</v>
      </c>
      <c r="AM75" s="58">
        <f>ROUND(IF(C75=1,(X74+X73+X72+X71+Z74+T74+T73+T72+T71)/20,0),0)+(ROUND(IF(C75=2,(X74+X73+X72+X71+Z74+T74+T73+T72+T71)/20)*2,0))</f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10"/>
        <v>0</v>
      </c>
      <c r="I76" s="70"/>
      <c r="J76" s="70"/>
      <c r="K76" s="70"/>
      <c r="L76" s="70"/>
      <c r="M76" s="70"/>
      <c r="N76" s="70"/>
      <c r="O76" s="70"/>
      <c r="P76" s="56">
        <f t="shared" si="2"/>
        <v>0</v>
      </c>
      <c r="Q76" s="71"/>
      <c r="R76" s="56">
        <f t="shared" ref="R76:R120" si="16">IF(AC75&lt;=0,0,AK76)</f>
        <v>0</v>
      </c>
      <c r="S76" s="70"/>
      <c r="T76" s="70"/>
      <c r="U76" s="56">
        <f t="shared" ref="U76:U120" si="17">U75+P76-X76-Y76+AA76-AB76</f>
        <v>0</v>
      </c>
      <c r="V76" s="70"/>
      <c r="W76" s="70"/>
      <c r="X76" s="56">
        <f t="shared" si="11"/>
        <v>0</v>
      </c>
      <c r="Y76" s="57">
        <f>IF(S76&gt;=40,S76-40,0)</f>
        <v>0</v>
      </c>
      <c r="Z76" s="57">
        <f>IF(D76=1,0,AM76)</f>
        <v>0</v>
      </c>
      <c r="AA76" s="56">
        <f t="shared" si="12"/>
        <v>0</v>
      </c>
      <c r="AB76" s="56">
        <f t="shared" si="13"/>
        <v>0</v>
      </c>
      <c r="AC76" s="56">
        <f>AC75-R76</f>
        <v>0</v>
      </c>
      <c r="AD76" s="70"/>
      <c r="AE76" s="70"/>
      <c r="AF76" s="70"/>
      <c r="AG76" s="56">
        <f t="shared" si="14"/>
        <v>0</v>
      </c>
      <c r="AH76" s="58">
        <f>IF(S76&gt;40,((3+Y76)*H76),IF(S76=0,0,(3*H76)))</f>
        <v>0</v>
      </c>
      <c r="AI76" s="56">
        <f t="shared" si="15"/>
        <v>0</v>
      </c>
      <c r="AJ76" s="58">
        <f>ROUND(IF(AD76&gt;0,AD76/H76,"0"),0)</f>
        <v>0</v>
      </c>
      <c r="AK76" s="58">
        <f>ROUND(IF(Q76="oui",(X72+X73+X74+X75)/20,0),0)</f>
        <v>0</v>
      </c>
      <c r="AL76" s="58">
        <f>IF(S76&lt;=40,S76-Z76,S76-Y76-Z76)</f>
        <v>0</v>
      </c>
      <c r="AM76" s="58">
        <f>ROUND(IF(C76=1,(X75+X74+X73+X72+Z75+T75+T74+T73+T72)/20,0),0)+(ROUND(IF(C76=2,(X75+X74+X73+X72+Z75+T75+T74+T73+T72)/20)*2,0))</f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10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18">SUM(I77:O77)</f>
        <v>0</v>
      </c>
      <c r="Q77" s="71"/>
      <c r="R77" s="56">
        <f t="shared" si="16"/>
        <v>0</v>
      </c>
      <c r="S77" s="70"/>
      <c r="T77" s="70"/>
      <c r="U77" s="56">
        <f t="shared" si="17"/>
        <v>0</v>
      </c>
      <c r="V77" s="70"/>
      <c r="W77" s="70"/>
      <c r="X77" s="56">
        <f t="shared" si="11"/>
        <v>0</v>
      </c>
      <c r="Y77" s="57">
        <f>IF(S77&gt;=40,S77-40,0)</f>
        <v>0</v>
      </c>
      <c r="Z77" s="57">
        <f>IF(D77=1,0,AM77)</f>
        <v>0</v>
      </c>
      <c r="AA77" s="56">
        <f t="shared" si="12"/>
        <v>0</v>
      </c>
      <c r="AB77" s="56">
        <f t="shared" si="13"/>
        <v>0</v>
      </c>
      <c r="AC77" s="56">
        <f>AC76-R77</f>
        <v>0</v>
      </c>
      <c r="AD77" s="70"/>
      <c r="AE77" s="70"/>
      <c r="AF77" s="70"/>
      <c r="AG77" s="56">
        <f t="shared" si="14"/>
        <v>0</v>
      </c>
      <c r="AH77" s="58">
        <f>IF(S77&gt;40,((3+Y77)*H77),IF(S77=0,0,(3*H77)))</f>
        <v>0</v>
      </c>
      <c r="AI77" s="56">
        <f t="shared" si="15"/>
        <v>0</v>
      </c>
      <c r="AJ77" s="58">
        <f>ROUND(IF(AD77&gt;0,AD77/H77,"0"),0)</f>
        <v>0</v>
      </c>
      <c r="AK77" s="58">
        <f>ROUND(IF(Q77="oui",(X73+X74+X75+X76)/20,0),0)</f>
        <v>0</v>
      </c>
      <c r="AL77" s="58">
        <f>IF(S77&lt;=40,S77-Z77,S77-Y77-Z77)</f>
        <v>0</v>
      </c>
      <c r="AM77" s="58">
        <f>ROUND(IF(C77=1,(X76+X75+X74+X73+Z76+T76+T75+T74+T73)/20,0),0)+(ROUND(IF(C77=2,(X76+X75+X74+X73+Z76+T76+T75+T74+T73)/20)*2,0))</f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10"/>
        <v>0</v>
      </c>
      <c r="I78" s="70"/>
      <c r="J78" s="70"/>
      <c r="K78" s="70"/>
      <c r="L78" s="70"/>
      <c r="M78" s="70"/>
      <c r="N78" s="70"/>
      <c r="O78" s="70"/>
      <c r="P78" s="56">
        <f t="shared" si="18"/>
        <v>0</v>
      </c>
      <c r="Q78" s="71"/>
      <c r="R78" s="56">
        <f t="shared" si="16"/>
        <v>0</v>
      </c>
      <c r="S78" s="70"/>
      <c r="T78" s="70"/>
      <c r="U78" s="56">
        <f t="shared" si="17"/>
        <v>0</v>
      </c>
      <c r="V78" s="70"/>
      <c r="W78" s="70"/>
      <c r="X78" s="56">
        <f t="shared" si="11"/>
        <v>0</v>
      </c>
      <c r="Y78" s="57">
        <f>IF(S78&gt;=40,S78-40,0)</f>
        <v>0</v>
      </c>
      <c r="Z78" s="57">
        <f>IF(D78=1,0,AM78)</f>
        <v>0</v>
      </c>
      <c r="AA78" s="56">
        <f t="shared" si="12"/>
        <v>0</v>
      </c>
      <c r="AB78" s="56">
        <f t="shared" si="13"/>
        <v>0</v>
      </c>
      <c r="AC78" s="56">
        <f>AC77-R78</f>
        <v>0</v>
      </c>
      <c r="AD78" s="70"/>
      <c r="AE78" s="70"/>
      <c r="AF78" s="70"/>
      <c r="AG78" s="56">
        <f t="shared" si="14"/>
        <v>0</v>
      </c>
      <c r="AH78" s="58">
        <f>IF(S78&gt;40,((3+Y78)*H78),IF(S78=0,0,(3*H78)))</f>
        <v>0</v>
      </c>
      <c r="AI78" s="56">
        <f t="shared" si="15"/>
        <v>0</v>
      </c>
      <c r="AJ78" s="58">
        <f>ROUND(IF(AD78&gt;0,AD78/H78,"0"),0)</f>
        <v>0</v>
      </c>
      <c r="AK78" s="58">
        <f>ROUND(IF(Q78="oui",(X74+X75+X76+X77)/20,0),0)</f>
        <v>0</v>
      </c>
      <c r="AL78" s="58">
        <f>IF(S78&lt;=40,S78-Z78,S78-Y78-Z78)</f>
        <v>0</v>
      </c>
      <c r="AM78" s="58">
        <f>ROUND(IF(C78=1,(X77+X76+X75+X74+Z77+T77+T76+T75+T74)/20,0),0)+(ROUND(IF(C78=2,(X77+X76+X75+X74+Z77+T77+T76+T75+T74)/20)*2,0))</f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10"/>
        <v>0</v>
      </c>
      <c r="I79" s="70"/>
      <c r="J79" s="70"/>
      <c r="K79" s="70"/>
      <c r="L79" s="70"/>
      <c r="M79" s="70"/>
      <c r="N79" s="70"/>
      <c r="O79" s="70"/>
      <c r="P79" s="56">
        <f t="shared" si="18"/>
        <v>0</v>
      </c>
      <c r="Q79" s="71"/>
      <c r="R79" s="56">
        <f t="shared" si="16"/>
        <v>0</v>
      </c>
      <c r="S79" s="70"/>
      <c r="T79" s="70"/>
      <c r="U79" s="56">
        <f t="shared" si="17"/>
        <v>0</v>
      </c>
      <c r="V79" s="70"/>
      <c r="W79" s="70"/>
      <c r="X79" s="56">
        <f t="shared" si="11"/>
        <v>0</v>
      </c>
      <c r="Y79" s="57">
        <f>IF(S79&gt;=40,S79-40,0)</f>
        <v>0</v>
      </c>
      <c r="Z79" s="57">
        <f>IF(D79=1,0,AM79)</f>
        <v>0</v>
      </c>
      <c r="AA79" s="56">
        <f t="shared" si="12"/>
        <v>0</v>
      </c>
      <c r="AB79" s="56">
        <f t="shared" si="13"/>
        <v>0</v>
      </c>
      <c r="AC79" s="56">
        <f>AC78-R79</f>
        <v>0</v>
      </c>
      <c r="AD79" s="70"/>
      <c r="AE79" s="70"/>
      <c r="AF79" s="70"/>
      <c r="AG79" s="56">
        <f t="shared" si="14"/>
        <v>0</v>
      </c>
      <c r="AH79" s="58">
        <f>IF(S79&gt;40,((3+Y79)*H79),IF(S79=0,0,(3*H79)))</f>
        <v>0</v>
      </c>
      <c r="AI79" s="56">
        <f t="shared" si="15"/>
        <v>0</v>
      </c>
      <c r="AJ79" s="58">
        <f>ROUND(IF(AD79&gt;0,AD79/H79,"0"),0)</f>
        <v>0</v>
      </c>
      <c r="AK79" s="58">
        <f>ROUND(IF(Q79="oui",(X75+X76+X77+X78)/20,0),0)</f>
        <v>0</v>
      </c>
      <c r="AL79" s="58">
        <f>IF(S79&lt;=40,S79-Z79,S79-Y79-Z79)</f>
        <v>0</v>
      </c>
      <c r="AM79" s="58">
        <f>ROUND(IF(C79=1,(X78+X77+X76+X75+Z78+T78+T77+T76+T75)/20,0),0)+(ROUND(IF(C79=2,(X78+X77+X76+X75+Z78+T78+T77+T76+T75)/20)*2,0))</f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10"/>
        <v>0</v>
      </c>
      <c r="I80" s="70"/>
      <c r="J80" s="70"/>
      <c r="K80" s="70"/>
      <c r="L80" s="70"/>
      <c r="M80" s="70"/>
      <c r="N80" s="70"/>
      <c r="O80" s="70"/>
      <c r="P80" s="56">
        <f t="shared" si="18"/>
        <v>0</v>
      </c>
      <c r="Q80" s="71"/>
      <c r="R80" s="56">
        <f t="shared" si="16"/>
        <v>0</v>
      </c>
      <c r="S80" s="70"/>
      <c r="T80" s="70"/>
      <c r="U80" s="56">
        <f t="shared" si="17"/>
        <v>0</v>
      </c>
      <c r="V80" s="70"/>
      <c r="W80" s="70"/>
      <c r="X80" s="56">
        <f t="shared" si="11"/>
        <v>0</v>
      </c>
      <c r="Y80" s="57">
        <f>IF(S80&gt;=40,S80-40,0)</f>
        <v>0</v>
      </c>
      <c r="Z80" s="57">
        <f>IF(D80=1,0,AM80)</f>
        <v>0</v>
      </c>
      <c r="AA80" s="56">
        <f t="shared" si="12"/>
        <v>0</v>
      </c>
      <c r="AB80" s="56">
        <f t="shared" si="13"/>
        <v>0</v>
      </c>
      <c r="AC80" s="56">
        <f>AC79-R80</f>
        <v>0</v>
      </c>
      <c r="AD80" s="70"/>
      <c r="AE80" s="70"/>
      <c r="AF80" s="70"/>
      <c r="AG80" s="56">
        <f t="shared" si="14"/>
        <v>0</v>
      </c>
      <c r="AH80" s="58">
        <f>IF(S80&gt;40,((3+Y80)*H80),IF(S80=0,0,(3*H80)))</f>
        <v>0</v>
      </c>
      <c r="AI80" s="56">
        <f t="shared" si="15"/>
        <v>0</v>
      </c>
      <c r="AJ80" s="58">
        <f>ROUND(IF(AD80&gt;0,AD80/H80,"0"),0)</f>
        <v>0</v>
      </c>
      <c r="AK80" s="58">
        <f>ROUND(IF(Q80="oui",(X76+X77+X78+X79)/20,0),0)</f>
        <v>0</v>
      </c>
      <c r="AL80" s="58">
        <f>IF(S80&lt;=40,S80-Z80,S80-Y80-Z80)</f>
        <v>0</v>
      </c>
      <c r="AM80" s="58">
        <f>ROUND(IF(C80=1,(X79+X78+X77+X76+Z79+T79+T78+T77+T76)/20,0),0)+(ROUND(IF(C80=2,(X79+X78+X77+X76+Z79+T79+T78+T77+T76)/20)*2,0))</f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10"/>
        <v>0</v>
      </c>
      <c r="I81" s="70"/>
      <c r="J81" s="70"/>
      <c r="K81" s="70"/>
      <c r="L81" s="70"/>
      <c r="M81" s="70"/>
      <c r="N81" s="70"/>
      <c r="O81" s="70"/>
      <c r="P81" s="56">
        <f t="shared" si="18"/>
        <v>0</v>
      </c>
      <c r="Q81" s="71"/>
      <c r="R81" s="56">
        <f t="shared" si="16"/>
        <v>0</v>
      </c>
      <c r="S81" s="70"/>
      <c r="T81" s="70"/>
      <c r="U81" s="56">
        <f t="shared" si="17"/>
        <v>0</v>
      </c>
      <c r="V81" s="70"/>
      <c r="W81" s="70"/>
      <c r="X81" s="56">
        <f t="shared" si="11"/>
        <v>0</v>
      </c>
      <c r="Y81" s="57">
        <f>IF(S81&gt;=40,S81-40,0)</f>
        <v>0</v>
      </c>
      <c r="Z81" s="57">
        <f>IF(D81=1,0,AM81)</f>
        <v>0</v>
      </c>
      <c r="AA81" s="56">
        <f t="shared" si="12"/>
        <v>0</v>
      </c>
      <c r="AB81" s="56">
        <f t="shared" si="13"/>
        <v>0</v>
      </c>
      <c r="AC81" s="56">
        <f>AC80-R81</f>
        <v>0</v>
      </c>
      <c r="AD81" s="70"/>
      <c r="AE81" s="70"/>
      <c r="AF81" s="70"/>
      <c r="AG81" s="56">
        <f t="shared" si="14"/>
        <v>0</v>
      </c>
      <c r="AH81" s="58">
        <f>IF(S81&gt;40,((3+Y81)*H81),IF(S81=0,0,(3*H81)))</f>
        <v>0</v>
      </c>
      <c r="AI81" s="56">
        <f t="shared" si="15"/>
        <v>0</v>
      </c>
      <c r="AJ81" s="58">
        <f>ROUND(IF(AD81&gt;0,AD81/H81,"0"),0)</f>
        <v>0</v>
      </c>
      <c r="AK81" s="58">
        <f>ROUND(IF(Q81="oui",(X77+X78+X79+X80)/20,0),0)</f>
        <v>0</v>
      </c>
      <c r="AL81" s="58">
        <f>IF(S81&lt;=40,S81-Z81,S81-Y81-Z81)</f>
        <v>0</v>
      </c>
      <c r="AM81" s="58">
        <f>ROUND(IF(C81=1,(X80+X79+X78+X77+Z80+T80+T79+T78+T77)/20,0),0)+(ROUND(IF(C81=2,(X80+X79+X78+X77+Z80+T80+T79+T78+T77)/20)*2,0))</f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10"/>
        <v>0</v>
      </c>
      <c r="I82" s="70"/>
      <c r="J82" s="70"/>
      <c r="K82" s="70"/>
      <c r="L82" s="70"/>
      <c r="M82" s="70"/>
      <c r="N82" s="70"/>
      <c r="O82" s="70"/>
      <c r="P82" s="56">
        <f t="shared" si="18"/>
        <v>0</v>
      </c>
      <c r="Q82" s="71"/>
      <c r="R82" s="56">
        <f t="shared" si="16"/>
        <v>0</v>
      </c>
      <c r="S82" s="70"/>
      <c r="T82" s="70"/>
      <c r="U82" s="56">
        <f t="shared" si="17"/>
        <v>0</v>
      </c>
      <c r="V82" s="70"/>
      <c r="W82" s="70"/>
      <c r="X82" s="56">
        <f t="shared" si="11"/>
        <v>0</v>
      </c>
      <c r="Y82" s="57">
        <f>IF(S82&gt;=40,S82-40,0)</f>
        <v>0</v>
      </c>
      <c r="Z82" s="57">
        <f>IF(D82=1,0,AM82)</f>
        <v>0</v>
      </c>
      <c r="AA82" s="56">
        <f t="shared" si="12"/>
        <v>0</v>
      </c>
      <c r="AB82" s="56">
        <f t="shared" si="13"/>
        <v>0</v>
      </c>
      <c r="AC82" s="56">
        <f>AC81-R82</f>
        <v>0</v>
      </c>
      <c r="AD82" s="70"/>
      <c r="AE82" s="70"/>
      <c r="AF82" s="70"/>
      <c r="AG82" s="56">
        <f t="shared" si="14"/>
        <v>0</v>
      </c>
      <c r="AH82" s="58">
        <f>IF(S82&gt;40,((3+Y82)*H82),IF(S82=0,0,(3*H82)))</f>
        <v>0</v>
      </c>
      <c r="AI82" s="56">
        <f t="shared" si="15"/>
        <v>0</v>
      </c>
      <c r="AJ82" s="58">
        <f>ROUND(IF(AD82&gt;0,AD82/H82,"0"),0)</f>
        <v>0</v>
      </c>
      <c r="AK82" s="58">
        <f>ROUND(IF(Q82="oui",(X78+X79+X80+X81)/20,0),0)</f>
        <v>0</v>
      </c>
      <c r="AL82" s="58">
        <f>IF(S82&lt;=40,S82-Z82,S82-Y82-Z82)</f>
        <v>0</v>
      </c>
      <c r="AM82" s="58">
        <f>ROUND(IF(C82=1,(X81+X80+X79+X78+Z81+T81+T80+T79+T78)/20,0),0)+(ROUND(IF(C82=2,(X81+X80+X79+X78+Z81+T81+T80+T79+T78)/20)*2,0))</f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10"/>
        <v>0</v>
      </c>
      <c r="I83" s="70"/>
      <c r="J83" s="70"/>
      <c r="K83" s="70"/>
      <c r="L83" s="70"/>
      <c r="M83" s="70"/>
      <c r="N83" s="70"/>
      <c r="O83" s="70"/>
      <c r="P83" s="56">
        <f t="shared" si="18"/>
        <v>0</v>
      </c>
      <c r="Q83" s="71"/>
      <c r="R83" s="56">
        <f t="shared" si="16"/>
        <v>0</v>
      </c>
      <c r="S83" s="70"/>
      <c r="T83" s="70"/>
      <c r="U83" s="56">
        <f t="shared" si="17"/>
        <v>0</v>
      </c>
      <c r="V83" s="70"/>
      <c r="W83" s="70"/>
      <c r="X83" s="56">
        <f t="shared" si="11"/>
        <v>0</v>
      </c>
      <c r="Y83" s="57">
        <f>IF(S83&gt;=40,S83-40,0)</f>
        <v>0</v>
      </c>
      <c r="Z83" s="57">
        <f>IF(D83=1,0,AM83)</f>
        <v>0</v>
      </c>
      <c r="AA83" s="56">
        <f t="shared" si="12"/>
        <v>0</v>
      </c>
      <c r="AB83" s="56">
        <f t="shared" si="13"/>
        <v>0</v>
      </c>
      <c r="AC83" s="56">
        <f>AC82-R83</f>
        <v>0</v>
      </c>
      <c r="AD83" s="70"/>
      <c r="AE83" s="70"/>
      <c r="AF83" s="70"/>
      <c r="AG83" s="56">
        <f t="shared" si="14"/>
        <v>0</v>
      </c>
      <c r="AH83" s="58">
        <f>IF(S83&gt;40,((3+Y83)*H83),IF(S83=0,0,(3*H83)))</f>
        <v>0</v>
      </c>
      <c r="AI83" s="56">
        <f t="shared" si="15"/>
        <v>0</v>
      </c>
      <c r="AJ83" s="58">
        <f>ROUND(IF(AD83&gt;0,AD83/H83,"0"),0)</f>
        <v>0</v>
      </c>
      <c r="AK83" s="58">
        <f>ROUND(IF(Q83="oui",(X79+X80+X81+X82)/20,0),0)</f>
        <v>0</v>
      </c>
      <c r="AL83" s="58">
        <f>IF(S83&lt;=40,S83-Z83,S83-Y83-Z83)</f>
        <v>0</v>
      </c>
      <c r="AM83" s="58">
        <f>ROUND(IF(C83=1,(X82+X81+X80+X79+Z82+T82+T81+T80+T79)/20,0),0)+(ROUND(IF(C83=2,(X82+X81+X80+X79+Z82+T82+T81+T80+T79)/20)*2,0))</f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10"/>
        <v>0</v>
      </c>
      <c r="I84" s="70"/>
      <c r="J84" s="70"/>
      <c r="K84" s="70"/>
      <c r="L84" s="70"/>
      <c r="M84" s="70"/>
      <c r="N84" s="70"/>
      <c r="O84" s="70"/>
      <c r="P84" s="56">
        <f t="shared" si="18"/>
        <v>0</v>
      </c>
      <c r="Q84" s="71"/>
      <c r="R84" s="56">
        <f t="shared" si="16"/>
        <v>0</v>
      </c>
      <c r="S84" s="70"/>
      <c r="T84" s="70"/>
      <c r="U84" s="56">
        <f t="shared" si="17"/>
        <v>0</v>
      </c>
      <c r="V84" s="70"/>
      <c r="W84" s="70"/>
      <c r="X84" s="56">
        <f t="shared" si="11"/>
        <v>0</v>
      </c>
      <c r="Y84" s="57">
        <f>IF(S84&gt;=40,S84-40,0)</f>
        <v>0</v>
      </c>
      <c r="Z84" s="57">
        <f>IF(D84=1,0,AM84)</f>
        <v>0</v>
      </c>
      <c r="AA84" s="56">
        <f t="shared" si="12"/>
        <v>0</v>
      </c>
      <c r="AB84" s="56">
        <f t="shared" si="13"/>
        <v>0</v>
      </c>
      <c r="AC84" s="56">
        <f>AC83-R84</f>
        <v>0</v>
      </c>
      <c r="AD84" s="70"/>
      <c r="AE84" s="70"/>
      <c r="AF84" s="70"/>
      <c r="AG84" s="56">
        <f t="shared" si="14"/>
        <v>0</v>
      </c>
      <c r="AH84" s="58">
        <f>IF(S84&gt;40,((3+Y84)*H84),IF(S84=0,0,(3*H84)))</f>
        <v>0</v>
      </c>
      <c r="AI84" s="56">
        <f t="shared" si="15"/>
        <v>0</v>
      </c>
      <c r="AJ84" s="58">
        <f>ROUND(IF(AD84&gt;0,AD84/H84,"0"),0)</f>
        <v>0</v>
      </c>
      <c r="AK84" s="58">
        <f>ROUND(IF(Q84="oui",(X80+X81+X82+X83)/20,0),0)</f>
        <v>0</v>
      </c>
      <c r="AL84" s="58">
        <f>IF(S84&lt;=40,S84-Z84,S84-Y84-Z84)</f>
        <v>0</v>
      </c>
      <c r="AM84" s="58">
        <f>ROUND(IF(C84=1,(X83+X82+X81+X80+Z83+T83+T82+T81+T80)/20,0),0)+(ROUND(IF(C84=2,(X83+X82+X81+X80+Z83+T83+T82+T81+T80)/20)*2,0))</f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10"/>
        <v>0</v>
      </c>
      <c r="I85" s="70"/>
      <c r="J85" s="70"/>
      <c r="K85" s="70"/>
      <c r="L85" s="70"/>
      <c r="M85" s="70"/>
      <c r="N85" s="70"/>
      <c r="O85" s="70"/>
      <c r="P85" s="56">
        <f t="shared" si="18"/>
        <v>0</v>
      </c>
      <c r="Q85" s="71"/>
      <c r="R85" s="56">
        <f t="shared" si="16"/>
        <v>0</v>
      </c>
      <c r="S85" s="70"/>
      <c r="T85" s="70"/>
      <c r="U85" s="56">
        <f t="shared" si="17"/>
        <v>0</v>
      </c>
      <c r="V85" s="70"/>
      <c r="W85" s="70"/>
      <c r="X85" s="56">
        <f t="shared" si="11"/>
        <v>0</v>
      </c>
      <c r="Y85" s="57">
        <f>IF(S85&gt;=40,S85-40,0)</f>
        <v>0</v>
      </c>
      <c r="Z85" s="57">
        <f>IF(D85=1,0,AM85)</f>
        <v>0</v>
      </c>
      <c r="AA85" s="56">
        <f t="shared" si="12"/>
        <v>0</v>
      </c>
      <c r="AB85" s="56">
        <f t="shared" si="13"/>
        <v>0</v>
      </c>
      <c r="AC85" s="56">
        <f>AC84-R85</f>
        <v>0</v>
      </c>
      <c r="AD85" s="70"/>
      <c r="AE85" s="70"/>
      <c r="AF85" s="70"/>
      <c r="AG85" s="56">
        <f t="shared" si="14"/>
        <v>0</v>
      </c>
      <c r="AH85" s="58">
        <f>IF(S85&gt;40,((3+Y85)*H85),IF(S85=0,0,(3*H85)))</f>
        <v>0</v>
      </c>
      <c r="AI85" s="56">
        <f t="shared" si="15"/>
        <v>0</v>
      </c>
      <c r="AJ85" s="58">
        <f>ROUND(IF(AD85&gt;0,AD85/H85,"0"),0)</f>
        <v>0</v>
      </c>
      <c r="AK85" s="58">
        <f>ROUND(IF(Q85="oui",(X81+X82+X83+X84)/20,0),0)</f>
        <v>0</v>
      </c>
      <c r="AL85" s="58">
        <f>IF(S85&lt;=40,S85-Z85,S85-Y85-Z85)</f>
        <v>0</v>
      </c>
      <c r="AM85" s="58">
        <f>ROUND(IF(C85=1,(X84+X83+X82+X81+Z84+T84+T83+T82+T81)/20,0),0)+(ROUND(IF(C85=2,(X84+X83+X82+X81+Z84+T84+T83+T82+T81)/20)*2,0))</f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10"/>
        <v>0</v>
      </c>
      <c r="I86" s="70"/>
      <c r="J86" s="70"/>
      <c r="K86" s="70"/>
      <c r="L86" s="70"/>
      <c r="M86" s="70"/>
      <c r="N86" s="70"/>
      <c r="O86" s="70"/>
      <c r="P86" s="56">
        <f t="shared" si="18"/>
        <v>0</v>
      </c>
      <c r="Q86" s="71"/>
      <c r="R86" s="56">
        <f t="shared" si="16"/>
        <v>0</v>
      </c>
      <c r="S86" s="70"/>
      <c r="T86" s="70"/>
      <c r="U86" s="56">
        <f t="shared" si="17"/>
        <v>0</v>
      </c>
      <c r="V86" s="70"/>
      <c r="W86" s="70"/>
      <c r="X86" s="56">
        <f t="shared" si="11"/>
        <v>0</v>
      </c>
      <c r="Y86" s="57">
        <f>IF(S86&gt;=40,S86-40,0)</f>
        <v>0</v>
      </c>
      <c r="Z86" s="57">
        <f>IF(D86=1,0,AM86)</f>
        <v>0</v>
      </c>
      <c r="AA86" s="56">
        <f t="shared" si="12"/>
        <v>0</v>
      </c>
      <c r="AB86" s="56">
        <f t="shared" si="13"/>
        <v>0</v>
      </c>
      <c r="AC86" s="56">
        <f>AC85-R86</f>
        <v>0</v>
      </c>
      <c r="AD86" s="70"/>
      <c r="AE86" s="70"/>
      <c r="AF86" s="70"/>
      <c r="AG86" s="56">
        <f t="shared" si="14"/>
        <v>0</v>
      </c>
      <c r="AH86" s="58">
        <f>IF(S86&gt;40,((3+Y86)*H86),IF(S86=0,0,(3*H86)))</f>
        <v>0</v>
      </c>
      <c r="AI86" s="56">
        <f t="shared" si="15"/>
        <v>0</v>
      </c>
      <c r="AJ86" s="58">
        <f>ROUND(IF(AD86&gt;0,AD86/H86,"0"),0)</f>
        <v>0</v>
      </c>
      <c r="AK86" s="58">
        <f>ROUND(IF(Q86="oui",(X82+X83+X84+X85)/20,0),0)</f>
        <v>0</v>
      </c>
      <c r="AL86" s="58">
        <f>IF(S86&lt;=40,S86-Z86,S86-Y86-Z86)</f>
        <v>0</v>
      </c>
      <c r="AM86" s="58">
        <f>ROUND(IF(C86=1,(X85+X84+X83+X82+Z85+T85+T84+T83+T82)/20,0),0)+(ROUND(IF(C86=2,(X85+X84+X83+X82+Z85+T85+T84+T83+T82)/20)*2,0))</f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10"/>
        <v>0</v>
      </c>
      <c r="I87" s="70"/>
      <c r="J87" s="70"/>
      <c r="K87" s="70"/>
      <c r="L87" s="70"/>
      <c r="M87" s="70"/>
      <c r="N87" s="70"/>
      <c r="O87" s="70"/>
      <c r="P87" s="56">
        <f t="shared" si="18"/>
        <v>0</v>
      </c>
      <c r="Q87" s="71"/>
      <c r="R87" s="56">
        <f t="shared" si="16"/>
        <v>0</v>
      </c>
      <c r="S87" s="70"/>
      <c r="T87" s="70"/>
      <c r="U87" s="56">
        <f t="shared" si="17"/>
        <v>0</v>
      </c>
      <c r="V87" s="70"/>
      <c r="W87" s="70"/>
      <c r="X87" s="56">
        <f t="shared" si="11"/>
        <v>0</v>
      </c>
      <c r="Y87" s="57">
        <f>IF(S87&gt;=40,S87-40,0)</f>
        <v>0</v>
      </c>
      <c r="Z87" s="57">
        <f>IF(D87=1,0,AM87)</f>
        <v>0</v>
      </c>
      <c r="AA87" s="56">
        <f t="shared" si="12"/>
        <v>0</v>
      </c>
      <c r="AB87" s="56">
        <f t="shared" si="13"/>
        <v>0</v>
      </c>
      <c r="AC87" s="56">
        <f>AC86-R87</f>
        <v>0</v>
      </c>
      <c r="AD87" s="70"/>
      <c r="AE87" s="70"/>
      <c r="AF87" s="70"/>
      <c r="AG87" s="56">
        <f t="shared" si="14"/>
        <v>0</v>
      </c>
      <c r="AH87" s="58">
        <f>IF(S87&gt;40,((3+Y87)*H87),IF(S87=0,0,(3*H87)))</f>
        <v>0</v>
      </c>
      <c r="AI87" s="56">
        <f t="shared" si="15"/>
        <v>0</v>
      </c>
      <c r="AJ87" s="58">
        <f>ROUND(IF(AD87&gt;0,AD87/H87,"0"),0)</f>
        <v>0</v>
      </c>
      <c r="AK87" s="58">
        <f>ROUND(IF(Q87="oui",(X83+X84+X85+X86)/20,0),0)</f>
        <v>0</v>
      </c>
      <c r="AL87" s="58">
        <f>IF(S87&lt;=40,S87-Z87,S87-Y87-Z87)</f>
        <v>0</v>
      </c>
      <c r="AM87" s="58">
        <f>ROUND(IF(C87=1,(X86+X85+X84+X83+Z86+T86+T85+T84+T83)/20,0),0)+(ROUND(IF(C87=2,(X86+X85+X84+X83+Z86+T86+T85+T84+T83)/20)*2,0))</f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10"/>
        <v>0</v>
      </c>
      <c r="I88" s="70"/>
      <c r="J88" s="70"/>
      <c r="K88" s="70"/>
      <c r="L88" s="70"/>
      <c r="M88" s="70"/>
      <c r="N88" s="70"/>
      <c r="O88" s="70"/>
      <c r="P88" s="56">
        <f t="shared" si="18"/>
        <v>0</v>
      </c>
      <c r="Q88" s="71"/>
      <c r="R88" s="56">
        <f t="shared" si="16"/>
        <v>0</v>
      </c>
      <c r="S88" s="70"/>
      <c r="T88" s="70"/>
      <c r="U88" s="56">
        <f t="shared" si="17"/>
        <v>0</v>
      </c>
      <c r="V88" s="70"/>
      <c r="W88" s="70"/>
      <c r="X88" s="56">
        <f t="shared" si="11"/>
        <v>0</v>
      </c>
      <c r="Y88" s="57">
        <f>IF(S88&gt;=40,S88-40,0)</f>
        <v>0</v>
      </c>
      <c r="Z88" s="57">
        <f>IF(D88=1,0,AM88)</f>
        <v>0</v>
      </c>
      <c r="AA88" s="56">
        <f t="shared" si="12"/>
        <v>0</v>
      </c>
      <c r="AB88" s="56">
        <f t="shared" si="13"/>
        <v>0</v>
      </c>
      <c r="AC88" s="56">
        <f>AC87-R88</f>
        <v>0</v>
      </c>
      <c r="AD88" s="70"/>
      <c r="AE88" s="70"/>
      <c r="AF88" s="70"/>
      <c r="AG88" s="56">
        <f t="shared" si="14"/>
        <v>0</v>
      </c>
      <c r="AH88" s="58">
        <f>IF(S88&gt;40,((3+Y88)*H88),IF(S88=0,0,(3*H88)))</f>
        <v>0</v>
      </c>
      <c r="AI88" s="56">
        <f t="shared" si="15"/>
        <v>0</v>
      </c>
      <c r="AJ88" s="58">
        <f>ROUND(IF(AD88&gt;0,AD88/H88,"0"),0)</f>
        <v>0</v>
      </c>
      <c r="AK88" s="58">
        <f>ROUND(IF(Q88="oui",(X84+X85+X86+X87)/20,0),0)</f>
        <v>0</v>
      </c>
      <c r="AL88" s="58">
        <f>IF(S88&lt;=40,S88-Z88,S88-Y88-Z88)</f>
        <v>0</v>
      </c>
      <c r="AM88" s="58">
        <f>ROUND(IF(C88=1,(X87+X86+X85+X84+Z87+T87+T86+T85+T84)/20,0),0)+(ROUND(IF(C88=2,(X87+X86+X85+X84+Z87+T87+T86+T85+T84)/20)*2,0))</f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10"/>
        <v>0</v>
      </c>
      <c r="I89" s="70"/>
      <c r="J89" s="70"/>
      <c r="K89" s="70"/>
      <c r="L89" s="70"/>
      <c r="M89" s="70"/>
      <c r="N89" s="70"/>
      <c r="O89" s="70"/>
      <c r="P89" s="56">
        <f t="shared" si="18"/>
        <v>0</v>
      </c>
      <c r="Q89" s="71"/>
      <c r="R89" s="56">
        <f t="shared" si="16"/>
        <v>0</v>
      </c>
      <c r="S89" s="70"/>
      <c r="T89" s="70"/>
      <c r="U89" s="56">
        <f t="shared" si="17"/>
        <v>0</v>
      </c>
      <c r="V89" s="70"/>
      <c r="W89" s="70"/>
      <c r="X89" s="56">
        <f t="shared" si="11"/>
        <v>0</v>
      </c>
      <c r="Y89" s="57">
        <f>IF(S89&gt;=40,S89-40,0)</f>
        <v>0</v>
      </c>
      <c r="Z89" s="57">
        <f>IF(D89=1,0,AM89)</f>
        <v>0</v>
      </c>
      <c r="AA89" s="56">
        <f t="shared" si="12"/>
        <v>0</v>
      </c>
      <c r="AB89" s="56">
        <f t="shared" si="13"/>
        <v>0</v>
      </c>
      <c r="AC89" s="56">
        <f>AC88-R89</f>
        <v>0</v>
      </c>
      <c r="AD89" s="70"/>
      <c r="AE89" s="70"/>
      <c r="AF89" s="70"/>
      <c r="AG89" s="56">
        <f t="shared" si="14"/>
        <v>0</v>
      </c>
      <c r="AH89" s="58">
        <f>IF(S89&gt;40,((3+Y89)*H89),IF(S89=0,0,(3*H89)))</f>
        <v>0</v>
      </c>
      <c r="AI89" s="56">
        <f t="shared" si="15"/>
        <v>0</v>
      </c>
      <c r="AJ89" s="58">
        <f>ROUND(IF(AD89&gt;0,AD89/H89,"0"),0)</f>
        <v>0</v>
      </c>
      <c r="AK89" s="58">
        <f>ROUND(IF(Q89="oui",(X85+X86+X87+X88)/20,0),0)</f>
        <v>0</v>
      </c>
      <c r="AL89" s="58">
        <f>IF(S89&lt;=40,S89-Z89,S89-Y89-Z89)</f>
        <v>0</v>
      </c>
      <c r="AM89" s="58">
        <f>ROUND(IF(C89=1,(X88+X87+X86+X85+Z88+T88+T87+T86+T85)/20,0),0)+(ROUND(IF(C89=2,(X88+X87+X86+X85+Z88+T88+T87+T86+T85)/20)*2,0))</f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10"/>
        <v>0</v>
      </c>
      <c r="I90" s="70"/>
      <c r="J90" s="70"/>
      <c r="K90" s="70"/>
      <c r="L90" s="70"/>
      <c r="M90" s="70"/>
      <c r="N90" s="70"/>
      <c r="O90" s="70"/>
      <c r="P90" s="56">
        <f t="shared" si="18"/>
        <v>0</v>
      </c>
      <c r="Q90" s="71"/>
      <c r="R90" s="56">
        <f t="shared" si="16"/>
        <v>0</v>
      </c>
      <c r="S90" s="70"/>
      <c r="T90" s="70"/>
      <c r="U90" s="56">
        <f t="shared" si="17"/>
        <v>0</v>
      </c>
      <c r="V90" s="70"/>
      <c r="W90" s="70"/>
      <c r="X90" s="56">
        <f t="shared" si="11"/>
        <v>0</v>
      </c>
      <c r="Y90" s="57">
        <f>IF(S90&gt;=40,S90-40,0)</f>
        <v>0</v>
      </c>
      <c r="Z90" s="57">
        <f>IF(D90=1,0,AM90)</f>
        <v>0</v>
      </c>
      <c r="AA90" s="56">
        <f t="shared" si="12"/>
        <v>0</v>
      </c>
      <c r="AB90" s="56">
        <f t="shared" si="13"/>
        <v>0</v>
      </c>
      <c r="AC90" s="56">
        <f>AC89-R90</f>
        <v>0</v>
      </c>
      <c r="AD90" s="70"/>
      <c r="AE90" s="70"/>
      <c r="AF90" s="70"/>
      <c r="AG90" s="56">
        <f t="shared" si="14"/>
        <v>0</v>
      </c>
      <c r="AH90" s="58">
        <f>IF(S90&gt;40,((3+Y90)*H90),IF(S90=0,0,(3*H90)))</f>
        <v>0</v>
      </c>
      <c r="AI90" s="56">
        <f t="shared" si="15"/>
        <v>0</v>
      </c>
      <c r="AJ90" s="58">
        <f>ROUND(IF(AD90&gt;0,AD90/H90,"0"),0)</f>
        <v>0</v>
      </c>
      <c r="AK90" s="58">
        <f>ROUND(IF(Q90="oui",(X86+X87+X88+X89)/20,0),0)</f>
        <v>0</v>
      </c>
      <c r="AL90" s="58">
        <f>IF(S90&lt;=40,S90-Z90,S90-Y90-Z90)</f>
        <v>0</v>
      </c>
      <c r="AM90" s="58">
        <f>ROUND(IF(C90=1,(X89+X88+X87+X86+Z89+T89+T88+T87+T86)/20,0),0)+(ROUND(IF(C90=2,(X89+X88+X87+X86+Z89+T89+T88+T87+T86)/20)*2,0))</f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10"/>
        <v>0</v>
      </c>
      <c r="I91" s="70"/>
      <c r="J91" s="70"/>
      <c r="K91" s="70"/>
      <c r="L91" s="70"/>
      <c r="M91" s="70"/>
      <c r="N91" s="70"/>
      <c r="O91" s="70"/>
      <c r="P91" s="56">
        <f t="shared" si="18"/>
        <v>0</v>
      </c>
      <c r="Q91" s="71"/>
      <c r="R91" s="56">
        <f t="shared" si="16"/>
        <v>0</v>
      </c>
      <c r="S91" s="70"/>
      <c r="T91" s="70"/>
      <c r="U91" s="56">
        <f t="shared" si="17"/>
        <v>0</v>
      </c>
      <c r="V91" s="70"/>
      <c r="W91" s="70"/>
      <c r="X91" s="56">
        <f t="shared" si="11"/>
        <v>0</v>
      </c>
      <c r="Y91" s="57">
        <f>IF(S91&gt;=40,S91-40,0)</f>
        <v>0</v>
      </c>
      <c r="Z91" s="57">
        <f>IF(D91=1,0,AM91)</f>
        <v>0</v>
      </c>
      <c r="AA91" s="56">
        <f t="shared" si="12"/>
        <v>0</v>
      </c>
      <c r="AB91" s="56">
        <f t="shared" si="13"/>
        <v>0</v>
      </c>
      <c r="AC91" s="56">
        <f>AC90-R91</f>
        <v>0</v>
      </c>
      <c r="AD91" s="70"/>
      <c r="AE91" s="70"/>
      <c r="AF91" s="70"/>
      <c r="AG91" s="56">
        <f t="shared" si="14"/>
        <v>0</v>
      </c>
      <c r="AH91" s="58">
        <f>IF(S91&gt;40,((3+Y91)*H91),IF(S91=0,0,(3*H91)))</f>
        <v>0</v>
      </c>
      <c r="AI91" s="56">
        <f t="shared" si="15"/>
        <v>0</v>
      </c>
      <c r="AJ91" s="58">
        <f>ROUND(IF(AD91&gt;0,AD91/H91,"0"),0)</f>
        <v>0</v>
      </c>
      <c r="AK91" s="58">
        <f>ROUND(IF(Q91="oui",(X87+X88+X89+X90)/20,0),0)</f>
        <v>0</v>
      </c>
      <c r="AL91" s="58">
        <f>IF(S91&lt;=40,S91-Z91,S91-Y91-Z91)</f>
        <v>0</v>
      </c>
      <c r="AM91" s="58">
        <f>ROUND(IF(C91=1,(X90+X89+X88+X87+Z90+T90+T89+T88+T87)/20,0),0)+(ROUND(IF(C91=2,(X90+X89+X88+X87+Z90+T90+T89+T88+T87)/20)*2,0))</f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10"/>
        <v>0</v>
      </c>
      <c r="I92" s="70"/>
      <c r="J92" s="70"/>
      <c r="K92" s="70"/>
      <c r="L92" s="70"/>
      <c r="M92" s="70"/>
      <c r="N92" s="70"/>
      <c r="O92" s="70"/>
      <c r="P92" s="56">
        <f t="shared" si="18"/>
        <v>0</v>
      </c>
      <c r="Q92" s="71"/>
      <c r="R92" s="56">
        <f t="shared" si="16"/>
        <v>0</v>
      </c>
      <c r="S92" s="70"/>
      <c r="T92" s="70"/>
      <c r="U92" s="56">
        <f t="shared" si="17"/>
        <v>0</v>
      </c>
      <c r="V92" s="70"/>
      <c r="W92" s="70"/>
      <c r="X92" s="56">
        <f t="shared" si="11"/>
        <v>0</v>
      </c>
      <c r="Y92" s="57">
        <f>IF(S92&gt;=40,S92-40,0)</f>
        <v>0</v>
      </c>
      <c r="Z92" s="57">
        <f>IF(D92=1,0,AM92)</f>
        <v>0</v>
      </c>
      <c r="AA92" s="56">
        <f t="shared" si="12"/>
        <v>0</v>
      </c>
      <c r="AB92" s="56">
        <f t="shared" si="13"/>
        <v>0</v>
      </c>
      <c r="AC92" s="56">
        <f>AC91-R92</f>
        <v>0</v>
      </c>
      <c r="AD92" s="70"/>
      <c r="AE92" s="70"/>
      <c r="AF92" s="70"/>
      <c r="AG92" s="56">
        <f t="shared" si="14"/>
        <v>0</v>
      </c>
      <c r="AH92" s="58">
        <f>IF(S92&gt;40,((3+Y92)*H92),IF(S92=0,0,(3*H92)))</f>
        <v>0</v>
      </c>
      <c r="AI92" s="56">
        <f t="shared" si="15"/>
        <v>0</v>
      </c>
      <c r="AJ92" s="58">
        <f>ROUND(IF(AD92&gt;0,AD92/H92,"0"),0)</f>
        <v>0</v>
      </c>
      <c r="AK92" s="58">
        <f>ROUND(IF(Q92="oui",(X88+X89+X90+X91)/20,0),0)</f>
        <v>0</v>
      </c>
      <c r="AL92" s="58">
        <f>IF(S92&lt;=40,S92-Z92,S92-Y92-Z92)</f>
        <v>0</v>
      </c>
      <c r="AM92" s="58">
        <f>ROUND(IF(C92=1,(X91+X90+X89+X88+Z91+T91+T90+T89+T88)/20,0),0)+(ROUND(IF(C92=2,(X91+X90+X89+X88+Z91+T91+T90+T89+T88)/20)*2,0))</f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10"/>
        <v>0</v>
      </c>
      <c r="I93" s="70"/>
      <c r="J93" s="70"/>
      <c r="K93" s="70"/>
      <c r="L93" s="70"/>
      <c r="M93" s="70"/>
      <c r="N93" s="70"/>
      <c r="O93" s="70"/>
      <c r="P93" s="56">
        <f t="shared" si="18"/>
        <v>0</v>
      </c>
      <c r="Q93" s="71"/>
      <c r="R93" s="56">
        <f t="shared" si="16"/>
        <v>0</v>
      </c>
      <c r="S93" s="70"/>
      <c r="T93" s="70"/>
      <c r="U93" s="56">
        <f t="shared" si="17"/>
        <v>0</v>
      </c>
      <c r="V93" s="70"/>
      <c r="W93" s="70"/>
      <c r="X93" s="56">
        <f t="shared" si="11"/>
        <v>0</v>
      </c>
      <c r="Y93" s="57">
        <f>IF(S93&gt;=40,S93-40,0)</f>
        <v>0</v>
      </c>
      <c r="Z93" s="57">
        <f>IF(D93=1,0,AM93)</f>
        <v>0</v>
      </c>
      <c r="AA93" s="56">
        <f t="shared" si="12"/>
        <v>0</v>
      </c>
      <c r="AB93" s="56">
        <f t="shared" si="13"/>
        <v>0</v>
      </c>
      <c r="AC93" s="56">
        <f>AC92-R93</f>
        <v>0</v>
      </c>
      <c r="AD93" s="70"/>
      <c r="AE93" s="70"/>
      <c r="AF93" s="70"/>
      <c r="AG93" s="56">
        <f t="shared" si="14"/>
        <v>0</v>
      </c>
      <c r="AH93" s="58">
        <f>IF(S93&gt;40,((3+Y93)*H93),IF(S93=0,0,(3*H93)))</f>
        <v>0</v>
      </c>
      <c r="AI93" s="56">
        <f t="shared" si="15"/>
        <v>0</v>
      </c>
      <c r="AJ93" s="58">
        <f>ROUND(IF(AD93&gt;0,AD93/H93,"0"),0)</f>
        <v>0</v>
      </c>
      <c r="AK93" s="58">
        <f>ROUND(IF(Q93="oui",(X89+X90+X91+X92)/20,0),0)</f>
        <v>0</v>
      </c>
      <c r="AL93" s="58">
        <f>IF(S93&lt;=40,S93-Z93,S93-Y93-Z93)</f>
        <v>0</v>
      </c>
      <c r="AM93" s="58">
        <f>ROUND(IF(C93=1,(X92+X91+X90+X89+Z92+T92+T91+T90+T89)/20,0),0)+(ROUND(IF(C93=2,(X92+X91+X90+X89+Z92+T92+T91+T90+T89)/20)*2,0))</f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10"/>
        <v>0</v>
      </c>
      <c r="I94" s="70"/>
      <c r="J94" s="70"/>
      <c r="K94" s="70"/>
      <c r="L94" s="70"/>
      <c r="M94" s="70"/>
      <c r="N94" s="70"/>
      <c r="O94" s="70"/>
      <c r="P94" s="56">
        <f t="shared" si="18"/>
        <v>0</v>
      </c>
      <c r="Q94" s="71"/>
      <c r="R94" s="56">
        <f t="shared" si="16"/>
        <v>0</v>
      </c>
      <c r="S94" s="70"/>
      <c r="T94" s="70"/>
      <c r="U94" s="56">
        <f t="shared" si="17"/>
        <v>0</v>
      </c>
      <c r="V94" s="70"/>
      <c r="W94" s="70"/>
      <c r="X94" s="56">
        <f t="shared" si="11"/>
        <v>0</v>
      </c>
      <c r="Y94" s="57">
        <f>IF(S94&gt;=40,S94-40,0)</f>
        <v>0</v>
      </c>
      <c r="Z94" s="57">
        <f>IF(D94=1,0,AM94)</f>
        <v>0</v>
      </c>
      <c r="AA94" s="56">
        <f t="shared" si="12"/>
        <v>0</v>
      </c>
      <c r="AB94" s="56">
        <f t="shared" si="13"/>
        <v>0</v>
      </c>
      <c r="AC94" s="56">
        <f>AC93-R94</f>
        <v>0</v>
      </c>
      <c r="AD94" s="70"/>
      <c r="AE94" s="70"/>
      <c r="AF94" s="70"/>
      <c r="AG94" s="56">
        <f t="shared" si="14"/>
        <v>0</v>
      </c>
      <c r="AH94" s="58">
        <f>IF(S94&gt;40,((3+Y94)*H94),IF(S94=0,0,(3*H94)))</f>
        <v>0</v>
      </c>
      <c r="AI94" s="56">
        <f t="shared" si="15"/>
        <v>0</v>
      </c>
      <c r="AJ94" s="58">
        <f>ROUND(IF(AD94&gt;0,AD94/H94,"0"),0)</f>
        <v>0</v>
      </c>
      <c r="AK94" s="58">
        <f>ROUND(IF(Q94="oui",(X90+X91+X92+X93)/20,0),0)</f>
        <v>0</v>
      </c>
      <c r="AL94" s="58">
        <f>IF(S94&lt;=40,S94-Z94,S94-Y94-Z94)</f>
        <v>0</v>
      </c>
      <c r="AM94" s="58">
        <f>ROUND(IF(C94=1,(X93+X92+X91+X90+Z93+T93+T92+T91+T90)/20,0),0)+(ROUND(IF(C94=2,(X93+X92+X91+X90+Z93+T93+T92+T91+T90)/20)*2,0))</f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10"/>
        <v>0</v>
      </c>
      <c r="I95" s="70"/>
      <c r="J95" s="70"/>
      <c r="K95" s="70"/>
      <c r="L95" s="70"/>
      <c r="M95" s="70"/>
      <c r="N95" s="70"/>
      <c r="O95" s="70"/>
      <c r="P95" s="56">
        <f t="shared" si="18"/>
        <v>0</v>
      </c>
      <c r="Q95" s="71"/>
      <c r="R95" s="56">
        <f t="shared" si="16"/>
        <v>0</v>
      </c>
      <c r="S95" s="70"/>
      <c r="T95" s="70"/>
      <c r="U95" s="56">
        <f t="shared" si="17"/>
        <v>0</v>
      </c>
      <c r="V95" s="70"/>
      <c r="W95" s="70"/>
      <c r="X95" s="56">
        <f t="shared" si="11"/>
        <v>0</v>
      </c>
      <c r="Y95" s="57">
        <f>IF(S95&gt;=40,S95-40,0)</f>
        <v>0</v>
      </c>
      <c r="Z95" s="57">
        <f>IF(D95=1,0,AM95)</f>
        <v>0</v>
      </c>
      <c r="AA95" s="56">
        <f t="shared" si="12"/>
        <v>0</v>
      </c>
      <c r="AB95" s="56">
        <f t="shared" si="13"/>
        <v>0</v>
      </c>
      <c r="AC95" s="56">
        <f>AC94-R95</f>
        <v>0</v>
      </c>
      <c r="AD95" s="70"/>
      <c r="AE95" s="70"/>
      <c r="AF95" s="70"/>
      <c r="AG95" s="56">
        <f t="shared" si="14"/>
        <v>0</v>
      </c>
      <c r="AH95" s="58">
        <f>IF(S95&gt;40,((3+Y95)*H95),IF(S95=0,0,(3*H95)))</f>
        <v>0</v>
      </c>
      <c r="AI95" s="56">
        <f t="shared" si="15"/>
        <v>0</v>
      </c>
      <c r="AJ95" s="58">
        <f>ROUND(IF(AD95&gt;0,AD95/H95,"0"),0)</f>
        <v>0</v>
      </c>
      <c r="AK95" s="58">
        <f>ROUND(IF(Q95="oui",(X91+X92+X93+X94)/20,0),0)</f>
        <v>0</v>
      </c>
      <c r="AL95" s="58">
        <f>IF(S95&lt;=40,S95-Z95,S95-Y95-Z95)</f>
        <v>0</v>
      </c>
      <c r="AM95" s="58">
        <f>ROUND(IF(C95=1,(X94+X93+X92+X91+Z94+T94+T93+T92+T91)/20,0),0)+(ROUND(IF(C95=2,(X94+X93+X92+X91+Z94+T94+T93+T92+T91)/20)*2,0))</f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10"/>
        <v>0</v>
      </c>
      <c r="I96" s="70"/>
      <c r="J96" s="70"/>
      <c r="K96" s="70"/>
      <c r="L96" s="70"/>
      <c r="M96" s="70"/>
      <c r="N96" s="70"/>
      <c r="O96" s="70"/>
      <c r="P96" s="56">
        <f t="shared" si="18"/>
        <v>0</v>
      </c>
      <c r="Q96" s="71"/>
      <c r="R96" s="56">
        <f t="shared" si="16"/>
        <v>0</v>
      </c>
      <c r="S96" s="70"/>
      <c r="T96" s="70"/>
      <c r="U96" s="56">
        <f t="shared" si="17"/>
        <v>0</v>
      </c>
      <c r="V96" s="70"/>
      <c r="W96" s="70"/>
      <c r="X96" s="56">
        <f t="shared" si="11"/>
        <v>0</v>
      </c>
      <c r="Y96" s="57">
        <f>IF(S96&gt;=40,S96-40,0)</f>
        <v>0</v>
      </c>
      <c r="Z96" s="57">
        <f>IF(D96=1,0,AM96)</f>
        <v>0</v>
      </c>
      <c r="AA96" s="56">
        <f t="shared" si="12"/>
        <v>0</v>
      </c>
      <c r="AB96" s="56">
        <f t="shared" si="13"/>
        <v>0</v>
      </c>
      <c r="AC96" s="56">
        <f>AC95-R96</f>
        <v>0</v>
      </c>
      <c r="AD96" s="70"/>
      <c r="AE96" s="70"/>
      <c r="AF96" s="70"/>
      <c r="AG96" s="56">
        <f t="shared" si="14"/>
        <v>0</v>
      </c>
      <c r="AH96" s="58">
        <f>IF(S96&gt;40,((3+Y96)*H96),IF(S96=0,0,(3*H96)))</f>
        <v>0</v>
      </c>
      <c r="AI96" s="56">
        <f t="shared" si="15"/>
        <v>0</v>
      </c>
      <c r="AJ96" s="58">
        <f>ROUND(IF(AD96&gt;0,AD96/H96,"0"),0)</f>
        <v>0</v>
      </c>
      <c r="AK96" s="58">
        <f>ROUND(IF(Q96="oui",(X92+X93+X94+X95)/20,0),0)</f>
        <v>0</v>
      </c>
      <c r="AL96" s="58">
        <f>IF(S96&lt;=40,S96-Z96,S96-Y96-Z96)</f>
        <v>0</v>
      </c>
      <c r="AM96" s="58">
        <f>ROUND(IF(C96=1,(X95+X94+X93+X92+Z95+T95+T94+T93+T92)/20,0),0)+(ROUND(IF(C96=2,(X95+X94+X93+X92+Z95+T95+T94+T93+T92)/20)*2,0))</f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10"/>
        <v>0</v>
      </c>
      <c r="I97" s="70"/>
      <c r="J97" s="70"/>
      <c r="K97" s="70"/>
      <c r="L97" s="70"/>
      <c r="M97" s="70"/>
      <c r="N97" s="70"/>
      <c r="O97" s="70"/>
      <c r="P97" s="56">
        <f t="shared" si="18"/>
        <v>0</v>
      </c>
      <c r="Q97" s="71"/>
      <c r="R97" s="56">
        <f t="shared" si="16"/>
        <v>0</v>
      </c>
      <c r="S97" s="70"/>
      <c r="T97" s="70"/>
      <c r="U97" s="56">
        <f t="shared" si="17"/>
        <v>0</v>
      </c>
      <c r="V97" s="70"/>
      <c r="W97" s="70"/>
      <c r="X97" s="56">
        <f t="shared" si="11"/>
        <v>0</v>
      </c>
      <c r="Y97" s="57">
        <f>IF(S97&gt;=40,S97-40,0)</f>
        <v>0</v>
      </c>
      <c r="Z97" s="57">
        <f>IF(D97=1,0,AM97)</f>
        <v>0</v>
      </c>
      <c r="AA97" s="56">
        <f t="shared" si="12"/>
        <v>0</v>
      </c>
      <c r="AB97" s="56">
        <f t="shared" si="13"/>
        <v>0</v>
      </c>
      <c r="AC97" s="56">
        <f>AC96-R97</f>
        <v>0</v>
      </c>
      <c r="AD97" s="70"/>
      <c r="AE97" s="70"/>
      <c r="AF97" s="70"/>
      <c r="AG97" s="56">
        <f t="shared" si="14"/>
        <v>0</v>
      </c>
      <c r="AH97" s="58">
        <f>IF(S97&gt;40,((3+Y97)*H97),IF(S97=0,0,(3*H97)))</f>
        <v>0</v>
      </c>
      <c r="AI97" s="56">
        <f t="shared" si="15"/>
        <v>0</v>
      </c>
      <c r="AJ97" s="58">
        <f>ROUND(IF(AD97&gt;0,AD97/H97,"0"),0)</f>
        <v>0</v>
      </c>
      <c r="AK97" s="58">
        <f>ROUND(IF(Q97="oui",(X93+X94+X95+X96)/20,0),0)</f>
        <v>0</v>
      </c>
      <c r="AL97" s="58">
        <f>IF(S97&lt;=40,S97-Z97,S97-Y97-Z97)</f>
        <v>0</v>
      </c>
      <c r="AM97" s="58">
        <f>ROUND(IF(C97=1,(X96+X95+X94+X93+Z96+T96+T95+T94+T93)/20,0),0)+(ROUND(IF(C97=2,(X96+X95+X94+X93+Z96+T96+T95+T94+T93)/20)*2,0))</f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10"/>
        <v>0</v>
      </c>
      <c r="I98" s="70"/>
      <c r="J98" s="70"/>
      <c r="K98" s="70"/>
      <c r="L98" s="70"/>
      <c r="M98" s="70"/>
      <c r="N98" s="70"/>
      <c r="O98" s="70"/>
      <c r="P98" s="56">
        <f t="shared" si="18"/>
        <v>0</v>
      </c>
      <c r="Q98" s="71"/>
      <c r="R98" s="56">
        <f t="shared" si="16"/>
        <v>0</v>
      </c>
      <c r="S98" s="70"/>
      <c r="T98" s="70"/>
      <c r="U98" s="56">
        <f t="shared" si="17"/>
        <v>0</v>
      </c>
      <c r="V98" s="70"/>
      <c r="W98" s="70"/>
      <c r="X98" s="56">
        <f t="shared" si="11"/>
        <v>0</v>
      </c>
      <c r="Y98" s="57">
        <f>IF(S98&gt;=40,S98-40,0)</f>
        <v>0</v>
      </c>
      <c r="Z98" s="57">
        <f>IF(D98=1,0,AM98)</f>
        <v>0</v>
      </c>
      <c r="AA98" s="56">
        <f t="shared" si="12"/>
        <v>0</v>
      </c>
      <c r="AB98" s="56">
        <f t="shared" si="13"/>
        <v>0</v>
      </c>
      <c r="AC98" s="56">
        <f>AC97-R98</f>
        <v>0</v>
      </c>
      <c r="AD98" s="70"/>
      <c r="AE98" s="70"/>
      <c r="AF98" s="70"/>
      <c r="AG98" s="56">
        <f t="shared" si="14"/>
        <v>0</v>
      </c>
      <c r="AH98" s="58">
        <f>IF(S98&gt;40,((3+Y98)*H98),IF(S98=0,0,(3*H98)))</f>
        <v>0</v>
      </c>
      <c r="AI98" s="56">
        <f t="shared" si="15"/>
        <v>0</v>
      </c>
      <c r="AJ98" s="58">
        <f>ROUND(IF(AD98&gt;0,AD98/H98,"0"),0)</f>
        <v>0</v>
      </c>
      <c r="AK98" s="58">
        <f>ROUND(IF(Q98="oui",(X94+X95+X96+X97)/20,0),0)</f>
        <v>0</v>
      </c>
      <c r="AL98" s="58">
        <f>IF(S98&lt;=40,S98-Z98,S98-Y98-Z98)</f>
        <v>0</v>
      </c>
      <c r="AM98" s="58">
        <f>ROUND(IF(C98=1,(X97+X96+X95+X94+Z97+T97+T96+T95+T94)/20,0),0)+(ROUND(IF(C98=2,(X97+X96+X95+X94+Z97+T97+T96+T95+T94)/20)*2,0))</f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10"/>
        <v>0</v>
      </c>
      <c r="I99" s="70"/>
      <c r="J99" s="70"/>
      <c r="K99" s="70"/>
      <c r="L99" s="70"/>
      <c r="M99" s="70"/>
      <c r="N99" s="70"/>
      <c r="O99" s="70"/>
      <c r="P99" s="56">
        <f t="shared" si="18"/>
        <v>0</v>
      </c>
      <c r="Q99" s="71"/>
      <c r="R99" s="56">
        <f t="shared" si="16"/>
        <v>0</v>
      </c>
      <c r="S99" s="70"/>
      <c r="T99" s="70"/>
      <c r="U99" s="56">
        <f t="shared" si="17"/>
        <v>0</v>
      </c>
      <c r="V99" s="70"/>
      <c r="W99" s="70"/>
      <c r="X99" s="56">
        <f t="shared" si="11"/>
        <v>0</v>
      </c>
      <c r="Y99" s="57">
        <f>IF(S99&gt;=40,S99-40,0)</f>
        <v>0</v>
      </c>
      <c r="Z99" s="57">
        <f>IF(D99=1,0,AM99)</f>
        <v>0</v>
      </c>
      <c r="AA99" s="56">
        <f t="shared" si="12"/>
        <v>0</v>
      </c>
      <c r="AB99" s="56">
        <f t="shared" si="13"/>
        <v>0</v>
      </c>
      <c r="AC99" s="56">
        <f>AC98-R99</f>
        <v>0</v>
      </c>
      <c r="AD99" s="70"/>
      <c r="AE99" s="70"/>
      <c r="AF99" s="70"/>
      <c r="AG99" s="56">
        <f t="shared" si="14"/>
        <v>0</v>
      </c>
      <c r="AH99" s="58">
        <f>IF(S99&gt;40,((3+Y99)*H99),IF(S99=0,0,(3*H99)))</f>
        <v>0</v>
      </c>
      <c r="AI99" s="56">
        <f t="shared" si="15"/>
        <v>0</v>
      </c>
      <c r="AJ99" s="58">
        <f>ROUND(IF(AD99&gt;0,AD99/H99,"0"),0)</f>
        <v>0</v>
      </c>
      <c r="AK99" s="58">
        <f>ROUND(IF(Q99="oui",(X95+X96+X97+X98)/20,0),0)</f>
        <v>0</v>
      </c>
      <c r="AL99" s="58">
        <f>IF(S99&lt;=40,S99-Z99,S99-Y99-Z99)</f>
        <v>0</v>
      </c>
      <c r="AM99" s="58">
        <f>ROUND(IF(C99=1,(X98+X97+X96+X95+Z98+T98+T97+T96+T95)/20,0),0)+(ROUND(IF(C99=2,(X98+X97+X96+X95+Z98+T98+T97+T96+T95)/20)*2,0))</f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10"/>
        <v>0</v>
      </c>
      <c r="I100" s="70"/>
      <c r="J100" s="70"/>
      <c r="K100" s="70"/>
      <c r="L100" s="70"/>
      <c r="M100" s="70"/>
      <c r="N100" s="70"/>
      <c r="O100" s="70"/>
      <c r="P100" s="56">
        <f t="shared" si="18"/>
        <v>0</v>
      </c>
      <c r="Q100" s="71"/>
      <c r="R100" s="56">
        <f t="shared" si="16"/>
        <v>0</v>
      </c>
      <c r="S100" s="70"/>
      <c r="T100" s="70"/>
      <c r="U100" s="56">
        <f t="shared" si="17"/>
        <v>0</v>
      </c>
      <c r="V100" s="70"/>
      <c r="W100" s="70"/>
      <c r="X100" s="56">
        <f t="shared" si="11"/>
        <v>0</v>
      </c>
      <c r="Y100" s="57">
        <f>IF(S100&gt;=40,S100-40,0)</f>
        <v>0</v>
      </c>
      <c r="Z100" s="57">
        <f>IF(D100=1,0,AM100)</f>
        <v>0</v>
      </c>
      <c r="AA100" s="56">
        <f t="shared" si="12"/>
        <v>0</v>
      </c>
      <c r="AB100" s="56">
        <f t="shared" si="13"/>
        <v>0</v>
      </c>
      <c r="AC100" s="56">
        <f>AC99-R100</f>
        <v>0</v>
      </c>
      <c r="AD100" s="70"/>
      <c r="AE100" s="70"/>
      <c r="AF100" s="70"/>
      <c r="AG100" s="56">
        <f t="shared" si="14"/>
        <v>0</v>
      </c>
      <c r="AH100" s="58">
        <f>IF(S100&gt;40,((3+Y100)*H100),IF(S100=0,0,(3*H100)))</f>
        <v>0</v>
      </c>
      <c r="AI100" s="56">
        <f t="shared" si="15"/>
        <v>0</v>
      </c>
      <c r="AJ100" s="58">
        <f>ROUND(IF(AD100&gt;0,AD100/H100,"0"),0)</f>
        <v>0</v>
      </c>
      <c r="AK100" s="58">
        <f>ROUND(IF(Q100="oui",(X96+X97+X98+X99)/20,0),0)</f>
        <v>0</v>
      </c>
      <c r="AL100" s="58">
        <f>IF(S100&lt;=40,S100-Z100,S100-Y100-Z100)</f>
        <v>0</v>
      </c>
      <c r="AM100" s="58">
        <f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10"/>
        <v>0</v>
      </c>
      <c r="I101" s="70"/>
      <c r="J101" s="70"/>
      <c r="K101" s="70"/>
      <c r="L101" s="70"/>
      <c r="M101" s="70"/>
      <c r="N101" s="70"/>
      <c r="O101" s="70"/>
      <c r="P101" s="56">
        <f t="shared" si="18"/>
        <v>0</v>
      </c>
      <c r="Q101" s="71"/>
      <c r="R101" s="56">
        <f t="shared" si="16"/>
        <v>0</v>
      </c>
      <c r="S101" s="70"/>
      <c r="T101" s="70"/>
      <c r="U101" s="56">
        <f t="shared" si="17"/>
        <v>0</v>
      </c>
      <c r="V101" s="70"/>
      <c r="W101" s="70"/>
      <c r="X101" s="56">
        <f t="shared" si="11"/>
        <v>0</v>
      </c>
      <c r="Y101" s="57">
        <f>IF(S101&gt;=40,S101-40,0)</f>
        <v>0</v>
      </c>
      <c r="Z101" s="57">
        <f>IF(D101=1,0,AM101)</f>
        <v>0</v>
      </c>
      <c r="AA101" s="56">
        <f t="shared" si="12"/>
        <v>0</v>
      </c>
      <c r="AB101" s="56">
        <f t="shared" si="13"/>
        <v>0</v>
      </c>
      <c r="AC101" s="56">
        <f>AC100-R101</f>
        <v>0</v>
      </c>
      <c r="AD101" s="70"/>
      <c r="AE101" s="70"/>
      <c r="AF101" s="70"/>
      <c r="AG101" s="56">
        <f t="shared" si="14"/>
        <v>0</v>
      </c>
      <c r="AH101" s="58">
        <f>IF(S101&gt;40,((3+Y101)*H101),IF(S101=0,0,(3*H101)))</f>
        <v>0</v>
      </c>
      <c r="AI101" s="56">
        <f t="shared" si="15"/>
        <v>0</v>
      </c>
      <c r="AJ101" s="58">
        <f>ROUND(IF(AD101&gt;0,AD101/H101,"0"),0)</f>
        <v>0</v>
      </c>
      <c r="AK101" s="58">
        <f>ROUND(IF(Q101="oui",(X97+X98+X99+X100)/20,0),0)</f>
        <v>0</v>
      </c>
      <c r="AL101" s="58">
        <f>IF(S101&lt;=40,S101-Z101,S101-Y101-Z101)</f>
        <v>0</v>
      </c>
      <c r="AM101" s="58">
        <f>ROUND(IF(C101=1,(X100+X99+X98+X97+Z100+T100+T99+T98+T97)/20,0),0)+(ROUND(IF(C101=2,(X100+X99+X98+X97+Z100+T100+T99+T98+T97)/20)*2,0))</f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10"/>
        <v>0</v>
      </c>
      <c r="I102" s="70"/>
      <c r="J102" s="70"/>
      <c r="K102" s="70"/>
      <c r="L102" s="70"/>
      <c r="M102" s="70"/>
      <c r="N102" s="70"/>
      <c r="O102" s="70"/>
      <c r="P102" s="56">
        <f t="shared" si="18"/>
        <v>0</v>
      </c>
      <c r="Q102" s="71"/>
      <c r="R102" s="56">
        <f t="shared" si="16"/>
        <v>0</v>
      </c>
      <c r="S102" s="70"/>
      <c r="T102" s="70"/>
      <c r="U102" s="56">
        <f t="shared" si="17"/>
        <v>0</v>
      </c>
      <c r="V102" s="70"/>
      <c r="W102" s="70"/>
      <c r="X102" s="56">
        <f t="shared" si="11"/>
        <v>0</v>
      </c>
      <c r="Y102" s="57">
        <f>IF(S102&gt;=40,S102-40,0)</f>
        <v>0</v>
      </c>
      <c r="Z102" s="57">
        <f>IF(D102=1,0,AM102)</f>
        <v>0</v>
      </c>
      <c r="AA102" s="56">
        <f t="shared" si="12"/>
        <v>0</v>
      </c>
      <c r="AB102" s="56">
        <f t="shared" si="13"/>
        <v>0</v>
      </c>
      <c r="AC102" s="56">
        <f>AC101-R102</f>
        <v>0</v>
      </c>
      <c r="AD102" s="70"/>
      <c r="AE102" s="70"/>
      <c r="AF102" s="70"/>
      <c r="AG102" s="56">
        <f t="shared" si="14"/>
        <v>0</v>
      </c>
      <c r="AH102" s="58">
        <f>IF(S102&gt;40,((3+Y102)*H102),IF(S102=0,0,(3*H102)))</f>
        <v>0</v>
      </c>
      <c r="AI102" s="56">
        <f t="shared" si="15"/>
        <v>0</v>
      </c>
      <c r="AJ102" s="58">
        <f>ROUND(IF(AD102&gt;0,AD102/H102,"0"),0)</f>
        <v>0</v>
      </c>
      <c r="AK102" s="58">
        <f>ROUND(IF(Q102="oui",(X98+X99+X100+X101)/20,0),0)</f>
        <v>0</v>
      </c>
      <c r="AL102" s="58">
        <f>IF(S102&lt;=40,S102-Z102,S102-Y102-Z102)</f>
        <v>0</v>
      </c>
      <c r="AM102" s="58">
        <f>ROUND(IF(C102=1,(X101+X100+X99+X98+Z101+T101+T100+T99+T98)/20,0),0)+(ROUND(IF(C102=2,(X101+X100+X99+X98+Z101+T101+T100+T99+T98)/20)*2,0))</f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10"/>
        <v>0</v>
      </c>
      <c r="I103" s="70"/>
      <c r="J103" s="70"/>
      <c r="K103" s="70"/>
      <c r="L103" s="70"/>
      <c r="M103" s="70"/>
      <c r="N103" s="70"/>
      <c r="O103" s="70"/>
      <c r="P103" s="56">
        <f t="shared" si="18"/>
        <v>0</v>
      </c>
      <c r="Q103" s="71"/>
      <c r="R103" s="56">
        <f t="shared" si="16"/>
        <v>0</v>
      </c>
      <c r="S103" s="70"/>
      <c r="T103" s="70"/>
      <c r="U103" s="56">
        <f t="shared" si="17"/>
        <v>0</v>
      </c>
      <c r="V103" s="70"/>
      <c r="W103" s="70"/>
      <c r="X103" s="56">
        <f t="shared" si="11"/>
        <v>0</v>
      </c>
      <c r="Y103" s="57">
        <f>IF(S103&gt;=40,S103-40,0)</f>
        <v>0</v>
      </c>
      <c r="Z103" s="57">
        <f>IF(D103=1,0,AM103)</f>
        <v>0</v>
      </c>
      <c r="AA103" s="56">
        <f t="shared" si="12"/>
        <v>0</v>
      </c>
      <c r="AB103" s="56">
        <f t="shared" si="13"/>
        <v>0</v>
      </c>
      <c r="AC103" s="56">
        <f>AC102-R103</f>
        <v>0</v>
      </c>
      <c r="AD103" s="70"/>
      <c r="AE103" s="70"/>
      <c r="AF103" s="70"/>
      <c r="AG103" s="56">
        <f t="shared" si="14"/>
        <v>0</v>
      </c>
      <c r="AH103" s="58">
        <f>IF(S103&gt;40,((3+Y103)*H103),IF(S103=0,0,(3*H103)))</f>
        <v>0</v>
      </c>
      <c r="AI103" s="56">
        <f t="shared" si="15"/>
        <v>0</v>
      </c>
      <c r="AJ103" s="58">
        <f>ROUND(IF(AD103&gt;0,AD103/H103,"0"),0)</f>
        <v>0</v>
      </c>
      <c r="AK103" s="58">
        <f>ROUND(IF(Q103="oui",(X99+X100+X101+X102)/20,0),0)</f>
        <v>0</v>
      </c>
      <c r="AL103" s="58">
        <f>IF(S103&lt;=40,S103-Z103,S103-Y103-Z103)</f>
        <v>0</v>
      </c>
      <c r="AM103" s="58">
        <f>ROUND(IF(C103=1,(X102+X101+X100+X99+Z102+T102+T101+T100+T99)/20,0),0)+(ROUND(IF(C103=2,(X102+X101+X100+X99+Z102+T102+T101+T100+T99)/20)*2,0))</f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10"/>
        <v>0</v>
      </c>
      <c r="I104" s="70"/>
      <c r="J104" s="70"/>
      <c r="K104" s="70"/>
      <c r="L104" s="70"/>
      <c r="M104" s="70"/>
      <c r="N104" s="70"/>
      <c r="O104" s="70"/>
      <c r="P104" s="56">
        <f t="shared" si="18"/>
        <v>0</v>
      </c>
      <c r="Q104" s="71"/>
      <c r="R104" s="56">
        <f t="shared" si="16"/>
        <v>0</v>
      </c>
      <c r="S104" s="70"/>
      <c r="T104" s="70"/>
      <c r="U104" s="56">
        <f t="shared" si="17"/>
        <v>0</v>
      </c>
      <c r="V104" s="70"/>
      <c r="W104" s="70"/>
      <c r="X104" s="56">
        <f t="shared" si="11"/>
        <v>0</v>
      </c>
      <c r="Y104" s="57">
        <f>IF(S104&gt;=40,S104-40,0)</f>
        <v>0</v>
      </c>
      <c r="Z104" s="57">
        <f>IF(D104=1,0,AM104)</f>
        <v>0</v>
      </c>
      <c r="AA104" s="56">
        <f t="shared" si="12"/>
        <v>0</v>
      </c>
      <c r="AB104" s="56">
        <f t="shared" si="13"/>
        <v>0</v>
      </c>
      <c r="AC104" s="56">
        <f>AC103-R104</f>
        <v>0</v>
      </c>
      <c r="AD104" s="70"/>
      <c r="AE104" s="70"/>
      <c r="AF104" s="70"/>
      <c r="AG104" s="56">
        <f t="shared" si="14"/>
        <v>0</v>
      </c>
      <c r="AH104" s="58">
        <f>IF(S104&gt;40,((3+Y104)*H104),IF(S104=0,0,(3*H104)))</f>
        <v>0</v>
      </c>
      <c r="AI104" s="56">
        <f t="shared" si="15"/>
        <v>0</v>
      </c>
      <c r="AJ104" s="58">
        <f>ROUND(IF(AD104&gt;0,AD104/H104,"0"),0)</f>
        <v>0</v>
      </c>
      <c r="AK104" s="58">
        <f>ROUND(IF(Q104="oui",(X100+X101+X102+X103)/20,0),0)</f>
        <v>0</v>
      </c>
      <c r="AL104" s="58">
        <f>IF(S104&lt;=40,S104-Z104,S104-Y104-Z104)</f>
        <v>0</v>
      </c>
      <c r="AM104" s="58">
        <f>ROUND(IF(C104=1,(X103+X102+X101+X100+Z103+T103+T102+T101+T100)/20,0),0)+(ROUND(IF(C104=2,(X103+X102+X101+X100+Z103+T103+T102+T101+T100)/20)*2,0))</f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10"/>
        <v>0</v>
      </c>
      <c r="I105" s="70"/>
      <c r="J105" s="70"/>
      <c r="K105" s="70"/>
      <c r="L105" s="70"/>
      <c r="M105" s="70"/>
      <c r="N105" s="70"/>
      <c r="O105" s="70"/>
      <c r="P105" s="56">
        <f t="shared" si="18"/>
        <v>0</v>
      </c>
      <c r="Q105" s="71"/>
      <c r="R105" s="56">
        <f t="shared" si="16"/>
        <v>0</v>
      </c>
      <c r="S105" s="70"/>
      <c r="T105" s="70"/>
      <c r="U105" s="56">
        <f t="shared" si="17"/>
        <v>0</v>
      </c>
      <c r="V105" s="70"/>
      <c r="W105" s="70"/>
      <c r="X105" s="56">
        <f t="shared" si="11"/>
        <v>0</v>
      </c>
      <c r="Y105" s="57">
        <f>IF(S105&gt;=40,S105-40,0)</f>
        <v>0</v>
      </c>
      <c r="Z105" s="57">
        <f>IF(D105=1,0,AM105)</f>
        <v>0</v>
      </c>
      <c r="AA105" s="56">
        <f t="shared" si="12"/>
        <v>0</v>
      </c>
      <c r="AB105" s="56">
        <f t="shared" si="13"/>
        <v>0</v>
      </c>
      <c r="AC105" s="56">
        <f>AC104-R105</f>
        <v>0</v>
      </c>
      <c r="AD105" s="70"/>
      <c r="AE105" s="70"/>
      <c r="AF105" s="70"/>
      <c r="AG105" s="56">
        <f t="shared" si="14"/>
        <v>0</v>
      </c>
      <c r="AH105" s="58">
        <f>IF(S105&gt;40,((3+Y105)*H105),IF(S105=0,0,(3*H105)))</f>
        <v>0</v>
      </c>
      <c r="AI105" s="56">
        <f t="shared" si="15"/>
        <v>0</v>
      </c>
      <c r="AJ105" s="58">
        <f>ROUND(IF(AD105&gt;0,AD105/H105,"0"),0)</f>
        <v>0</v>
      </c>
      <c r="AK105" s="58">
        <f>ROUND(IF(Q105="oui",(X101+X102+X103+X104)/20,0),0)</f>
        <v>0</v>
      </c>
      <c r="AL105" s="58">
        <f>IF(S105&lt;=40,S105-Z105,S105-Y105-Z105)</f>
        <v>0</v>
      </c>
      <c r="AM105" s="58">
        <f>ROUND(IF(C105=1,(X104+X103+X102+X101+Z104+T104+T103+T102+T101)/20,0),0)+(ROUND(IF(C105=2,(X104+X103+X102+X101+Z104+T104+T103+T102+T101)/20)*2,0))</f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10"/>
        <v>0</v>
      </c>
      <c r="I106" s="70"/>
      <c r="J106" s="70"/>
      <c r="K106" s="70"/>
      <c r="L106" s="70"/>
      <c r="M106" s="70"/>
      <c r="N106" s="70"/>
      <c r="O106" s="70"/>
      <c r="P106" s="56">
        <f t="shared" si="18"/>
        <v>0</v>
      </c>
      <c r="Q106" s="71"/>
      <c r="R106" s="56">
        <f t="shared" si="16"/>
        <v>0</v>
      </c>
      <c r="S106" s="70"/>
      <c r="T106" s="70"/>
      <c r="U106" s="56">
        <f t="shared" si="17"/>
        <v>0</v>
      </c>
      <c r="V106" s="70"/>
      <c r="W106" s="70"/>
      <c r="X106" s="56">
        <f t="shared" si="11"/>
        <v>0</v>
      </c>
      <c r="Y106" s="57">
        <f>IF(S106&gt;=40,S106-40,0)</f>
        <v>0</v>
      </c>
      <c r="Z106" s="57">
        <f>IF(D106=1,0,AM106)</f>
        <v>0</v>
      </c>
      <c r="AA106" s="56">
        <f t="shared" si="12"/>
        <v>0</v>
      </c>
      <c r="AB106" s="56">
        <f t="shared" si="13"/>
        <v>0</v>
      </c>
      <c r="AC106" s="56">
        <f>AC105-R106</f>
        <v>0</v>
      </c>
      <c r="AD106" s="70"/>
      <c r="AE106" s="70"/>
      <c r="AF106" s="70"/>
      <c r="AG106" s="56">
        <f t="shared" si="14"/>
        <v>0</v>
      </c>
      <c r="AH106" s="58">
        <f>IF(S106&gt;40,((3+Y106)*H106),IF(S106=0,0,(3*H106)))</f>
        <v>0</v>
      </c>
      <c r="AI106" s="56">
        <f t="shared" si="15"/>
        <v>0</v>
      </c>
      <c r="AJ106" s="58">
        <f>ROUND(IF(AD106&gt;0,AD106/H106,"0"),0)</f>
        <v>0</v>
      </c>
      <c r="AK106" s="58">
        <f>ROUND(IF(Q106="oui",(X102+X103+X104+X105)/20,0),0)</f>
        <v>0</v>
      </c>
      <c r="AL106" s="58">
        <f>IF(S106&lt;=40,S106-Z106,S106-Y106-Z106)</f>
        <v>0</v>
      </c>
      <c r="AM106" s="58">
        <f>ROUND(IF(C106=1,(X105+X104+X103+X102+Z105+T105+T104+T103+T102)/20,0),0)+(ROUND(IF(C106=2,(X105+X104+X103+X102+Z105+T105+T104+T103+T102)/20)*2,0))</f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10"/>
        <v>0</v>
      </c>
      <c r="I107" s="70"/>
      <c r="J107" s="70"/>
      <c r="K107" s="70"/>
      <c r="L107" s="70"/>
      <c r="M107" s="70"/>
      <c r="N107" s="70"/>
      <c r="O107" s="70"/>
      <c r="P107" s="56">
        <f t="shared" si="18"/>
        <v>0</v>
      </c>
      <c r="Q107" s="71"/>
      <c r="R107" s="56">
        <f t="shared" si="16"/>
        <v>0</v>
      </c>
      <c r="S107" s="70"/>
      <c r="T107" s="70"/>
      <c r="U107" s="56">
        <f t="shared" si="17"/>
        <v>0</v>
      </c>
      <c r="V107" s="70"/>
      <c r="W107" s="70"/>
      <c r="X107" s="56">
        <f t="shared" si="11"/>
        <v>0</v>
      </c>
      <c r="Y107" s="57">
        <f>IF(S107&gt;=40,S107-40,0)</f>
        <v>0</v>
      </c>
      <c r="Z107" s="57">
        <f>IF(D107=1,0,AM107)</f>
        <v>0</v>
      </c>
      <c r="AA107" s="56">
        <f t="shared" si="12"/>
        <v>0</v>
      </c>
      <c r="AB107" s="56">
        <f t="shared" si="13"/>
        <v>0</v>
      </c>
      <c r="AC107" s="56">
        <f>AC106-R107</f>
        <v>0</v>
      </c>
      <c r="AD107" s="70"/>
      <c r="AE107" s="70"/>
      <c r="AF107" s="70"/>
      <c r="AG107" s="56">
        <f t="shared" si="14"/>
        <v>0</v>
      </c>
      <c r="AH107" s="58">
        <f>IF(S107&gt;40,((3+Y107)*H107),IF(S107=0,0,(3*H107)))</f>
        <v>0</v>
      </c>
      <c r="AI107" s="56">
        <f t="shared" si="15"/>
        <v>0</v>
      </c>
      <c r="AJ107" s="58">
        <f>ROUND(IF(AD107&gt;0,AD107/H107,"0"),0)</f>
        <v>0</v>
      </c>
      <c r="AK107" s="58">
        <f>ROUND(IF(Q107="oui",(X103+X104+X105+X106)/20,0),0)</f>
        <v>0</v>
      </c>
      <c r="AL107" s="58">
        <f>IF(S107&lt;=40,S107-Z107,S107-Y107-Z107)</f>
        <v>0</v>
      </c>
      <c r="AM107" s="58">
        <f>ROUND(IF(C107=1,(X106+X105+X104+X103+Z106+T106+T105+T104+T103)/20,0),0)+(ROUND(IF(C107=2,(X106+X105+X104+X103+Z106+T106+T105+T104+T103)/20)*2,0))</f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10"/>
        <v>0</v>
      </c>
      <c r="I108" s="70"/>
      <c r="J108" s="70"/>
      <c r="K108" s="70"/>
      <c r="L108" s="70"/>
      <c r="M108" s="70"/>
      <c r="N108" s="70"/>
      <c r="O108" s="70"/>
      <c r="P108" s="56">
        <f t="shared" si="18"/>
        <v>0</v>
      </c>
      <c r="Q108" s="71"/>
      <c r="R108" s="56">
        <f t="shared" si="16"/>
        <v>0</v>
      </c>
      <c r="S108" s="70"/>
      <c r="T108" s="70"/>
      <c r="U108" s="56">
        <f t="shared" si="17"/>
        <v>0</v>
      </c>
      <c r="V108" s="70"/>
      <c r="W108" s="70"/>
      <c r="X108" s="56">
        <f t="shared" si="11"/>
        <v>0</v>
      </c>
      <c r="Y108" s="57">
        <f>IF(S108&gt;=40,S108-40,0)</f>
        <v>0</v>
      </c>
      <c r="Z108" s="57">
        <f>IF(D108=1,0,AM108)</f>
        <v>0</v>
      </c>
      <c r="AA108" s="56">
        <f t="shared" si="12"/>
        <v>0</v>
      </c>
      <c r="AB108" s="56">
        <f t="shared" si="13"/>
        <v>0</v>
      </c>
      <c r="AC108" s="56">
        <f>AC107-R108</f>
        <v>0</v>
      </c>
      <c r="AD108" s="70"/>
      <c r="AE108" s="70"/>
      <c r="AF108" s="70"/>
      <c r="AG108" s="56">
        <f t="shared" si="14"/>
        <v>0</v>
      </c>
      <c r="AH108" s="58">
        <f>IF(S108&gt;40,((3+Y108)*H108),IF(S108=0,0,(3*H108)))</f>
        <v>0</v>
      </c>
      <c r="AI108" s="56">
        <f t="shared" si="15"/>
        <v>0</v>
      </c>
      <c r="AJ108" s="58">
        <f>ROUND(IF(AD108&gt;0,AD108/H108,"0"),0)</f>
        <v>0</v>
      </c>
      <c r="AK108" s="58">
        <f>ROUND(IF(Q108="oui",(X104+X105+X106+X107)/20,0),0)</f>
        <v>0</v>
      </c>
      <c r="AL108" s="58">
        <f>IF(S108&lt;=40,S108-Z108,S108-Y108-Z108)</f>
        <v>0</v>
      </c>
      <c r="AM108" s="58">
        <f>ROUND(IF(C108=1,(X107+X106+X105+X104+Z107+T107+T106+T105+T104)/20,0),0)+(ROUND(IF(C108=2,(X107+X106+X105+X104+Z107+T107+T106+T105+T104)/20)*2,0))</f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10"/>
        <v>0</v>
      </c>
      <c r="I109" s="70"/>
      <c r="J109" s="70"/>
      <c r="K109" s="70"/>
      <c r="L109" s="70"/>
      <c r="M109" s="70"/>
      <c r="N109" s="70"/>
      <c r="O109" s="70"/>
      <c r="P109" s="56">
        <f t="shared" si="18"/>
        <v>0</v>
      </c>
      <c r="Q109" s="71"/>
      <c r="R109" s="56">
        <f t="shared" si="16"/>
        <v>0</v>
      </c>
      <c r="S109" s="70"/>
      <c r="T109" s="70"/>
      <c r="U109" s="56">
        <f t="shared" si="17"/>
        <v>0</v>
      </c>
      <c r="V109" s="70"/>
      <c r="W109" s="70"/>
      <c r="X109" s="56">
        <f t="shared" si="11"/>
        <v>0</v>
      </c>
      <c r="Y109" s="57">
        <f>IF(S109&gt;=40,S109-40,0)</f>
        <v>0</v>
      </c>
      <c r="Z109" s="57">
        <f>IF(D109=1,0,AM109)</f>
        <v>0</v>
      </c>
      <c r="AA109" s="56">
        <f t="shared" si="12"/>
        <v>0</v>
      </c>
      <c r="AB109" s="56">
        <f t="shared" si="13"/>
        <v>0</v>
      </c>
      <c r="AC109" s="56">
        <f>AC108-R109</f>
        <v>0</v>
      </c>
      <c r="AD109" s="70"/>
      <c r="AE109" s="70"/>
      <c r="AF109" s="70"/>
      <c r="AG109" s="56">
        <f t="shared" si="14"/>
        <v>0</v>
      </c>
      <c r="AH109" s="58">
        <f>IF(S109&gt;40,((3+Y109)*H109),IF(S109=0,0,(3*H109)))</f>
        <v>0</v>
      </c>
      <c r="AI109" s="56">
        <f t="shared" si="15"/>
        <v>0</v>
      </c>
      <c r="AJ109" s="58">
        <f>ROUND(IF(AD109&gt;0,AD109/H109,"0"),0)</f>
        <v>0</v>
      </c>
      <c r="AK109" s="58">
        <f>ROUND(IF(Q109="oui",(X105+X106+X107+X108)/20,0),0)</f>
        <v>0</v>
      </c>
      <c r="AL109" s="58">
        <f>IF(S109&lt;=40,S109-Z109,S109-Y109-Z109)</f>
        <v>0</v>
      </c>
      <c r="AM109" s="58">
        <f>ROUND(IF(C109=1,(X108+X107+X106+X105+Z108+T108+T107+T106+T105)/20,0),0)+(ROUND(IF(C109=2,(X108+X107+X106+X105+Z108+T108+T107+T106+T105)/20)*2,0))</f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10"/>
        <v>0</v>
      </c>
      <c r="I110" s="70"/>
      <c r="J110" s="70"/>
      <c r="K110" s="70"/>
      <c r="L110" s="70"/>
      <c r="M110" s="70"/>
      <c r="N110" s="70"/>
      <c r="O110" s="70"/>
      <c r="P110" s="56">
        <f t="shared" si="18"/>
        <v>0</v>
      </c>
      <c r="Q110" s="71"/>
      <c r="R110" s="56">
        <f t="shared" si="16"/>
        <v>0</v>
      </c>
      <c r="S110" s="70"/>
      <c r="T110" s="70"/>
      <c r="U110" s="56">
        <f t="shared" si="17"/>
        <v>0</v>
      </c>
      <c r="V110" s="70"/>
      <c r="W110" s="70"/>
      <c r="X110" s="56">
        <f t="shared" si="11"/>
        <v>0</v>
      </c>
      <c r="Y110" s="57">
        <f>IF(S110&gt;=40,S110-40,0)</f>
        <v>0</v>
      </c>
      <c r="Z110" s="57">
        <f>IF(D110=1,0,AM110)</f>
        <v>0</v>
      </c>
      <c r="AA110" s="56">
        <f t="shared" si="12"/>
        <v>0</v>
      </c>
      <c r="AB110" s="56">
        <f t="shared" si="13"/>
        <v>0</v>
      </c>
      <c r="AC110" s="56">
        <f>AC109-R110</f>
        <v>0</v>
      </c>
      <c r="AD110" s="70"/>
      <c r="AE110" s="70"/>
      <c r="AF110" s="70"/>
      <c r="AG110" s="56">
        <f t="shared" si="14"/>
        <v>0</v>
      </c>
      <c r="AH110" s="58">
        <f>IF(S110&gt;40,((3+Y110)*H110),IF(S110=0,0,(3*H110)))</f>
        <v>0</v>
      </c>
      <c r="AI110" s="56">
        <f t="shared" si="15"/>
        <v>0</v>
      </c>
      <c r="AJ110" s="58">
        <f>ROUND(IF(AD110&gt;0,AD110/H110,"0"),0)</f>
        <v>0</v>
      </c>
      <c r="AK110" s="58">
        <f>ROUND(IF(Q110="oui",(X106+X107+X108+X109)/20,0),0)</f>
        <v>0</v>
      </c>
      <c r="AL110" s="58">
        <f>IF(S110&lt;=40,S110-Z110,S110-Y110-Z110)</f>
        <v>0</v>
      </c>
      <c r="AM110" s="58">
        <f>ROUND(IF(C110=1,(X109+X108+X107+X106+Z109+T109+T108+T107+T106)/20,0),0)+(ROUND(IF(C110=2,(X109+X108+X107+X106+Z109+T109+T108+T107+T106)/20)*2,0))</f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10"/>
        <v>0</v>
      </c>
      <c r="I111" s="70"/>
      <c r="J111" s="70"/>
      <c r="K111" s="70"/>
      <c r="L111" s="70"/>
      <c r="M111" s="70"/>
      <c r="N111" s="70"/>
      <c r="O111" s="70"/>
      <c r="P111" s="56">
        <f t="shared" si="18"/>
        <v>0</v>
      </c>
      <c r="Q111" s="71"/>
      <c r="R111" s="56">
        <f t="shared" si="16"/>
        <v>0</v>
      </c>
      <c r="S111" s="70"/>
      <c r="T111" s="70"/>
      <c r="U111" s="56">
        <f t="shared" si="17"/>
        <v>0</v>
      </c>
      <c r="V111" s="70"/>
      <c r="W111" s="70"/>
      <c r="X111" s="56">
        <f t="shared" si="11"/>
        <v>0</v>
      </c>
      <c r="Y111" s="57">
        <f>IF(S111&gt;=40,S111-40,0)</f>
        <v>0</v>
      </c>
      <c r="Z111" s="57">
        <f>IF(D111=1,0,AM111)</f>
        <v>0</v>
      </c>
      <c r="AA111" s="56">
        <f t="shared" si="12"/>
        <v>0</v>
      </c>
      <c r="AB111" s="56">
        <f t="shared" si="13"/>
        <v>0</v>
      </c>
      <c r="AC111" s="56">
        <f>AC110-R111</f>
        <v>0</v>
      </c>
      <c r="AD111" s="70"/>
      <c r="AE111" s="70"/>
      <c r="AF111" s="70"/>
      <c r="AG111" s="56">
        <f t="shared" si="14"/>
        <v>0</v>
      </c>
      <c r="AH111" s="58">
        <f>IF(S111&gt;40,((3+Y111)*H111),IF(S111=0,0,(3*H111)))</f>
        <v>0</v>
      </c>
      <c r="AI111" s="56">
        <f t="shared" si="15"/>
        <v>0</v>
      </c>
      <c r="AJ111" s="58">
        <f>ROUND(IF(AD111&gt;0,AD111/H111,"0"),0)</f>
        <v>0</v>
      </c>
      <c r="AK111" s="58">
        <f>ROUND(IF(Q111="oui",(X107+X108+X109+X110)/20,0),0)</f>
        <v>0</v>
      </c>
      <c r="AL111" s="58">
        <f>IF(S111&lt;=40,S111-Z111,S111-Y111-Z111)</f>
        <v>0</v>
      </c>
      <c r="AM111" s="58">
        <f>ROUND(IF(C111=1,(X110+X109+X108+X107+Z110+T110+T109+T108+T107)/20,0),0)+(ROUND(IF(C111=2,(X110+X109+X108+X107+Z110+T110+T109+T108+T107)/20)*2,0))</f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10"/>
        <v>0</v>
      </c>
      <c r="I112" s="70"/>
      <c r="J112" s="70"/>
      <c r="K112" s="70"/>
      <c r="L112" s="70"/>
      <c r="M112" s="70"/>
      <c r="N112" s="70"/>
      <c r="O112" s="70"/>
      <c r="P112" s="56">
        <f t="shared" si="18"/>
        <v>0</v>
      </c>
      <c r="Q112" s="71"/>
      <c r="R112" s="56">
        <f t="shared" si="16"/>
        <v>0</v>
      </c>
      <c r="S112" s="70"/>
      <c r="T112" s="70"/>
      <c r="U112" s="56">
        <f t="shared" si="17"/>
        <v>0</v>
      </c>
      <c r="V112" s="70"/>
      <c r="W112" s="70"/>
      <c r="X112" s="56">
        <f t="shared" si="11"/>
        <v>0</v>
      </c>
      <c r="Y112" s="57">
        <f>IF(S112&gt;=40,S112-40,0)</f>
        <v>0</v>
      </c>
      <c r="Z112" s="57">
        <f>IF(D112=1,0,AM112)</f>
        <v>0</v>
      </c>
      <c r="AA112" s="56">
        <f t="shared" si="12"/>
        <v>0</v>
      </c>
      <c r="AB112" s="56">
        <f t="shared" si="13"/>
        <v>0</v>
      </c>
      <c r="AC112" s="56">
        <f>AC111-R112</f>
        <v>0</v>
      </c>
      <c r="AD112" s="70"/>
      <c r="AE112" s="70"/>
      <c r="AF112" s="70"/>
      <c r="AG112" s="56">
        <f t="shared" si="14"/>
        <v>0</v>
      </c>
      <c r="AH112" s="58">
        <f>IF(S112&gt;40,((3+Y112)*H112),IF(S112=0,0,(3*H112)))</f>
        <v>0</v>
      </c>
      <c r="AI112" s="56">
        <f t="shared" si="15"/>
        <v>0</v>
      </c>
      <c r="AJ112" s="58">
        <f>ROUND(IF(AD112&gt;0,AD112/H112,"0"),0)</f>
        <v>0</v>
      </c>
      <c r="AK112" s="58">
        <f>ROUND(IF(Q112="oui",(X108+X109+X110+X111)/20,0),0)</f>
        <v>0</v>
      </c>
      <c r="AL112" s="58">
        <f>IF(S112&lt;=40,S112-Z112,S112-Y112-Z112)</f>
        <v>0</v>
      </c>
      <c r="AM112" s="58">
        <f>ROUND(IF(C112=1,(X111+X110+X109+X108+Z111+T111+T110+T109+T108)/20,0),0)+(ROUND(IF(C112=2,(X111+X110+X109+X108+Z111+T111+T110+T109+T108)/20)*2,0))</f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10"/>
        <v>0</v>
      </c>
      <c r="I113" s="70"/>
      <c r="J113" s="70"/>
      <c r="K113" s="70"/>
      <c r="L113" s="70"/>
      <c r="M113" s="70"/>
      <c r="N113" s="70"/>
      <c r="O113" s="70"/>
      <c r="P113" s="56">
        <f t="shared" si="18"/>
        <v>0</v>
      </c>
      <c r="Q113" s="71"/>
      <c r="R113" s="56">
        <f t="shared" si="16"/>
        <v>0</v>
      </c>
      <c r="S113" s="70"/>
      <c r="T113" s="70"/>
      <c r="U113" s="56">
        <f t="shared" si="17"/>
        <v>0</v>
      </c>
      <c r="V113" s="70"/>
      <c r="W113" s="70"/>
      <c r="X113" s="56">
        <f t="shared" si="11"/>
        <v>0</v>
      </c>
      <c r="Y113" s="57">
        <f>IF(S113&gt;=40,S113-40,0)</f>
        <v>0</v>
      </c>
      <c r="Z113" s="57">
        <f>IF(D113=1,0,AM113)</f>
        <v>0</v>
      </c>
      <c r="AA113" s="56">
        <f t="shared" si="12"/>
        <v>0</v>
      </c>
      <c r="AB113" s="56">
        <f t="shared" si="13"/>
        <v>0</v>
      </c>
      <c r="AC113" s="56">
        <f>AC112-R113</f>
        <v>0</v>
      </c>
      <c r="AD113" s="70"/>
      <c r="AE113" s="70"/>
      <c r="AF113" s="70"/>
      <c r="AG113" s="56">
        <f t="shared" si="14"/>
        <v>0</v>
      </c>
      <c r="AH113" s="58">
        <f>IF(S113&gt;40,((3+Y113)*H113),IF(S113=0,0,(3*H113)))</f>
        <v>0</v>
      </c>
      <c r="AI113" s="56">
        <f t="shared" si="15"/>
        <v>0</v>
      </c>
      <c r="AJ113" s="58">
        <f>ROUND(IF(AD113&gt;0,AD113/H113,"0"),0)</f>
        <v>0</v>
      </c>
      <c r="AK113" s="58">
        <f>ROUND(IF(Q113="oui",(X109+X110+X111+X112)/20,0),0)</f>
        <v>0</v>
      </c>
      <c r="AL113" s="58">
        <f>IF(S113&lt;=40,S113-Z113,S113-Y113-Z113)</f>
        <v>0</v>
      </c>
      <c r="AM113" s="58">
        <f>ROUND(IF(C113=1,(X112+X111+X110+X109+Z112+T112+T111+T110+T109)/20,0),0)+(ROUND(IF(C113=2,(X112+X111+X110+X109+Z112+T112+T111+T110+T109)/20)*2,0))</f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10"/>
        <v>0</v>
      </c>
      <c r="I114" s="70"/>
      <c r="J114" s="70"/>
      <c r="K114" s="70"/>
      <c r="L114" s="70"/>
      <c r="M114" s="70"/>
      <c r="N114" s="70"/>
      <c r="O114" s="70"/>
      <c r="P114" s="56">
        <f t="shared" si="18"/>
        <v>0</v>
      </c>
      <c r="Q114" s="71"/>
      <c r="R114" s="56">
        <f t="shared" si="16"/>
        <v>0</v>
      </c>
      <c r="S114" s="70"/>
      <c r="T114" s="70"/>
      <c r="U114" s="56">
        <f t="shared" si="17"/>
        <v>0</v>
      </c>
      <c r="V114" s="70"/>
      <c r="W114" s="70"/>
      <c r="X114" s="56">
        <f t="shared" si="11"/>
        <v>0</v>
      </c>
      <c r="Y114" s="57">
        <f>IF(S114&gt;=40,S114-40,0)</f>
        <v>0</v>
      </c>
      <c r="Z114" s="57">
        <f>IF(D114=1,0,AM114)</f>
        <v>0</v>
      </c>
      <c r="AA114" s="56">
        <f t="shared" si="12"/>
        <v>0</v>
      </c>
      <c r="AB114" s="56">
        <f t="shared" si="13"/>
        <v>0</v>
      </c>
      <c r="AC114" s="56">
        <f>AC113-R114</f>
        <v>0</v>
      </c>
      <c r="AD114" s="70"/>
      <c r="AE114" s="70"/>
      <c r="AF114" s="70"/>
      <c r="AG114" s="56">
        <f t="shared" si="14"/>
        <v>0</v>
      </c>
      <c r="AH114" s="58">
        <f>IF(S114&gt;40,((3+Y114)*H114),IF(S114=0,0,(3*H114)))</f>
        <v>0</v>
      </c>
      <c r="AI114" s="56">
        <f t="shared" si="15"/>
        <v>0</v>
      </c>
      <c r="AJ114" s="58">
        <f>ROUND(IF(AD114&gt;0,AD114/H114,"0"),0)</f>
        <v>0</v>
      </c>
      <c r="AK114" s="58">
        <f>ROUND(IF(Q114="oui",(X110+X111+X112+X113)/20,0),0)</f>
        <v>0</v>
      </c>
      <c r="AL114" s="58">
        <f>IF(S114&lt;=40,S114-Z114,S114-Y114-Z114)</f>
        <v>0</v>
      </c>
      <c r="AM114" s="58">
        <f>ROUND(IF(C114=1,(X113+X112+X111+X110+Z113+T113+T112+T111+T110)/20,0),0)+(ROUND(IF(C114=2,(X113+X112+X111+X110+Z113+T113+T112+T111+T110)/20)*2,0))</f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10"/>
        <v>0</v>
      </c>
      <c r="I115" s="70"/>
      <c r="J115" s="70"/>
      <c r="K115" s="70"/>
      <c r="L115" s="70"/>
      <c r="M115" s="70"/>
      <c r="N115" s="70"/>
      <c r="O115" s="70"/>
      <c r="P115" s="56">
        <f t="shared" si="18"/>
        <v>0</v>
      </c>
      <c r="Q115" s="71"/>
      <c r="R115" s="56">
        <f t="shared" si="16"/>
        <v>0</v>
      </c>
      <c r="S115" s="70"/>
      <c r="T115" s="70"/>
      <c r="U115" s="56">
        <f t="shared" si="17"/>
        <v>0</v>
      </c>
      <c r="V115" s="70"/>
      <c r="W115" s="70"/>
      <c r="X115" s="56">
        <f t="shared" si="11"/>
        <v>0</v>
      </c>
      <c r="Y115" s="57">
        <f>IF(S115&gt;=40,S115-40,0)</f>
        <v>0</v>
      </c>
      <c r="Z115" s="57">
        <f>IF(D115=1,0,AM115)</f>
        <v>0</v>
      </c>
      <c r="AA115" s="56">
        <f t="shared" si="12"/>
        <v>0</v>
      </c>
      <c r="AB115" s="56">
        <f t="shared" si="13"/>
        <v>0</v>
      </c>
      <c r="AC115" s="56">
        <f>AC114-R115</f>
        <v>0</v>
      </c>
      <c r="AD115" s="70"/>
      <c r="AE115" s="70"/>
      <c r="AF115" s="70"/>
      <c r="AG115" s="56">
        <f t="shared" si="14"/>
        <v>0</v>
      </c>
      <c r="AH115" s="58">
        <f>IF(S115&gt;40,((3+Y115)*H115),IF(S115=0,0,(3*H115)))</f>
        <v>0</v>
      </c>
      <c r="AI115" s="56">
        <f t="shared" si="15"/>
        <v>0</v>
      </c>
      <c r="AJ115" s="58">
        <f>ROUND(IF(AD115&gt;0,AD115/H115,"0"),0)</f>
        <v>0</v>
      </c>
      <c r="AK115" s="58">
        <f>ROUND(IF(Q115="oui",(X111+X112+X113+X114)/20,0),0)</f>
        <v>0</v>
      </c>
      <c r="AL115" s="58">
        <f>IF(S115&lt;=40,S115-Z115,S115-Y115-Z115)</f>
        <v>0</v>
      </c>
      <c r="AM115" s="58">
        <f>ROUND(IF(C115=1,(X114+X113+X112+X111+Z114+T114+T113+T112+T111)/20,0),0)+(ROUND(IF(C115=2,(X114+X113+X112+X111+Z114+T114+T113+T112+T111)/20)*2,0))</f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10"/>
        <v>0</v>
      </c>
      <c r="I116" s="70"/>
      <c r="J116" s="70"/>
      <c r="K116" s="70"/>
      <c r="L116" s="70"/>
      <c r="M116" s="70"/>
      <c r="N116" s="70"/>
      <c r="O116" s="70"/>
      <c r="P116" s="56">
        <f t="shared" si="18"/>
        <v>0</v>
      </c>
      <c r="Q116" s="71"/>
      <c r="R116" s="56">
        <f t="shared" si="16"/>
        <v>0</v>
      </c>
      <c r="S116" s="70"/>
      <c r="T116" s="70"/>
      <c r="U116" s="56">
        <f t="shared" si="17"/>
        <v>0</v>
      </c>
      <c r="V116" s="70"/>
      <c r="W116" s="70"/>
      <c r="X116" s="56">
        <f t="shared" si="11"/>
        <v>0</v>
      </c>
      <c r="Y116" s="57">
        <f>IF(S116&gt;=40,S116-40,0)</f>
        <v>0</v>
      </c>
      <c r="Z116" s="57">
        <f>IF(D116=1,0,AM116)</f>
        <v>0</v>
      </c>
      <c r="AA116" s="56">
        <f t="shared" si="12"/>
        <v>0</v>
      </c>
      <c r="AB116" s="56">
        <f t="shared" si="13"/>
        <v>0</v>
      </c>
      <c r="AC116" s="56">
        <f>AC115-R116</f>
        <v>0</v>
      </c>
      <c r="AD116" s="70"/>
      <c r="AE116" s="70"/>
      <c r="AF116" s="70"/>
      <c r="AG116" s="56">
        <f t="shared" si="14"/>
        <v>0</v>
      </c>
      <c r="AH116" s="58">
        <f>IF(S116&gt;40,((3+Y116)*H116),IF(S116=0,0,(3*H116)))</f>
        <v>0</v>
      </c>
      <c r="AI116" s="56">
        <f t="shared" si="15"/>
        <v>0</v>
      </c>
      <c r="AJ116" s="58">
        <f>ROUND(IF(AD116&gt;0,AD116/H116,"0"),0)</f>
        <v>0</v>
      </c>
      <c r="AK116" s="58">
        <f>ROUND(IF(Q116="oui",(X112+X113+X114+X115)/20,0),0)</f>
        <v>0</v>
      </c>
      <c r="AL116" s="58">
        <f>IF(S116&lt;=40,S116-Z116,S116-Y116-Z116)</f>
        <v>0</v>
      </c>
      <c r="AM116" s="58">
        <f>ROUND(IF(C116=1,(X115+X114+X113+X112+Z115+T115+T114+T113+T112)/20,0),0)+(ROUND(IF(C116=2,(X115+X114+X113+X112+Z115+T115+T114+T113+T112)/20)*2,0))</f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10"/>
        <v>0</v>
      </c>
      <c r="I117" s="70"/>
      <c r="J117" s="70"/>
      <c r="K117" s="70"/>
      <c r="L117" s="70"/>
      <c r="M117" s="70"/>
      <c r="N117" s="70"/>
      <c r="O117" s="70"/>
      <c r="P117" s="56">
        <f t="shared" si="18"/>
        <v>0</v>
      </c>
      <c r="Q117" s="71"/>
      <c r="R117" s="56">
        <f t="shared" si="16"/>
        <v>0</v>
      </c>
      <c r="S117" s="70"/>
      <c r="T117" s="70"/>
      <c r="U117" s="56">
        <f t="shared" si="17"/>
        <v>0</v>
      </c>
      <c r="V117" s="70"/>
      <c r="W117" s="70"/>
      <c r="X117" s="56">
        <f t="shared" si="11"/>
        <v>0</v>
      </c>
      <c r="Y117" s="57">
        <f>IF(S117&gt;=40,S117-40,0)</f>
        <v>0</v>
      </c>
      <c r="Z117" s="57">
        <f>IF(D117=1,0,AM117)</f>
        <v>0</v>
      </c>
      <c r="AA117" s="56">
        <f t="shared" si="12"/>
        <v>0</v>
      </c>
      <c r="AB117" s="56">
        <f t="shared" si="13"/>
        <v>0</v>
      </c>
      <c r="AC117" s="56">
        <f>AC116-R117</f>
        <v>0</v>
      </c>
      <c r="AD117" s="70"/>
      <c r="AE117" s="70"/>
      <c r="AF117" s="70"/>
      <c r="AG117" s="56">
        <f t="shared" si="14"/>
        <v>0</v>
      </c>
      <c r="AH117" s="58">
        <f>IF(S117&gt;40,((3+Y117)*H117),IF(S117=0,0,(3*H117)))</f>
        <v>0</v>
      </c>
      <c r="AI117" s="56">
        <f t="shared" si="15"/>
        <v>0</v>
      </c>
      <c r="AJ117" s="58">
        <f>ROUND(IF(AD117&gt;0,AD117/H117,"0"),0)</f>
        <v>0</v>
      </c>
      <c r="AK117" s="58">
        <f>ROUND(IF(Q117="oui",(X113+X114+X115+X116)/20,0),0)</f>
        <v>0</v>
      </c>
      <c r="AL117" s="58">
        <f>IF(S117&lt;=40,S117-Z117,S117-Y117-Z117)</f>
        <v>0</v>
      </c>
      <c r="AM117" s="58">
        <f>ROUND(IF(C117=1,(X116+X115+X114+X113+Z116+T116+T115+T114+T113)/20,0),0)+(ROUND(IF(C117=2,(X116+X115+X114+X113+Z116+T116+T115+T114+T113)/20)*2,0))</f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10"/>
        <v>0</v>
      </c>
      <c r="I118" s="70"/>
      <c r="J118" s="70"/>
      <c r="K118" s="70"/>
      <c r="L118" s="70"/>
      <c r="M118" s="70"/>
      <c r="N118" s="70"/>
      <c r="O118" s="70"/>
      <c r="P118" s="56">
        <f t="shared" si="18"/>
        <v>0</v>
      </c>
      <c r="Q118" s="71"/>
      <c r="R118" s="56">
        <f t="shared" si="16"/>
        <v>0</v>
      </c>
      <c r="S118" s="70"/>
      <c r="T118" s="70"/>
      <c r="U118" s="56">
        <f t="shared" si="17"/>
        <v>0</v>
      </c>
      <c r="V118" s="70"/>
      <c r="W118" s="70"/>
      <c r="X118" s="56">
        <f t="shared" si="11"/>
        <v>0</v>
      </c>
      <c r="Y118" s="57">
        <f>IF(S118&gt;=40,S118-40,0)</f>
        <v>0</v>
      </c>
      <c r="Z118" s="57">
        <f>IF(D118=1,0,AM118)</f>
        <v>0</v>
      </c>
      <c r="AA118" s="56">
        <f t="shared" si="12"/>
        <v>0</v>
      </c>
      <c r="AB118" s="56">
        <f t="shared" si="13"/>
        <v>0</v>
      </c>
      <c r="AC118" s="56">
        <f>AC117-R118</f>
        <v>0</v>
      </c>
      <c r="AD118" s="70"/>
      <c r="AE118" s="70"/>
      <c r="AF118" s="70"/>
      <c r="AG118" s="56">
        <f t="shared" si="14"/>
        <v>0</v>
      </c>
      <c r="AH118" s="58">
        <f>IF(S118&gt;40,((3+Y118)*H118),IF(S118=0,0,(3*H118)))</f>
        <v>0</v>
      </c>
      <c r="AI118" s="56">
        <f t="shared" si="15"/>
        <v>0</v>
      </c>
      <c r="AJ118" s="58">
        <f>ROUND(IF(AD118&gt;0,AD118/H118,"0"),0)</f>
        <v>0</v>
      </c>
      <c r="AK118" s="58">
        <f>ROUND(IF(Q118="oui",(X114+X115+X116+X117)/20,0),0)</f>
        <v>0</v>
      </c>
      <c r="AL118" s="58">
        <f>IF(S118&lt;=40,S118-Z118,S118-Y118-Z118)</f>
        <v>0</v>
      </c>
      <c r="AM118" s="58">
        <f>ROUND(IF(C118=1,(X117+X116+X115+X114+Z117+T117+T116+T115+T114)/20,0),0)+(ROUND(IF(C118=2,(X117+X116+X115+X114+Z117+T117+T116+T115+T114)/20)*2,0))</f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10"/>
        <v>0</v>
      </c>
      <c r="I119" s="70"/>
      <c r="J119" s="70"/>
      <c r="K119" s="70"/>
      <c r="L119" s="70"/>
      <c r="M119" s="70"/>
      <c r="N119" s="70"/>
      <c r="O119" s="70"/>
      <c r="P119" s="56">
        <f t="shared" si="18"/>
        <v>0</v>
      </c>
      <c r="Q119" s="71"/>
      <c r="R119" s="56">
        <f t="shared" si="16"/>
        <v>0</v>
      </c>
      <c r="S119" s="70"/>
      <c r="T119" s="70"/>
      <c r="U119" s="56">
        <f t="shared" si="17"/>
        <v>0</v>
      </c>
      <c r="V119" s="70"/>
      <c r="W119" s="70"/>
      <c r="X119" s="56">
        <f t="shared" si="11"/>
        <v>0</v>
      </c>
      <c r="Y119" s="57">
        <f>IF(S119&gt;=40,S119-40,0)</f>
        <v>0</v>
      </c>
      <c r="Z119" s="57">
        <f>IF(D119=1,0,AM119)</f>
        <v>0</v>
      </c>
      <c r="AA119" s="56">
        <f t="shared" si="12"/>
        <v>0</v>
      </c>
      <c r="AB119" s="56">
        <f t="shared" si="13"/>
        <v>0</v>
      </c>
      <c r="AC119" s="56">
        <f>AC118-R119</f>
        <v>0</v>
      </c>
      <c r="AD119" s="70"/>
      <c r="AE119" s="70"/>
      <c r="AF119" s="70"/>
      <c r="AG119" s="56">
        <f t="shared" si="14"/>
        <v>0</v>
      </c>
      <c r="AH119" s="58">
        <f>IF(S119&gt;40,((3+Y119)*H119),IF(S119=0,0,(3*H119)))</f>
        <v>0</v>
      </c>
      <c r="AI119" s="56">
        <f t="shared" si="15"/>
        <v>0</v>
      </c>
      <c r="AJ119" s="58">
        <f>ROUND(IF(AD119&gt;0,AD119/H119,"0"),0)</f>
        <v>0</v>
      </c>
      <c r="AK119" s="58">
        <f>ROUND(IF(Q119="oui",(X115+X116+X117+X118)/20,0),0)</f>
        <v>0</v>
      </c>
      <c r="AL119" s="58">
        <f>IF(S119&lt;=40,S119-Z119,S119-Y119-Z119)</f>
        <v>0</v>
      </c>
      <c r="AM119" s="58">
        <f>ROUND(IF(C119=1,(X118+X117+X116+X115+Z118+T118+T117+T116+T115)/20,0),0)+(ROUND(IF(C119=2,(X118+X117+X116+X115+Z118+T118+T117+T116+T115)/20)*2,0))</f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10"/>
        <v>0</v>
      </c>
      <c r="I120" s="70"/>
      <c r="J120" s="70"/>
      <c r="K120" s="70"/>
      <c r="L120" s="70"/>
      <c r="M120" s="70"/>
      <c r="N120" s="70"/>
      <c r="O120" s="70"/>
      <c r="P120" s="56">
        <f t="shared" si="18"/>
        <v>0</v>
      </c>
      <c r="Q120" s="71"/>
      <c r="R120" s="56">
        <f t="shared" si="16"/>
        <v>0</v>
      </c>
      <c r="S120" s="70"/>
      <c r="T120" s="70"/>
      <c r="U120" s="56">
        <f t="shared" si="17"/>
        <v>0</v>
      </c>
      <c r="V120" s="70"/>
      <c r="W120" s="70"/>
      <c r="X120" s="56">
        <f t="shared" si="11"/>
        <v>0</v>
      </c>
      <c r="Y120" s="57">
        <f>IF(S120&gt;=40,S120-40,0)</f>
        <v>0</v>
      </c>
      <c r="Z120" s="57">
        <f>IF(D120=1,0,AM120)</f>
        <v>0</v>
      </c>
      <c r="AA120" s="56">
        <f t="shared" si="12"/>
        <v>0</v>
      </c>
      <c r="AB120" s="56">
        <f t="shared" si="13"/>
        <v>0</v>
      </c>
      <c r="AC120" s="56">
        <f>AC119-R120</f>
        <v>0</v>
      </c>
      <c r="AD120" s="70"/>
      <c r="AE120" s="70"/>
      <c r="AF120" s="70"/>
      <c r="AG120" s="56">
        <f t="shared" si="14"/>
        <v>0</v>
      </c>
      <c r="AH120" s="58">
        <f>IF(S120&gt;40,((3+Y120)*H120),IF(S120=0,0,(3*H120)))</f>
        <v>0</v>
      </c>
      <c r="AI120" s="56">
        <f t="shared" si="15"/>
        <v>0</v>
      </c>
      <c r="AJ120" s="58">
        <f>ROUND(IF(AD120&gt;0,AD120/H120,"0"),0)</f>
        <v>0</v>
      </c>
      <c r="AK120" s="58">
        <f>ROUND(IF(Q120="oui",(X116+X117+X118+X119)/20,0),0)</f>
        <v>0</v>
      </c>
      <c r="AL120" s="58">
        <f>IF(S120&lt;=40,S120-Z120,S120-Y120-Z120)</f>
        <v>0</v>
      </c>
      <c r="AM120" s="58">
        <f>ROUND(IF(C120=1,(X119+X118+X117+X116+Z119+T119+T118+T117+T116)/20,0),0)+(ROUND(IF(C120=2,(X119+X118+X117+X116+Z119+T119+T118+T117+T116)/20)*2,0))</f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1" priority="2">
      <formula>MOD(ROW(),2)</formula>
    </cfRule>
  </conditionalFormatting>
  <conditionalFormatting sqref="AJ11:AJ66">
    <cfRule type="expression" dxfId="0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84">
        <v>75</v>
      </c>
      <c r="F2" s="54" t="s">
        <v>107</v>
      </c>
      <c r="G2" s="75"/>
      <c r="H2" s="76"/>
      <c r="I2" s="76"/>
      <c r="J2" s="7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75</v>
      </c>
      <c r="AU2" s="52" t="str">
        <f>F2</f>
        <v>FF HH</v>
      </c>
      <c r="AV2" s="53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85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1"/>
      <c r="Y6" s="81"/>
      <c r="Z6" s="81"/>
      <c r="AA6" s="81"/>
      <c r="AB6" s="81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7"/>
      <c r="Z7" s="77"/>
      <c r="AA7" s="77"/>
      <c r="AB7" s="77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>A11</f>
        <v>43435</v>
      </c>
      <c r="AS7" s="64">
        <f>P11</f>
        <v>0</v>
      </c>
      <c r="AT7" s="64">
        <f>S11</f>
        <v>0</v>
      </c>
      <c r="AU7" s="64">
        <f>X11</f>
        <v>0</v>
      </c>
      <c r="AV7" s="64">
        <f>Y11</f>
        <v>0</v>
      </c>
      <c r="AW7" s="64">
        <f>Z11</f>
        <v>0</v>
      </c>
      <c r="AX7" s="64">
        <f>AA11</f>
        <v>0</v>
      </c>
      <c r="AY7" s="65">
        <f>AB11</f>
        <v>0</v>
      </c>
      <c r="AZ7" s="64">
        <f>U11</f>
        <v>0</v>
      </c>
    </row>
    <row r="8" spans="1:52" ht="20.100000000000001" hidden="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7"/>
      <c r="Z8" s="77"/>
      <c r="AA8" s="77"/>
      <c r="AB8" s="77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>A12</f>
        <v>43442</v>
      </c>
      <c r="AS8" s="64">
        <f>P12</f>
        <v>0</v>
      </c>
      <c r="AT8" s="64">
        <f>S12</f>
        <v>0</v>
      </c>
      <c r="AU8" s="64">
        <f>X12</f>
        <v>0</v>
      </c>
      <c r="AV8" s="64">
        <f>Y12</f>
        <v>0</v>
      </c>
      <c r="AW8" s="64">
        <f>Z12</f>
        <v>0</v>
      </c>
      <c r="AX8" s="64">
        <f>AA12</f>
        <v>0</v>
      </c>
      <c r="AY8" s="65">
        <f>AB12</f>
        <v>0</v>
      </c>
      <c r="AZ8" s="64">
        <f t="shared" ref="AZ8:AZ62" si="0">U12</f>
        <v>0</v>
      </c>
    </row>
    <row r="9" spans="1:52" ht="20.100000000000001" hidden="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>A13</f>
        <v>43449</v>
      </c>
      <c r="AS9" s="64">
        <f>P13</f>
        <v>0</v>
      </c>
      <c r="AT9" s="64">
        <f>S13</f>
        <v>0</v>
      </c>
      <c r="AU9" s="64">
        <f>X13</f>
        <v>0</v>
      </c>
      <c r="AV9" s="64">
        <f>Y13</f>
        <v>0</v>
      </c>
      <c r="AW9" s="64">
        <f>Z13</f>
        <v>0</v>
      </c>
      <c r="AX9" s="64">
        <f>AA13</f>
        <v>0</v>
      </c>
      <c r="AY9" s="65">
        <f>AB13</f>
        <v>0</v>
      </c>
      <c r="AZ9" s="64">
        <f t="shared" si="0"/>
        <v>0</v>
      </c>
    </row>
    <row r="10" spans="1:52" ht="23.25" hidden="1" customHeight="1" x14ac:dyDescent="0.35">
      <c r="A10" s="10"/>
      <c r="B10" s="10"/>
      <c r="C10" s="10"/>
      <c r="D10" s="10"/>
      <c r="E10" s="10"/>
      <c r="F10" s="10"/>
      <c r="G10" s="14">
        <v>20</v>
      </c>
      <c r="H10" s="15">
        <f>G10</f>
        <v>20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>A14</f>
        <v>43456</v>
      </c>
      <c r="AS10" s="64">
        <f>P14</f>
        <v>0</v>
      </c>
      <c r="AT10" s="64">
        <f>S14</f>
        <v>0</v>
      </c>
      <c r="AU10" s="64">
        <f>X14</f>
        <v>0</v>
      </c>
      <c r="AV10" s="64">
        <f>Y14</f>
        <v>0</v>
      </c>
      <c r="AW10" s="64">
        <f>Z14</f>
        <v>0</v>
      </c>
      <c r="AX10" s="64">
        <f>AA14</f>
        <v>0</v>
      </c>
      <c r="AY10" s="65">
        <f>AB14</f>
        <v>0</v>
      </c>
      <c r="AZ10" s="64">
        <f t="shared" si="0"/>
        <v>0</v>
      </c>
    </row>
    <row r="11" spans="1:52" ht="23.25" customHeight="1" x14ac:dyDescent="0.3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20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>IF(S11&gt;=40,S11-40,0)</f>
        <v>0</v>
      </c>
      <c r="Z11" s="57">
        <f>IF(D11=1,0,AM11)</f>
        <v>0</v>
      </c>
      <c r="AA11" s="56">
        <f>IF(AE11&gt;0,AE11,0)</f>
        <v>0</v>
      </c>
      <c r="AB11" s="56">
        <f>IF(AE11&lt;0,-(AE11+AJ11),-AJ11)</f>
        <v>0</v>
      </c>
      <c r="AC11" s="56">
        <f>AC10-R11</f>
        <v>16</v>
      </c>
      <c r="AD11" s="70"/>
      <c r="AE11" s="70"/>
      <c r="AF11" s="70"/>
      <c r="AG11" s="56">
        <f>IF((AI10-AH11)&gt;0,AH11,AI10)</f>
        <v>0</v>
      </c>
      <c r="AH11" s="58">
        <f>IF(S11&gt;40,((3+Y11)*H11),IF(S11=0,0,(3*H11)))</f>
        <v>0</v>
      </c>
      <c r="AI11" s="56">
        <f>AI10+AF11-AG11</f>
        <v>0</v>
      </c>
      <c r="AJ11" s="58">
        <f>ROUND(IF(AD11&gt;0,(-AD11/H11),"0"),0)</f>
        <v>0</v>
      </c>
      <c r="AK11" s="58">
        <f>ROUND(IF(Q11="oui",(X7+X8+X9+X10)/20,0),0)</f>
        <v>0</v>
      </c>
      <c r="AL11" s="58">
        <f>IF(S11&lt;=40,S11-Z11,S11-Y11-Z11)</f>
        <v>0</v>
      </c>
      <c r="AM11" s="58">
        <f>ROUND(IF(C11=1,(X10+X9+X8+X7+Z10+T10+T9+T8+T7)/20,0),0)+(ROUND(IF(C11=2,(X10+X9+X8+X7+Z10+T10+T9+T8+T7)/20)*2,0))</f>
        <v>0</v>
      </c>
      <c r="AN11" s="72"/>
      <c r="AR11" s="63">
        <f>A15</f>
        <v>43463</v>
      </c>
      <c r="AS11" s="64">
        <f>P15</f>
        <v>0</v>
      </c>
      <c r="AT11" s="64">
        <f>S15</f>
        <v>0</v>
      </c>
      <c r="AU11" s="64">
        <f>X15</f>
        <v>0</v>
      </c>
      <c r="AV11" s="64">
        <f>Y15</f>
        <v>0</v>
      </c>
      <c r="AW11" s="64">
        <f>Z15</f>
        <v>0</v>
      </c>
      <c r="AX11" s="64">
        <f>AA15</f>
        <v>0</v>
      </c>
      <c r="AY11" s="65">
        <f>AB15</f>
        <v>0</v>
      </c>
      <c r="AZ11" s="64">
        <f t="shared" si="0"/>
        <v>0</v>
      </c>
    </row>
    <row r="12" spans="1:52" ht="23.25" x14ac:dyDescent="0.3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">IF(G12=0,H11,G12)</f>
        <v>20</v>
      </c>
      <c r="I12" s="70"/>
      <c r="J12" s="70"/>
      <c r="K12" s="70"/>
      <c r="L12" s="70"/>
      <c r="M12" s="70"/>
      <c r="N12" s="70"/>
      <c r="O12" s="70"/>
      <c r="P12" s="56">
        <f t="shared" ref="P12:P76" si="2">SUM(I12:O12)</f>
        <v>0</v>
      </c>
      <c r="Q12" s="71"/>
      <c r="R12" s="56">
        <f t="shared" ref="R12:R75" si="3">IF(AC11&lt;=0,0,AK12)</f>
        <v>0</v>
      </c>
      <c r="S12" s="70"/>
      <c r="T12" s="70"/>
      <c r="U12" s="56">
        <f t="shared" ref="U12:U75" si="4">U11+P12-X12-Y12+AA12-AB12</f>
        <v>0</v>
      </c>
      <c r="V12" s="70"/>
      <c r="W12" s="70"/>
      <c r="X12" s="56">
        <f t="shared" ref="X12:X66" si="5">IF(AL12&gt;=0,AL12,0)</f>
        <v>0</v>
      </c>
      <c r="Y12" s="57">
        <f>IF(S12&gt;=40,S12-40,0)</f>
        <v>0</v>
      </c>
      <c r="Z12" s="57">
        <f>IF(D12=1,0,AM12)</f>
        <v>0</v>
      </c>
      <c r="AA12" s="56">
        <f t="shared" ref="AA12:AA66" si="6">IF(AE12&gt;0,AE12,0)</f>
        <v>0</v>
      </c>
      <c r="AB12" s="56">
        <f t="shared" ref="AB12:AB66" si="7">IF(AE12&lt;0,-(AE12+AJ12),-AJ12)</f>
        <v>0</v>
      </c>
      <c r="AC12" s="56">
        <f>AC11-R12</f>
        <v>16</v>
      </c>
      <c r="AD12" s="70"/>
      <c r="AE12" s="70"/>
      <c r="AF12" s="70"/>
      <c r="AG12" s="56">
        <f t="shared" ref="AG12:AG66" si="8">IF((AI11-AH12)&gt;0,AH12,AI11)</f>
        <v>0</v>
      </c>
      <c r="AH12" s="58">
        <f>IF(S12&gt;40,((3+Y12)*H12),IF(S12=0,0,(3*H12)))</f>
        <v>0</v>
      </c>
      <c r="AI12" s="56">
        <f t="shared" ref="AI12:AI66" si="9">AI11+AF12-AG12</f>
        <v>0</v>
      </c>
      <c r="AJ12" s="58">
        <f>ROUND(IF(AD12&gt;0,(-AD12/H12),"0"),0)</f>
        <v>0</v>
      </c>
      <c r="AK12" s="58">
        <f>ROUND(IF(Q12="oui",(X8+X9+X10+X11)/20,0),0)</f>
        <v>0</v>
      </c>
      <c r="AL12" s="58">
        <f>IF(S12&lt;=40,S12-Z12,S12-Y12-Z12)</f>
        <v>0</v>
      </c>
      <c r="AM12" s="58">
        <f>ROUND(IF(C12=1,(X11+X10+X9+X8+Z11+T11+T10+T9+T8)/20,0),0)+(ROUND(IF(C12=2,(X11+X10+X9+X8+Z11+T11+T10+T9+T8)/20)*2,0))</f>
        <v>0</v>
      </c>
      <c r="AN12" s="72"/>
      <c r="AR12" s="63">
        <f>A16</f>
        <v>43470</v>
      </c>
      <c r="AS12" s="64">
        <f>P16</f>
        <v>0</v>
      </c>
      <c r="AT12" s="64">
        <f>S16</f>
        <v>0</v>
      </c>
      <c r="AU12" s="64">
        <f>X16</f>
        <v>0</v>
      </c>
      <c r="AV12" s="64">
        <f>Y16</f>
        <v>0</v>
      </c>
      <c r="AW12" s="64">
        <f>Z16</f>
        <v>0</v>
      </c>
      <c r="AX12" s="64">
        <f>AA16</f>
        <v>0</v>
      </c>
      <c r="AY12" s="65">
        <f>AB16</f>
        <v>0</v>
      </c>
      <c r="AZ12" s="64">
        <f t="shared" si="0"/>
        <v>0</v>
      </c>
    </row>
    <row r="13" spans="1:52" ht="23.25" x14ac:dyDescent="0.3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"/>
        <v>20</v>
      </c>
      <c r="I13" s="70"/>
      <c r="J13" s="70"/>
      <c r="K13" s="70"/>
      <c r="L13" s="70"/>
      <c r="M13" s="70"/>
      <c r="N13" s="70"/>
      <c r="O13" s="70"/>
      <c r="P13" s="56">
        <f t="shared" si="2"/>
        <v>0</v>
      </c>
      <c r="Q13" s="71"/>
      <c r="R13" s="56">
        <f t="shared" si="3"/>
        <v>0</v>
      </c>
      <c r="S13" s="70"/>
      <c r="T13" s="70"/>
      <c r="U13" s="56">
        <f t="shared" si="4"/>
        <v>0</v>
      </c>
      <c r="V13" s="70"/>
      <c r="W13" s="70"/>
      <c r="X13" s="56">
        <f t="shared" si="5"/>
        <v>0</v>
      </c>
      <c r="Y13" s="57">
        <f>IF(S13&gt;=40,S13-40,0)</f>
        <v>0</v>
      </c>
      <c r="Z13" s="57">
        <f>IF(D13=1,0,AM13)</f>
        <v>0</v>
      </c>
      <c r="AA13" s="56">
        <f t="shared" si="6"/>
        <v>0</v>
      </c>
      <c r="AB13" s="56">
        <f t="shared" si="7"/>
        <v>0</v>
      </c>
      <c r="AC13" s="56">
        <f>AC12-R13</f>
        <v>16</v>
      </c>
      <c r="AD13" s="70"/>
      <c r="AE13" s="70"/>
      <c r="AF13" s="70"/>
      <c r="AG13" s="56">
        <f t="shared" si="8"/>
        <v>0</v>
      </c>
      <c r="AH13" s="58">
        <f>IF(S13&gt;40,((3+Y13)*H13),IF(S13=0,0,(3*H13)))</f>
        <v>0</v>
      </c>
      <c r="AI13" s="56">
        <f t="shared" si="9"/>
        <v>0</v>
      </c>
      <c r="AJ13" s="58">
        <f>ROUND(IF(AD13&gt;0,(-AD13/H13),"0"),0)</f>
        <v>0</v>
      </c>
      <c r="AK13" s="58">
        <f>ROUND(IF(Q13="oui",(X9+X10+X11+X12)/20,0),0)</f>
        <v>0</v>
      </c>
      <c r="AL13" s="58">
        <f>IF(S13&lt;=40,S13-Z13,S13-Y13-Z13)</f>
        <v>0</v>
      </c>
      <c r="AM13" s="58">
        <f>ROUND(IF(C13=1,(X12+X11+X10+X9+Z12+T12+T11+T10+T9)/20,0),0)+(ROUND(IF(C13=2,(X12+X11+X10+X9+Z12+T12+T11+T10+T9)/20)*2,0))</f>
        <v>0</v>
      </c>
      <c r="AN13" s="72"/>
      <c r="AR13" s="63">
        <f>A17</f>
        <v>43477</v>
      </c>
      <c r="AS13" s="64">
        <f>P17</f>
        <v>0</v>
      </c>
      <c r="AT13" s="64">
        <f>S17</f>
        <v>0</v>
      </c>
      <c r="AU13" s="64">
        <f>X17</f>
        <v>0</v>
      </c>
      <c r="AV13" s="64">
        <f>Y17</f>
        <v>0</v>
      </c>
      <c r="AW13" s="64">
        <f>Z17</f>
        <v>0</v>
      </c>
      <c r="AX13" s="64">
        <f>AA17</f>
        <v>0</v>
      </c>
      <c r="AY13" s="65">
        <f>AB17</f>
        <v>0</v>
      </c>
      <c r="AZ13" s="64">
        <f t="shared" si="0"/>
        <v>0</v>
      </c>
    </row>
    <row r="14" spans="1:52" ht="23.25" x14ac:dyDescent="0.3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"/>
        <v>20</v>
      </c>
      <c r="I14" s="70"/>
      <c r="J14" s="70"/>
      <c r="K14" s="70"/>
      <c r="L14" s="70"/>
      <c r="M14" s="70"/>
      <c r="N14" s="70"/>
      <c r="O14" s="70"/>
      <c r="P14" s="56">
        <f t="shared" si="2"/>
        <v>0</v>
      </c>
      <c r="Q14" s="71"/>
      <c r="R14" s="56">
        <f t="shared" si="3"/>
        <v>0</v>
      </c>
      <c r="S14" s="70"/>
      <c r="T14" s="70"/>
      <c r="U14" s="56">
        <f t="shared" si="4"/>
        <v>0</v>
      </c>
      <c r="V14" s="70"/>
      <c r="W14" s="70"/>
      <c r="X14" s="56">
        <f t="shared" si="5"/>
        <v>0</v>
      </c>
      <c r="Y14" s="57">
        <f>IF(S14&gt;=40,S14-40,0)</f>
        <v>0</v>
      </c>
      <c r="Z14" s="57">
        <f>IF(D14=1,0,AM14)</f>
        <v>0</v>
      </c>
      <c r="AA14" s="56">
        <f t="shared" si="6"/>
        <v>0</v>
      </c>
      <c r="AB14" s="56">
        <f t="shared" si="7"/>
        <v>0</v>
      </c>
      <c r="AC14" s="56">
        <f>AC13-R14</f>
        <v>16</v>
      </c>
      <c r="AD14" s="70"/>
      <c r="AE14" s="70"/>
      <c r="AF14" s="70"/>
      <c r="AG14" s="56">
        <f t="shared" si="8"/>
        <v>0</v>
      </c>
      <c r="AH14" s="58">
        <f>IF(S14&gt;40,((3+Y14)*H14),IF(S14=0,0,(3*H14)))</f>
        <v>0</v>
      </c>
      <c r="AI14" s="56">
        <f t="shared" si="9"/>
        <v>0</v>
      </c>
      <c r="AJ14" s="58">
        <f>ROUND(IF(AD14&gt;0,(-AD14/H14),"0"),0)</f>
        <v>0</v>
      </c>
      <c r="AK14" s="58">
        <f>ROUND(IF(Q14="oui",(X10+X11+X12+X13)/20,0),0)</f>
        <v>0</v>
      </c>
      <c r="AL14" s="58">
        <f>IF(S14&lt;=40,S14-Z14,S14-Y14-Z14)</f>
        <v>0</v>
      </c>
      <c r="AM14" s="58">
        <f>ROUND(IF(C14=1,(X13+X12+X11+X10+Z13+T13+T12+T11+T10)/20,0),0)+(ROUND(IF(C14=2,(X13+X12+X11+X10+Z13+T13+T12+T11+T10)/20)*2,0))</f>
        <v>0</v>
      </c>
      <c r="AN14" s="72"/>
      <c r="AR14" s="63">
        <f>A18</f>
        <v>43484</v>
      </c>
      <c r="AS14" s="64">
        <f>P18</f>
        <v>0</v>
      </c>
      <c r="AT14" s="64">
        <f>S18</f>
        <v>0</v>
      </c>
      <c r="AU14" s="64">
        <f>X18</f>
        <v>0</v>
      </c>
      <c r="AV14" s="64">
        <f>Y18</f>
        <v>0</v>
      </c>
      <c r="AW14" s="64">
        <f>Z18</f>
        <v>0</v>
      </c>
      <c r="AX14" s="64">
        <f>AA18</f>
        <v>0</v>
      </c>
      <c r="AY14" s="65">
        <f>AB18</f>
        <v>0</v>
      </c>
      <c r="AZ14" s="64">
        <f t="shared" si="0"/>
        <v>0</v>
      </c>
    </row>
    <row r="15" spans="1:52" ht="23.25" x14ac:dyDescent="0.3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"/>
        <v>20</v>
      </c>
      <c r="I15" s="70"/>
      <c r="J15" s="70"/>
      <c r="K15" s="70"/>
      <c r="L15" s="70"/>
      <c r="M15" s="70"/>
      <c r="N15" s="70"/>
      <c r="O15" s="70"/>
      <c r="P15" s="56">
        <f t="shared" si="2"/>
        <v>0</v>
      </c>
      <c r="Q15" s="71"/>
      <c r="R15" s="56">
        <f t="shared" si="3"/>
        <v>0</v>
      </c>
      <c r="S15" s="70"/>
      <c r="T15" s="70"/>
      <c r="U15" s="56">
        <f t="shared" si="4"/>
        <v>0</v>
      </c>
      <c r="V15" s="70"/>
      <c r="W15" s="70"/>
      <c r="X15" s="56">
        <f t="shared" si="5"/>
        <v>0</v>
      </c>
      <c r="Y15" s="57">
        <f>IF(S15&gt;=40,S15-40,0)</f>
        <v>0</v>
      </c>
      <c r="Z15" s="57">
        <f>IF(D15=1,0,AM15)</f>
        <v>0</v>
      </c>
      <c r="AA15" s="56">
        <f t="shared" si="6"/>
        <v>0</v>
      </c>
      <c r="AB15" s="56">
        <f t="shared" si="7"/>
        <v>0</v>
      </c>
      <c r="AC15" s="56">
        <f>AC14-R15</f>
        <v>16</v>
      </c>
      <c r="AD15" s="70"/>
      <c r="AE15" s="70"/>
      <c r="AF15" s="70"/>
      <c r="AG15" s="56">
        <f t="shared" si="8"/>
        <v>0</v>
      </c>
      <c r="AH15" s="58">
        <f>IF(S15&gt;40,((3+Y15)*H15),IF(S15=0,0,(3*H15)))</f>
        <v>0</v>
      </c>
      <c r="AI15" s="56">
        <f t="shared" si="9"/>
        <v>0</v>
      </c>
      <c r="AJ15" s="58">
        <f>ROUND(IF(AD15&gt;0,(-AD15/H15),"0"),0)</f>
        <v>0</v>
      </c>
      <c r="AK15" s="58">
        <f>ROUND(IF(Q15="oui",(X11+X12+X13+X14)/20,0),0)</f>
        <v>0</v>
      </c>
      <c r="AL15" s="58">
        <f>IF(S15&lt;=40,S15-Z15,S15-Y15-Z15)</f>
        <v>0</v>
      </c>
      <c r="AM15" s="58">
        <f>ROUND(IF(C15=1,(X14+X13+X12+X11+Z14+T14+T13+T12+T11)/20,0),0)+(ROUND(IF(C15=2,(X14+X13+X12+X11+Z14+T14+T13+T12+T11)/20)*2,0))</f>
        <v>0</v>
      </c>
      <c r="AN15" s="72"/>
      <c r="AR15" s="63">
        <f>A19</f>
        <v>43491</v>
      </c>
      <c r="AS15" s="64">
        <f>P19</f>
        <v>0</v>
      </c>
      <c r="AT15" s="64">
        <f>S19</f>
        <v>0</v>
      </c>
      <c r="AU15" s="64">
        <f>X19</f>
        <v>0</v>
      </c>
      <c r="AV15" s="64">
        <f>Y19</f>
        <v>0</v>
      </c>
      <c r="AW15" s="64">
        <f>Z19</f>
        <v>0</v>
      </c>
      <c r="AX15" s="64">
        <f>AA19</f>
        <v>0</v>
      </c>
      <c r="AY15" s="65">
        <f>AB19</f>
        <v>0</v>
      </c>
      <c r="AZ15" s="64">
        <f t="shared" si="0"/>
        <v>0</v>
      </c>
    </row>
    <row r="16" spans="1:52" ht="23.25" x14ac:dyDescent="0.3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"/>
        <v>20</v>
      </c>
      <c r="I16" s="70"/>
      <c r="J16" s="70"/>
      <c r="K16" s="70"/>
      <c r="L16" s="70"/>
      <c r="M16" s="70"/>
      <c r="N16" s="70"/>
      <c r="O16" s="70"/>
      <c r="P16" s="56">
        <f t="shared" si="2"/>
        <v>0</v>
      </c>
      <c r="Q16" s="71"/>
      <c r="R16" s="56">
        <f t="shared" si="3"/>
        <v>0</v>
      </c>
      <c r="S16" s="70"/>
      <c r="T16" s="70"/>
      <c r="U16" s="56">
        <f t="shared" si="4"/>
        <v>0</v>
      </c>
      <c r="V16" s="70"/>
      <c r="W16" s="70"/>
      <c r="X16" s="56">
        <f t="shared" si="5"/>
        <v>0</v>
      </c>
      <c r="Y16" s="57">
        <f>IF(S16&gt;=40,S16-40,0)</f>
        <v>0</v>
      </c>
      <c r="Z16" s="57">
        <f>IF(D16=1,0,AM16)</f>
        <v>0</v>
      </c>
      <c r="AA16" s="56">
        <f t="shared" si="6"/>
        <v>0</v>
      </c>
      <c r="AB16" s="56">
        <f t="shared" si="7"/>
        <v>0</v>
      </c>
      <c r="AC16" s="56">
        <f>AC15-R16</f>
        <v>16</v>
      </c>
      <c r="AD16" s="70"/>
      <c r="AE16" s="70"/>
      <c r="AF16" s="70"/>
      <c r="AG16" s="56">
        <f t="shared" si="8"/>
        <v>0</v>
      </c>
      <c r="AH16" s="58">
        <f>IF(S16&gt;40,((3+Y16)*H16),IF(S16=0,0,(3*H16)))</f>
        <v>0</v>
      </c>
      <c r="AI16" s="56">
        <f t="shared" si="9"/>
        <v>0</v>
      </c>
      <c r="AJ16" s="58">
        <f>ROUND(IF(AD16&gt;0,(-AD16/H16),"0"),0)</f>
        <v>0</v>
      </c>
      <c r="AK16" s="58">
        <f>ROUND(IF(Q16="oui",(X12+X13+X14+X15)/20,0),0)</f>
        <v>0</v>
      </c>
      <c r="AL16" s="58">
        <f>IF(S16&lt;=40,S16-Z16,S16-Y16-Z16)</f>
        <v>0</v>
      </c>
      <c r="AM16" s="58">
        <f>ROUND(IF(C16=1,(X15+X14+X13+X12+Z15+T15+T14+T13+T12)/20,0),0)+(ROUND(IF(C16=2,(X15+X14+X13+X12+Z15+T15+T14+T13+T12)/20)*2,0))</f>
        <v>0</v>
      </c>
      <c r="AN16" s="72"/>
      <c r="AR16" s="63">
        <f>A20</f>
        <v>43498</v>
      </c>
      <c r="AS16" s="64">
        <f>P20</f>
        <v>0</v>
      </c>
      <c r="AT16" s="64">
        <f>S20</f>
        <v>0</v>
      </c>
      <c r="AU16" s="64">
        <f>X20</f>
        <v>0</v>
      </c>
      <c r="AV16" s="64">
        <f>Y20</f>
        <v>0</v>
      </c>
      <c r="AW16" s="64">
        <f>Z20</f>
        <v>0</v>
      </c>
      <c r="AX16" s="64">
        <f>AA20</f>
        <v>0</v>
      </c>
      <c r="AY16" s="65">
        <f>AB20</f>
        <v>0</v>
      </c>
      <c r="AZ16" s="64">
        <f t="shared" si="0"/>
        <v>0</v>
      </c>
    </row>
    <row r="17" spans="1:52" ht="23.25" x14ac:dyDescent="0.3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"/>
        <v>20</v>
      </c>
      <c r="I17" s="70"/>
      <c r="J17" s="70"/>
      <c r="K17" s="70"/>
      <c r="L17" s="70"/>
      <c r="M17" s="70"/>
      <c r="N17" s="70"/>
      <c r="O17" s="70"/>
      <c r="P17" s="56">
        <f t="shared" si="2"/>
        <v>0</v>
      </c>
      <c r="Q17" s="71"/>
      <c r="R17" s="56">
        <f t="shared" si="3"/>
        <v>0</v>
      </c>
      <c r="S17" s="70"/>
      <c r="T17" s="70"/>
      <c r="U17" s="56">
        <f t="shared" si="4"/>
        <v>0</v>
      </c>
      <c r="V17" s="70"/>
      <c r="W17" s="70"/>
      <c r="X17" s="56">
        <f t="shared" si="5"/>
        <v>0</v>
      </c>
      <c r="Y17" s="57">
        <f>IF(S17&gt;=40,S17-40,0)</f>
        <v>0</v>
      </c>
      <c r="Z17" s="57">
        <f>IF(D17=1,0,AM17)</f>
        <v>0</v>
      </c>
      <c r="AA17" s="56">
        <f t="shared" si="6"/>
        <v>0</v>
      </c>
      <c r="AB17" s="56">
        <f t="shared" si="7"/>
        <v>0</v>
      </c>
      <c r="AC17" s="56">
        <f>AC16-R17</f>
        <v>16</v>
      </c>
      <c r="AD17" s="70"/>
      <c r="AE17" s="70"/>
      <c r="AF17" s="70"/>
      <c r="AG17" s="56">
        <f t="shared" si="8"/>
        <v>0</v>
      </c>
      <c r="AH17" s="58">
        <f>IF(S17&gt;40,((3+Y17)*H17),IF(S17=0,0,(3*H17)))</f>
        <v>0</v>
      </c>
      <c r="AI17" s="56">
        <f t="shared" si="9"/>
        <v>0</v>
      </c>
      <c r="AJ17" s="58">
        <f>ROUND(IF(AD17&gt;0,(-AD17/H17),"0"),0)</f>
        <v>0</v>
      </c>
      <c r="AK17" s="58">
        <f>ROUND(IF(Q17="oui",(X13+X14+X15+X16)/20,0),0)</f>
        <v>0</v>
      </c>
      <c r="AL17" s="58">
        <f>IF(S17&lt;=40,S17-Z17,S17-Y17-Z17)</f>
        <v>0</v>
      </c>
      <c r="AM17" s="58">
        <f>ROUND(IF(C17=1,(X16+X15+X14+X13+Z16+T16+T15+T14+T13)/20,0),0)+(ROUND(IF(C17=2,(X16+X15+X14+X13+Z16+T16+T15+T14+T13)/20)*2,0))</f>
        <v>0</v>
      </c>
      <c r="AN17" s="72"/>
      <c r="AR17" s="63">
        <f>A21</f>
        <v>43505</v>
      </c>
      <c r="AS17" s="64">
        <f>P21</f>
        <v>0</v>
      </c>
      <c r="AT17" s="64">
        <f>S21</f>
        <v>0</v>
      </c>
      <c r="AU17" s="64">
        <f>X21</f>
        <v>0</v>
      </c>
      <c r="AV17" s="64">
        <f>Y21</f>
        <v>0</v>
      </c>
      <c r="AW17" s="64">
        <f>Z21</f>
        <v>0</v>
      </c>
      <c r="AX17" s="64">
        <f>AA21</f>
        <v>0</v>
      </c>
      <c r="AY17" s="65">
        <f>AB21</f>
        <v>0</v>
      </c>
      <c r="AZ17" s="64">
        <f t="shared" si="0"/>
        <v>0</v>
      </c>
    </row>
    <row r="18" spans="1:52" ht="23.25" x14ac:dyDescent="0.3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"/>
        <v>20</v>
      </c>
      <c r="I18" s="70"/>
      <c r="J18" s="70"/>
      <c r="K18" s="70"/>
      <c r="L18" s="70"/>
      <c r="M18" s="70"/>
      <c r="N18" s="70"/>
      <c r="O18" s="70"/>
      <c r="P18" s="56">
        <f t="shared" si="2"/>
        <v>0</v>
      </c>
      <c r="Q18" s="71"/>
      <c r="R18" s="56">
        <f t="shared" si="3"/>
        <v>0</v>
      </c>
      <c r="S18" s="70"/>
      <c r="T18" s="70"/>
      <c r="U18" s="56">
        <f t="shared" si="4"/>
        <v>0</v>
      </c>
      <c r="V18" s="70"/>
      <c r="W18" s="70"/>
      <c r="X18" s="56">
        <f t="shared" si="5"/>
        <v>0</v>
      </c>
      <c r="Y18" s="57">
        <f>IF(S18&gt;=40,S18-40,0)</f>
        <v>0</v>
      </c>
      <c r="Z18" s="57">
        <f>IF(D18=1,0,AM18)</f>
        <v>0</v>
      </c>
      <c r="AA18" s="56">
        <f t="shared" si="6"/>
        <v>0</v>
      </c>
      <c r="AB18" s="56">
        <f t="shared" si="7"/>
        <v>0</v>
      </c>
      <c r="AC18" s="56">
        <f>AC17-R18</f>
        <v>16</v>
      </c>
      <c r="AD18" s="70"/>
      <c r="AE18" s="70"/>
      <c r="AF18" s="70"/>
      <c r="AG18" s="56">
        <f t="shared" si="8"/>
        <v>0</v>
      </c>
      <c r="AH18" s="58">
        <f>IF(S18&gt;40,((3+Y18)*H18),IF(S18=0,0,(3*H18)))</f>
        <v>0</v>
      </c>
      <c r="AI18" s="56">
        <f t="shared" si="9"/>
        <v>0</v>
      </c>
      <c r="AJ18" s="58">
        <f>ROUND(IF(AD18&gt;0,(-AD18/H18),"0"),0)</f>
        <v>0</v>
      </c>
      <c r="AK18" s="58">
        <f>ROUND(IF(Q18="oui",(X14+X15+X16+X17)/20,0),0)</f>
        <v>0</v>
      </c>
      <c r="AL18" s="58">
        <f>IF(S18&lt;=40,S18-Z18,S18-Y18-Z18)</f>
        <v>0</v>
      </c>
      <c r="AM18" s="58">
        <f>ROUND(IF(C18=1,(X17+X16+X15+X14+Z17+T17+T16+T15+T14)/20,0),0)+(ROUND(IF(C18=2,(X17+X16+X15+X14+Z17+T17+T16+T15+T14)/20)*2,0))</f>
        <v>0</v>
      </c>
      <c r="AN18" s="72"/>
      <c r="AR18" s="63">
        <f>A22</f>
        <v>43512</v>
      </c>
      <c r="AS18" s="64">
        <f>P22</f>
        <v>0</v>
      </c>
      <c r="AT18" s="64">
        <f>S22</f>
        <v>0</v>
      </c>
      <c r="AU18" s="64">
        <f>X22</f>
        <v>0</v>
      </c>
      <c r="AV18" s="64">
        <f>Y22</f>
        <v>0</v>
      </c>
      <c r="AW18" s="64">
        <f>Z22</f>
        <v>0</v>
      </c>
      <c r="AX18" s="64">
        <f>AA22</f>
        <v>0</v>
      </c>
      <c r="AY18" s="65">
        <f>AB22</f>
        <v>0</v>
      </c>
      <c r="AZ18" s="64">
        <f t="shared" si="0"/>
        <v>0</v>
      </c>
    </row>
    <row r="19" spans="1:52" ht="23.25" x14ac:dyDescent="0.3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"/>
        <v>20</v>
      </c>
      <c r="I19" s="70"/>
      <c r="J19" s="70"/>
      <c r="K19" s="70"/>
      <c r="L19" s="70"/>
      <c r="M19" s="70"/>
      <c r="N19" s="70"/>
      <c r="O19" s="70"/>
      <c r="P19" s="56">
        <f t="shared" si="2"/>
        <v>0</v>
      </c>
      <c r="Q19" s="71"/>
      <c r="R19" s="56">
        <f t="shared" si="3"/>
        <v>0</v>
      </c>
      <c r="S19" s="70"/>
      <c r="T19" s="70"/>
      <c r="U19" s="56">
        <f t="shared" si="4"/>
        <v>0</v>
      </c>
      <c r="V19" s="70"/>
      <c r="W19" s="70"/>
      <c r="X19" s="56">
        <f t="shared" si="5"/>
        <v>0</v>
      </c>
      <c r="Y19" s="57">
        <f>IF(S19&gt;=40,S19-40,0)</f>
        <v>0</v>
      </c>
      <c r="Z19" s="57">
        <f>IF(D19=1,0,AM19)</f>
        <v>0</v>
      </c>
      <c r="AA19" s="56">
        <f t="shared" si="6"/>
        <v>0</v>
      </c>
      <c r="AB19" s="56">
        <f t="shared" si="7"/>
        <v>0</v>
      </c>
      <c r="AC19" s="56">
        <f>AC18-R19</f>
        <v>16</v>
      </c>
      <c r="AD19" s="70"/>
      <c r="AE19" s="70"/>
      <c r="AF19" s="70"/>
      <c r="AG19" s="56">
        <f t="shared" si="8"/>
        <v>0</v>
      </c>
      <c r="AH19" s="58">
        <f>IF(S19&gt;40,((3+Y19)*H19),IF(S19=0,0,(3*H19)))</f>
        <v>0</v>
      </c>
      <c r="AI19" s="56">
        <f t="shared" si="9"/>
        <v>0</v>
      </c>
      <c r="AJ19" s="58">
        <f>ROUND(IF(AD19&gt;0,(-AD19/H19),"0"),0)</f>
        <v>0</v>
      </c>
      <c r="AK19" s="58">
        <f>ROUND(IF(Q19="oui",(X15+X16+X17+X18)/20,0),0)</f>
        <v>0</v>
      </c>
      <c r="AL19" s="58">
        <f>IF(S19&lt;=40,S19-Z19,S19-Y19-Z19)</f>
        <v>0</v>
      </c>
      <c r="AM19" s="58">
        <f>ROUND(IF(C19=1,(X18+X17+X16+X15+Z18+T18+T17+T16+T15)/20,0),0)+(ROUND(IF(C19=2,(X18+X17+X16+X15+Z18+T18+T17+T16+T15)/20)*2,0))</f>
        <v>0</v>
      </c>
      <c r="AN19" s="72"/>
      <c r="AR19" s="63">
        <f>A23</f>
        <v>43519</v>
      </c>
      <c r="AS19" s="64">
        <f>P23</f>
        <v>0</v>
      </c>
      <c r="AT19" s="64">
        <f>S23</f>
        <v>0</v>
      </c>
      <c r="AU19" s="64">
        <f>X23</f>
        <v>0</v>
      </c>
      <c r="AV19" s="64">
        <f>Y23</f>
        <v>0</v>
      </c>
      <c r="AW19" s="64">
        <f>Z23</f>
        <v>0</v>
      </c>
      <c r="AX19" s="64">
        <f>AA23</f>
        <v>0</v>
      </c>
      <c r="AY19" s="65">
        <f>AB23</f>
        <v>0</v>
      </c>
      <c r="AZ19" s="64">
        <f t="shared" si="0"/>
        <v>0</v>
      </c>
    </row>
    <row r="20" spans="1:52" ht="23.25" x14ac:dyDescent="0.3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"/>
        <v>20</v>
      </c>
      <c r="I20" s="70"/>
      <c r="J20" s="70"/>
      <c r="K20" s="70"/>
      <c r="L20" s="70"/>
      <c r="M20" s="70"/>
      <c r="N20" s="70"/>
      <c r="O20" s="70"/>
      <c r="P20" s="56">
        <f t="shared" si="2"/>
        <v>0</v>
      </c>
      <c r="Q20" s="71"/>
      <c r="R20" s="56">
        <f t="shared" si="3"/>
        <v>0</v>
      </c>
      <c r="S20" s="70"/>
      <c r="T20" s="70"/>
      <c r="U20" s="56">
        <f t="shared" si="4"/>
        <v>0</v>
      </c>
      <c r="V20" s="70"/>
      <c r="W20" s="70"/>
      <c r="X20" s="56">
        <f t="shared" si="5"/>
        <v>0</v>
      </c>
      <c r="Y20" s="57">
        <f>IF(S20&gt;=40,S20-40,0)</f>
        <v>0</v>
      </c>
      <c r="Z20" s="57">
        <f>IF(D20=1,0,AM20)</f>
        <v>0</v>
      </c>
      <c r="AA20" s="56">
        <f t="shared" si="6"/>
        <v>0</v>
      </c>
      <c r="AB20" s="56">
        <f t="shared" si="7"/>
        <v>0</v>
      </c>
      <c r="AC20" s="56">
        <f>AC19-R20</f>
        <v>16</v>
      </c>
      <c r="AD20" s="70"/>
      <c r="AE20" s="70"/>
      <c r="AF20" s="70"/>
      <c r="AG20" s="56">
        <f t="shared" si="8"/>
        <v>0</v>
      </c>
      <c r="AH20" s="58">
        <f>IF(S20&gt;40,((3+Y20)*H20),IF(S20=0,0,(3*H20)))</f>
        <v>0</v>
      </c>
      <c r="AI20" s="56">
        <f t="shared" si="9"/>
        <v>0</v>
      </c>
      <c r="AJ20" s="58">
        <f>ROUND(IF(AD20&gt;0,(-AD20/H20),"0"),0)</f>
        <v>0</v>
      </c>
      <c r="AK20" s="58">
        <f>ROUND(IF(Q20="oui",(X16+X17+X18+X19)/20,0),0)</f>
        <v>0</v>
      </c>
      <c r="AL20" s="58">
        <f>IF(S20&lt;=40,S20-Z20,S20-Y20-Z20)</f>
        <v>0</v>
      </c>
      <c r="AM20" s="58">
        <f>ROUND(IF(C20=1,(X19+X18+X17+X16+Z19+T19+T18+T17+T16)/20,0),0)+(ROUND(IF(C20=2,(X19+X18+X17+X16+Z19+T19+T18+T17+T16)/20)*2,0))</f>
        <v>0</v>
      </c>
      <c r="AN20" s="72"/>
      <c r="AR20" s="63">
        <f>A24</f>
        <v>43526</v>
      </c>
      <c r="AS20" s="64">
        <f>P24</f>
        <v>0</v>
      </c>
      <c r="AT20" s="64">
        <f>S24</f>
        <v>0</v>
      </c>
      <c r="AU20" s="64">
        <f>X24</f>
        <v>0</v>
      </c>
      <c r="AV20" s="64">
        <f>Y24</f>
        <v>0</v>
      </c>
      <c r="AW20" s="64">
        <f>Z24</f>
        <v>0</v>
      </c>
      <c r="AX20" s="64">
        <f>AA24</f>
        <v>0</v>
      </c>
      <c r="AY20" s="65">
        <f>AB24</f>
        <v>0</v>
      </c>
      <c r="AZ20" s="64">
        <f t="shared" si="0"/>
        <v>0</v>
      </c>
    </row>
    <row r="21" spans="1:52" ht="23.25" x14ac:dyDescent="0.3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"/>
        <v>20</v>
      </c>
      <c r="I21" s="70"/>
      <c r="J21" s="70"/>
      <c r="K21" s="70"/>
      <c r="L21" s="70"/>
      <c r="M21" s="70"/>
      <c r="N21" s="70"/>
      <c r="O21" s="70"/>
      <c r="P21" s="56">
        <f t="shared" si="2"/>
        <v>0</v>
      </c>
      <c r="Q21" s="71"/>
      <c r="R21" s="56">
        <f t="shared" si="3"/>
        <v>0</v>
      </c>
      <c r="S21" s="70"/>
      <c r="T21" s="70"/>
      <c r="U21" s="56">
        <f t="shared" si="4"/>
        <v>0</v>
      </c>
      <c r="V21" s="70"/>
      <c r="W21" s="70"/>
      <c r="X21" s="56">
        <f t="shared" si="5"/>
        <v>0</v>
      </c>
      <c r="Y21" s="57">
        <f>IF(S21&gt;=40,S21-40,0)</f>
        <v>0</v>
      </c>
      <c r="Z21" s="57">
        <f>IF(D21=1,0,AM21)</f>
        <v>0</v>
      </c>
      <c r="AA21" s="56">
        <f t="shared" si="6"/>
        <v>0</v>
      </c>
      <c r="AB21" s="56">
        <f t="shared" si="7"/>
        <v>0</v>
      </c>
      <c r="AC21" s="56">
        <f>AC20-R21</f>
        <v>16</v>
      </c>
      <c r="AD21" s="70"/>
      <c r="AE21" s="70"/>
      <c r="AF21" s="70"/>
      <c r="AG21" s="56">
        <f t="shared" si="8"/>
        <v>0</v>
      </c>
      <c r="AH21" s="58">
        <f>IF(S21&gt;40,((3+Y21)*H21),IF(S21=0,0,(3*H21)))</f>
        <v>0</v>
      </c>
      <c r="AI21" s="56">
        <f t="shared" si="9"/>
        <v>0</v>
      </c>
      <c r="AJ21" s="58">
        <f>ROUND(IF(AD21&gt;0,(-AD21/H21),"0"),0)</f>
        <v>0</v>
      </c>
      <c r="AK21" s="58">
        <f>ROUND(IF(Q21="oui",(X17+X18+X19+X20)/20,0),0)</f>
        <v>0</v>
      </c>
      <c r="AL21" s="58">
        <f>IF(S21&lt;=40,S21-Z21,S21-Y21-Z21)</f>
        <v>0</v>
      </c>
      <c r="AM21" s="58">
        <f>ROUND(IF(C21=1,(X20+X19+X18+X17+Z20+T20+T19+T18+T17)/20,0),0)+(ROUND(IF(C21=2,(X20+X19+X18+X17+Z20+T20+T19+T18+T17)/20)*2,0))</f>
        <v>0</v>
      </c>
      <c r="AN21" s="72"/>
      <c r="AR21" s="63">
        <f>A25</f>
        <v>43533</v>
      </c>
      <c r="AS21" s="64">
        <f>P25</f>
        <v>0</v>
      </c>
      <c r="AT21" s="64">
        <f>S25</f>
        <v>0</v>
      </c>
      <c r="AU21" s="64">
        <f>X25</f>
        <v>0</v>
      </c>
      <c r="AV21" s="64">
        <f>Y25</f>
        <v>0</v>
      </c>
      <c r="AW21" s="64">
        <f>Z25</f>
        <v>0</v>
      </c>
      <c r="AX21" s="64">
        <f>AA25</f>
        <v>0</v>
      </c>
      <c r="AY21" s="65">
        <f>AB25</f>
        <v>0</v>
      </c>
      <c r="AZ21" s="64">
        <f t="shared" si="0"/>
        <v>0</v>
      </c>
    </row>
    <row r="22" spans="1:52" ht="23.25" x14ac:dyDescent="0.3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"/>
        <v>20</v>
      </c>
      <c r="I22" s="70"/>
      <c r="J22" s="70"/>
      <c r="K22" s="70"/>
      <c r="L22" s="70"/>
      <c r="M22" s="70"/>
      <c r="N22" s="70"/>
      <c r="O22" s="70"/>
      <c r="P22" s="56">
        <f t="shared" si="2"/>
        <v>0</v>
      </c>
      <c r="Q22" s="71"/>
      <c r="R22" s="56">
        <f t="shared" si="3"/>
        <v>0</v>
      </c>
      <c r="S22" s="70"/>
      <c r="T22" s="70"/>
      <c r="U22" s="56">
        <f t="shared" si="4"/>
        <v>0</v>
      </c>
      <c r="V22" s="70"/>
      <c r="W22" s="70"/>
      <c r="X22" s="56">
        <f t="shared" si="5"/>
        <v>0</v>
      </c>
      <c r="Y22" s="57">
        <f>IF(S22&gt;=40,S22-40,0)</f>
        <v>0</v>
      </c>
      <c r="Z22" s="57">
        <f>IF(D22=1,0,AM22)</f>
        <v>0</v>
      </c>
      <c r="AA22" s="56">
        <f t="shared" si="6"/>
        <v>0</v>
      </c>
      <c r="AB22" s="56">
        <f t="shared" si="7"/>
        <v>0</v>
      </c>
      <c r="AC22" s="56">
        <f>AC21-R22</f>
        <v>16</v>
      </c>
      <c r="AD22" s="70"/>
      <c r="AE22" s="70"/>
      <c r="AF22" s="70"/>
      <c r="AG22" s="56">
        <f t="shared" si="8"/>
        <v>0</v>
      </c>
      <c r="AH22" s="58">
        <f>IF(S22&gt;40,((3+Y22)*H22),IF(S22=0,0,(3*H22)))</f>
        <v>0</v>
      </c>
      <c r="AI22" s="56">
        <f t="shared" si="9"/>
        <v>0</v>
      </c>
      <c r="AJ22" s="58">
        <f>ROUND(IF(AD22&gt;0,(-AD22/H22),"0"),0)</f>
        <v>0</v>
      </c>
      <c r="AK22" s="58">
        <f>ROUND(IF(Q22="oui",(X18+X19+X20+X21)/20,0),0)</f>
        <v>0</v>
      </c>
      <c r="AL22" s="58">
        <f>IF(S22&lt;=40,S22-Z22,S22-Y22-Z22)</f>
        <v>0</v>
      </c>
      <c r="AM22" s="58">
        <f>ROUND(IF(C22=1,(X21+X20+X19+X18+Z21+T21+T20+T19+T18)/20,0),0)+(ROUND(IF(C22=2,(X21+X20+X19+X18+Z21+T21+T20+T19+T18)/20)*2,0))</f>
        <v>0</v>
      </c>
      <c r="AN22" s="72"/>
      <c r="AR22" s="63">
        <f>A26</f>
        <v>43540</v>
      </c>
      <c r="AS22" s="64">
        <f>P26</f>
        <v>0</v>
      </c>
      <c r="AT22" s="64">
        <f>S26</f>
        <v>0</v>
      </c>
      <c r="AU22" s="64">
        <f>X26</f>
        <v>0</v>
      </c>
      <c r="AV22" s="64">
        <f>Y26</f>
        <v>0</v>
      </c>
      <c r="AW22" s="64">
        <f>Z26</f>
        <v>0</v>
      </c>
      <c r="AX22" s="64">
        <f>AA26</f>
        <v>0</v>
      </c>
      <c r="AY22" s="65">
        <f>AB26</f>
        <v>0</v>
      </c>
      <c r="AZ22" s="64">
        <f t="shared" si="0"/>
        <v>0</v>
      </c>
    </row>
    <row r="23" spans="1:52" ht="23.25" x14ac:dyDescent="0.3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"/>
        <v>20</v>
      </c>
      <c r="I23" s="70"/>
      <c r="J23" s="70"/>
      <c r="K23" s="70"/>
      <c r="L23" s="70"/>
      <c r="M23" s="70"/>
      <c r="N23" s="70"/>
      <c r="O23" s="70"/>
      <c r="P23" s="56">
        <f t="shared" si="2"/>
        <v>0</v>
      </c>
      <c r="Q23" s="71"/>
      <c r="R23" s="56">
        <f t="shared" si="3"/>
        <v>0</v>
      </c>
      <c r="S23" s="70"/>
      <c r="T23" s="70"/>
      <c r="U23" s="56">
        <f t="shared" si="4"/>
        <v>0</v>
      </c>
      <c r="V23" s="70"/>
      <c r="W23" s="70"/>
      <c r="X23" s="56">
        <f t="shared" si="5"/>
        <v>0</v>
      </c>
      <c r="Y23" s="57">
        <f>IF(S23&gt;=40,S23-40,0)</f>
        <v>0</v>
      </c>
      <c r="Z23" s="57">
        <f>IF(D23=1,0,AM23)</f>
        <v>0</v>
      </c>
      <c r="AA23" s="56">
        <f t="shared" si="6"/>
        <v>0</v>
      </c>
      <c r="AB23" s="56">
        <f t="shared" si="7"/>
        <v>0</v>
      </c>
      <c r="AC23" s="56">
        <f>AC22-R23</f>
        <v>16</v>
      </c>
      <c r="AD23" s="70"/>
      <c r="AE23" s="70"/>
      <c r="AF23" s="70"/>
      <c r="AG23" s="56">
        <f t="shared" si="8"/>
        <v>0</v>
      </c>
      <c r="AH23" s="58">
        <f>IF(S23&gt;40,((3+Y23)*H23),IF(S23=0,0,(3*H23)))</f>
        <v>0</v>
      </c>
      <c r="AI23" s="56">
        <f t="shared" si="9"/>
        <v>0</v>
      </c>
      <c r="AJ23" s="58">
        <f>ROUND(IF(AD23&gt;0,(-AD23/H23),"0"),0)</f>
        <v>0</v>
      </c>
      <c r="AK23" s="58">
        <f>ROUND(IF(Q23="oui",(X19+X20+X21+X22)/20,0),0)</f>
        <v>0</v>
      </c>
      <c r="AL23" s="58">
        <f>IF(S23&lt;=40,S23-Z23,S23-Y23-Z23)</f>
        <v>0</v>
      </c>
      <c r="AM23" s="58">
        <f>ROUND(IF(C23=1,(X22+X21+X20+X19+Z22+T22+T21+T20+T19)/20,0),0)+(ROUND(IF(C23=2,(X22+X21+X20+X19+Z22+T22+T21+T20+T19)/20)*2,0))</f>
        <v>0</v>
      </c>
      <c r="AN23" s="72"/>
      <c r="AR23" s="63">
        <f>A27</f>
        <v>43547</v>
      </c>
      <c r="AS23" s="64">
        <f>P27</f>
        <v>0</v>
      </c>
      <c r="AT23" s="64">
        <f>S27</f>
        <v>0</v>
      </c>
      <c r="AU23" s="64">
        <f>X27</f>
        <v>0</v>
      </c>
      <c r="AV23" s="64">
        <f>Y27</f>
        <v>0</v>
      </c>
      <c r="AW23" s="64">
        <f>Z27</f>
        <v>0</v>
      </c>
      <c r="AX23" s="64">
        <f>AA27</f>
        <v>0</v>
      </c>
      <c r="AY23" s="65">
        <f>AB27</f>
        <v>0</v>
      </c>
      <c r="AZ23" s="64">
        <f t="shared" si="0"/>
        <v>0</v>
      </c>
    </row>
    <row r="24" spans="1:52" ht="23.25" x14ac:dyDescent="0.3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"/>
        <v>20</v>
      </c>
      <c r="I24" s="70"/>
      <c r="J24" s="70"/>
      <c r="K24" s="70"/>
      <c r="L24" s="70"/>
      <c r="M24" s="70"/>
      <c r="N24" s="70"/>
      <c r="O24" s="70"/>
      <c r="P24" s="56">
        <f t="shared" si="2"/>
        <v>0</v>
      </c>
      <c r="Q24" s="71"/>
      <c r="R24" s="56">
        <f t="shared" si="3"/>
        <v>0</v>
      </c>
      <c r="S24" s="70"/>
      <c r="T24" s="70"/>
      <c r="U24" s="56">
        <f t="shared" si="4"/>
        <v>0</v>
      </c>
      <c r="V24" s="70"/>
      <c r="W24" s="70"/>
      <c r="X24" s="56">
        <f t="shared" si="5"/>
        <v>0</v>
      </c>
      <c r="Y24" s="57">
        <f>IF(S24&gt;=40,S24-40,0)</f>
        <v>0</v>
      </c>
      <c r="Z24" s="57">
        <f>IF(D24=1,0,AM24)</f>
        <v>0</v>
      </c>
      <c r="AA24" s="56">
        <f t="shared" si="6"/>
        <v>0</v>
      </c>
      <c r="AB24" s="56">
        <f t="shared" si="7"/>
        <v>0</v>
      </c>
      <c r="AC24" s="56">
        <f>AC23-R24</f>
        <v>16</v>
      </c>
      <c r="AD24" s="70"/>
      <c r="AE24" s="70"/>
      <c r="AF24" s="70"/>
      <c r="AG24" s="56">
        <f t="shared" si="8"/>
        <v>0</v>
      </c>
      <c r="AH24" s="58">
        <f>IF(S24&gt;40,((3+Y24)*H24),IF(S24=0,0,(3*H24)))</f>
        <v>0</v>
      </c>
      <c r="AI24" s="56">
        <f t="shared" si="9"/>
        <v>0</v>
      </c>
      <c r="AJ24" s="58">
        <f>ROUND(IF(AD24&gt;0,(-AD24/H24),"0"),0)</f>
        <v>0</v>
      </c>
      <c r="AK24" s="58">
        <f>ROUND(IF(Q24="oui",(X20+X21+X22+X23)/20,0),0)</f>
        <v>0</v>
      </c>
      <c r="AL24" s="58">
        <f>IF(S24&lt;=40,S24-Z24,S24-Y24-Z24)</f>
        <v>0</v>
      </c>
      <c r="AM24" s="58">
        <f>ROUND(IF(C24=1,(X23+X22+X21+X20+Z23+T23+T22+T21+T20)/20,0),0)+(ROUND(IF(C24=2,(X23+X22+X21+X20+Z23+T23+T22+T21+T20)/20)*2,0))</f>
        <v>0</v>
      </c>
      <c r="AN24" s="72"/>
      <c r="AR24" s="63">
        <f>A28</f>
        <v>43554</v>
      </c>
      <c r="AS24" s="64">
        <f>P28</f>
        <v>0</v>
      </c>
      <c r="AT24" s="64">
        <f>S28</f>
        <v>0</v>
      </c>
      <c r="AU24" s="64">
        <f>X28</f>
        <v>0</v>
      </c>
      <c r="AV24" s="64">
        <f>Y28</f>
        <v>0</v>
      </c>
      <c r="AW24" s="64">
        <f>Z28</f>
        <v>0</v>
      </c>
      <c r="AX24" s="64">
        <f>AA28</f>
        <v>0</v>
      </c>
      <c r="AY24" s="65">
        <f>AB28</f>
        <v>0</v>
      </c>
      <c r="AZ24" s="64">
        <f t="shared" si="0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"/>
        <v>20</v>
      </c>
      <c r="I25" s="70"/>
      <c r="J25" s="70"/>
      <c r="K25" s="70"/>
      <c r="L25" s="70"/>
      <c r="M25" s="70"/>
      <c r="N25" s="70"/>
      <c r="O25" s="70"/>
      <c r="P25" s="56">
        <f t="shared" si="2"/>
        <v>0</v>
      </c>
      <c r="Q25" s="71"/>
      <c r="R25" s="56">
        <f t="shared" si="3"/>
        <v>0</v>
      </c>
      <c r="S25" s="70"/>
      <c r="T25" s="70"/>
      <c r="U25" s="56">
        <f t="shared" si="4"/>
        <v>0</v>
      </c>
      <c r="V25" s="70"/>
      <c r="W25" s="70"/>
      <c r="X25" s="56">
        <f t="shared" si="5"/>
        <v>0</v>
      </c>
      <c r="Y25" s="57">
        <f>IF(S25&gt;=40,S25-40,0)</f>
        <v>0</v>
      </c>
      <c r="Z25" s="57">
        <f>IF(D25=1,0,AM25)</f>
        <v>0</v>
      </c>
      <c r="AA25" s="56">
        <f t="shared" si="6"/>
        <v>0</v>
      </c>
      <c r="AB25" s="56">
        <f t="shared" si="7"/>
        <v>0</v>
      </c>
      <c r="AC25" s="56">
        <f>AC24-R25</f>
        <v>16</v>
      </c>
      <c r="AD25" s="70"/>
      <c r="AE25" s="70"/>
      <c r="AF25" s="70"/>
      <c r="AG25" s="56">
        <f t="shared" si="8"/>
        <v>0</v>
      </c>
      <c r="AH25" s="58">
        <f>IF(S25&gt;40,((3+Y25)*H25),IF(S25=0,0,(3*H25)))</f>
        <v>0</v>
      </c>
      <c r="AI25" s="56">
        <f t="shared" si="9"/>
        <v>0</v>
      </c>
      <c r="AJ25" s="58">
        <f>ROUND(IF(AD25&gt;0,(-AD25/H25),"0"),0)</f>
        <v>0</v>
      </c>
      <c r="AK25" s="58">
        <f>ROUND(IF(Q25="oui",(X21+X22+X23+X24)/20,0),0)</f>
        <v>0</v>
      </c>
      <c r="AL25" s="58">
        <f>IF(S25&lt;=40,S25-Z25,S25-Y25-Z25)</f>
        <v>0</v>
      </c>
      <c r="AM25" s="58">
        <f>ROUND(IF(C25=1,(X24+X23+X22+X21+Z24+T24+T23+T22+T21)/20,0),0)+(ROUND(IF(C25=2,(X24+X23+X22+X21+Z24+T24+T23+T22+T21)/20)*2,0))</f>
        <v>0</v>
      </c>
      <c r="AN25" s="72"/>
      <c r="AR25" s="63">
        <f>A29</f>
        <v>43561</v>
      </c>
      <c r="AS25" s="64">
        <f>P29</f>
        <v>0</v>
      </c>
      <c r="AT25" s="64">
        <f>S29</f>
        <v>0</v>
      </c>
      <c r="AU25" s="64">
        <f>X29</f>
        <v>0</v>
      </c>
      <c r="AV25" s="64">
        <f>Y29</f>
        <v>0</v>
      </c>
      <c r="AW25" s="64">
        <f>Z29</f>
        <v>0</v>
      </c>
      <c r="AX25" s="64">
        <f>AA29</f>
        <v>0</v>
      </c>
      <c r="AY25" s="65">
        <f>AB29</f>
        <v>0</v>
      </c>
      <c r="AZ25" s="64">
        <f t="shared" si="0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"/>
        <v>20</v>
      </c>
      <c r="I26" s="70"/>
      <c r="J26" s="70"/>
      <c r="K26" s="70"/>
      <c r="L26" s="70"/>
      <c r="M26" s="70"/>
      <c r="N26" s="70"/>
      <c r="O26" s="70"/>
      <c r="P26" s="56">
        <f t="shared" si="2"/>
        <v>0</v>
      </c>
      <c r="Q26" s="71"/>
      <c r="R26" s="56">
        <f t="shared" si="3"/>
        <v>0</v>
      </c>
      <c r="S26" s="70"/>
      <c r="T26" s="70"/>
      <c r="U26" s="56">
        <f t="shared" si="4"/>
        <v>0</v>
      </c>
      <c r="V26" s="70"/>
      <c r="W26" s="70"/>
      <c r="X26" s="56">
        <f t="shared" si="5"/>
        <v>0</v>
      </c>
      <c r="Y26" s="57">
        <f>IF(S26&gt;=40,S26-40,0)</f>
        <v>0</v>
      </c>
      <c r="Z26" s="57">
        <f>IF(D26=1,0,AM26)</f>
        <v>0</v>
      </c>
      <c r="AA26" s="56">
        <f t="shared" si="6"/>
        <v>0</v>
      </c>
      <c r="AB26" s="56">
        <f t="shared" si="7"/>
        <v>0</v>
      </c>
      <c r="AC26" s="56">
        <f>AC25-R26</f>
        <v>16</v>
      </c>
      <c r="AD26" s="70"/>
      <c r="AE26" s="70"/>
      <c r="AF26" s="70"/>
      <c r="AG26" s="56">
        <f t="shared" si="8"/>
        <v>0</v>
      </c>
      <c r="AH26" s="58">
        <f>IF(S26&gt;40,((3+Y26)*H26),IF(S26=0,0,(3*H26)))</f>
        <v>0</v>
      </c>
      <c r="AI26" s="56">
        <f t="shared" si="9"/>
        <v>0</v>
      </c>
      <c r="AJ26" s="58">
        <f>ROUND(IF(AD26&gt;0,(-AD26/H26),"0"),0)</f>
        <v>0</v>
      </c>
      <c r="AK26" s="58">
        <f>ROUND(IF(Q26="oui",(X22+X23+X24+X25)/20,0),0)</f>
        <v>0</v>
      </c>
      <c r="AL26" s="58">
        <f>IF(S26&lt;=40,S26-Z26,S26-Y26-Z26)</f>
        <v>0</v>
      </c>
      <c r="AM26" s="58">
        <f>ROUND(IF(C26=1,(X25+X24+X23+X22+Z25+T25+T24+T23+T22)/20,0),0)+(ROUND(IF(C26=2,(X25+X24+X23+X22+Z25+T25+T24+T23+T22)/20)*2,0))</f>
        <v>0</v>
      </c>
      <c r="AN26" s="72"/>
      <c r="AR26" s="63">
        <f>A30</f>
        <v>43568</v>
      </c>
      <c r="AS26" s="64">
        <f>P30</f>
        <v>0</v>
      </c>
      <c r="AT26" s="64">
        <f>S30</f>
        <v>0</v>
      </c>
      <c r="AU26" s="64">
        <f>X30</f>
        <v>0</v>
      </c>
      <c r="AV26" s="64">
        <f>Y30</f>
        <v>0</v>
      </c>
      <c r="AW26" s="64">
        <f>Z30</f>
        <v>0</v>
      </c>
      <c r="AX26" s="64">
        <f>AA30</f>
        <v>0</v>
      </c>
      <c r="AY26" s="65">
        <f>AB30</f>
        <v>0</v>
      </c>
      <c r="AZ26" s="64">
        <f t="shared" si="0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"/>
        <v>20</v>
      </c>
      <c r="I27" s="70"/>
      <c r="J27" s="70"/>
      <c r="K27" s="70"/>
      <c r="L27" s="70"/>
      <c r="M27" s="70"/>
      <c r="N27" s="70"/>
      <c r="O27" s="70"/>
      <c r="P27" s="56">
        <f t="shared" si="2"/>
        <v>0</v>
      </c>
      <c r="Q27" s="71"/>
      <c r="R27" s="56">
        <f t="shared" si="3"/>
        <v>0</v>
      </c>
      <c r="S27" s="70"/>
      <c r="T27" s="70"/>
      <c r="U27" s="56">
        <f t="shared" si="4"/>
        <v>0</v>
      </c>
      <c r="V27" s="70"/>
      <c r="W27" s="70"/>
      <c r="X27" s="56">
        <f t="shared" si="5"/>
        <v>0</v>
      </c>
      <c r="Y27" s="57">
        <f>IF(S27&gt;=40,S27-40,0)</f>
        <v>0</v>
      </c>
      <c r="Z27" s="57">
        <f>IF(D27=1,0,AM27)</f>
        <v>0</v>
      </c>
      <c r="AA27" s="56">
        <f t="shared" si="6"/>
        <v>0</v>
      </c>
      <c r="AB27" s="56">
        <f t="shared" si="7"/>
        <v>0</v>
      </c>
      <c r="AC27" s="56">
        <f>AC26-R27</f>
        <v>16</v>
      </c>
      <c r="AD27" s="70"/>
      <c r="AE27" s="70"/>
      <c r="AF27" s="70"/>
      <c r="AG27" s="56">
        <f t="shared" si="8"/>
        <v>0</v>
      </c>
      <c r="AH27" s="58">
        <f>IF(S27&gt;40,((3+Y27)*H27),IF(S27=0,0,(3*H27)))</f>
        <v>0</v>
      </c>
      <c r="AI27" s="56">
        <f t="shared" si="9"/>
        <v>0</v>
      </c>
      <c r="AJ27" s="58">
        <f>ROUND(IF(AD27&gt;0,(-AD27/H27),"0"),0)</f>
        <v>0</v>
      </c>
      <c r="AK27" s="58">
        <f>ROUND(IF(Q27="oui",(X23+X24+X25+X26)/20,0),0)</f>
        <v>0</v>
      </c>
      <c r="AL27" s="58">
        <f>IF(S27&lt;=40,S27-Z27,S27-Y27-Z27)</f>
        <v>0</v>
      </c>
      <c r="AM27" s="58">
        <f>ROUND(IF(C27=1,(X26+X25+X24+X23+Z26+T26+T25+T24+T23)/20,0),0)+(ROUND(IF(C27=2,(X26+X25+X24+X23+Z26+T26+T25+T24+T23)/20)*2,0))</f>
        <v>0</v>
      </c>
      <c r="AN27" s="72"/>
      <c r="AR27" s="63">
        <f>A31</f>
        <v>43575</v>
      </c>
      <c r="AS27" s="64">
        <f>P31</f>
        <v>0</v>
      </c>
      <c r="AT27" s="64">
        <f>S31</f>
        <v>0</v>
      </c>
      <c r="AU27" s="64">
        <f>X31</f>
        <v>0</v>
      </c>
      <c r="AV27" s="64">
        <f>Y31</f>
        <v>0</v>
      </c>
      <c r="AW27" s="64">
        <f>Z31</f>
        <v>0</v>
      </c>
      <c r="AX27" s="64">
        <f>AA31</f>
        <v>0</v>
      </c>
      <c r="AY27" s="65">
        <f>AB31</f>
        <v>0</v>
      </c>
      <c r="AZ27" s="64">
        <f t="shared" si="0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"/>
        <v>20</v>
      </c>
      <c r="I28" s="70"/>
      <c r="J28" s="70"/>
      <c r="K28" s="70"/>
      <c r="L28" s="70"/>
      <c r="M28" s="70"/>
      <c r="N28" s="70"/>
      <c r="O28" s="70"/>
      <c r="P28" s="56">
        <f t="shared" si="2"/>
        <v>0</v>
      </c>
      <c r="Q28" s="71"/>
      <c r="R28" s="56">
        <f t="shared" si="3"/>
        <v>0</v>
      </c>
      <c r="S28" s="70"/>
      <c r="T28" s="70"/>
      <c r="U28" s="56">
        <f t="shared" si="4"/>
        <v>0</v>
      </c>
      <c r="V28" s="70"/>
      <c r="W28" s="70"/>
      <c r="X28" s="56">
        <f t="shared" si="5"/>
        <v>0</v>
      </c>
      <c r="Y28" s="57">
        <f>IF(S28&gt;=40,S28-40,0)</f>
        <v>0</v>
      </c>
      <c r="Z28" s="57">
        <f>IF(D28=1,0,AM28)</f>
        <v>0</v>
      </c>
      <c r="AA28" s="56">
        <f t="shared" si="6"/>
        <v>0</v>
      </c>
      <c r="AB28" s="56">
        <f t="shared" si="7"/>
        <v>0</v>
      </c>
      <c r="AC28" s="56">
        <f>AC27-R28</f>
        <v>16</v>
      </c>
      <c r="AD28" s="70"/>
      <c r="AE28" s="70"/>
      <c r="AF28" s="70"/>
      <c r="AG28" s="56">
        <f t="shared" si="8"/>
        <v>0</v>
      </c>
      <c r="AH28" s="58">
        <f>IF(S28&gt;40,((3+Y28)*H28),IF(S28=0,0,(3*H28)))</f>
        <v>0</v>
      </c>
      <c r="AI28" s="56">
        <f t="shared" si="9"/>
        <v>0</v>
      </c>
      <c r="AJ28" s="58">
        <f>ROUND(IF(AD28&gt;0,(-AD28/H28),"0"),0)</f>
        <v>0</v>
      </c>
      <c r="AK28" s="58">
        <f>ROUND(IF(Q28="oui",(X24+X25+X26+X27)/20,0),0)</f>
        <v>0</v>
      </c>
      <c r="AL28" s="58">
        <f>IF(S28&lt;=40,S28-Z28,S28-Y28-Z28)</f>
        <v>0</v>
      </c>
      <c r="AM28" s="58">
        <f>ROUND(IF(C28=1,(X27+X26+X25+X24+Z27+T27+T26+T25+T24)/20,0),0)+(ROUND(IF(C28=2,(X27+X26+X25+X24+Z27+T27+T26+T25+T24)/20)*2,0))</f>
        <v>0</v>
      </c>
      <c r="AN28" s="72"/>
      <c r="AR28" s="63">
        <f>A32</f>
        <v>43582</v>
      </c>
      <c r="AS28" s="64">
        <f>P32</f>
        <v>0</v>
      </c>
      <c r="AT28" s="64">
        <f>S32</f>
        <v>0</v>
      </c>
      <c r="AU28" s="64">
        <f>X32</f>
        <v>0</v>
      </c>
      <c r="AV28" s="64">
        <f>Y32</f>
        <v>0</v>
      </c>
      <c r="AW28" s="64">
        <f>Z32</f>
        <v>0</v>
      </c>
      <c r="AX28" s="64">
        <f>AA32</f>
        <v>0</v>
      </c>
      <c r="AY28" s="65">
        <f>AB32</f>
        <v>0</v>
      </c>
      <c r="AZ28" s="64">
        <f t="shared" si="0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"/>
        <v>20</v>
      </c>
      <c r="I29" s="70"/>
      <c r="J29" s="70"/>
      <c r="K29" s="70"/>
      <c r="L29" s="70"/>
      <c r="M29" s="70"/>
      <c r="N29" s="70"/>
      <c r="O29" s="70"/>
      <c r="P29" s="56">
        <f t="shared" si="2"/>
        <v>0</v>
      </c>
      <c r="Q29" s="71"/>
      <c r="R29" s="56">
        <f t="shared" si="3"/>
        <v>0</v>
      </c>
      <c r="S29" s="70"/>
      <c r="T29" s="70"/>
      <c r="U29" s="56">
        <f t="shared" si="4"/>
        <v>0</v>
      </c>
      <c r="V29" s="70"/>
      <c r="W29" s="70"/>
      <c r="X29" s="56">
        <f t="shared" si="5"/>
        <v>0</v>
      </c>
      <c r="Y29" s="57">
        <f>IF(S29&gt;=40,S29-40,0)</f>
        <v>0</v>
      </c>
      <c r="Z29" s="57">
        <f>IF(D29=1,0,AM29)</f>
        <v>0</v>
      </c>
      <c r="AA29" s="56">
        <f t="shared" si="6"/>
        <v>0</v>
      </c>
      <c r="AB29" s="56">
        <f t="shared" si="7"/>
        <v>0</v>
      </c>
      <c r="AC29" s="56">
        <f>AC28-R29</f>
        <v>16</v>
      </c>
      <c r="AD29" s="70"/>
      <c r="AE29" s="70"/>
      <c r="AF29" s="70"/>
      <c r="AG29" s="56">
        <f t="shared" si="8"/>
        <v>0</v>
      </c>
      <c r="AH29" s="58">
        <f>IF(S29&gt;40,((3+Y29)*H29),IF(S29=0,0,(3*H29)))</f>
        <v>0</v>
      </c>
      <c r="AI29" s="56">
        <f t="shared" si="9"/>
        <v>0</v>
      </c>
      <c r="AJ29" s="58">
        <f>ROUND(IF(AD29&gt;0,(-AD29/H29),"0"),0)</f>
        <v>0</v>
      </c>
      <c r="AK29" s="58">
        <f>ROUND(IF(Q29="oui",(X25+X26+X27+X28)/20,0),0)</f>
        <v>0</v>
      </c>
      <c r="AL29" s="58">
        <f>IF(S29&lt;=40,S29-Z29,S29-Y29-Z29)</f>
        <v>0</v>
      </c>
      <c r="AM29" s="58">
        <f>ROUND(IF(C29=1,(X28+X27+X26+X25+Z28+T28+T27+T26+T25)/20,0),0)+(ROUND(IF(C29=2,(X28+X27+X26+X25+Z28+T28+T27+T26+T25)/20)*2,0))</f>
        <v>0</v>
      </c>
      <c r="AN29" s="72"/>
      <c r="AR29" s="63">
        <f>A33</f>
        <v>43589</v>
      </c>
      <c r="AS29" s="64">
        <f>P33</f>
        <v>0</v>
      </c>
      <c r="AT29" s="64">
        <f>S33</f>
        <v>0</v>
      </c>
      <c r="AU29" s="64">
        <f>X33</f>
        <v>0</v>
      </c>
      <c r="AV29" s="64">
        <f>Y33</f>
        <v>0</v>
      </c>
      <c r="AW29" s="64">
        <f>Z33</f>
        <v>0</v>
      </c>
      <c r="AX29" s="64">
        <f>AA33</f>
        <v>0</v>
      </c>
      <c r="AY29" s="65">
        <f>AB33</f>
        <v>0</v>
      </c>
      <c r="AZ29" s="64">
        <f t="shared" si="0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"/>
        <v>20</v>
      </c>
      <c r="I30" s="70"/>
      <c r="J30" s="70"/>
      <c r="K30" s="70"/>
      <c r="L30" s="70"/>
      <c r="M30" s="70"/>
      <c r="N30" s="70"/>
      <c r="O30" s="70"/>
      <c r="P30" s="56">
        <f t="shared" si="2"/>
        <v>0</v>
      </c>
      <c r="Q30" s="71"/>
      <c r="R30" s="56">
        <f t="shared" si="3"/>
        <v>0</v>
      </c>
      <c r="S30" s="70"/>
      <c r="T30" s="70"/>
      <c r="U30" s="56">
        <f t="shared" si="4"/>
        <v>0</v>
      </c>
      <c r="V30" s="70"/>
      <c r="W30" s="70"/>
      <c r="X30" s="56">
        <f t="shared" si="5"/>
        <v>0</v>
      </c>
      <c r="Y30" s="57">
        <f>IF(S30&gt;=40,S30-40,0)</f>
        <v>0</v>
      </c>
      <c r="Z30" s="57">
        <f>IF(D30=1,0,AM30)</f>
        <v>0</v>
      </c>
      <c r="AA30" s="56">
        <f t="shared" si="6"/>
        <v>0</v>
      </c>
      <c r="AB30" s="56">
        <f t="shared" si="7"/>
        <v>0</v>
      </c>
      <c r="AC30" s="56">
        <f>AC29-R30</f>
        <v>16</v>
      </c>
      <c r="AD30" s="70"/>
      <c r="AE30" s="70"/>
      <c r="AF30" s="70"/>
      <c r="AG30" s="56">
        <f t="shared" si="8"/>
        <v>0</v>
      </c>
      <c r="AH30" s="58">
        <f>IF(S30&gt;40,((3+Y30)*H30),IF(S30=0,0,(3*H30)))</f>
        <v>0</v>
      </c>
      <c r="AI30" s="56">
        <f t="shared" si="9"/>
        <v>0</v>
      </c>
      <c r="AJ30" s="58">
        <f>ROUND(IF(AD30&gt;0,(-AD30/H30),"0"),0)</f>
        <v>0</v>
      </c>
      <c r="AK30" s="58">
        <f>ROUND(IF(Q30="oui",(X26+X27+X28+X29)/20,0),0)</f>
        <v>0</v>
      </c>
      <c r="AL30" s="58">
        <f>IF(S30&lt;=40,S30-Z30,S30-Y30-Z30)</f>
        <v>0</v>
      </c>
      <c r="AM30" s="58">
        <f>ROUND(IF(C30=1,(X29+X28+X27+X26+Z29+T29+T28+T27+T26)/20,0),0)+(ROUND(IF(C30=2,(X29+X28+X27+X26+Z29+T29+T28+T27+T26)/20)*2,0))</f>
        <v>0</v>
      </c>
      <c r="AN30" s="72"/>
      <c r="AR30" s="63">
        <f>A34</f>
        <v>43596</v>
      </c>
      <c r="AS30" s="64">
        <f>P34</f>
        <v>0</v>
      </c>
      <c r="AT30" s="64">
        <f>S34</f>
        <v>0</v>
      </c>
      <c r="AU30" s="64">
        <f>X34</f>
        <v>0</v>
      </c>
      <c r="AV30" s="64">
        <f>Y34</f>
        <v>0</v>
      </c>
      <c r="AW30" s="64">
        <f>Z34</f>
        <v>0</v>
      </c>
      <c r="AX30" s="64">
        <f>AA34</f>
        <v>0</v>
      </c>
      <c r="AY30" s="65">
        <f>AB34</f>
        <v>0</v>
      </c>
      <c r="AZ30" s="64">
        <f t="shared" si="0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"/>
        <v>20</v>
      </c>
      <c r="I31" s="70"/>
      <c r="J31" s="70"/>
      <c r="K31" s="70"/>
      <c r="L31" s="70"/>
      <c r="M31" s="70"/>
      <c r="N31" s="70"/>
      <c r="O31" s="70"/>
      <c r="P31" s="56">
        <f t="shared" si="2"/>
        <v>0</v>
      </c>
      <c r="Q31" s="71"/>
      <c r="R31" s="56">
        <f t="shared" si="3"/>
        <v>0</v>
      </c>
      <c r="S31" s="70"/>
      <c r="T31" s="70"/>
      <c r="U31" s="56">
        <f t="shared" si="4"/>
        <v>0</v>
      </c>
      <c r="V31" s="70"/>
      <c r="W31" s="70"/>
      <c r="X31" s="56">
        <f t="shared" si="5"/>
        <v>0</v>
      </c>
      <c r="Y31" s="57">
        <f>IF(S31&gt;=40,S31-40,0)</f>
        <v>0</v>
      </c>
      <c r="Z31" s="57">
        <f>IF(D31=1,0,AM31)</f>
        <v>0</v>
      </c>
      <c r="AA31" s="56">
        <f t="shared" si="6"/>
        <v>0</v>
      </c>
      <c r="AB31" s="56">
        <f t="shared" si="7"/>
        <v>0</v>
      </c>
      <c r="AC31" s="56">
        <f>AC30-R31</f>
        <v>16</v>
      </c>
      <c r="AD31" s="70"/>
      <c r="AE31" s="70"/>
      <c r="AF31" s="70"/>
      <c r="AG31" s="56">
        <f t="shared" si="8"/>
        <v>0</v>
      </c>
      <c r="AH31" s="58">
        <f>IF(S31&gt;40,((3+Y31)*H31),IF(S31=0,0,(3*H31)))</f>
        <v>0</v>
      </c>
      <c r="AI31" s="56">
        <f t="shared" si="9"/>
        <v>0</v>
      </c>
      <c r="AJ31" s="58">
        <f>ROUND(IF(AD31&gt;0,(-AD31/H31),"0"),0)</f>
        <v>0</v>
      </c>
      <c r="AK31" s="58">
        <f>ROUND(IF(Q31="oui",(X27+X28+X29+X30)/20,0),0)</f>
        <v>0</v>
      </c>
      <c r="AL31" s="58">
        <f>IF(S31&lt;=40,S31-Z31,S31-Y31-Z31)</f>
        <v>0</v>
      </c>
      <c r="AM31" s="58">
        <f>ROUND(IF(C31=1,(X30+X29+X28+X27+Z30+T30+T29+T28+T27)/20,0),0)+(ROUND(IF(C31=2,(X30+X29+X28+X27+Z30+T30+T29+T28+T27)/20)*2,0))</f>
        <v>0</v>
      </c>
      <c r="AN31" s="72"/>
      <c r="AR31" s="63">
        <f>A35</f>
        <v>43603</v>
      </c>
      <c r="AS31" s="64">
        <f>P35</f>
        <v>0</v>
      </c>
      <c r="AT31" s="64">
        <f>S35</f>
        <v>0</v>
      </c>
      <c r="AU31" s="64">
        <f>X35</f>
        <v>0</v>
      </c>
      <c r="AV31" s="64">
        <f>Y35</f>
        <v>0</v>
      </c>
      <c r="AW31" s="64">
        <f>Z35</f>
        <v>0</v>
      </c>
      <c r="AX31" s="64">
        <f>AA35</f>
        <v>0</v>
      </c>
      <c r="AY31" s="65">
        <f>AB35</f>
        <v>0</v>
      </c>
      <c r="AZ31" s="64">
        <f t="shared" si="0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"/>
        <v>20</v>
      </c>
      <c r="I32" s="70"/>
      <c r="J32" s="70"/>
      <c r="K32" s="70"/>
      <c r="L32" s="70"/>
      <c r="M32" s="70"/>
      <c r="N32" s="70"/>
      <c r="O32" s="70"/>
      <c r="P32" s="56">
        <f t="shared" si="2"/>
        <v>0</v>
      </c>
      <c r="Q32" s="71"/>
      <c r="R32" s="56">
        <f t="shared" si="3"/>
        <v>0</v>
      </c>
      <c r="S32" s="70"/>
      <c r="T32" s="70"/>
      <c r="U32" s="56">
        <f t="shared" si="4"/>
        <v>0</v>
      </c>
      <c r="V32" s="70"/>
      <c r="W32" s="70"/>
      <c r="X32" s="56">
        <f t="shared" si="5"/>
        <v>0</v>
      </c>
      <c r="Y32" s="57">
        <f>IF(S32&gt;=40,S32-40,0)</f>
        <v>0</v>
      </c>
      <c r="Z32" s="57">
        <f>IF(D32=1,0,AM32)</f>
        <v>0</v>
      </c>
      <c r="AA32" s="56">
        <f t="shared" si="6"/>
        <v>0</v>
      </c>
      <c r="AB32" s="56">
        <f t="shared" si="7"/>
        <v>0</v>
      </c>
      <c r="AC32" s="56">
        <f>AC31-R32</f>
        <v>16</v>
      </c>
      <c r="AD32" s="70"/>
      <c r="AE32" s="70"/>
      <c r="AF32" s="70"/>
      <c r="AG32" s="56">
        <f t="shared" si="8"/>
        <v>0</v>
      </c>
      <c r="AH32" s="58">
        <f>IF(S32&gt;40,((3+Y32)*H32),IF(S32=0,0,(3*H32)))</f>
        <v>0</v>
      </c>
      <c r="AI32" s="56">
        <f t="shared" si="9"/>
        <v>0</v>
      </c>
      <c r="AJ32" s="58">
        <f>ROUND(IF(AD32&gt;0,(-AD32/H32),"0"),0)</f>
        <v>0</v>
      </c>
      <c r="AK32" s="58">
        <f>ROUND(IF(Q32="oui",(X28+X29+X30+X31)/20,0),0)</f>
        <v>0</v>
      </c>
      <c r="AL32" s="58">
        <f>IF(S32&lt;=40,S32-Z32,S32-Y32-Z32)</f>
        <v>0</v>
      </c>
      <c r="AM32" s="58">
        <f>ROUND(IF(C32=1,(X31+X30+X29+X28+Z31+T31+T30+T29+T28)/20,0),0)+(ROUND(IF(C32=2,(X31+X30+X29+X28+Z31+T31+T30+T29+T28)/20)*2,0))</f>
        <v>0</v>
      </c>
      <c r="AN32" s="72"/>
      <c r="AR32" s="63">
        <f>A36</f>
        <v>43610</v>
      </c>
      <c r="AS32" s="64">
        <f>P36</f>
        <v>0</v>
      </c>
      <c r="AT32" s="64">
        <f>S36</f>
        <v>0</v>
      </c>
      <c r="AU32" s="64">
        <f>X36</f>
        <v>0</v>
      </c>
      <c r="AV32" s="64">
        <f>Y36</f>
        <v>0</v>
      </c>
      <c r="AW32" s="64">
        <f>Z36</f>
        <v>0</v>
      </c>
      <c r="AX32" s="64">
        <f>AA36</f>
        <v>0</v>
      </c>
      <c r="AY32" s="65">
        <f>AB36</f>
        <v>0</v>
      </c>
      <c r="AZ32" s="64">
        <f t="shared" si="0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"/>
        <v>20</v>
      </c>
      <c r="I33" s="70"/>
      <c r="J33" s="70"/>
      <c r="K33" s="70"/>
      <c r="L33" s="70"/>
      <c r="M33" s="70"/>
      <c r="N33" s="70"/>
      <c r="O33" s="70"/>
      <c r="P33" s="56">
        <f t="shared" si="2"/>
        <v>0</v>
      </c>
      <c r="Q33" s="71"/>
      <c r="R33" s="56">
        <f t="shared" si="3"/>
        <v>0</v>
      </c>
      <c r="S33" s="70"/>
      <c r="T33" s="70"/>
      <c r="U33" s="56">
        <f t="shared" si="4"/>
        <v>0</v>
      </c>
      <c r="V33" s="70"/>
      <c r="W33" s="70"/>
      <c r="X33" s="56">
        <f t="shared" si="5"/>
        <v>0</v>
      </c>
      <c r="Y33" s="57">
        <f>IF(S33&gt;=40,S33-40,0)</f>
        <v>0</v>
      </c>
      <c r="Z33" s="57">
        <f>IF(D33=1,0,AM33)</f>
        <v>0</v>
      </c>
      <c r="AA33" s="56">
        <f t="shared" si="6"/>
        <v>0</v>
      </c>
      <c r="AB33" s="56">
        <f t="shared" si="7"/>
        <v>0</v>
      </c>
      <c r="AC33" s="56">
        <f>AC32-R33</f>
        <v>16</v>
      </c>
      <c r="AD33" s="70"/>
      <c r="AE33" s="70"/>
      <c r="AF33" s="70"/>
      <c r="AG33" s="56">
        <f t="shared" si="8"/>
        <v>0</v>
      </c>
      <c r="AH33" s="58">
        <f>IF(S33&gt;40,((3+Y33)*H33),IF(S33=0,0,(3*H33)))</f>
        <v>0</v>
      </c>
      <c r="AI33" s="56">
        <f t="shared" si="9"/>
        <v>0</v>
      </c>
      <c r="AJ33" s="58">
        <f>ROUND(IF(AD33&gt;0,(-AD33/H33),"0"),0)</f>
        <v>0</v>
      </c>
      <c r="AK33" s="58">
        <f>ROUND(IF(Q33="oui",(X29+X30+X31+X32)/20,0),0)</f>
        <v>0</v>
      </c>
      <c r="AL33" s="58">
        <f>IF(S33&lt;=40,S33-Z33,S33-Y33-Z33)</f>
        <v>0</v>
      </c>
      <c r="AM33" s="58">
        <f>ROUND(IF(C33=1,(X32+X31+X30+X29+Z32+T32+T31+T30+T29)/20,0),0)+(ROUND(IF(C33=2,(X32+X31+X30+X29+Z32+T32+T31+T30+T29)/20)*2,0))</f>
        <v>0</v>
      </c>
      <c r="AN33" s="72"/>
      <c r="AR33" s="63">
        <f>A37</f>
        <v>43617</v>
      </c>
      <c r="AS33" s="64">
        <f>P37</f>
        <v>0</v>
      </c>
      <c r="AT33" s="64">
        <f>S37</f>
        <v>0</v>
      </c>
      <c r="AU33" s="64">
        <f>X37</f>
        <v>0</v>
      </c>
      <c r="AV33" s="64">
        <f>Y37</f>
        <v>0</v>
      </c>
      <c r="AW33" s="64">
        <f>Z37</f>
        <v>0</v>
      </c>
      <c r="AX33" s="64">
        <f>AA37</f>
        <v>0</v>
      </c>
      <c r="AY33" s="65">
        <f>AB37</f>
        <v>0</v>
      </c>
      <c r="AZ33" s="64">
        <f t="shared" si="0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"/>
        <v>20</v>
      </c>
      <c r="I34" s="70"/>
      <c r="J34" s="70"/>
      <c r="K34" s="70"/>
      <c r="L34" s="70"/>
      <c r="M34" s="70"/>
      <c r="N34" s="70"/>
      <c r="O34" s="70"/>
      <c r="P34" s="56">
        <f t="shared" si="2"/>
        <v>0</v>
      </c>
      <c r="Q34" s="71"/>
      <c r="R34" s="56">
        <f t="shared" si="3"/>
        <v>0</v>
      </c>
      <c r="S34" s="70"/>
      <c r="T34" s="70"/>
      <c r="U34" s="56">
        <f t="shared" si="4"/>
        <v>0</v>
      </c>
      <c r="V34" s="70"/>
      <c r="W34" s="70"/>
      <c r="X34" s="56">
        <f t="shared" si="5"/>
        <v>0</v>
      </c>
      <c r="Y34" s="57">
        <f>IF(S34&gt;=40,S34-40,0)</f>
        <v>0</v>
      </c>
      <c r="Z34" s="57">
        <f>IF(D34=1,0,AM34)</f>
        <v>0</v>
      </c>
      <c r="AA34" s="56">
        <f t="shared" si="6"/>
        <v>0</v>
      </c>
      <c r="AB34" s="56">
        <f t="shared" si="7"/>
        <v>0</v>
      </c>
      <c r="AC34" s="56">
        <f>AC33-R34</f>
        <v>16</v>
      </c>
      <c r="AD34" s="70"/>
      <c r="AE34" s="70"/>
      <c r="AF34" s="70"/>
      <c r="AG34" s="56">
        <f t="shared" si="8"/>
        <v>0</v>
      </c>
      <c r="AH34" s="58">
        <f>IF(S34&gt;40,((3+Y34)*H34),IF(S34=0,0,(3*H34)))</f>
        <v>0</v>
      </c>
      <c r="AI34" s="56">
        <f t="shared" si="9"/>
        <v>0</v>
      </c>
      <c r="AJ34" s="58">
        <f>ROUND(IF(AD34&gt;0,(-AD34/H34),"0"),0)</f>
        <v>0</v>
      </c>
      <c r="AK34" s="58">
        <f>ROUND(IF(Q34="oui",(X30+X31+X32+X33)/20,0),0)</f>
        <v>0</v>
      </c>
      <c r="AL34" s="58">
        <f>IF(S34&lt;=40,S34-Z34,S34-Y34-Z34)</f>
        <v>0</v>
      </c>
      <c r="AM34" s="58">
        <f>ROUND(IF(C34=1,(X33+X32+X31+X30+Z33+T33+T32+T31+T30)/20,0),0)+(ROUND(IF(C34=2,(X33+X32+X31+X30+Z33+T33+T32+T31+T30)/20)*2,0))</f>
        <v>0</v>
      </c>
      <c r="AN34" s="72"/>
      <c r="AR34" s="63">
        <f>A38</f>
        <v>43624</v>
      </c>
      <c r="AS34" s="64">
        <f>P38</f>
        <v>0</v>
      </c>
      <c r="AT34" s="64">
        <f>S38</f>
        <v>0</v>
      </c>
      <c r="AU34" s="64">
        <f>X38</f>
        <v>0</v>
      </c>
      <c r="AV34" s="64">
        <f>Y38</f>
        <v>0</v>
      </c>
      <c r="AW34" s="64">
        <f>Z38</f>
        <v>0</v>
      </c>
      <c r="AX34" s="64">
        <f>AA38</f>
        <v>0</v>
      </c>
      <c r="AY34" s="65">
        <f>AB38</f>
        <v>0</v>
      </c>
      <c r="AZ34" s="64">
        <f t="shared" si="0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"/>
        <v>20</v>
      </c>
      <c r="I35" s="70"/>
      <c r="J35" s="70"/>
      <c r="K35" s="70"/>
      <c r="L35" s="70"/>
      <c r="M35" s="70"/>
      <c r="N35" s="70"/>
      <c r="O35" s="70"/>
      <c r="P35" s="56">
        <f t="shared" si="2"/>
        <v>0</v>
      </c>
      <c r="Q35" s="71"/>
      <c r="R35" s="56">
        <f t="shared" si="3"/>
        <v>0</v>
      </c>
      <c r="S35" s="70"/>
      <c r="T35" s="70"/>
      <c r="U35" s="56">
        <f t="shared" si="4"/>
        <v>0</v>
      </c>
      <c r="V35" s="70"/>
      <c r="W35" s="70"/>
      <c r="X35" s="56">
        <f t="shared" si="5"/>
        <v>0</v>
      </c>
      <c r="Y35" s="57">
        <f>IF(S35&gt;=40,S35-40,0)</f>
        <v>0</v>
      </c>
      <c r="Z35" s="57">
        <f>IF(D35=1,0,AM35)</f>
        <v>0</v>
      </c>
      <c r="AA35" s="56">
        <f t="shared" si="6"/>
        <v>0</v>
      </c>
      <c r="AB35" s="56">
        <f t="shared" si="7"/>
        <v>0</v>
      </c>
      <c r="AC35" s="56">
        <f>AC34-R35</f>
        <v>16</v>
      </c>
      <c r="AD35" s="70"/>
      <c r="AE35" s="70"/>
      <c r="AF35" s="70"/>
      <c r="AG35" s="56">
        <f t="shared" si="8"/>
        <v>0</v>
      </c>
      <c r="AH35" s="58">
        <f>IF(S35&gt;40,((3+Y35)*H35),IF(S35=0,0,(3*H35)))</f>
        <v>0</v>
      </c>
      <c r="AI35" s="56">
        <f t="shared" si="9"/>
        <v>0</v>
      </c>
      <c r="AJ35" s="58">
        <f>ROUND(IF(AD35&gt;0,(-AD35/H35),"0"),0)</f>
        <v>0</v>
      </c>
      <c r="AK35" s="58">
        <f>ROUND(IF(Q35="oui",(X31+X32+X33+X34)/20,0),0)</f>
        <v>0</v>
      </c>
      <c r="AL35" s="58">
        <f>IF(S35&lt;=40,S35-Z35,S35-Y35-Z35)</f>
        <v>0</v>
      </c>
      <c r="AM35" s="58">
        <f>ROUND(IF(C35=1,(X34+X33+X32+X31+Z34+T34+T33+T32+T31)/20,0),0)+(ROUND(IF(C35=2,(X34+X33+X32+X31+Z34+T34+T33+T32+T31)/20)*2,0))</f>
        <v>0</v>
      </c>
      <c r="AN35" s="72"/>
      <c r="AR35" s="63">
        <f>A39</f>
        <v>43631</v>
      </c>
      <c r="AS35" s="64">
        <f>P39</f>
        <v>0</v>
      </c>
      <c r="AT35" s="64">
        <f>S39</f>
        <v>0</v>
      </c>
      <c r="AU35" s="64">
        <f>X39</f>
        <v>0</v>
      </c>
      <c r="AV35" s="64">
        <f>Y39</f>
        <v>0</v>
      </c>
      <c r="AW35" s="64">
        <f>Z39</f>
        <v>0</v>
      </c>
      <c r="AX35" s="64">
        <f>AA39</f>
        <v>0</v>
      </c>
      <c r="AY35" s="65">
        <f>AB39</f>
        <v>0</v>
      </c>
      <c r="AZ35" s="64">
        <f t="shared" si="0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"/>
        <v>20</v>
      </c>
      <c r="I36" s="70"/>
      <c r="J36" s="70"/>
      <c r="K36" s="70"/>
      <c r="L36" s="70"/>
      <c r="M36" s="70"/>
      <c r="N36" s="70"/>
      <c r="O36" s="70"/>
      <c r="P36" s="56">
        <f t="shared" si="2"/>
        <v>0</v>
      </c>
      <c r="Q36" s="71"/>
      <c r="R36" s="56">
        <f t="shared" si="3"/>
        <v>0</v>
      </c>
      <c r="S36" s="70"/>
      <c r="T36" s="70"/>
      <c r="U36" s="56">
        <f t="shared" si="4"/>
        <v>0</v>
      </c>
      <c r="V36" s="70"/>
      <c r="W36" s="70"/>
      <c r="X36" s="56">
        <f t="shared" si="5"/>
        <v>0</v>
      </c>
      <c r="Y36" s="57">
        <f>IF(S36&gt;=40,S36-40,0)</f>
        <v>0</v>
      </c>
      <c r="Z36" s="57">
        <f>IF(D36=1,0,AM36)</f>
        <v>0</v>
      </c>
      <c r="AA36" s="56">
        <f t="shared" si="6"/>
        <v>0</v>
      </c>
      <c r="AB36" s="56">
        <f t="shared" si="7"/>
        <v>0</v>
      </c>
      <c r="AC36" s="56">
        <f>AC35-R36</f>
        <v>16</v>
      </c>
      <c r="AD36" s="70"/>
      <c r="AE36" s="70"/>
      <c r="AF36" s="70"/>
      <c r="AG36" s="56">
        <f t="shared" si="8"/>
        <v>0</v>
      </c>
      <c r="AH36" s="58">
        <f>IF(S36&gt;40,((3+Y36)*H36),IF(S36=0,0,(3*H36)))</f>
        <v>0</v>
      </c>
      <c r="AI36" s="56">
        <f t="shared" si="9"/>
        <v>0</v>
      </c>
      <c r="AJ36" s="58">
        <f>ROUND(IF(AD36&gt;0,(-AD36/H36),"0"),0)</f>
        <v>0</v>
      </c>
      <c r="AK36" s="58">
        <f>ROUND(IF(Q36="oui",(X32+X33+X34+X35)/20,0),0)</f>
        <v>0</v>
      </c>
      <c r="AL36" s="58">
        <f>IF(S36&lt;=40,S36-Z36,S36-Y36-Z36)</f>
        <v>0</v>
      </c>
      <c r="AM36" s="58">
        <f>ROUND(IF(C36=1,(X35+X34+X33+X32+Z35+T35+T34+T33+T32)/20,0),0)+(ROUND(IF(C36=2,(X35+X34+X33+X32+Z35+T35+T34+T33+T32)/20)*2,0))</f>
        <v>0</v>
      </c>
      <c r="AN36" s="72"/>
      <c r="AR36" s="63">
        <f>A40</f>
        <v>43638</v>
      </c>
      <c r="AS36" s="64">
        <f>P40</f>
        <v>0</v>
      </c>
      <c r="AT36" s="64">
        <f>S40</f>
        <v>0</v>
      </c>
      <c r="AU36" s="64">
        <f>X40</f>
        <v>0</v>
      </c>
      <c r="AV36" s="64">
        <f>Y40</f>
        <v>0</v>
      </c>
      <c r="AW36" s="64">
        <f>Z40</f>
        <v>0</v>
      </c>
      <c r="AX36" s="64">
        <f>AA40</f>
        <v>0</v>
      </c>
      <c r="AY36" s="65">
        <f>AB40</f>
        <v>0</v>
      </c>
      <c r="AZ36" s="64">
        <f t="shared" si="0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"/>
        <v>20</v>
      </c>
      <c r="I37" s="70"/>
      <c r="J37" s="70"/>
      <c r="K37" s="70"/>
      <c r="L37" s="70"/>
      <c r="M37" s="70"/>
      <c r="N37" s="70"/>
      <c r="O37" s="70"/>
      <c r="P37" s="56">
        <f t="shared" si="2"/>
        <v>0</v>
      </c>
      <c r="Q37" s="71"/>
      <c r="R37" s="56">
        <f t="shared" si="3"/>
        <v>0</v>
      </c>
      <c r="S37" s="70"/>
      <c r="T37" s="70"/>
      <c r="U37" s="56">
        <f t="shared" si="4"/>
        <v>0</v>
      </c>
      <c r="V37" s="70"/>
      <c r="W37" s="70"/>
      <c r="X37" s="56">
        <f t="shared" si="5"/>
        <v>0</v>
      </c>
      <c r="Y37" s="57">
        <f>IF(S37&gt;=40,S37-40,0)</f>
        <v>0</v>
      </c>
      <c r="Z37" s="57">
        <f>IF(D37=1,0,AM37)</f>
        <v>0</v>
      </c>
      <c r="AA37" s="56">
        <f t="shared" si="6"/>
        <v>0</v>
      </c>
      <c r="AB37" s="56">
        <f t="shared" si="7"/>
        <v>0</v>
      </c>
      <c r="AC37" s="56">
        <f>AC36-R37</f>
        <v>16</v>
      </c>
      <c r="AD37" s="70"/>
      <c r="AE37" s="70"/>
      <c r="AF37" s="70"/>
      <c r="AG37" s="56">
        <f t="shared" si="8"/>
        <v>0</v>
      </c>
      <c r="AH37" s="58">
        <f>IF(S37&gt;40,((3+Y37)*H37),IF(S37=0,0,(3*H37)))</f>
        <v>0</v>
      </c>
      <c r="AI37" s="56">
        <f t="shared" si="9"/>
        <v>0</v>
      </c>
      <c r="AJ37" s="58">
        <f>ROUND(IF(AD37&gt;0,(-AD37/H37),"0"),0)</f>
        <v>0</v>
      </c>
      <c r="AK37" s="58">
        <f>ROUND(IF(Q37="oui",(X33+X34+X35+X36)/20,0),0)</f>
        <v>0</v>
      </c>
      <c r="AL37" s="58">
        <f>IF(S37&lt;=40,S37-Z37,S37-Y37-Z37)</f>
        <v>0</v>
      </c>
      <c r="AM37" s="58">
        <f>ROUND(IF(C37=1,(X36+X35+X34+X33+Z36+T36+T35+T34+T33)/20,0),0)+(ROUND(IF(C37=2,(X36+X35+X34+X33+Z36+T36+T35+T34+T33)/20)*2,0))</f>
        <v>0</v>
      </c>
      <c r="AN37" s="72"/>
      <c r="AR37" s="63">
        <f>A41</f>
        <v>43645</v>
      </c>
      <c r="AS37" s="64">
        <f>P41</f>
        <v>0</v>
      </c>
      <c r="AT37" s="64">
        <f>S41</f>
        <v>0</v>
      </c>
      <c r="AU37" s="64">
        <f>X41</f>
        <v>0</v>
      </c>
      <c r="AV37" s="64">
        <f>Y41</f>
        <v>0</v>
      </c>
      <c r="AW37" s="64">
        <f>Z41</f>
        <v>0</v>
      </c>
      <c r="AX37" s="64">
        <f>AA41</f>
        <v>0</v>
      </c>
      <c r="AY37" s="65">
        <f>AB41</f>
        <v>0</v>
      </c>
      <c r="AZ37" s="64">
        <f t="shared" si="0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"/>
        <v>20</v>
      </c>
      <c r="I38" s="70"/>
      <c r="J38" s="70"/>
      <c r="K38" s="70"/>
      <c r="L38" s="70"/>
      <c r="M38" s="70"/>
      <c r="N38" s="70"/>
      <c r="O38" s="70"/>
      <c r="P38" s="56">
        <f t="shared" si="2"/>
        <v>0</v>
      </c>
      <c r="Q38" s="71"/>
      <c r="R38" s="56">
        <f t="shared" si="3"/>
        <v>0</v>
      </c>
      <c r="S38" s="70"/>
      <c r="T38" s="70"/>
      <c r="U38" s="56">
        <f t="shared" si="4"/>
        <v>0</v>
      </c>
      <c r="V38" s="70"/>
      <c r="W38" s="70"/>
      <c r="X38" s="56">
        <f t="shared" si="5"/>
        <v>0</v>
      </c>
      <c r="Y38" s="57">
        <f>IF(S38&gt;=40,S38-40,0)</f>
        <v>0</v>
      </c>
      <c r="Z38" s="57">
        <f>IF(D38=1,0,AM38)</f>
        <v>0</v>
      </c>
      <c r="AA38" s="56">
        <f t="shared" si="6"/>
        <v>0</v>
      </c>
      <c r="AB38" s="56">
        <f t="shared" si="7"/>
        <v>0</v>
      </c>
      <c r="AC38" s="56">
        <f>AC37-R38</f>
        <v>16</v>
      </c>
      <c r="AD38" s="70"/>
      <c r="AE38" s="70"/>
      <c r="AF38" s="70"/>
      <c r="AG38" s="56">
        <f t="shared" si="8"/>
        <v>0</v>
      </c>
      <c r="AH38" s="58">
        <f>IF(S38&gt;40,((3+Y38)*H38),IF(S38=0,0,(3*H38)))</f>
        <v>0</v>
      </c>
      <c r="AI38" s="56">
        <f t="shared" si="9"/>
        <v>0</v>
      </c>
      <c r="AJ38" s="58">
        <f>ROUND(IF(AD38&gt;0,(-AD38/H38),"0"),0)</f>
        <v>0</v>
      </c>
      <c r="AK38" s="58">
        <f>ROUND(IF(Q38="oui",(X34+X35+X36+X37)/20,0),0)</f>
        <v>0</v>
      </c>
      <c r="AL38" s="58">
        <f>IF(S38&lt;=40,S38-Z38,S38-Y38-Z38)</f>
        <v>0</v>
      </c>
      <c r="AM38" s="58">
        <f>ROUND(IF(C38=1,(X37+X36+X35+X34+Z37+T37+T36+T35+T34)/20,0),0)+(ROUND(IF(C38=2,(X37+X36+X35+X34+Z37+T37+T36+T35+T34)/20)*2,0))</f>
        <v>0</v>
      </c>
      <c r="AN38" s="72"/>
      <c r="AR38" s="63">
        <f>A42</f>
        <v>43652</v>
      </c>
      <c r="AS38" s="64">
        <f>P42</f>
        <v>0</v>
      </c>
      <c r="AT38" s="64">
        <f>S42</f>
        <v>0</v>
      </c>
      <c r="AU38" s="64">
        <f>X42</f>
        <v>0</v>
      </c>
      <c r="AV38" s="64">
        <f>Y42</f>
        <v>0</v>
      </c>
      <c r="AW38" s="64">
        <f>Z42</f>
        <v>0</v>
      </c>
      <c r="AX38" s="64">
        <f>AA42</f>
        <v>0</v>
      </c>
      <c r="AY38" s="65">
        <f>AB42</f>
        <v>0</v>
      </c>
      <c r="AZ38" s="64">
        <f t="shared" si="0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"/>
        <v>20</v>
      </c>
      <c r="I39" s="70"/>
      <c r="J39" s="70"/>
      <c r="K39" s="70"/>
      <c r="L39" s="70"/>
      <c r="M39" s="70"/>
      <c r="N39" s="70"/>
      <c r="O39" s="70"/>
      <c r="P39" s="56">
        <f t="shared" si="2"/>
        <v>0</v>
      </c>
      <c r="Q39" s="71"/>
      <c r="R39" s="56">
        <f t="shared" si="3"/>
        <v>0</v>
      </c>
      <c r="S39" s="70"/>
      <c r="T39" s="70"/>
      <c r="U39" s="56">
        <f t="shared" si="4"/>
        <v>0</v>
      </c>
      <c r="V39" s="70"/>
      <c r="W39" s="70"/>
      <c r="X39" s="56">
        <f t="shared" si="5"/>
        <v>0</v>
      </c>
      <c r="Y39" s="57">
        <f>IF(S39&gt;=40,S39-40,0)</f>
        <v>0</v>
      </c>
      <c r="Z39" s="57">
        <f>IF(D39=1,0,AM39)</f>
        <v>0</v>
      </c>
      <c r="AA39" s="56">
        <f t="shared" si="6"/>
        <v>0</v>
      </c>
      <c r="AB39" s="56">
        <f t="shared" si="7"/>
        <v>0</v>
      </c>
      <c r="AC39" s="56">
        <f>AC38-R39</f>
        <v>16</v>
      </c>
      <c r="AD39" s="70"/>
      <c r="AE39" s="70"/>
      <c r="AF39" s="70"/>
      <c r="AG39" s="56">
        <f t="shared" si="8"/>
        <v>0</v>
      </c>
      <c r="AH39" s="58">
        <f>IF(S39&gt;40,((3+Y39)*H39),IF(S39=0,0,(3*H39)))</f>
        <v>0</v>
      </c>
      <c r="AI39" s="56">
        <f t="shared" si="9"/>
        <v>0</v>
      </c>
      <c r="AJ39" s="58">
        <f>ROUND(IF(AD39&gt;0,(-AD39/H39),"0"),0)</f>
        <v>0</v>
      </c>
      <c r="AK39" s="58">
        <f>ROUND(IF(Q39="oui",(X35+X36+X37+X38)/20,0),0)</f>
        <v>0</v>
      </c>
      <c r="AL39" s="58">
        <f>IF(S39&lt;=40,S39-Z39,S39-Y39-Z39)</f>
        <v>0</v>
      </c>
      <c r="AM39" s="58">
        <f>ROUND(IF(C39=1,(X38+X37+X36+X35+Z38+T38+T37+T36+T35)/20,0),0)+(ROUND(IF(C39=2,(X38+X37+X36+X35+Z38+T38+T37+T36+T35)/20)*2,0))</f>
        <v>0</v>
      </c>
      <c r="AN39" s="72"/>
      <c r="AR39" s="63">
        <f>A43</f>
        <v>43659</v>
      </c>
      <c r="AS39" s="64">
        <f>P43</f>
        <v>0</v>
      </c>
      <c r="AT39" s="64">
        <f>S43</f>
        <v>0</v>
      </c>
      <c r="AU39" s="64">
        <f>X43</f>
        <v>0</v>
      </c>
      <c r="AV39" s="64">
        <f>Y43</f>
        <v>0</v>
      </c>
      <c r="AW39" s="64">
        <f>Z43</f>
        <v>0</v>
      </c>
      <c r="AX39" s="64">
        <f>AA43</f>
        <v>0</v>
      </c>
      <c r="AY39" s="65">
        <f>AB43</f>
        <v>0</v>
      </c>
      <c r="AZ39" s="64">
        <f t="shared" si="0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"/>
        <v>20</v>
      </c>
      <c r="I40" s="70"/>
      <c r="J40" s="70"/>
      <c r="K40" s="70"/>
      <c r="L40" s="70"/>
      <c r="M40" s="70"/>
      <c r="N40" s="70"/>
      <c r="O40" s="70"/>
      <c r="P40" s="56">
        <f t="shared" si="2"/>
        <v>0</v>
      </c>
      <c r="Q40" s="71"/>
      <c r="R40" s="56">
        <f t="shared" si="3"/>
        <v>0</v>
      </c>
      <c r="S40" s="70"/>
      <c r="T40" s="70"/>
      <c r="U40" s="56">
        <f t="shared" si="4"/>
        <v>0</v>
      </c>
      <c r="V40" s="70"/>
      <c r="W40" s="70"/>
      <c r="X40" s="56">
        <f t="shared" si="5"/>
        <v>0</v>
      </c>
      <c r="Y40" s="57">
        <f>IF(S40&gt;=40,S40-40,0)</f>
        <v>0</v>
      </c>
      <c r="Z40" s="57">
        <f>IF(D40=1,0,AM40)</f>
        <v>0</v>
      </c>
      <c r="AA40" s="56">
        <f t="shared" si="6"/>
        <v>0</v>
      </c>
      <c r="AB40" s="56">
        <f t="shared" si="7"/>
        <v>0</v>
      </c>
      <c r="AC40" s="56">
        <f>AC39-R40</f>
        <v>16</v>
      </c>
      <c r="AD40" s="70"/>
      <c r="AE40" s="70"/>
      <c r="AF40" s="70"/>
      <c r="AG40" s="56">
        <f t="shared" si="8"/>
        <v>0</v>
      </c>
      <c r="AH40" s="58">
        <f>IF(S40&gt;40,((3+Y40)*H40),IF(S40=0,0,(3*H40)))</f>
        <v>0</v>
      </c>
      <c r="AI40" s="56">
        <f t="shared" si="9"/>
        <v>0</v>
      </c>
      <c r="AJ40" s="58">
        <f>ROUND(IF(AD40&gt;0,(-AD40/H40),"0"),0)</f>
        <v>0</v>
      </c>
      <c r="AK40" s="58">
        <f>ROUND(IF(Q40="oui",(X36+X37+X38+X39)/20,0),0)</f>
        <v>0</v>
      </c>
      <c r="AL40" s="58">
        <f>IF(S40&lt;=40,S40-Z40,S40-Y40-Z40)</f>
        <v>0</v>
      </c>
      <c r="AM40" s="58">
        <f>ROUND(IF(C40=1,(X39+X38+X37+X36+Z39+T39+T38+T37+T36)/20,0),0)+(ROUND(IF(C40=2,(X39+X38+X37+X36+Z39+T39+T38+T37+T36)/20)*2,0))</f>
        <v>0</v>
      </c>
      <c r="AN40" s="72"/>
      <c r="AR40" s="63">
        <f>A44</f>
        <v>43666</v>
      </c>
      <c r="AS40" s="64">
        <f>P44</f>
        <v>0</v>
      </c>
      <c r="AT40" s="64">
        <f>S44</f>
        <v>0</v>
      </c>
      <c r="AU40" s="64">
        <f>X44</f>
        <v>0</v>
      </c>
      <c r="AV40" s="64">
        <f>Y44</f>
        <v>0</v>
      </c>
      <c r="AW40" s="64">
        <f>Z44</f>
        <v>0</v>
      </c>
      <c r="AX40" s="64">
        <f>AA44</f>
        <v>0</v>
      </c>
      <c r="AY40" s="65">
        <f>AB44</f>
        <v>0</v>
      </c>
      <c r="AZ40" s="64">
        <f t="shared" si="0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"/>
        <v>20</v>
      </c>
      <c r="I41" s="70"/>
      <c r="J41" s="70"/>
      <c r="K41" s="70"/>
      <c r="L41" s="70"/>
      <c r="M41" s="70"/>
      <c r="N41" s="70"/>
      <c r="O41" s="70"/>
      <c r="P41" s="56">
        <f t="shared" si="2"/>
        <v>0</v>
      </c>
      <c r="Q41" s="71"/>
      <c r="R41" s="56">
        <f t="shared" si="3"/>
        <v>0</v>
      </c>
      <c r="S41" s="70"/>
      <c r="T41" s="70"/>
      <c r="U41" s="56">
        <f t="shared" si="4"/>
        <v>0</v>
      </c>
      <c r="V41" s="70"/>
      <c r="W41" s="70"/>
      <c r="X41" s="56">
        <f t="shared" si="5"/>
        <v>0</v>
      </c>
      <c r="Y41" s="57">
        <f>IF(S41&gt;=40,S41-40,0)</f>
        <v>0</v>
      </c>
      <c r="Z41" s="57">
        <f>IF(D41=1,0,AM41)</f>
        <v>0</v>
      </c>
      <c r="AA41" s="56">
        <f t="shared" si="6"/>
        <v>0</v>
      </c>
      <c r="AB41" s="56">
        <f t="shared" si="7"/>
        <v>0</v>
      </c>
      <c r="AC41" s="56">
        <f>AC40-R41</f>
        <v>16</v>
      </c>
      <c r="AD41" s="70"/>
      <c r="AE41" s="70"/>
      <c r="AF41" s="70"/>
      <c r="AG41" s="56">
        <f t="shared" si="8"/>
        <v>0</v>
      </c>
      <c r="AH41" s="58">
        <f>IF(S41&gt;40,((3+Y41)*H41),IF(S41=0,0,(3*H41)))</f>
        <v>0</v>
      </c>
      <c r="AI41" s="56">
        <f t="shared" si="9"/>
        <v>0</v>
      </c>
      <c r="AJ41" s="58">
        <f>ROUND(IF(AD41&gt;0,(-AD41/H41),"0"),0)</f>
        <v>0</v>
      </c>
      <c r="AK41" s="58">
        <f>ROUND(IF(Q41="oui",(X37+X38+X39+X40)/20,0),0)</f>
        <v>0</v>
      </c>
      <c r="AL41" s="58">
        <f>IF(S41&lt;=40,S41-Z41,S41-Y41-Z41)</f>
        <v>0</v>
      </c>
      <c r="AM41" s="58">
        <f>ROUND(IF(C41=1,(X40+X39+X38+X37+Z40+T40+T39+T38+T37)/20,0),0)+(ROUND(IF(C41=2,(X40+X39+X38+X37+Z40+T40+T39+T38+T37)/20)*2,0))</f>
        <v>0</v>
      </c>
      <c r="AN41" s="72"/>
      <c r="AR41" s="63">
        <f>A45</f>
        <v>43673</v>
      </c>
      <c r="AS41" s="64">
        <f>P45</f>
        <v>0</v>
      </c>
      <c r="AT41" s="64">
        <f>S45</f>
        <v>0</v>
      </c>
      <c r="AU41" s="64">
        <f>X45</f>
        <v>0</v>
      </c>
      <c r="AV41" s="64">
        <f>Y45</f>
        <v>0</v>
      </c>
      <c r="AW41" s="64">
        <f>Z45</f>
        <v>0</v>
      </c>
      <c r="AX41" s="64">
        <f>AA45</f>
        <v>0</v>
      </c>
      <c r="AY41" s="65">
        <f>AB45</f>
        <v>0</v>
      </c>
      <c r="AZ41" s="64">
        <f t="shared" si="0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"/>
        <v>20</v>
      </c>
      <c r="I42" s="70"/>
      <c r="J42" s="70"/>
      <c r="K42" s="70"/>
      <c r="L42" s="70"/>
      <c r="M42" s="70"/>
      <c r="N42" s="70"/>
      <c r="O42" s="70"/>
      <c r="P42" s="56">
        <f t="shared" si="2"/>
        <v>0</v>
      </c>
      <c r="Q42" s="71"/>
      <c r="R42" s="56">
        <f t="shared" si="3"/>
        <v>0</v>
      </c>
      <c r="S42" s="70"/>
      <c r="T42" s="70"/>
      <c r="U42" s="56">
        <f t="shared" si="4"/>
        <v>0</v>
      </c>
      <c r="V42" s="70"/>
      <c r="W42" s="70"/>
      <c r="X42" s="56">
        <f t="shared" si="5"/>
        <v>0</v>
      </c>
      <c r="Y42" s="57">
        <f>IF(S42&gt;=40,S42-40,0)</f>
        <v>0</v>
      </c>
      <c r="Z42" s="57">
        <f>IF(D42=1,0,AM42)</f>
        <v>0</v>
      </c>
      <c r="AA42" s="56">
        <f t="shared" si="6"/>
        <v>0</v>
      </c>
      <c r="AB42" s="56">
        <f t="shared" si="7"/>
        <v>0</v>
      </c>
      <c r="AC42" s="56">
        <f>AC41-R42</f>
        <v>16</v>
      </c>
      <c r="AD42" s="70"/>
      <c r="AE42" s="70"/>
      <c r="AF42" s="70"/>
      <c r="AG42" s="56">
        <f t="shared" si="8"/>
        <v>0</v>
      </c>
      <c r="AH42" s="58">
        <f>IF(S42&gt;40,((3+Y42)*H42),IF(S42=0,0,(3*H42)))</f>
        <v>0</v>
      </c>
      <c r="AI42" s="56">
        <f t="shared" si="9"/>
        <v>0</v>
      </c>
      <c r="AJ42" s="58">
        <f>ROUND(IF(AD42&gt;0,(-AD42/H42),"0"),0)</f>
        <v>0</v>
      </c>
      <c r="AK42" s="58">
        <f>ROUND(IF(Q42="oui",(X38+X39+X40+X41)/20,0),0)</f>
        <v>0</v>
      </c>
      <c r="AL42" s="58">
        <f>IF(S42&lt;=40,S42-Z42,S42-Y42-Z42)</f>
        <v>0</v>
      </c>
      <c r="AM42" s="58">
        <f>ROUND(IF(C42=1,(X41+X40+X39+X38+Z41+T41+T40+T39+T38)/20,0),0)+(ROUND(IF(C42=2,(X41+X40+X39+X38+Z41+T41+T40+T39+T38)/20)*2,0))</f>
        <v>0</v>
      </c>
      <c r="AN42" s="72"/>
      <c r="AR42" s="63">
        <f>A46</f>
        <v>43680</v>
      </c>
      <c r="AS42" s="64">
        <f>P46</f>
        <v>0</v>
      </c>
      <c r="AT42" s="64">
        <f>S46</f>
        <v>0</v>
      </c>
      <c r="AU42" s="64">
        <f>X46</f>
        <v>0</v>
      </c>
      <c r="AV42" s="64">
        <f>Y46</f>
        <v>0</v>
      </c>
      <c r="AW42" s="64">
        <f>Z46</f>
        <v>0</v>
      </c>
      <c r="AX42" s="64">
        <f>AA46</f>
        <v>0</v>
      </c>
      <c r="AY42" s="65">
        <f>AB46</f>
        <v>0</v>
      </c>
      <c r="AZ42" s="64">
        <f t="shared" si="0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"/>
        <v>20</v>
      </c>
      <c r="I43" s="70"/>
      <c r="J43" s="70"/>
      <c r="K43" s="70"/>
      <c r="L43" s="70"/>
      <c r="M43" s="70"/>
      <c r="N43" s="70"/>
      <c r="O43" s="70"/>
      <c r="P43" s="56">
        <f t="shared" si="2"/>
        <v>0</v>
      </c>
      <c r="Q43" s="71"/>
      <c r="R43" s="56">
        <f t="shared" si="3"/>
        <v>0</v>
      </c>
      <c r="S43" s="70"/>
      <c r="T43" s="70"/>
      <c r="U43" s="56">
        <f t="shared" si="4"/>
        <v>0</v>
      </c>
      <c r="V43" s="70"/>
      <c r="W43" s="70"/>
      <c r="X43" s="56">
        <f t="shared" si="5"/>
        <v>0</v>
      </c>
      <c r="Y43" s="57">
        <f>IF(S43&gt;=40,S43-40,0)</f>
        <v>0</v>
      </c>
      <c r="Z43" s="57">
        <f>IF(D43=1,0,AM43)</f>
        <v>0</v>
      </c>
      <c r="AA43" s="56">
        <f t="shared" si="6"/>
        <v>0</v>
      </c>
      <c r="AB43" s="56">
        <f t="shared" si="7"/>
        <v>0</v>
      </c>
      <c r="AC43" s="56">
        <f>AC42-R43</f>
        <v>16</v>
      </c>
      <c r="AD43" s="70"/>
      <c r="AE43" s="70"/>
      <c r="AF43" s="70"/>
      <c r="AG43" s="56">
        <f t="shared" si="8"/>
        <v>0</v>
      </c>
      <c r="AH43" s="58">
        <f>IF(S43&gt;40,((3+Y43)*H43),IF(S43=0,0,(3*H43)))</f>
        <v>0</v>
      </c>
      <c r="AI43" s="56">
        <f t="shared" si="9"/>
        <v>0</v>
      </c>
      <c r="AJ43" s="58">
        <f>ROUND(IF(AD43&gt;0,(-AD43/H43),"0"),0)</f>
        <v>0</v>
      </c>
      <c r="AK43" s="58">
        <f>ROUND(IF(Q43="oui",(X39+X40+X41+X42)/20,0),0)</f>
        <v>0</v>
      </c>
      <c r="AL43" s="58">
        <f>IF(S43&lt;=40,S43-Z43,S43-Y43-Z43)</f>
        <v>0</v>
      </c>
      <c r="AM43" s="58">
        <f>ROUND(IF(C43=1,(X42+X41+X40+X39+Z42+T42+T41+T40+T39)/20,0),0)+(ROUND(IF(C43=2,(X42+X41+X40+X39+Z42+T42+T41+T40+T39)/20)*2,0))</f>
        <v>0</v>
      </c>
      <c r="AN43" s="72"/>
      <c r="AR43" s="63">
        <f>A47</f>
        <v>43687</v>
      </c>
      <c r="AS43" s="64">
        <f>P47</f>
        <v>0</v>
      </c>
      <c r="AT43" s="64">
        <f>S47</f>
        <v>0</v>
      </c>
      <c r="AU43" s="64">
        <f>X47</f>
        <v>0</v>
      </c>
      <c r="AV43" s="64">
        <f>Y47</f>
        <v>0</v>
      </c>
      <c r="AW43" s="64">
        <f>Z47</f>
        <v>0</v>
      </c>
      <c r="AX43" s="64">
        <f>AA47</f>
        <v>0</v>
      </c>
      <c r="AY43" s="65">
        <f>AB47</f>
        <v>0</v>
      </c>
      <c r="AZ43" s="64">
        <f t="shared" si="0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"/>
        <v>20</v>
      </c>
      <c r="I44" s="70"/>
      <c r="J44" s="70"/>
      <c r="K44" s="70"/>
      <c r="L44" s="70"/>
      <c r="M44" s="70"/>
      <c r="N44" s="70"/>
      <c r="O44" s="70"/>
      <c r="P44" s="56">
        <f t="shared" si="2"/>
        <v>0</v>
      </c>
      <c r="Q44" s="71"/>
      <c r="R44" s="56">
        <f t="shared" si="3"/>
        <v>0</v>
      </c>
      <c r="S44" s="70"/>
      <c r="T44" s="70"/>
      <c r="U44" s="56">
        <f t="shared" si="4"/>
        <v>0</v>
      </c>
      <c r="V44" s="70"/>
      <c r="W44" s="70"/>
      <c r="X44" s="56">
        <f t="shared" si="5"/>
        <v>0</v>
      </c>
      <c r="Y44" s="57">
        <f>IF(S44&gt;=40,S44-40,0)</f>
        <v>0</v>
      </c>
      <c r="Z44" s="57">
        <f>IF(D44=1,0,AM44)</f>
        <v>0</v>
      </c>
      <c r="AA44" s="56">
        <f t="shared" si="6"/>
        <v>0</v>
      </c>
      <c r="AB44" s="56">
        <f t="shared" si="7"/>
        <v>0</v>
      </c>
      <c r="AC44" s="56">
        <f>AC43-R44</f>
        <v>16</v>
      </c>
      <c r="AD44" s="70"/>
      <c r="AE44" s="70"/>
      <c r="AF44" s="70"/>
      <c r="AG44" s="56">
        <f t="shared" si="8"/>
        <v>0</v>
      </c>
      <c r="AH44" s="58">
        <f>IF(S44&gt;40,((3+Y44)*H44),IF(S44=0,0,(3*H44)))</f>
        <v>0</v>
      </c>
      <c r="AI44" s="56">
        <f t="shared" si="9"/>
        <v>0</v>
      </c>
      <c r="AJ44" s="58">
        <f>ROUND(IF(AD44&gt;0,(-AD44/H44),"0"),0)</f>
        <v>0</v>
      </c>
      <c r="AK44" s="58">
        <f>ROUND(IF(Q44="oui",(X40+X41+X42+X43)/20,0),0)</f>
        <v>0</v>
      </c>
      <c r="AL44" s="58">
        <f>IF(S44&lt;=40,S44-Z44,S44-Y44-Z44)</f>
        <v>0</v>
      </c>
      <c r="AM44" s="58">
        <f>ROUND(IF(C44=1,(X43+X42+X41+X40+Z43+T43+T42+T41+T40)/20,0),0)+(ROUND(IF(C44=2,(X43+X42+X41+X40+Z43+T43+T42+T41+T40)/20)*2,0))</f>
        <v>0</v>
      </c>
      <c r="AN44" s="72"/>
      <c r="AR44" s="63">
        <f>A48</f>
        <v>43694</v>
      </c>
      <c r="AS44" s="64">
        <f>P48</f>
        <v>0</v>
      </c>
      <c r="AT44" s="64">
        <f>S48</f>
        <v>0</v>
      </c>
      <c r="AU44" s="64">
        <f>X48</f>
        <v>0</v>
      </c>
      <c r="AV44" s="64">
        <f>Y48</f>
        <v>0</v>
      </c>
      <c r="AW44" s="64">
        <f>Z48</f>
        <v>0</v>
      </c>
      <c r="AX44" s="64">
        <f>AA48</f>
        <v>0</v>
      </c>
      <c r="AY44" s="65">
        <f>AB48</f>
        <v>0</v>
      </c>
      <c r="AZ44" s="64">
        <f t="shared" si="0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"/>
        <v>20</v>
      </c>
      <c r="I45" s="70"/>
      <c r="J45" s="70"/>
      <c r="K45" s="70"/>
      <c r="L45" s="70"/>
      <c r="M45" s="70"/>
      <c r="N45" s="70"/>
      <c r="O45" s="70"/>
      <c r="P45" s="56">
        <f t="shared" si="2"/>
        <v>0</v>
      </c>
      <c r="Q45" s="71"/>
      <c r="R45" s="56">
        <f t="shared" si="3"/>
        <v>0</v>
      </c>
      <c r="S45" s="70"/>
      <c r="T45" s="70"/>
      <c r="U45" s="56">
        <f t="shared" si="4"/>
        <v>0</v>
      </c>
      <c r="V45" s="70"/>
      <c r="W45" s="70"/>
      <c r="X45" s="56">
        <f t="shared" si="5"/>
        <v>0</v>
      </c>
      <c r="Y45" s="57">
        <f>IF(S45&gt;=40,S45-40,0)</f>
        <v>0</v>
      </c>
      <c r="Z45" s="57">
        <f>IF(D45=1,0,AM45)</f>
        <v>0</v>
      </c>
      <c r="AA45" s="56">
        <f t="shared" si="6"/>
        <v>0</v>
      </c>
      <c r="AB45" s="56">
        <f t="shared" si="7"/>
        <v>0</v>
      </c>
      <c r="AC45" s="56">
        <f>AC44-R45</f>
        <v>16</v>
      </c>
      <c r="AD45" s="70"/>
      <c r="AE45" s="70"/>
      <c r="AF45" s="70"/>
      <c r="AG45" s="56">
        <f t="shared" si="8"/>
        <v>0</v>
      </c>
      <c r="AH45" s="58">
        <f>IF(S45&gt;40,((3+Y45)*H45),IF(S45=0,0,(3*H45)))</f>
        <v>0</v>
      </c>
      <c r="AI45" s="56">
        <f t="shared" si="9"/>
        <v>0</v>
      </c>
      <c r="AJ45" s="58">
        <f>ROUND(IF(AD45&gt;0,(-AD45/H45),"0"),0)</f>
        <v>0</v>
      </c>
      <c r="AK45" s="58">
        <f>ROUND(IF(Q45="oui",(X41+X42+X43+X44)/20,0),0)</f>
        <v>0</v>
      </c>
      <c r="AL45" s="58">
        <f>IF(S45&lt;=40,S45-Z45,S45-Y45-Z45)</f>
        <v>0</v>
      </c>
      <c r="AM45" s="58">
        <f>ROUND(IF(C45=1,(X44+X43+X42+X41+Z44+T44+T43+T42+T41)/20,0),0)+(ROUND(IF(C45=2,(X44+X43+X42+X41+Z44+T44+T43+T42+T41)/20)*2,0))</f>
        <v>0</v>
      </c>
      <c r="AN45" s="72"/>
      <c r="AR45" s="63">
        <f>A49</f>
        <v>43701</v>
      </c>
      <c r="AS45" s="64">
        <f>P49</f>
        <v>0</v>
      </c>
      <c r="AT45" s="64">
        <f>S49</f>
        <v>0</v>
      </c>
      <c r="AU45" s="64">
        <f>X49</f>
        <v>0</v>
      </c>
      <c r="AV45" s="64">
        <f>Y49</f>
        <v>0</v>
      </c>
      <c r="AW45" s="64">
        <f>Z49</f>
        <v>0</v>
      </c>
      <c r="AX45" s="64">
        <f>AA49</f>
        <v>0</v>
      </c>
      <c r="AY45" s="65">
        <f>AB49</f>
        <v>0</v>
      </c>
      <c r="AZ45" s="64">
        <f t="shared" si="0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"/>
        <v>20</v>
      </c>
      <c r="I46" s="70"/>
      <c r="J46" s="70"/>
      <c r="K46" s="70"/>
      <c r="L46" s="70"/>
      <c r="M46" s="70"/>
      <c r="N46" s="70"/>
      <c r="O46" s="70"/>
      <c r="P46" s="56">
        <f t="shared" si="2"/>
        <v>0</v>
      </c>
      <c r="Q46" s="71"/>
      <c r="R46" s="56">
        <f t="shared" si="3"/>
        <v>0</v>
      </c>
      <c r="S46" s="70"/>
      <c r="T46" s="70"/>
      <c r="U46" s="56">
        <f t="shared" si="4"/>
        <v>0</v>
      </c>
      <c r="V46" s="70"/>
      <c r="W46" s="70"/>
      <c r="X46" s="56">
        <f t="shared" si="5"/>
        <v>0</v>
      </c>
      <c r="Y46" s="57">
        <f>IF(S46&gt;=40,S46-40,0)</f>
        <v>0</v>
      </c>
      <c r="Z46" s="57">
        <f>IF(D46=1,0,AM46)</f>
        <v>0</v>
      </c>
      <c r="AA46" s="56">
        <f t="shared" si="6"/>
        <v>0</v>
      </c>
      <c r="AB46" s="56">
        <f t="shared" si="7"/>
        <v>0</v>
      </c>
      <c r="AC46" s="56">
        <f>AC45-R46</f>
        <v>16</v>
      </c>
      <c r="AD46" s="70"/>
      <c r="AE46" s="70"/>
      <c r="AF46" s="70"/>
      <c r="AG46" s="56">
        <f t="shared" si="8"/>
        <v>0</v>
      </c>
      <c r="AH46" s="58">
        <f>IF(S46&gt;40,((3+Y46)*H46),IF(S46=0,0,(3*H46)))</f>
        <v>0</v>
      </c>
      <c r="AI46" s="56">
        <f t="shared" si="9"/>
        <v>0</v>
      </c>
      <c r="AJ46" s="58">
        <f>ROUND(IF(AD46&gt;0,(-AD46/H46),"0"),0)</f>
        <v>0</v>
      </c>
      <c r="AK46" s="58">
        <f>ROUND(IF(Q46="oui",(X42+X43+X44+X45)/20,0),0)</f>
        <v>0</v>
      </c>
      <c r="AL46" s="58">
        <f>IF(S46&lt;=40,S46-Z46,S46-Y46-Z46)</f>
        <v>0</v>
      </c>
      <c r="AM46" s="58">
        <f>ROUND(IF(C46=1,(X45+X44+X43+X42+Z45+T45+T44+T43+T42)/20,0),0)+(ROUND(IF(C46=2,(X45+X44+X43+X42+Z45+T45+T44+T43+T42)/20)*2,0))</f>
        <v>0</v>
      </c>
      <c r="AN46" s="72"/>
      <c r="AR46" s="63">
        <f>A50</f>
        <v>43708</v>
      </c>
      <c r="AS46" s="64">
        <f>P50</f>
        <v>0</v>
      </c>
      <c r="AT46" s="64">
        <f>S50</f>
        <v>0</v>
      </c>
      <c r="AU46" s="64">
        <f>X50</f>
        <v>0</v>
      </c>
      <c r="AV46" s="64">
        <f>Y50</f>
        <v>0</v>
      </c>
      <c r="AW46" s="64">
        <f>Z50</f>
        <v>0</v>
      </c>
      <c r="AX46" s="64">
        <f>AA50</f>
        <v>0</v>
      </c>
      <c r="AY46" s="65">
        <f>AB50</f>
        <v>0</v>
      </c>
      <c r="AZ46" s="64">
        <f t="shared" si="0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"/>
        <v>20</v>
      </c>
      <c r="I47" s="70"/>
      <c r="J47" s="70"/>
      <c r="K47" s="70"/>
      <c r="L47" s="70"/>
      <c r="M47" s="70"/>
      <c r="N47" s="70"/>
      <c r="O47" s="70"/>
      <c r="P47" s="56">
        <f t="shared" si="2"/>
        <v>0</v>
      </c>
      <c r="Q47" s="71"/>
      <c r="R47" s="56">
        <f t="shared" si="3"/>
        <v>0</v>
      </c>
      <c r="S47" s="70"/>
      <c r="T47" s="70"/>
      <c r="U47" s="56">
        <f t="shared" si="4"/>
        <v>0</v>
      </c>
      <c r="V47" s="70"/>
      <c r="W47" s="70"/>
      <c r="X47" s="56">
        <f t="shared" si="5"/>
        <v>0</v>
      </c>
      <c r="Y47" s="57">
        <f>IF(S47&gt;=40,S47-40,0)</f>
        <v>0</v>
      </c>
      <c r="Z47" s="57">
        <f>IF(D47=1,0,AM47)</f>
        <v>0</v>
      </c>
      <c r="AA47" s="56">
        <f t="shared" si="6"/>
        <v>0</v>
      </c>
      <c r="AB47" s="56">
        <f t="shared" si="7"/>
        <v>0</v>
      </c>
      <c r="AC47" s="56">
        <f>AC46-R47</f>
        <v>16</v>
      </c>
      <c r="AD47" s="70"/>
      <c r="AE47" s="70"/>
      <c r="AF47" s="70"/>
      <c r="AG47" s="56">
        <f t="shared" si="8"/>
        <v>0</v>
      </c>
      <c r="AH47" s="58">
        <f>IF(S47&gt;40,((3+Y47)*H47),IF(S47=0,0,(3*H47)))</f>
        <v>0</v>
      </c>
      <c r="AI47" s="56">
        <f t="shared" si="9"/>
        <v>0</v>
      </c>
      <c r="AJ47" s="58">
        <f>ROUND(IF(AD47&gt;0,(-AD47/H47),"0"),0)</f>
        <v>0</v>
      </c>
      <c r="AK47" s="58">
        <f>ROUND(IF(Q47="oui",(X43+X44+X45+X46)/20,0),0)</f>
        <v>0</v>
      </c>
      <c r="AL47" s="58">
        <f>IF(S47&lt;=40,S47-Z47,S47-Y47-Z47)</f>
        <v>0</v>
      </c>
      <c r="AM47" s="58">
        <f>ROUND(IF(C47=1,(X46+X45+X44+X43+Z46+T46+T45+T44+T43)/20,0),0)+(ROUND(IF(C47=2,(X46+X45+X44+X43+Z46+T46+T45+T44+T43)/20)*2,0))</f>
        <v>0</v>
      </c>
      <c r="AN47" s="72"/>
      <c r="AR47" s="63">
        <f>A51</f>
        <v>43715</v>
      </c>
      <c r="AS47" s="64">
        <f>P51</f>
        <v>0</v>
      </c>
      <c r="AT47" s="64">
        <f>S51</f>
        <v>0</v>
      </c>
      <c r="AU47" s="64">
        <f>X51</f>
        <v>0</v>
      </c>
      <c r="AV47" s="64">
        <f>Y51</f>
        <v>0</v>
      </c>
      <c r="AW47" s="64">
        <f>Z51</f>
        <v>0</v>
      </c>
      <c r="AX47" s="64">
        <f>AA51</f>
        <v>0</v>
      </c>
      <c r="AY47" s="65">
        <f>AB51</f>
        <v>0</v>
      </c>
      <c r="AZ47" s="64">
        <f t="shared" si="0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"/>
        <v>20</v>
      </c>
      <c r="I48" s="70"/>
      <c r="J48" s="70"/>
      <c r="K48" s="70"/>
      <c r="L48" s="70"/>
      <c r="M48" s="70"/>
      <c r="N48" s="70"/>
      <c r="O48" s="70"/>
      <c r="P48" s="56">
        <f t="shared" si="2"/>
        <v>0</v>
      </c>
      <c r="Q48" s="71"/>
      <c r="R48" s="56">
        <f t="shared" si="3"/>
        <v>0</v>
      </c>
      <c r="S48" s="70"/>
      <c r="T48" s="70"/>
      <c r="U48" s="56">
        <f t="shared" si="4"/>
        <v>0</v>
      </c>
      <c r="V48" s="70"/>
      <c r="W48" s="70"/>
      <c r="X48" s="56">
        <f t="shared" si="5"/>
        <v>0</v>
      </c>
      <c r="Y48" s="57">
        <f>IF(S48&gt;=40,S48-40,0)</f>
        <v>0</v>
      </c>
      <c r="Z48" s="57">
        <f>IF(D48=1,0,AM48)</f>
        <v>0</v>
      </c>
      <c r="AA48" s="56">
        <f t="shared" si="6"/>
        <v>0</v>
      </c>
      <c r="AB48" s="56">
        <f t="shared" si="7"/>
        <v>0</v>
      </c>
      <c r="AC48" s="56">
        <f>AC47-R48</f>
        <v>16</v>
      </c>
      <c r="AD48" s="70"/>
      <c r="AE48" s="70"/>
      <c r="AF48" s="70"/>
      <c r="AG48" s="56">
        <f t="shared" si="8"/>
        <v>0</v>
      </c>
      <c r="AH48" s="58">
        <f>IF(S48&gt;40,((3+Y48)*H48),IF(S48=0,0,(3*H48)))</f>
        <v>0</v>
      </c>
      <c r="AI48" s="56">
        <f t="shared" si="9"/>
        <v>0</v>
      </c>
      <c r="AJ48" s="58">
        <f>ROUND(IF(AD48&gt;0,(-AD48/H48),"0"),0)</f>
        <v>0</v>
      </c>
      <c r="AK48" s="58">
        <f>ROUND(IF(Q48="oui",(X44+X45+X46+X47)/20,0),0)</f>
        <v>0</v>
      </c>
      <c r="AL48" s="58">
        <f>IF(S48&lt;=40,S48-Z48,S48-Y48-Z48)</f>
        <v>0</v>
      </c>
      <c r="AM48" s="58">
        <f>ROUND(IF(C48=1,(X47+X46+X45+X44+Z47+T47+T46+T45+T44)/20,0),0)+(ROUND(IF(C48=2,(X47+X46+X45+X44+Z47+T47+T46+T45+T44)/20)*2,0))</f>
        <v>0</v>
      </c>
      <c r="AN48" s="72"/>
      <c r="AR48" s="63">
        <f>A52</f>
        <v>43722</v>
      </c>
      <c r="AS48" s="64">
        <f>P52</f>
        <v>0</v>
      </c>
      <c r="AT48" s="64">
        <f>S52</f>
        <v>0</v>
      </c>
      <c r="AU48" s="64">
        <f>X52</f>
        <v>0</v>
      </c>
      <c r="AV48" s="64">
        <f>Y52</f>
        <v>0</v>
      </c>
      <c r="AW48" s="64">
        <f>Z52</f>
        <v>0</v>
      </c>
      <c r="AX48" s="64">
        <f>AA52</f>
        <v>0</v>
      </c>
      <c r="AY48" s="65">
        <f>AB52</f>
        <v>0</v>
      </c>
      <c r="AZ48" s="64">
        <f t="shared" si="0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"/>
        <v>20</v>
      </c>
      <c r="I49" s="70"/>
      <c r="J49" s="70"/>
      <c r="K49" s="70"/>
      <c r="L49" s="70"/>
      <c r="M49" s="70"/>
      <c r="N49" s="70"/>
      <c r="O49" s="70"/>
      <c r="P49" s="56">
        <f t="shared" si="2"/>
        <v>0</v>
      </c>
      <c r="Q49" s="71"/>
      <c r="R49" s="56">
        <f t="shared" si="3"/>
        <v>0</v>
      </c>
      <c r="S49" s="70"/>
      <c r="T49" s="70"/>
      <c r="U49" s="56">
        <f t="shared" si="4"/>
        <v>0</v>
      </c>
      <c r="V49" s="70"/>
      <c r="W49" s="70"/>
      <c r="X49" s="56">
        <f t="shared" si="5"/>
        <v>0</v>
      </c>
      <c r="Y49" s="57">
        <f>IF(S49&gt;=40,S49-40,0)</f>
        <v>0</v>
      </c>
      <c r="Z49" s="57">
        <f>IF(D49=1,0,AM49)</f>
        <v>0</v>
      </c>
      <c r="AA49" s="56">
        <f t="shared" si="6"/>
        <v>0</v>
      </c>
      <c r="AB49" s="56">
        <f t="shared" si="7"/>
        <v>0</v>
      </c>
      <c r="AC49" s="56">
        <f>AC48-R49</f>
        <v>16</v>
      </c>
      <c r="AD49" s="70"/>
      <c r="AE49" s="70"/>
      <c r="AF49" s="70"/>
      <c r="AG49" s="56">
        <f t="shared" si="8"/>
        <v>0</v>
      </c>
      <c r="AH49" s="58">
        <f>IF(S49&gt;40,((3+Y49)*H49),IF(S49=0,0,(3*H49)))</f>
        <v>0</v>
      </c>
      <c r="AI49" s="56">
        <f t="shared" si="9"/>
        <v>0</v>
      </c>
      <c r="AJ49" s="58">
        <f>ROUND(IF(AD49&gt;0,(-AD49/H49),"0"),0)</f>
        <v>0</v>
      </c>
      <c r="AK49" s="58">
        <f>ROUND(IF(Q49="oui",(X45+X46+X47+X48)/20,0),0)</f>
        <v>0</v>
      </c>
      <c r="AL49" s="58">
        <f>IF(S49&lt;=40,S49-Z49,S49-Y49-Z49)</f>
        <v>0</v>
      </c>
      <c r="AM49" s="58">
        <f>ROUND(IF(C49=1,(X48+X47+X46+X45+Z48+T48+T47+T46+T45)/20,0),0)+(ROUND(IF(C49=2,(X48+X47+X46+X45+Z48+T48+T47+T46+T45)/20)*2,0))</f>
        <v>0</v>
      </c>
      <c r="AN49" s="72"/>
      <c r="AR49" s="63">
        <f>A53</f>
        <v>43729</v>
      </c>
      <c r="AS49" s="64">
        <f>P53</f>
        <v>0</v>
      </c>
      <c r="AT49" s="64">
        <f>S53</f>
        <v>0</v>
      </c>
      <c r="AU49" s="64">
        <f>X53</f>
        <v>0</v>
      </c>
      <c r="AV49" s="64">
        <f>Y53</f>
        <v>0</v>
      </c>
      <c r="AW49" s="64">
        <f>Z53</f>
        <v>0</v>
      </c>
      <c r="AX49" s="64">
        <f>AA53</f>
        <v>0</v>
      </c>
      <c r="AY49" s="65">
        <f>AB53</f>
        <v>0</v>
      </c>
      <c r="AZ49" s="64">
        <f t="shared" si="0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"/>
        <v>20</v>
      </c>
      <c r="I50" s="70"/>
      <c r="J50" s="70"/>
      <c r="K50" s="70"/>
      <c r="L50" s="70"/>
      <c r="M50" s="70"/>
      <c r="N50" s="70"/>
      <c r="O50" s="70"/>
      <c r="P50" s="56">
        <f t="shared" si="2"/>
        <v>0</v>
      </c>
      <c r="Q50" s="71"/>
      <c r="R50" s="56">
        <f t="shared" si="3"/>
        <v>0</v>
      </c>
      <c r="S50" s="70"/>
      <c r="T50" s="70"/>
      <c r="U50" s="56">
        <f t="shared" si="4"/>
        <v>0</v>
      </c>
      <c r="V50" s="70"/>
      <c r="W50" s="70"/>
      <c r="X50" s="56">
        <f t="shared" si="5"/>
        <v>0</v>
      </c>
      <c r="Y50" s="57">
        <f>IF(S50&gt;=40,S50-40,0)</f>
        <v>0</v>
      </c>
      <c r="Z50" s="57">
        <f>IF(D50=1,0,AM50)</f>
        <v>0</v>
      </c>
      <c r="AA50" s="56">
        <f t="shared" si="6"/>
        <v>0</v>
      </c>
      <c r="AB50" s="56">
        <f t="shared" si="7"/>
        <v>0</v>
      </c>
      <c r="AC50" s="56">
        <f>AC49-R50</f>
        <v>16</v>
      </c>
      <c r="AD50" s="70"/>
      <c r="AE50" s="70"/>
      <c r="AF50" s="70"/>
      <c r="AG50" s="56">
        <f t="shared" si="8"/>
        <v>0</v>
      </c>
      <c r="AH50" s="58">
        <f>IF(S50&gt;40,((3+Y50)*H50),IF(S50=0,0,(3*H50)))</f>
        <v>0</v>
      </c>
      <c r="AI50" s="56">
        <f t="shared" si="9"/>
        <v>0</v>
      </c>
      <c r="AJ50" s="58">
        <f>ROUND(IF(AD50&gt;0,(-AD50/H50),"0"),0)</f>
        <v>0</v>
      </c>
      <c r="AK50" s="58">
        <f>ROUND(IF(Q50="oui",(X46+X47+X48+X49)/20,0),0)</f>
        <v>0</v>
      </c>
      <c r="AL50" s="58">
        <f>IF(S50&lt;=40,S50-Z50,S50-Y50-Z50)</f>
        <v>0</v>
      </c>
      <c r="AM50" s="58">
        <f>ROUND(IF(C50=1,(X49+X48+X47+X46+Z49+T49+T48+T47+T46)/20,0),0)+(ROUND(IF(C50=2,(X49+X48+X47+X46+Z49+T49+T48+T47+T46)/20)*2,0))</f>
        <v>0</v>
      </c>
      <c r="AN50" s="72"/>
      <c r="AR50" s="63">
        <f>A54</f>
        <v>43736</v>
      </c>
      <c r="AS50" s="64">
        <f>P54</f>
        <v>0</v>
      </c>
      <c r="AT50" s="64">
        <f>S54</f>
        <v>0</v>
      </c>
      <c r="AU50" s="64">
        <f>X54</f>
        <v>0</v>
      </c>
      <c r="AV50" s="64">
        <f>Y54</f>
        <v>0</v>
      </c>
      <c r="AW50" s="64">
        <f>Z54</f>
        <v>0</v>
      </c>
      <c r="AX50" s="64">
        <f>AA54</f>
        <v>0</v>
      </c>
      <c r="AY50" s="65">
        <f>AB54</f>
        <v>0</v>
      </c>
      <c r="AZ50" s="64">
        <f t="shared" si="0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"/>
        <v>20</v>
      </c>
      <c r="I51" s="70"/>
      <c r="J51" s="70"/>
      <c r="K51" s="70"/>
      <c r="L51" s="70"/>
      <c r="M51" s="70"/>
      <c r="N51" s="70"/>
      <c r="O51" s="70"/>
      <c r="P51" s="56">
        <f t="shared" si="2"/>
        <v>0</v>
      </c>
      <c r="Q51" s="71"/>
      <c r="R51" s="56">
        <f t="shared" si="3"/>
        <v>0</v>
      </c>
      <c r="S51" s="70"/>
      <c r="T51" s="70"/>
      <c r="U51" s="56">
        <f t="shared" si="4"/>
        <v>0</v>
      </c>
      <c r="V51" s="70"/>
      <c r="W51" s="70"/>
      <c r="X51" s="56">
        <f t="shared" si="5"/>
        <v>0</v>
      </c>
      <c r="Y51" s="57">
        <f>IF(S51&gt;=40,S51-40,0)</f>
        <v>0</v>
      </c>
      <c r="Z51" s="57">
        <f>IF(D51=1,0,AM51)</f>
        <v>0</v>
      </c>
      <c r="AA51" s="56">
        <f t="shared" si="6"/>
        <v>0</v>
      </c>
      <c r="AB51" s="56">
        <f t="shared" si="7"/>
        <v>0</v>
      </c>
      <c r="AC51" s="56">
        <f>AC50-R51</f>
        <v>16</v>
      </c>
      <c r="AD51" s="70"/>
      <c r="AE51" s="70"/>
      <c r="AF51" s="70"/>
      <c r="AG51" s="56">
        <f t="shared" si="8"/>
        <v>0</v>
      </c>
      <c r="AH51" s="58">
        <f>IF(S51&gt;40,((3+Y51)*H51),IF(S51=0,0,(3*H51)))</f>
        <v>0</v>
      </c>
      <c r="AI51" s="56">
        <f t="shared" si="9"/>
        <v>0</v>
      </c>
      <c r="AJ51" s="58">
        <f>ROUND(IF(AD51&gt;0,(-AD51/H51),"0"),0)</f>
        <v>0</v>
      </c>
      <c r="AK51" s="58">
        <f>ROUND(IF(Q51="oui",(X47+X48+X49+X50)/20,0),0)</f>
        <v>0</v>
      </c>
      <c r="AL51" s="58">
        <f>IF(S51&lt;=40,S51-Z51,S51-Y51-Z51)</f>
        <v>0</v>
      </c>
      <c r="AM51" s="58">
        <f>ROUND(IF(C51=1,(X50+X49+X48+X47+Z50+T50+T49+T48+T47)/20,0),0)+(ROUND(IF(C51=2,(X50+X49+X48+X47+Z50+T50+T49+T48+T47)/20)*2,0))</f>
        <v>0</v>
      </c>
      <c r="AN51" s="72"/>
      <c r="AR51" s="63">
        <f>A55</f>
        <v>43743</v>
      </c>
      <c r="AS51" s="64">
        <f>P55</f>
        <v>0</v>
      </c>
      <c r="AT51" s="64">
        <f>S55</f>
        <v>0</v>
      </c>
      <c r="AU51" s="64">
        <f>X55</f>
        <v>0</v>
      </c>
      <c r="AV51" s="64">
        <f>Y55</f>
        <v>0</v>
      </c>
      <c r="AW51" s="64">
        <f>Z55</f>
        <v>0</v>
      </c>
      <c r="AX51" s="64">
        <f>AA55</f>
        <v>0</v>
      </c>
      <c r="AY51" s="65">
        <f>AB55</f>
        <v>0</v>
      </c>
      <c r="AZ51" s="64">
        <f t="shared" si="0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"/>
        <v>20</v>
      </c>
      <c r="I52" s="70"/>
      <c r="J52" s="70"/>
      <c r="K52" s="70"/>
      <c r="L52" s="70"/>
      <c r="M52" s="70"/>
      <c r="N52" s="70"/>
      <c r="O52" s="70"/>
      <c r="P52" s="56">
        <f t="shared" si="2"/>
        <v>0</v>
      </c>
      <c r="Q52" s="71"/>
      <c r="R52" s="56">
        <f t="shared" si="3"/>
        <v>0</v>
      </c>
      <c r="S52" s="70"/>
      <c r="T52" s="70"/>
      <c r="U52" s="56">
        <f t="shared" si="4"/>
        <v>0</v>
      </c>
      <c r="V52" s="70"/>
      <c r="W52" s="70"/>
      <c r="X52" s="56">
        <f t="shared" si="5"/>
        <v>0</v>
      </c>
      <c r="Y52" s="57">
        <f>IF(S52&gt;=40,S52-40,0)</f>
        <v>0</v>
      </c>
      <c r="Z52" s="57">
        <f>IF(D52=1,0,AM52)</f>
        <v>0</v>
      </c>
      <c r="AA52" s="56">
        <f t="shared" si="6"/>
        <v>0</v>
      </c>
      <c r="AB52" s="56">
        <f t="shared" si="7"/>
        <v>0</v>
      </c>
      <c r="AC52" s="56">
        <f>AC51-R52</f>
        <v>16</v>
      </c>
      <c r="AD52" s="70"/>
      <c r="AE52" s="70"/>
      <c r="AF52" s="70"/>
      <c r="AG52" s="56">
        <f t="shared" si="8"/>
        <v>0</v>
      </c>
      <c r="AH52" s="58">
        <f>IF(S52&gt;40,((3+Y52)*H52),IF(S52=0,0,(3*H52)))</f>
        <v>0</v>
      </c>
      <c r="AI52" s="56">
        <f t="shared" si="9"/>
        <v>0</v>
      </c>
      <c r="AJ52" s="58">
        <f>ROUND(IF(AD52&gt;0,(-AD52/H52),"0"),0)</f>
        <v>0</v>
      </c>
      <c r="AK52" s="58">
        <f>ROUND(IF(Q52="oui",(X48+X49+X50+X51)/20,0),0)</f>
        <v>0</v>
      </c>
      <c r="AL52" s="58">
        <f>IF(S52&lt;=40,S52-Z52,S52-Y52-Z52)</f>
        <v>0</v>
      </c>
      <c r="AM52" s="58">
        <f>ROUND(IF(C52=1,(X51+X50+X49+X48+Z51+T51+T50+T49+T48)/20,0),0)+(ROUND(IF(C52=2,(X51+X50+X49+X48+Z51+T51+T50+T49+T48)/20)*2,0))</f>
        <v>0</v>
      </c>
      <c r="AN52" s="72"/>
      <c r="AR52" s="63">
        <f>A56</f>
        <v>43750</v>
      </c>
      <c r="AS52" s="64">
        <f>P56</f>
        <v>0</v>
      </c>
      <c r="AT52" s="64">
        <f>S56</f>
        <v>0</v>
      </c>
      <c r="AU52" s="64">
        <f>X56</f>
        <v>0</v>
      </c>
      <c r="AV52" s="64">
        <f>Y56</f>
        <v>0</v>
      </c>
      <c r="AW52" s="64">
        <f>Z56</f>
        <v>0</v>
      </c>
      <c r="AX52" s="64">
        <f>AA56</f>
        <v>0</v>
      </c>
      <c r="AY52" s="65">
        <f>AB56</f>
        <v>0</v>
      </c>
      <c r="AZ52" s="64">
        <f t="shared" si="0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"/>
        <v>20</v>
      </c>
      <c r="I53" s="70"/>
      <c r="J53" s="70"/>
      <c r="K53" s="70"/>
      <c r="L53" s="70"/>
      <c r="M53" s="70"/>
      <c r="N53" s="70"/>
      <c r="O53" s="70"/>
      <c r="P53" s="56">
        <f t="shared" si="2"/>
        <v>0</v>
      </c>
      <c r="Q53" s="71"/>
      <c r="R53" s="56">
        <f t="shared" si="3"/>
        <v>0</v>
      </c>
      <c r="S53" s="70"/>
      <c r="T53" s="70"/>
      <c r="U53" s="56">
        <f t="shared" si="4"/>
        <v>0</v>
      </c>
      <c r="V53" s="70"/>
      <c r="W53" s="70"/>
      <c r="X53" s="56">
        <f t="shared" si="5"/>
        <v>0</v>
      </c>
      <c r="Y53" s="57">
        <f>IF(S53&gt;=40,S53-40,0)</f>
        <v>0</v>
      </c>
      <c r="Z53" s="57">
        <f>IF(D53=1,0,AM53)</f>
        <v>0</v>
      </c>
      <c r="AA53" s="56">
        <f t="shared" si="6"/>
        <v>0</v>
      </c>
      <c r="AB53" s="56">
        <f t="shared" si="7"/>
        <v>0</v>
      </c>
      <c r="AC53" s="56">
        <f>AC52-R53</f>
        <v>16</v>
      </c>
      <c r="AD53" s="70"/>
      <c r="AE53" s="70"/>
      <c r="AF53" s="70"/>
      <c r="AG53" s="56">
        <f t="shared" si="8"/>
        <v>0</v>
      </c>
      <c r="AH53" s="58">
        <f>IF(S53&gt;40,((3+Y53)*H53),IF(S53=0,0,(3*H53)))</f>
        <v>0</v>
      </c>
      <c r="AI53" s="56">
        <f t="shared" si="9"/>
        <v>0</v>
      </c>
      <c r="AJ53" s="58">
        <f>ROUND(IF(AD53&gt;0,(-AD53/H53),"0"),0)</f>
        <v>0</v>
      </c>
      <c r="AK53" s="58">
        <f>ROUND(IF(Q53="oui",(X49+X50+X51+X52)/20,0),0)</f>
        <v>0</v>
      </c>
      <c r="AL53" s="58">
        <f>IF(S53&lt;=40,S53-Z53,S53-Y53-Z53)</f>
        <v>0</v>
      </c>
      <c r="AM53" s="58">
        <f>ROUND(IF(C53=1,(X52+X51+X50+X49+Z52+T52+T51+T50+T49)/20,0),0)+(ROUND(IF(C53=2,(X52+X51+X50+X49+Z52+T52+T51+T50+T49)/20)*2,0))</f>
        <v>0</v>
      </c>
      <c r="AN53" s="72"/>
      <c r="AR53" s="63">
        <f>A57</f>
        <v>43757</v>
      </c>
      <c r="AS53" s="64">
        <f>P57</f>
        <v>0</v>
      </c>
      <c r="AT53" s="64">
        <f>S57</f>
        <v>0</v>
      </c>
      <c r="AU53" s="64">
        <f>X57</f>
        <v>0</v>
      </c>
      <c r="AV53" s="64">
        <f>Y57</f>
        <v>0</v>
      </c>
      <c r="AW53" s="64">
        <f>Z57</f>
        <v>0</v>
      </c>
      <c r="AX53" s="64">
        <f>AA57</f>
        <v>0</v>
      </c>
      <c r="AY53" s="65">
        <f>AB57</f>
        <v>0</v>
      </c>
      <c r="AZ53" s="64">
        <f t="shared" si="0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"/>
        <v>20</v>
      </c>
      <c r="I54" s="70"/>
      <c r="J54" s="70"/>
      <c r="K54" s="70"/>
      <c r="L54" s="70"/>
      <c r="M54" s="70"/>
      <c r="N54" s="70"/>
      <c r="O54" s="70"/>
      <c r="P54" s="56">
        <f t="shared" si="2"/>
        <v>0</v>
      </c>
      <c r="Q54" s="71"/>
      <c r="R54" s="56">
        <f t="shared" si="3"/>
        <v>0</v>
      </c>
      <c r="S54" s="70"/>
      <c r="T54" s="70"/>
      <c r="U54" s="56">
        <f t="shared" si="4"/>
        <v>0</v>
      </c>
      <c r="V54" s="70"/>
      <c r="W54" s="70"/>
      <c r="X54" s="56">
        <f t="shared" si="5"/>
        <v>0</v>
      </c>
      <c r="Y54" s="57">
        <f>IF(S54&gt;=40,S54-40,0)</f>
        <v>0</v>
      </c>
      <c r="Z54" s="57">
        <f>IF(D54=1,0,AM54)</f>
        <v>0</v>
      </c>
      <c r="AA54" s="56">
        <f t="shared" si="6"/>
        <v>0</v>
      </c>
      <c r="AB54" s="56">
        <f t="shared" si="7"/>
        <v>0</v>
      </c>
      <c r="AC54" s="56">
        <f>AC53-R54</f>
        <v>16</v>
      </c>
      <c r="AD54" s="70"/>
      <c r="AE54" s="70"/>
      <c r="AF54" s="70"/>
      <c r="AG54" s="56">
        <f t="shared" si="8"/>
        <v>0</v>
      </c>
      <c r="AH54" s="58">
        <f>IF(S54&gt;40,((3+Y54)*H54),IF(S54=0,0,(3*H54)))</f>
        <v>0</v>
      </c>
      <c r="AI54" s="56">
        <f t="shared" si="9"/>
        <v>0</v>
      </c>
      <c r="AJ54" s="58">
        <f>ROUND(IF(AD54&gt;0,(-AD54/H54),"0"),0)</f>
        <v>0</v>
      </c>
      <c r="AK54" s="58">
        <f>ROUND(IF(Q54="oui",(X50+X51+X52+X53)/20,0),0)</f>
        <v>0</v>
      </c>
      <c r="AL54" s="58">
        <f>IF(S54&lt;=40,S54-Z54,S54-Y54-Z54)</f>
        <v>0</v>
      </c>
      <c r="AM54" s="58">
        <f>ROUND(IF(C54=1,(X53+X52+X51+X50+Z53+T53+T52+T51+T50)/20,0),0)+(ROUND(IF(C54=2,(X53+X52+X51+X50+Z53+T53+T52+T51+T50)/20)*2,0))</f>
        <v>0</v>
      </c>
      <c r="AN54" s="72"/>
      <c r="AR54" s="63">
        <f>A58</f>
        <v>43764</v>
      </c>
      <c r="AS54" s="64">
        <f>P58</f>
        <v>0</v>
      </c>
      <c r="AT54" s="64">
        <f>S58</f>
        <v>0</v>
      </c>
      <c r="AU54" s="64">
        <f>X58</f>
        <v>0</v>
      </c>
      <c r="AV54" s="64">
        <f>Y58</f>
        <v>0</v>
      </c>
      <c r="AW54" s="64">
        <f>Z58</f>
        <v>0</v>
      </c>
      <c r="AX54" s="64">
        <f>AA58</f>
        <v>0</v>
      </c>
      <c r="AY54" s="65">
        <f>AB58</f>
        <v>0</v>
      </c>
      <c r="AZ54" s="64">
        <f t="shared" si="0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"/>
        <v>20</v>
      </c>
      <c r="I55" s="70"/>
      <c r="J55" s="70"/>
      <c r="K55" s="70"/>
      <c r="L55" s="70"/>
      <c r="M55" s="70"/>
      <c r="N55" s="70"/>
      <c r="O55" s="70"/>
      <c r="P55" s="56">
        <f t="shared" si="2"/>
        <v>0</v>
      </c>
      <c r="Q55" s="71"/>
      <c r="R55" s="56">
        <f t="shared" si="3"/>
        <v>0</v>
      </c>
      <c r="S55" s="70"/>
      <c r="T55" s="70"/>
      <c r="U55" s="56">
        <f t="shared" si="4"/>
        <v>0</v>
      </c>
      <c r="V55" s="70"/>
      <c r="W55" s="70"/>
      <c r="X55" s="56">
        <f t="shared" si="5"/>
        <v>0</v>
      </c>
      <c r="Y55" s="57">
        <f>IF(S55&gt;=40,S55-40,0)</f>
        <v>0</v>
      </c>
      <c r="Z55" s="57">
        <f>IF(D55=1,0,AM55)</f>
        <v>0</v>
      </c>
      <c r="AA55" s="56">
        <f t="shared" si="6"/>
        <v>0</v>
      </c>
      <c r="AB55" s="56">
        <f t="shared" si="7"/>
        <v>0</v>
      </c>
      <c r="AC55" s="56">
        <f>AC54-R55</f>
        <v>16</v>
      </c>
      <c r="AD55" s="70"/>
      <c r="AE55" s="70"/>
      <c r="AF55" s="70"/>
      <c r="AG55" s="56">
        <f t="shared" si="8"/>
        <v>0</v>
      </c>
      <c r="AH55" s="58">
        <f>IF(S55&gt;40,((3+Y55)*H55),IF(S55=0,0,(3*H55)))</f>
        <v>0</v>
      </c>
      <c r="AI55" s="56">
        <f t="shared" si="9"/>
        <v>0</v>
      </c>
      <c r="AJ55" s="58">
        <f>ROUND(IF(AD55&gt;0,(-AD55/H55),"0"),0)</f>
        <v>0</v>
      </c>
      <c r="AK55" s="58">
        <f>ROUND(IF(Q55="oui",(X51+X52+X53+X54)/20,0),0)</f>
        <v>0</v>
      </c>
      <c r="AL55" s="58">
        <f>IF(S55&lt;=40,S55-Z55,S55-Y55-Z55)</f>
        <v>0</v>
      </c>
      <c r="AM55" s="58">
        <f>ROUND(IF(C55=1,(X54+X53+X52+X51+Z54+T54+T53+T52+T51)/20,0),0)+(ROUND(IF(C55=2,(X54+X53+X52+X51+Z54+T54+T53+T52+T51)/20)*2,0))</f>
        <v>0</v>
      </c>
      <c r="AN55" s="72"/>
      <c r="AR55" s="63">
        <f>A59</f>
        <v>43771</v>
      </c>
      <c r="AS55" s="64">
        <f>P59</f>
        <v>0</v>
      </c>
      <c r="AT55" s="64">
        <f>S59</f>
        <v>0</v>
      </c>
      <c r="AU55" s="64">
        <f>X59</f>
        <v>0</v>
      </c>
      <c r="AV55" s="64">
        <f>Y59</f>
        <v>0</v>
      </c>
      <c r="AW55" s="64">
        <f>Z59</f>
        <v>0</v>
      </c>
      <c r="AX55" s="64">
        <f>AA59</f>
        <v>0</v>
      </c>
      <c r="AY55" s="65">
        <f>AB59</f>
        <v>0</v>
      </c>
      <c r="AZ55" s="64">
        <f t="shared" si="0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"/>
        <v>20</v>
      </c>
      <c r="I56" s="70"/>
      <c r="J56" s="70"/>
      <c r="K56" s="70"/>
      <c r="L56" s="70"/>
      <c r="M56" s="70"/>
      <c r="N56" s="70"/>
      <c r="O56" s="70"/>
      <c r="P56" s="56">
        <f t="shared" si="2"/>
        <v>0</v>
      </c>
      <c r="Q56" s="71"/>
      <c r="R56" s="56">
        <f t="shared" si="3"/>
        <v>0</v>
      </c>
      <c r="S56" s="70"/>
      <c r="T56" s="70"/>
      <c r="U56" s="56">
        <f t="shared" si="4"/>
        <v>0</v>
      </c>
      <c r="V56" s="70"/>
      <c r="W56" s="70"/>
      <c r="X56" s="56">
        <f t="shared" si="5"/>
        <v>0</v>
      </c>
      <c r="Y56" s="57">
        <f>IF(S56&gt;=40,S56-40,0)</f>
        <v>0</v>
      </c>
      <c r="Z56" s="57">
        <f>IF(D56=1,0,AM56)</f>
        <v>0</v>
      </c>
      <c r="AA56" s="56">
        <f t="shared" si="6"/>
        <v>0</v>
      </c>
      <c r="AB56" s="56">
        <f t="shared" si="7"/>
        <v>0</v>
      </c>
      <c r="AC56" s="56">
        <f>AC55-R56</f>
        <v>16</v>
      </c>
      <c r="AD56" s="70"/>
      <c r="AE56" s="70"/>
      <c r="AF56" s="70"/>
      <c r="AG56" s="56">
        <f t="shared" si="8"/>
        <v>0</v>
      </c>
      <c r="AH56" s="58">
        <f>IF(S56&gt;40,((3+Y56)*H56),IF(S56=0,0,(3*H56)))</f>
        <v>0</v>
      </c>
      <c r="AI56" s="56">
        <f t="shared" si="9"/>
        <v>0</v>
      </c>
      <c r="AJ56" s="58">
        <f>ROUND(IF(AD56&gt;0,(-AD56/H56),"0"),0)</f>
        <v>0</v>
      </c>
      <c r="AK56" s="58">
        <f>ROUND(IF(Q56="oui",(X52+X53+X54+X55)/20,0),0)</f>
        <v>0</v>
      </c>
      <c r="AL56" s="58">
        <f>IF(S56&lt;=40,S56-Z56,S56-Y56-Z56)</f>
        <v>0</v>
      </c>
      <c r="AM56" s="58">
        <f>ROUND(IF(C56=1,(X55+X54+X53+X52+Z55+T55+T54+T53+T52)/20,0),0)+(ROUND(IF(C56=2,(X55+X54+X53+X52+Z55+T55+T54+T53+T52)/20)*2,0))</f>
        <v>0</v>
      </c>
      <c r="AN56" s="72"/>
      <c r="AR56" s="63">
        <f>A60</f>
        <v>43778</v>
      </c>
      <c r="AS56" s="64">
        <f>P60</f>
        <v>0</v>
      </c>
      <c r="AT56" s="64">
        <f>S60</f>
        <v>0</v>
      </c>
      <c r="AU56" s="64">
        <f>X60</f>
        <v>0</v>
      </c>
      <c r="AV56" s="64">
        <f>Y60</f>
        <v>0</v>
      </c>
      <c r="AW56" s="64">
        <f>Z60</f>
        <v>0</v>
      </c>
      <c r="AX56" s="64">
        <f>AA60</f>
        <v>0</v>
      </c>
      <c r="AY56" s="65">
        <f>AB60</f>
        <v>0</v>
      </c>
      <c r="AZ56" s="64">
        <f t="shared" si="0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"/>
        <v>20</v>
      </c>
      <c r="I57" s="70"/>
      <c r="J57" s="70"/>
      <c r="K57" s="70"/>
      <c r="L57" s="70"/>
      <c r="M57" s="70"/>
      <c r="N57" s="70"/>
      <c r="O57" s="70"/>
      <c r="P57" s="56">
        <f t="shared" si="2"/>
        <v>0</v>
      </c>
      <c r="Q57" s="71"/>
      <c r="R57" s="56">
        <f t="shared" si="3"/>
        <v>0</v>
      </c>
      <c r="S57" s="70"/>
      <c r="T57" s="70"/>
      <c r="U57" s="56">
        <f t="shared" si="4"/>
        <v>0</v>
      </c>
      <c r="V57" s="70"/>
      <c r="W57" s="70"/>
      <c r="X57" s="56">
        <f t="shared" si="5"/>
        <v>0</v>
      </c>
      <c r="Y57" s="57">
        <f>IF(S57&gt;=40,S57-40,0)</f>
        <v>0</v>
      </c>
      <c r="Z57" s="57">
        <f>IF(D57=1,0,AM57)</f>
        <v>0</v>
      </c>
      <c r="AA57" s="56">
        <f t="shared" si="6"/>
        <v>0</v>
      </c>
      <c r="AB57" s="56">
        <f t="shared" si="7"/>
        <v>0</v>
      </c>
      <c r="AC57" s="56">
        <f>AC56-R57</f>
        <v>16</v>
      </c>
      <c r="AD57" s="70"/>
      <c r="AE57" s="70"/>
      <c r="AF57" s="70"/>
      <c r="AG57" s="56">
        <f t="shared" si="8"/>
        <v>0</v>
      </c>
      <c r="AH57" s="58">
        <f>IF(S57&gt;40,((3+Y57)*H57),IF(S57=0,0,(3*H57)))</f>
        <v>0</v>
      </c>
      <c r="AI57" s="56">
        <f t="shared" si="9"/>
        <v>0</v>
      </c>
      <c r="AJ57" s="58">
        <f>ROUND(IF(AD57&gt;0,(-AD57/H57),"0"),0)</f>
        <v>0</v>
      </c>
      <c r="AK57" s="58">
        <f>ROUND(IF(Q57="oui",(X53+X54+X55+X56)/20,0),0)</f>
        <v>0</v>
      </c>
      <c r="AL57" s="58">
        <f>IF(S57&lt;=40,S57-Z57,S57-Y57-Z57)</f>
        <v>0</v>
      </c>
      <c r="AM57" s="58">
        <f>ROUND(IF(C57=1,(X56+X55+X54+X53+Z56+T56+T55+T54+T53)/20,0),0)+(ROUND(IF(C57=2,(X56+X55+X54+X53+Z56+T56+T55+T54+T53)/20)*2,0))</f>
        <v>0</v>
      </c>
      <c r="AN57" s="72"/>
      <c r="AR57" s="63">
        <f>A61</f>
        <v>43785</v>
      </c>
      <c r="AS57" s="64">
        <f>P61</f>
        <v>0</v>
      </c>
      <c r="AT57" s="64">
        <f>S61</f>
        <v>0</v>
      </c>
      <c r="AU57" s="64">
        <f>X61</f>
        <v>0</v>
      </c>
      <c r="AV57" s="64">
        <f>Y61</f>
        <v>0</v>
      </c>
      <c r="AW57" s="64">
        <f>Z61</f>
        <v>0</v>
      </c>
      <c r="AX57" s="64">
        <f>AA61</f>
        <v>0</v>
      </c>
      <c r="AY57" s="65">
        <f>AB61</f>
        <v>0</v>
      </c>
      <c r="AZ57" s="64">
        <f t="shared" si="0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"/>
        <v>20</v>
      </c>
      <c r="I58" s="70"/>
      <c r="J58" s="70"/>
      <c r="K58" s="70"/>
      <c r="L58" s="70"/>
      <c r="M58" s="70"/>
      <c r="N58" s="70"/>
      <c r="O58" s="70"/>
      <c r="P58" s="56">
        <f t="shared" si="2"/>
        <v>0</v>
      </c>
      <c r="Q58" s="71"/>
      <c r="R58" s="56">
        <f t="shared" si="3"/>
        <v>0</v>
      </c>
      <c r="S58" s="70"/>
      <c r="T58" s="70"/>
      <c r="U58" s="56">
        <f t="shared" si="4"/>
        <v>0</v>
      </c>
      <c r="V58" s="70"/>
      <c r="W58" s="70"/>
      <c r="X58" s="56">
        <f t="shared" si="5"/>
        <v>0</v>
      </c>
      <c r="Y58" s="57">
        <f>IF(S58&gt;=40,S58-40,0)</f>
        <v>0</v>
      </c>
      <c r="Z58" s="57">
        <f>IF(D58=1,0,AM58)</f>
        <v>0</v>
      </c>
      <c r="AA58" s="56">
        <f t="shared" si="6"/>
        <v>0</v>
      </c>
      <c r="AB58" s="56">
        <f t="shared" si="7"/>
        <v>0</v>
      </c>
      <c r="AC58" s="56">
        <f>AC57-R58</f>
        <v>16</v>
      </c>
      <c r="AD58" s="70"/>
      <c r="AE58" s="70"/>
      <c r="AF58" s="70"/>
      <c r="AG58" s="56">
        <f t="shared" si="8"/>
        <v>0</v>
      </c>
      <c r="AH58" s="58">
        <f>IF(S58&gt;40,((3+Y58)*H58),IF(S58=0,0,(3*H58)))</f>
        <v>0</v>
      </c>
      <c r="AI58" s="56">
        <f t="shared" si="9"/>
        <v>0</v>
      </c>
      <c r="AJ58" s="58">
        <f>ROUND(IF(AD58&gt;0,(-AD58/H58),"0"),0)</f>
        <v>0</v>
      </c>
      <c r="AK58" s="58">
        <f>ROUND(IF(Q58="oui",(X54+X55+X56+X57)/20,0),0)</f>
        <v>0</v>
      </c>
      <c r="AL58" s="58">
        <f>IF(S58&lt;=40,S58-Z58,S58-Y58-Z58)</f>
        <v>0</v>
      </c>
      <c r="AM58" s="58">
        <f>ROUND(IF(C58=1,(X57+X56+X55+X54+Z57+T57+T56+T55+T54)/20,0),0)+(ROUND(IF(C58=2,(X57+X56+X55+X54+Z57+T57+T56+T55+T54)/20)*2,0))</f>
        <v>0</v>
      </c>
      <c r="AN58" s="72"/>
      <c r="AR58" s="63">
        <f>A62</f>
        <v>43792</v>
      </c>
      <c r="AS58" s="64">
        <f>P62</f>
        <v>0</v>
      </c>
      <c r="AT58" s="64">
        <f>S62</f>
        <v>0</v>
      </c>
      <c r="AU58" s="64">
        <f>X62</f>
        <v>0</v>
      </c>
      <c r="AV58" s="64">
        <f>Y62</f>
        <v>0</v>
      </c>
      <c r="AW58" s="64">
        <f>Z62</f>
        <v>0</v>
      </c>
      <c r="AX58" s="64">
        <f>AA62</f>
        <v>0</v>
      </c>
      <c r="AY58" s="65">
        <f>AB62</f>
        <v>0</v>
      </c>
      <c r="AZ58" s="64">
        <f t="shared" si="0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"/>
        <v>20</v>
      </c>
      <c r="I59" s="70"/>
      <c r="J59" s="70"/>
      <c r="K59" s="70"/>
      <c r="L59" s="70"/>
      <c r="M59" s="70"/>
      <c r="N59" s="70"/>
      <c r="O59" s="70"/>
      <c r="P59" s="56">
        <f t="shared" si="2"/>
        <v>0</v>
      </c>
      <c r="Q59" s="71"/>
      <c r="R59" s="56">
        <f t="shared" si="3"/>
        <v>0</v>
      </c>
      <c r="S59" s="70"/>
      <c r="T59" s="70"/>
      <c r="U59" s="56">
        <f t="shared" si="4"/>
        <v>0</v>
      </c>
      <c r="V59" s="70"/>
      <c r="W59" s="70"/>
      <c r="X59" s="56">
        <f t="shared" si="5"/>
        <v>0</v>
      </c>
      <c r="Y59" s="57">
        <f>IF(S59&gt;=40,S59-40,0)</f>
        <v>0</v>
      </c>
      <c r="Z59" s="57">
        <f>IF(D59=1,0,AM59)</f>
        <v>0</v>
      </c>
      <c r="AA59" s="56">
        <f t="shared" si="6"/>
        <v>0</v>
      </c>
      <c r="AB59" s="56">
        <f t="shared" si="7"/>
        <v>0</v>
      </c>
      <c r="AC59" s="56">
        <f>AC58-R59</f>
        <v>16</v>
      </c>
      <c r="AD59" s="70"/>
      <c r="AE59" s="70"/>
      <c r="AF59" s="70"/>
      <c r="AG59" s="56">
        <f t="shared" si="8"/>
        <v>0</v>
      </c>
      <c r="AH59" s="58">
        <f>IF(S59&gt;40,((3+Y59)*H59),IF(S59=0,0,(3*H59)))</f>
        <v>0</v>
      </c>
      <c r="AI59" s="56">
        <f t="shared" si="9"/>
        <v>0</v>
      </c>
      <c r="AJ59" s="58">
        <f>ROUND(IF(AD59&gt;0,(-AD59/H59),"0"),0)</f>
        <v>0</v>
      </c>
      <c r="AK59" s="58">
        <f>ROUND(IF(Q59="oui",(X55+X56+X57+X58)/20,0),0)</f>
        <v>0</v>
      </c>
      <c r="AL59" s="58">
        <f>IF(S59&lt;=40,S59-Z59,S59-Y59-Z59)</f>
        <v>0</v>
      </c>
      <c r="AM59" s="58">
        <f>ROUND(IF(C59=1,(X58+X57+X56+X55+Z58+T58+T57+T56+T55)/20,0),0)+(ROUND(IF(C59=2,(X58+X57+X56+X55+Z58+T58+T57+T56+T55)/20)*2,0))</f>
        <v>0</v>
      </c>
      <c r="AN59" s="72"/>
      <c r="AR59" s="63">
        <f>A63</f>
        <v>43799</v>
      </c>
      <c r="AS59" s="64">
        <f>P63</f>
        <v>0</v>
      </c>
      <c r="AT59" s="64">
        <f>S63</f>
        <v>0</v>
      </c>
      <c r="AU59" s="64">
        <f>X63</f>
        <v>0</v>
      </c>
      <c r="AV59" s="64">
        <f>Y63</f>
        <v>0</v>
      </c>
      <c r="AW59" s="64">
        <f>Z63</f>
        <v>0</v>
      </c>
      <c r="AX59" s="64">
        <f>AA63</f>
        <v>0</v>
      </c>
      <c r="AY59" s="65">
        <f>AB63</f>
        <v>0</v>
      </c>
      <c r="AZ59" s="64">
        <f t="shared" si="0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"/>
        <v>20</v>
      </c>
      <c r="I60" s="70"/>
      <c r="J60" s="70"/>
      <c r="K60" s="70"/>
      <c r="L60" s="70"/>
      <c r="M60" s="70"/>
      <c r="N60" s="70"/>
      <c r="O60" s="70"/>
      <c r="P60" s="56">
        <f t="shared" si="2"/>
        <v>0</v>
      </c>
      <c r="Q60" s="71"/>
      <c r="R60" s="56">
        <f t="shared" si="3"/>
        <v>0</v>
      </c>
      <c r="S60" s="70"/>
      <c r="T60" s="70"/>
      <c r="U60" s="56">
        <f t="shared" si="4"/>
        <v>0</v>
      </c>
      <c r="V60" s="70"/>
      <c r="W60" s="70"/>
      <c r="X60" s="56">
        <f t="shared" si="5"/>
        <v>0</v>
      </c>
      <c r="Y60" s="57">
        <f>IF(S60&gt;=40,S60-40,0)</f>
        <v>0</v>
      </c>
      <c r="Z60" s="57">
        <f>IF(D60=1,0,AM60)</f>
        <v>0</v>
      </c>
      <c r="AA60" s="56">
        <f t="shared" si="6"/>
        <v>0</v>
      </c>
      <c r="AB60" s="56">
        <f t="shared" si="7"/>
        <v>0</v>
      </c>
      <c r="AC60" s="56">
        <f>AC59-R60</f>
        <v>16</v>
      </c>
      <c r="AD60" s="70"/>
      <c r="AE60" s="70"/>
      <c r="AF60" s="70"/>
      <c r="AG60" s="56">
        <f t="shared" si="8"/>
        <v>0</v>
      </c>
      <c r="AH60" s="58">
        <f>IF(S60&gt;40,((3+Y60)*H60),IF(S60=0,0,(3*H60)))</f>
        <v>0</v>
      </c>
      <c r="AI60" s="56">
        <f t="shared" si="9"/>
        <v>0</v>
      </c>
      <c r="AJ60" s="58">
        <f>ROUND(IF(AD60&gt;0,(-AD60/H60),"0"),0)</f>
        <v>0</v>
      </c>
      <c r="AK60" s="58">
        <f>ROUND(IF(Q60="oui",(X56+X57+X58+X59)/20,0),0)</f>
        <v>0</v>
      </c>
      <c r="AL60" s="58">
        <f>IF(S60&lt;=40,S60-Z60,S60-Y60-Z60)</f>
        <v>0</v>
      </c>
      <c r="AM60" s="58">
        <f>ROUND(IF(C60=1,(X59+X58+X57+X56+Z59+T59+T58+T57+T56)/20,0),0)+(ROUND(IF(C60=2,(X59+X58+X57+X56+Z59+T59+T58+T57+T56)/20)*2,0))</f>
        <v>0</v>
      </c>
      <c r="AN60" s="72"/>
      <c r="AR60" s="63">
        <f>A64</f>
        <v>43806</v>
      </c>
      <c r="AS60" s="64">
        <f>P64</f>
        <v>0</v>
      </c>
      <c r="AT60" s="64">
        <f>S64</f>
        <v>0</v>
      </c>
      <c r="AU60" s="64">
        <f>X64</f>
        <v>0</v>
      </c>
      <c r="AV60" s="64">
        <f>Y64</f>
        <v>0</v>
      </c>
      <c r="AW60" s="64">
        <f>Z64</f>
        <v>0</v>
      </c>
      <c r="AX60" s="64">
        <f>AA64</f>
        <v>0</v>
      </c>
      <c r="AY60" s="65">
        <f>AB64</f>
        <v>0</v>
      </c>
      <c r="AZ60" s="64">
        <f t="shared" si="0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"/>
        <v>20</v>
      </c>
      <c r="I61" s="70"/>
      <c r="J61" s="70"/>
      <c r="K61" s="70"/>
      <c r="L61" s="70"/>
      <c r="M61" s="70"/>
      <c r="N61" s="70"/>
      <c r="O61" s="70"/>
      <c r="P61" s="56">
        <f t="shared" si="2"/>
        <v>0</v>
      </c>
      <c r="Q61" s="71"/>
      <c r="R61" s="56">
        <f t="shared" si="3"/>
        <v>0</v>
      </c>
      <c r="S61" s="70"/>
      <c r="T61" s="70"/>
      <c r="U61" s="56">
        <f t="shared" si="4"/>
        <v>0</v>
      </c>
      <c r="V61" s="70"/>
      <c r="W61" s="70"/>
      <c r="X61" s="56">
        <f t="shared" si="5"/>
        <v>0</v>
      </c>
      <c r="Y61" s="57">
        <f>IF(S61&gt;=40,S61-40,0)</f>
        <v>0</v>
      </c>
      <c r="Z61" s="57">
        <f>IF(D61=1,0,AM61)</f>
        <v>0</v>
      </c>
      <c r="AA61" s="56">
        <f t="shared" si="6"/>
        <v>0</v>
      </c>
      <c r="AB61" s="56">
        <f t="shared" si="7"/>
        <v>0</v>
      </c>
      <c r="AC61" s="56">
        <f>AC60-R61</f>
        <v>16</v>
      </c>
      <c r="AD61" s="70"/>
      <c r="AE61" s="70"/>
      <c r="AF61" s="70"/>
      <c r="AG61" s="56">
        <f t="shared" si="8"/>
        <v>0</v>
      </c>
      <c r="AH61" s="58">
        <f>IF(S61&gt;40,((3+Y61)*H61),IF(S61=0,0,(3*H61)))</f>
        <v>0</v>
      </c>
      <c r="AI61" s="56">
        <f t="shared" si="9"/>
        <v>0</v>
      </c>
      <c r="AJ61" s="58">
        <f>ROUND(IF(AD61&gt;0,(-AD61/H61),"0"),0)</f>
        <v>0</v>
      </c>
      <c r="AK61" s="58">
        <f>ROUND(IF(Q61="oui",(X57+X58+X59+X60)/20,0),0)</f>
        <v>0</v>
      </c>
      <c r="AL61" s="58">
        <f>IF(S61&lt;=40,S61-Z61,S61-Y61-Z61)</f>
        <v>0</v>
      </c>
      <c r="AM61" s="58">
        <f>ROUND(IF(C61=1,(X60+X59+X58+X57+Z60+T60+T59+T58+T57)/20,0),0)+(ROUND(IF(C61=2,(X60+X59+X58+X57+Z60+T60+T59+T58+T57)/20)*2,0))</f>
        <v>0</v>
      </c>
      <c r="AN61" s="72"/>
      <c r="AR61" s="63">
        <f>A65</f>
        <v>43813</v>
      </c>
      <c r="AS61" s="64">
        <f>P65</f>
        <v>0</v>
      </c>
      <c r="AT61" s="64">
        <f>S65</f>
        <v>0</v>
      </c>
      <c r="AU61" s="64">
        <f>X65</f>
        <v>0</v>
      </c>
      <c r="AV61" s="64">
        <f>Y65</f>
        <v>0</v>
      </c>
      <c r="AW61" s="64">
        <f>Z65</f>
        <v>0</v>
      </c>
      <c r="AX61" s="64">
        <f>AA65</f>
        <v>0</v>
      </c>
      <c r="AY61" s="65">
        <f>AB65</f>
        <v>0</v>
      </c>
      <c r="AZ61" s="64">
        <f t="shared" si="0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"/>
        <v>20</v>
      </c>
      <c r="I62" s="70"/>
      <c r="J62" s="70"/>
      <c r="K62" s="70"/>
      <c r="L62" s="70"/>
      <c r="M62" s="70"/>
      <c r="N62" s="70"/>
      <c r="O62" s="70"/>
      <c r="P62" s="56">
        <f t="shared" si="2"/>
        <v>0</v>
      </c>
      <c r="Q62" s="71"/>
      <c r="R62" s="56">
        <f t="shared" si="3"/>
        <v>0</v>
      </c>
      <c r="S62" s="70"/>
      <c r="T62" s="70"/>
      <c r="U62" s="56">
        <f t="shared" si="4"/>
        <v>0</v>
      </c>
      <c r="V62" s="70"/>
      <c r="W62" s="70"/>
      <c r="X62" s="56">
        <f t="shared" si="5"/>
        <v>0</v>
      </c>
      <c r="Y62" s="57">
        <f>IF(S62&gt;=40,S62-40,0)</f>
        <v>0</v>
      </c>
      <c r="Z62" s="57">
        <f>IF(D62=1,0,AM62)</f>
        <v>0</v>
      </c>
      <c r="AA62" s="56">
        <f t="shared" si="6"/>
        <v>0</v>
      </c>
      <c r="AB62" s="56">
        <f t="shared" si="7"/>
        <v>0</v>
      </c>
      <c r="AC62" s="56">
        <f>AC61-R62</f>
        <v>16</v>
      </c>
      <c r="AD62" s="70"/>
      <c r="AE62" s="70"/>
      <c r="AF62" s="70"/>
      <c r="AG62" s="56">
        <f t="shared" si="8"/>
        <v>0</v>
      </c>
      <c r="AH62" s="58">
        <f>IF(S62&gt;40,((3+Y62)*H62),IF(S62=0,0,(3*H62)))</f>
        <v>0</v>
      </c>
      <c r="AI62" s="56">
        <f t="shared" si="9"/>
        <v>0</v>
      </c>
      <c r="AJ62" s="58">
        <f>ROUND(IF(AD62&gt;0,(-AD62/H62),"0"),0)</f>
        <v>0</v>
      </c>
      <c r="AK62" s="58">
        <f>ROUND(IF(Q62="oui",(X58+X59+X60+X61)/20,0),0)</f>
        <v>0</v>
      </c>
      <c r="AL62" s="58">
        <f>IF(S62&lt;=40,S62-Z62,S62-Y62-Z62)</f>
        <v>0</v>
      </c>
      <c r="AM62" s="58">
        <f>ROUND(IF(C62=1,(X61+X60+X59+X58+Z61+T61+T60+T59+T58)/20,0),0)+(ROUND(IF(C62=2,(X61+X60+X59+X58+Z61+T61+T60+T59+T58)/20)*2,0))</f>
        <v>0</v>
      </c>
      <c r="AN62" s="72"/>
      <c r="AR62" s="63">
        <f>A66</f>
        <v>43820</v>
      </c>
      <c r="AS62" s="64">
        <f>P66</f>
        <v>0</v>
      </c>
      <c r="AT62" s="64">
        <f>S66</f>
        <v>0</v>
      </c>
      <c r="AU62" s="64">
        <f>X66</f>
        <v>0</v>
      </c>
      <c r="AV62" s="64">
        <f>Y66</f>
        <v>0</v>
      </c>
      <c r="AW62" s="64">
        <f>Z66</f>
        <v>0</v>
      </c>
      <c r="AX62" s="64">
        <f>AA66</f>
        <v>0</v>
      </c>
      <c r="AY62" s="65">
        <f>AB66</f>
        <v>0</v>
      </c>
      <c r="AZ62" s="64">
        <f t="shared" si="0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"/>
        <v>20</v>
      </c>
      <c r="I63" s="70"/>
      <c r="J63" s="70"/>
      <c r="K63" s="70"/>
      <c r="L63" s="70"/>
      <c r="M63" s="70"/>
      <c r="N63" s="70"/>
      <c r="O63" s="70"/>
      <c r="P63" s="56">
        <f t="shared" si="2"/>
        <v>0</v>
      </c>
      <c r="Q63" s="71"/>
      <c r="R63" s="56">
        <f t="shared" si="3"/>
        <v>0</v>
      </c>
      <c r="S63" s="70"/>
      <c r="T63" s="70"/>
      <c r="U63" s="56">
        <f t="shared" si="4"/>
        <v>0</v>
      </c>
      <c r="V63" s="70"/>
      <c r="W63" s="70"/>
      <c r="X63" s="56">
        <f t="shared" si="5"/>
        <v>0</v>
      </c>
      <c r="Y63" s="57">
        <f>IF(S63&gt;=40,S63-40,0)</f>
        <v>0</v>
      </c>
      <c r="Z63" s="57">
        <f>IF(D63=1,0,AM63)</f>
        <v>0</v>
      </c>
      <c r="AA63" s="56">
        <f t="shared" si="6"/>
        <v>0</v>
      </c>
      <c r="AB63" s="56">
        <f t="shared" si="7"/>
        <v>0</v>
      </c>
      <c r="AC63" s="56">
        <f>AC62-R63</f>
        <v>16</v>
      </c>
      <c r="AD63" s="70"/>
      <c r="AE63" s="70"/>
      <c r="AF63" s="70"/>
      <c r="AG63" s="56">
        <f t="shared" si="8"/>
        <v>0</v>
      </c>
      <c r="AH63" s="58">
        <f>IF(S63&gt;40,((3+Y63)*H63),IF(S63=0,0,(3*H63)))</f>
        <v>0</v>
      </c>
      <c r="AI63" s="56">
        <f t="shared" si="9"/>
        <v>0</v>
      </c>
      <c r="AJ63" s="58">
        <f>ROUND(IF(AD63&gt;0,(-AD63/H63),"0"),0)</f>
        <v>0</v>
      </c>
      <c r="AK63" s="58">
        <f>ROUND(IF(Q63="oui",(X59+X60+X61+X62)/20,0),0)</f>
        <v>0</v>
      </c>
      <c r="AL63" s="58">
        <f>IF(S63&lt;=40,S63-Z63,S63-Y63-Z63)</f>
        <v>0</v>
      </c>
      <c r="AM63" s="58">
        <f>ROUND(IF(C63=1,(X62+X61+X60+X59+Z62+T62+T61+T60+T59)/20,0),0)+(ROUND(IF(C63=2,(X62+X61+X60+X59+Z62+T62+T61+T60+T59)/20)*2,0))</f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"/>
        <v>20</v>
      </c>
      <c r="I64" s="70"/>
      <c r="J64" s="70"/>
      <c r="K64" s="70"/>
      <c r="L64" s="70"/>
      <c r="M64" s="70"/>
      <c r="N64" s="70"/>
      <c r="O64" s="70"/>
      <c r="P64" s="56">
        <f t="shared" si="2"/>
        <v>0</v>
      </c>
      <c r="Q64" s="71"/>
      <c r="R64" s="56">
        <f t="shared" si="3"/>
        <v>0</v>
      </c>
      <c r="S64" s="70"/>
      <c r="T64" s="70"/>
      <c r="U64" s="56">
        <f t="shared" si="4"/>
        <v>0</v>
      </c>
      <c r="V64" s="70"/>
      <c r="W64" s="70"/>
      <c r="X64" s="56">
        <f t="shared" si="5"/>
        <v>0</v>
      </c>
      <c r="Y64" s="57">
        <f>IF(S64&gt;=40,S64-40,0)</f>
        <v>0</v>
      </c>
      <c r="Z64" s="57">
        <f>IF(D64=1,0,AM64)</f>
        <v>0</v>
      </c>
      <c r="AA64" s="56">
        <f t="shared" si="6"/>
        <v>0</v>
      </c>
      <c r="AB64" s="56">
        <f t="shared" si="7"/>
        <v>0</v>
      </c>
      <c r="AC64" s="56">
        <f>AC63-R64</f>
        <v>16</v>
      </c>
      <c r="AD64" s="70"/>
      <c r="AE64" s="70"/>
      <c r="AF64" s="70"/>
      <c r="AG64" s="56">
        <f t="shared" si="8"/>
        <v>0</v>
      </c>
      <c r="AH64" s="58">
        <f>IF(S64&gt;40,((3+Y64)*H64),IF(S64=0,0,(3*H64)))</f>
        <v>0</v>
      </c>
      <c r="AI64" s="56">
        <f t="shared" si="9"/>
        <v>0</v>
      </c>
      <c r="AJ64" s="58">
        <f>ROUND(IF(AD64&gt;0,(-AD64/H64),"0"),0)</f>
        <v>0</v>
      </c>
      <c r="AK64" s="58">
        <f>ROUND(IF(Q64="oui",(X60+X61+X62+X63)/20,0),0)</f>
        <v>0</v>
      </c>
      <c r="AL64" s="58">
        <f>IF(S64&lt;=40,S64-Z64,S64-Y64-Z64)</f>
        <v>0</v>
      </c>
      <c r="AM64" s="58">
        <f>ROUND(IF(C64=1,(X63+X62+X61+X60+Z63+T63+T62+T61+T60)/20,0),0)+(ROUND(IF(C64=2,(X63+X62+X61+X60+Z63+T63+T62+T61+T60)/20)*2,0))</f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"/>
        <v>20</v>
      </c>
      <c r="I65" s="70"/>
      <c r="J65" s="70"/>
      <c r="K65" s="70"/>
      <c r="L65" s="70"/>
      <c r="M65" s="70"/>
      <c r="N65" s="70"/>
      <c r="O65" s="70"/>
      <c r="P65" s="56">
        <f t="shared" si="2"/>
        <v>0</v>
      </c>
      <c r="Q65" s="71"/>
      <c r="R65" s="56">
        <f t="shared" si="3"/>
        <v>0</v>
      </c>
      <c r="S65" s="70"/>
      <c r="T65" s="70"/>
      <c r="U65" s="56">
        <f t="shared" si="4"/>
        <v>0</v>
      </c>
      <c r="V65" s="70"/>
      <c r="W65" s="70"/>
      <c r="X65" s="56">
        <f t="shared" si="5"/>
        <v>0</v>
      </c>
      <c r="Y65" s="57">
        <f>IF(S65&gt;=40,S65-40,0)</f>
        <v>0</v>
      </c>
      <c r="Z65" s="57">
        <f>IF(D65=1,0,AM65)</f>
        <v>0</v>
      </c>
      <c r="AA65" s="56">
        <f t="shared" si="6"/>
        <v>0</v>
      </c>
      <c r="AB65" s="56">
        <f t="shared" si="7"/>
        <v>0</v>
      </c>
      <c r="AC65" s="56">
        <f>AC64-R65</f>
        <v>16</v>
      </c>
      <c r="AD65" s="70"/>
      <c r="AE65" s="70"/>
      <c r="AF65" s="70"/>
      <c r="AG65" s="56">
        <f t="shared" si="8"/>
        <v>0</v>
      </c>
      <c r="AH65" s="58">
        <f>IF(S65&gt;40,((3+Y65)*H65),IF(S65=0,0,(3*H65)))</f>
        <v>0</v>
      </c>
      <c r="AI65" s="56">
        <f t="shared" si="9"/>
        <v>0</v>
      </c>
      <c r="AJ65" s="58">
        <f>ROUND(IF(AD65&gt;0,(-AD65/H65),"0"),0)</f>
        <v>0</v>
      </c>
      <c r="AK65" s="58">
        <f>ROUND(IF(Q65="oui",(X61+X62+X63+X64)/20,0),0)</f>
        <v>0</v>
      </c>
      <c r="AL65" s="58">
        <f>IF(S65&lt;=40,S65-Z65,S65-Y65-Z65)</f>
        <v>0</v>
      </c>
      <c r="AM65" s="58">
        <f>ROUND(IF(C65=1,(X64+X63+X62+X61+Z64+T64+T63+T62+T61)/20,0),0)+(ROUND(IF(C65=2,(X64+X63+X62+X61+Z64+T64+T63+T62+T61)/20)*2,0))</f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"/>
        <v>20</v>
      </c>
      <c r="I66" s="70"/>
      <c r="J66" s="70"/>
      <c r="K66" s="70"/>
      <c r="L66" s="70"/>
      <c r="M66" s="70"/>
      <c r="N66" s="70"/>
      <c r="O66" s="70"/>
      <c r="P66" s="56">
        <f t="shared" si="2"/>
        <v>0</v>
      </c>
      <c r="Q66" s="71"/>
      <c r="R66" s="56">
        <f t="shared" si="3"/>
        <v>0</v>
      </c>
      <c r="S66" s="70"/>
      <c r="T66" s="70"/>
      <c r="U66" s="56">
        <f t="shared" si="4"/>
        <v>0</v>
      </c>
      <c r="V66" s="70"/>
      <c r="W66" s="70"/>
      <c r="X66" s="56">
        <f t="shared" si="5"/>
        <v>0</v>
      </c>
      <c r="Y66" s="57">
        <f>IF(S66&gt;=40,S66-40,0)</f>
        <v>0</v>
      </c>
      <c r="Z66" s="57">
        <f>IF(D66=1,0,AM66)</f>
        <v>0</v>
      </c>
      <c r="AA66" s="56">
        <f t="shared" si="6"/>
        <v>0</v>
      </c>
      <c r="AB66" s="56">
        <f t="shared" si="7"/>
        <v>0</v>
      </c>
      <c r="AC66" s="56">
        <f>AC65-R66</f>
        <v>16</v>
      </c>
      <c r="AD66" s="70"/>
      <c r="AE66" s="70"/>
      <c r="AF66" s="70"/>
      <c r="AG66" s="56">
        <f t="shared" si="8"/>
        <v>0</v>
      </c>
      <c r="AH66" s="58">
        <f>IF(S66&gt;40,((3+Y66)*H66),IF(S66=0,0,(3*H66)))</f>
        <v>0</v>
      </c>
      <c r="AI66" s="56">
        <f t="shared" si="9"/>
        <v>0</v>
      </c>
      <c r="AJ66" s="58">
        <f>ROUND(IF(AD66&gt;0,(-AD66/H66),"0"),0)</f>
        <v>0</v>
      </c>
      <c r="AK66" s="58">
        <f>ROUND(IF(Q66="oui",(X62+X63+X64+X65)/20,0),0)</f>
        <v>0</v>
      </c>
      <c r="AL66" s="58">
        <f>IF(S66&lt;=40,S66-Z66,S66-Y66-Z66)</f>
        <v>0</v>
      </c>
      <c r="AM66" s="58">
        <f>ROUND(IF(C66=1,(X65+X64+X63+X62+Z65+T65+T64+T63+T62)/20,0),0)+(ROUND(IF(C66=2,(X65+X64+X63+X62+Z65+T65+T64+T63+T62)/20)*2,0))</f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4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10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2"/>
        <v>0</v>
      </c>
      <c r="Q68" s="71"/>
      <c r="R68" s="56">
        <f t="shared" si="3"/>
        <v>0</v>
      </c>
      <c r="S68" s="70"/>
      <c r="T68" s="70"/>
      <c r="U68" s="56">
        <f t="shared" si="4"/>
        <v>0</v>
      </c>
      <c r="V68" s="70"/>
      <c r="W68" s="70"/>
      <c r="X68" s="56">
        <f t="shared" ref="X68:X120" si="11">IF(AL68&gt;=0,AL68,0)</f>
        <v>0</v>
      </c>
      <c r="Y68" s="57">
        <f>IF(S68&gt;=40,S68-40,0)</f>
        <v>0</v>
      </c>
      <c r="Z68" s="57">
        <f>IF(D68=1,0,AM68)</f>
        <v>0</v>
      </c>
      <c r="AA68" s="56">
        <f t="shared" ref="AA68:AA120" si="12">IF(AE68&lt;0,-AE68,0)</f>
        <v>0</v>
      </c>
      <c r="AB68" s="56">
        <f t="shared" ref="AB68:AB120" si="13">IF(AE68&gt;0,AE68+AJ68,0)+IF(AE68&lt;=0,AJ68,0)</f>
        <v>0</v>
      </c>
      <c r="AC68" s="56">
        <f>AC67-R68</f>
        <v>0</v>
      </c>
      <c r="AD68" s="70"/>
      <c r="AE68" s="70"/>
      <c r="AF68" s="70"/>
      <c r="AG68" s="56">
        <f t="shared" ref="AG68:AG120" si="14">IF((AI67-AH68)&gt;0,AH68,AI67)</f>
        <v>0</v>
      </c>
      <c r="AH68" s="58">
        <f>IF(S68&gt;40,((3+Y68)*H68),IF(S68=0,0,(3*H68)))</f>
        <v>0</v>
      </c>
      <c r="AI68" s="56">
        <f t="shared" ref="AI68:AI120" si="15">AI67+AF68-AG68</f>
        <v>0</v>
      </c>
      <c r="AJ68" s="58">
        <f>ROUND(IF(AD68&gt;0,AD68/H68,"0"),0)</f>
        <v>0</v>
      </c>
      <c r="AK68" s="58">
        <f>ROUND(IF(Q68="oui",(X64+X65+X66+X67)/20,0),0)</f>
        <v>0</v>
      </c>
      <c r="AL68" s="58">
        <f>IF(S68&lt;=40,S68-Z68,S68-Y68-Z68)</f>
        <v>0</v>
      </c>
      <c r="AM68" s="58">
        <f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10"/>
        <v>0</v>
      </c>
      <c r="I69" s="70"/>
      <c r="J69" s="70"/>
      <c r="K69" s="70"/>
      <c r="L69" s="70"/>
      <c r="M69" s="70"/>
      <c r="N69" s="70"/>
      <c r="O69" s="70"/>
      <c r="P69" s="56">
        <f t="shared" si="2"/>
        <v>0</v>
      </c>
      <c r="Q69" s="71"/>
      <c r="R69" s="56">
        <f t="shared" si="3"/>
        <v>0</v>
      </c>
      <c r="S69" s="70"/>
      <c r="T69" s="70"/>
      <c r="U69" s="56">
        <f t="shared" si="4"/>
        <v>0</v>
      </c>
      <c r="V69" s="70"/>
      <c r="W69" s="70"/>
      <c r="X69" s="56">
        <f t="shared" si="11"/>
        <v>0</v>
      </c>
      <c r="Y69" s="57">
        <f>IF(S69&gt;=40,S69-40,0)</f>
        <v>0</v>
      </c>
      <c r="Z69" s="57">
        <f>IF(D69=1,0,AM69)</f>
        <v>0</v>
      </c>
      <c r="AA69" s="56">
        <f t="shared" si="12"/>
        <v>0</v>
      </c>
      <c r="AB69" s="56">
        <f t="shared" si="13"/>
        <v>0</v>
      </c>
      <c r="AC69" s="56">
        <f>AC68-R69</f>
        <v>0</v>
      </c>
      <c r="AD69" s="70"/>
      <c r="AE69" s="70"/>
      <c r="AF69" s="70"/>
      <c r="AG69" s="56">
        <f t="shared" si="14"/>
        <v>0</v>
      </c>
      <c r="AH69" s="58">
        <f>IF(S69&gt;40,((3+Y69)*H69),IF(S69=0,0,(3*H69)))</f>
        <v>0</v>
      </c>
      <c r="AI69" s="56">
        <f t="shared" si="15"/>
        <v>0</v>
      </c>
      <c r="AJ69" s="58">
        <f>ROUND(IF(AD69&gt;0,AD69/H69,"0"),0)</f>
        <v>0</v>
      </c>
      <c r="AK69" s="58">
        <f>ROUND(IF(Q69="oui",(X65+X66+X67+X68)/20,0),0)</f>
        <v>0</v>
      </c>
      <c r="AL69" s="58">
        <f>IF(S69&lt;=40,S69-Z69,S69-Y69-Z69)</f>
        <v>0</v>
      </c>
      <c r="AM69" s="58">
        <f>ROUND(IF(C69=1,(X68+X67+X66+X65+Z68+T68+T67+T66+T65)/20,0),0)+(ROUND(IF(C69=2,(X68+X67+X66+X65+Z68+T68+T67+T66+T65)/20)*2,0))</f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10"/>
        <v>0</v>
      </c>
      <c r="I70" s="70"/>
      <c r="J70" s="70"/>
      <c r="K70" s="70"/>
      <c r="L70" s="70"/>
      <c r="M70" s="70"/>
      <c r="N70" s="70"/>
      <c r="O70" s="70"/>
      <c r="P70" s="56">
        <f t="shared" si="2"/>
        <v>0</v>
      </c>
      <c r="Q70" s="71"/>
      <c r="R70" s="56">
        <f t="shared" si="3"/>
        <v>0</v>
      </c>
      <c r="S70" s="70"/>
      <c r="T70" s="70"/>
      <c r="U70" s="56">
        <f t="shared" si="4"/>
        <v>0</v>
      </c>
      <c r="V70" s="70"/>
      <c r="W70" s="70"/>
      <c r="X70" s="56">
        <f t="shared" si="11"/>
        <v>0</v>
      </c>
      <c r="Y70" s="57">
        <f>IF(S70&gt;=40,S70-40,0)</f>
        <v>0</v>
      </c>
      <c r="Z70" s="57">
        <f>IF(D70=1,0,AM70)</f>
        <v>0</v>
      </c>
      <c r="AA70" s="56">
        <f t="shared" si="12"/>
        <v>0</v>
      </c>
      <c r="AB70" s="56">
        <f t="shared" si="13"/>
        <v>0</v>
      </c>
      <c r="AC70" s="56">
        <f>AC69-R70</f>
        <v>0</v>
      </c>
      <c r="AD70" s="70"/>
      <c r="AE70" s="70"/>
      <c r="AF70" s="70"/>
      <c r="AG70" s="56">
        <f t="shared" si="14"/>
        <v>0</v>
      </c>
      <c r="AH70" s="58">
        <f>IF(S70&gt;40,((3+Y70)*H70),IF(S70=0,0,(3*H70)))</f>
        <v>0</v>
      </c>
      <c r="AI70" s="56">
        <f t="shared" si="15"/>
        <v>0</v>
      </c>
      <c r="AJ70" s="58">
        <f>ROUND(IF(AD70&gt;0,AD70/H70,"0"),0)</f>
        <v>0</v>
      </c>
      <c r="AK70" s="58">
        <f>ROUND(IF(Q70="oui",(X66+X67+X68+X69)/20,0),0)</f>
        <v>0</v>
      </c>
      <c r="AL70" s="58">
        <f>IF(S70&lt;=40,S70-Z70,S70-Y70-Z70)</f>
        <v>0</v>
      </c>
      <c r="AM70" s="58">
        <f>ROUND(IF(C70=1,(X69+X68+X67+X66+Z69+T69+T68+T67+T66)/20,0),0)+(ROUND(IF(C70=2,(X69+X68+X67+X66+Z69+T69+T68+T67+T66)/20)*2,0))</f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10"/>
        <v>0</v>
      </c>
      <c r="I71" s="70"/>
      <c r="J71" s="70"/>
      <c r="K71" s="70"/>
      <c r="L71" s="70"/>
      <c r="M71" s="70"/>
      <c r="N71" s="70"/>
      <c r="O71" s="70"/>
      <c r="P71" s="56">
        <f t="shared" si="2"/>
        <v>0</v>
      </c>
      <c r="Q71" s="71"/>
      <c r="R71" s="56">
        <f t="shared" si="3"/>
        <v>0</v>
      </c>
      <c r="S71" s="70"/>
      <c r="T71" s="70"/>
      <c r="U71" s="56">
        <f t="shared" si="4"/>
        <v>0</v>
      </c>
      <c r="V71" s="70"/>
      <c r="W71" s="70"/>
      <c r="X71" s="56">
        <f t="shared" si="11"/>
        <v>0</v>
      </c>
      <c r="Y71" s="57">
        <f>IF(S71&gt;=40,S71-40,0)</f>
        <v>0</v>
      </c>
      <c r="Z71" s="57">
        <f>IF(D71=1,0,AM71)</f>
        <v>0</v>
      </c>
      <c r="AA71" s="56">
        <f t="shared" si="12"/>
        <v>0</v>
      </c>
      <c r="AB71" s="56">
        <f t="shared" si="13"/>
        <v>0</v>
      </c>
      <c r="AC71" s="56">
        <f>AC70-R71</f>
        <v>0</v>
      </c>
      <c r="AD71" s="70"/>
      <c r="AE71" s="70"/>
      <c r="AF71" s="70"/>
      <c r="AG71" s="56">
        <f t="shared" si="14"/>
        <v>0</v>
      </c>
      <c r="AH71" s="58">
        <f>IF(S71&gt;40,((3+Y71)*H71),IF(S71=0,0,(3*H71)))</f>
        <v>0</v>
      </c>
      <c r="AI71" s="56">
        <f t="shared" si="15"/>
        <v>0</v>
      </c>
      <c r="AJ71" s="58">
        <f>ROUND(IF(AD71&gt;0,AD71/H71,"0"),0)</f>
        <v>0</v>
      </c>
      <c r="AK71" s="58">
        <f>ROUND(IF(Q71="oui",(X67+X68+X69+X70)/20,0),0)</f>
        <v>0</v>
      </c>
      <c r="AL71" s="58">
        <f>IF(S71&lt;=40,S71-Z71,S71-Y71-Z71)</f>
        <v>0</v>
      </c>
      <c r="AM71" s="58">
        <f>ROUND(IF(C71=1,(X70+X69+X68+X67+Z70+T70+T69+T68+T67)/20,0),0)+(ROUND(IF(C71=2,(X70+X69+X68+X67+Z70+T70+T69+T68+T67)/20)*2,0))</f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10"/>
        <v>0</v>
      </c>
      <c r="I72" s="70"/>
      <c r="J72" s="70"/>
      <c r="K72" s="70"/>
      <c r="L72" s="70"/>
      <c r="M72" s="70"/>
      <c r="N72" s="70"/>
      <c r="O72" s="70"/>
      <c r="P72" s="56">
        <f t="shared" si="2"/>
        <v>0</v>
      </c>
      <c r="Q72" s="71"/>
      <c r="R72" s="56">
        <f t="shared" si="3"/>
        <v>0</v>
      </c>
      <c r="S72" s="70"/>
      <c r="T72" s="70"/>
      <c r="U72" s="56">
        <f t="shared" si="4"/>
        <v>0</v>
      </c>
      <c r="V72" s="70"/>
      <c r="W72" s="70"/>
      <c r="X72" s="56">
        <f t="shared" si="11"/>
        <v>0</v>
      </c>
      <c r="Y72" s="57">
        <f>IF(S72&gt;=40,S72-40,0)</f>
        <v>0</v>
      </c>
      <c r="Z72" s="57">
        <f>IF(D72=1,0,AM72)</f>
        <v>0</v>
      </c>
      <c r="AA72" s="56">
        <f t="shared" si="12"/>
        <v>0</v>
      </c>
      <c r="AB72" s="56">
        <f t="shared" si="13"/>
        <v>0</v>
      </c>
      <c r="AC72" s="56">
        <f>AC71-R72</f>
        <v>0</v>
      </c>
      <c r="AD72" s="70"/>
      <c r="AE72" s="70"/>
      <c r="AF72" s="70"/>
      <c r="AG72" s="56">
        <f t="shared" si="14"/>
        <v>0</v>
      </c>
      <c r="AH72" s="58">
        <f>IF(S72&gt;40,((3+Y72)*H72),IF(S72=0,0,(3*H72)))</f>
        <v>0</v>
      </c>
      <c r="AI72" s="56">
        <f t="shared" si="15"/>
        <v>0</v>
      </c>
      <c r="AJ72" s="58">
        <f>ROUND(IF(AD72&gt;0,AD72/H72,"0"),0)</f>
        <v>0</v>
      </c>
      <c r="AK72" s="58">
        <f>ROUND(IF(Q72="oui",(X68+X69+X70+X71)/20,0),0)</f>
        <v>0</v>
      </c>
      <c r="AL72" s="58">
        <f>IF(S72&lt;=40,S72-Z72,S72-Y72-Z72)</f>
        <v>0</v>
      </c>
      <c r="AM72" s="58">
        <f>ROUND(IF(C72=1,(X71+X70+X69+X68+Z71+T71+T70+T69+T68)/20,0),0)+(ROUND(IF(C72=2,(X71+X70+X69+X68+Z71+T71+T70+T69+T68)/20)*2,0))</f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10"/>
        <v>0</v>
      </c>
      <c r="I73" s="70"/>
      <c r="J73" s="70"/>
      <c r="K73" s="70"/>
      <c r="L73" s="70"/>
      <c r="M73" s="70"/>
      <c r="N73" s="70"/>
      <c r="O73" s="70"/>
      <c r="P73" s="56">
        <f t="shared" si="2"/>
        <v>0</v>
      </c>
      <c r="Q73" s="71"/>
      <c r="R73" s="56">
        <f t="shared" si="3"/>
        <v>0</v>
      </c>
      <c r="S73" s="70"/>
      <c r="T73" s="70"/>
      <c r="U73" s="56">
        <f t="shared" si="4"/>
        <v>0</v>
      </c>
      <c r="V73" s="70"/>
      <c r="W73" s="70"/>
      <c r="X73" s="56">
        <f t="shared" si="11"/>
        <v>0</v>
      </c>
      <c r="Y73" s="57">
        <f>IF(S73&gt;=40,S73-40,0)</f>
        <v>0</v>
      </c>
      <c r="Z73" s="57">
        <f>IF(D73=1,0,AM73)</f>
        <v>0</v>
      </c>
      <c r="AA73" s="56">
        <f t="shared" si="12"/>
        <v>0</v>
      </c>
      <c r="AB73" s="56">
        <f t="shared" si="13"/>
        <v>0</v>
      </c>
      <c r="AC73" s="56">
        <f>AC72-R73</f>
        <v>0</v>
      </c>
      <c r="AD73" s="70"/>
      <c r="AE73" s="70"/>
      <c r="AF73" s="70"/>
      <c r="AG73" s="56">
        <f t="shared" si="14"/>
        <v>0</v>
      </c>
      <c r="AH73" s="58">
        <f>IF(S73&gt;40,((3+Y73)*H73),IF(S73=0,0,(3*H73)))</f>
        <v>0</v>
      </c>
      <c r="AI73" s="56">
        <f t="shared" si="15"/>
        <v>0</v>
      </c>
      <c r="AJ73" s="58">
        <f>ROUND(IF(AD73&gt;0,AD73/H73,"0"),0)</f>
        <v>0</v>
      </c>
      <c r="AK73" s="58">
        <f>ROUND(IF(Q73="oui",(X69+X70+X71+X72)/20,0),0)</f>
        <v>0</v>
      </c>
      <c r="AL73" s="58">
        <f>IF(S73&lt;=40,S73-Z73,S73-Y73-Z73)</f>
        <v>0</v>
      </c>
      <c r="AM73" s="58">
        <f>ROUND(IF(C73=1,(X72+X71+X70+X69+Z72+T72+T71+T70+T69)/20,0),0)+(ROUND(IF(C73=2,(X72+X71+X70+X69+Z72+T72+T71+T70+T69)/20)*2,0))</f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10"/>
        <v>0</v>
      </c>
      <c r="I74" s="70"/>
      <c r="J74" s="70"/>
      <c r="K74" s="70"/>
      <c r="L74" s="70"/>
      <c r="M74" s="70"/>
      <c r="N74" s="70"/>
      <c r="O74" s="70"/>
      <c r="P74" s="56">
        <f t="shared" si="2"/>
        <v>0</v>
      </c>
      <c r="Q74" s="71"/>
      <c r="R74" s="56">
        <f t="shared" si="3"/>
        <v>0</v>
      </c>
      <c r="S74" s="70"/>
      <c r="T74" s="70"/>
      <c r="U74" s="56">
        <f t="shared" si="4"/>
        <v>0</v>
      </c>
      <c r="V74" s="70"/>
      <c r="W74" s="70"/>
      <c r="X74" s="56">
        <f t="shared" si="11"/>
        <v>0</v>
      </c>
      <c r="Y74" s="57">
        <f>IF(S74&gt;=40,S74-40,0)</f>
        <v>0</v>
      </c>
      <c r="Z74" s="57">
        <f>IF(D74=1,0,AM74)</f>
        <v>0</v>
      </c>
      <c r="AA74" s="56">
        <f t="shared" si="12"/>
        <v>0</v>
      </c>
      <c r="AB74" s="56">
        <f t="shared" si="13"/>
        <v>0</v>
      </c>
      <c r="AC74" s="56">
        <f>AC73-R74</f>
        <v>0</v>
      </c>
      <c r="AD74" s="70"/>
      <c r="AE74" s="70"/>
      <c r="AF74" s="70"/>
      <c r="AG74" s="56">
        <f t="shared" si="14"/>
        <v>0</v>
      </c>
      <c r="AH74" s="58">
        <f>IF(S74&gt;40,((3+Y74)*H74),IF(S74=0,0,(3*H74)))</f>
        <v>0</v>
      </c>
      <c r="AI74" s="56">
        <f t="shared" si="15"/>
        <v>0</v>
      </c>
      <c r="AJ74" s="58">
        <f>ROUND(IF(AD74&gt;0,AD74/H74,"0"),0)</f>
        <v>0</v>
      </c>
      <c r="AK74" s="58">
        <f>ROUND(IF(Q74="oui",(X70+X71+X72+X73)/20,0),0)</f>
        <v>0</v>
      </c>
      <c r="AL74" s="58">
        <f>IF(S74&lt;=40,S74-Z74,S74-Y74-Z74)</f>
        <v>0</v>
      </c>
      <c r="AM74" s="58">
        <f>ROUND(IF(C74=1,(X73+X72+X71+X70+Z73+T73+T72+T71+T70)/20,0),0)+(ROUND(IF(C74=2,(X73+X72+X71+X70+Z73+T73+T72+T71+T70)/20)*2,0))</f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10"/>
        <v>0</v>
      </c>
      <c r="I75" s="70"/>
      <c r="J75" s="70"/>
      <c r="K75" s="70"/>
      <c r="L75" s="70"/>
      <c r="M75" s="70"/>
      <c r="N75" s="70"/>
      <c r="O75" s="70"/>
      <c r="P75" s="56">
        <f t="shared" si="2"/>
        <v>0</v>
      </c>
      <c r="Q75" s="71"/>
      <c r="R75" s="56">
        <f t="shared" si="3"/>
        <v>0</v>
      </c>
      <c r="S75" s="70"/>
      <c r="T75" s="70"/>
      <c r="U75" s="56">
        <f t="shared" si="4"/>
        <v>0</v>
      </c>
      <c r="V75" s="70"/>
      <c r="W75" s="70"/>
      <c r="X75" s="56">
        <f t="shared" si="11"/>
        <v>0</v>
      </c>
      <c r="Y75" s="57">
        <f>IF(S75&gt;=40,S75-40,0)</f>
        <v>0</v>
      </c>
      <c r="Z75" s="57">
        <f>IF(D75=1,0,AM75)</f>
        <v>0</v>
      </c>
      <c r="AA75" s="56">
        <f t="shared" si="12"/>
        <v>0</v>
      </c>
      <c r="AB75" s="56">
        <f t="shared" si="13"/>
        <v>0</v>
      </c>
      <c r="AC75" s="56">
        <f>AC74-R75</f>
        <v>0</v>
      </c>
      <c r="AD75" s="70"/>
      <c r="AE75" s="70"/>
      <c r="AF75" s="70"/>
      <c r="AG75" s="56">
        <f t="shared" si="14"/>
        <v>0</v>
      </c>
      <c r="AH75" s="58">
        <f>IF(S75&gt;40,((3+Y75)*H75),IF(S75=0,0,(3*H75)))</f>
        <v>0</v>
      </c>
      <c r="AI75" s="56">
        <f t="shared" si="15"/>
        <v>0</v>
      </c>
      <c r="AJ75" s="58">
        <f>ROUND(IF(AD75&gt;0,AD75/H75,"0"),0)</f>
        <v>0</v>
      </c>
      <c r="AK75" s="58">
        <f>ROUND(IF(Q75="oui",(X71+X72+X73+X74)/20,0),0)</f>
        <v>0</v>
      </c>
      <c r="AL75" s="58">
        <f>IF(S75&lt;=40,S75-Z75,S75-Y75-Z75)</f>
        <v>0</v>
      </c>
      <c r="AM75" s="58">
        <f>ROUND(IF(C75=1,(X74+X73+X72+X71+Z74+T74+T73+T72+T71)/20,0),0)+(ROUND(IF(C75=2,(X74+X73+X72+X71+Z74+T74+T73+T72+T71)/20)*2,0))</f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10"/>
        <v>0</v>
      </c>
      <c r="I76" s="70"/>
      <c r="J76" s="70"/>
      <c r="K76" s="70"/>
      <c r="L76" s="70"/>
      <c r="M76" s="70"/>
      <c r="N76" s="70"/>
      <c r="O76" s="70"/>
      <c r="P76" s="56">
        <f t="shared" si="2"/>
        <v>0</v>
      </c>
      <c r="Q76" s="71"/>
      <c r="R76" s="56">
        <f t="shared" ref="R76:R120" si="16">IF(AC75&lt;=0,0,AK76)</f>
        <v>0</v>
      </c>
      <c r="S76" s="70"/>
      <c r="T76" s="70"/>
      <c r="U76" s="56">
        <f t="shared" ref="U76:U120" si="17">U75+P76-X76-Y76+AA76-AB76</f>
        <v>0</v>
      </c>
      <c r="V76" s="70"/>
      <c r="W76" s="70"/>
      <c r="X76" s="56">
        <f t="shared" si="11"/>
        <v>0</v>
      </c>
      <c r="Y76" s="57">
        <f>IF(S76&gt;=40,S76-40,0)</f>
        <v>0</v>
      </c>
      <c r="Z76" s="57">
        <f>IF(D76=1,0,AM76)</f>
        <v>0</v>
      </c>
      <c r="AA76" s="56">
        <f t="shared" si="12"/>
        <v>0</v>
      </c>
      <c r="AB76" s="56">
        <f t="shared" si="13"/>
        <v>0</v>
      </c>
      <c r="AC76" s="56">
        <f>AC75-R76</f>
        <v>0</v>
      </c>
      <c r="AD76" s="70"/>
      <c r="AE76" s="70"/>
      <c r="AF76" s="70"/>
      <c r="AG76" s="56">
        <f t="shared" si="14"/>
        <v>0</v>
      </c>
      <c r="AH76" s="58">
        <f>IF(S76&gt;40,((3+Y76)*H76),IF(S76=0,0,(3*H76)))</f>
        <v>0</v>
      </c>
      <c r="AI76" s="56">
        <f t="shared" si="15"/>
        <v>0</v>
      </c>
      <c r="AJ76" s="58">
        <f>ROUND(IF(AD76&gt;0,AD76/H76,"0"),0)</f>
        <v>0</v>
      </c>
      <c r="AK76" s="58">
        <f>ROUND(IF(Q76="oui",(X72+X73+X74+X75)/20,0),0)</f>
        <v>0</v>
      </c>
      <c r="AL76" s="58">
        <f>IF(S76&lt;=40,S76-Z76,S76-Y76-Z76)</f>
        <v>0</v>
      </c>
      <c r="AM76" s="58">
        <f>ROUND(IF(C76=1,(X75+X74+X73+X72+Z75+T75+T74+T73+T72)/20,0),0)+(ROUND(IF(C76=2,(X75+X74+X73+X72+Z75+T75+T74+T73+T72)/20)*2,0))</f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10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18">SUM(I77:O77)</f>
        <v>0</v>
      </c>
      <c r="Q77" s="71"/>
      <c r="R77" s="56">
        <f t="shared" si="16"/>
        <v>0</v>
      </c>
      <c r="S77" s="70"/>
      <c r="T77" s="70"/>
      <c r="U77" s="56">
        <f t="shared" si="17"/>
        <v>0</v>
      </c>
      <c r="V77" s="70"/>
      <c r="W77" s="70"/>
      <c r="X77" s="56">
        <f t="shared" si="11"/>
        <v>0</v>
      </c>
      <c r="Y77" s="57">
        <f>IF(S77&gt;=40,S77-40,0)</f>
        <v>0</v>
      </c>
      <c r="Z77" s="57">
        <f>IF(D77=1,0,AM77)</f>
        <v>0</v>
      </c>
      <c r="AA77" s="56">
        <f t="shared" si="12"/>
        <v>0</v>
      </c>
      <c r="AB77" s="56">
        <f t="shared" si="13"/>
        <v>0</v>
      </c>
      <c r="AC77" s="56">
        <f>AC76-R77</f>
        <v>0</v>
      </c>
      <c r="AD77" s="70"/>
      <c r="AE77" s="70"/>
      <c r="AF77" s="70"/>
      <c r="AG77" s="56">
        <f t="shared" si="14"/>
        <v>0</v>
      </c>
      <c r="AH77" s="58">
        <f>IF(S77&gt;40,((3+Y77)*H77),IF(S77=0,0,(3*H77)))</f>
        <v>0</v>
      </c>
      <c r="AI77" s="56">
        <f t="shared" si="15"/>
        <v>0</v>
      </c>
      <c r="AJ77" s="58">
        <f>ROUND(IF(AD77&gt;0,AD77/H77,"0"),0)</f>
        <v>0</v>
      </c>
      <c r="AK77" s="58">
        <f>ROUND(IF(Q77="oui",(X73+X74+X75+X76)/20,0),0)</f>
        <v>0</v>
      </c>
      <c r="AL77" s="58">
        <f>IF(S77&lt;=40,S77-Z77,S77-Y77-Z77)</f>
        <v>0</v>
      </c>
      <c r="AM77" s="58">
        <f>ROUND(IF(C77=1,(X76+X75+X74+X73+Z76+T76+T75+T74+T73)/20,0),0)+(ROUND(IF(C77=2,(X76+X75+X74+X73+Z76+T76+T75+T74+T73)/20)*2,0))</f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10"/>
        <v>0</v>
      </c>
      <c r="I78" s="70"/>
      <c r="J78" s="70"/>
      <c r="K78" s="70"/>
      <c r="L78" s="70"/>
      <c r="M78" s="70"/>
      <c r="N78" s="70"/>
      <c r="O78" s="70"/>
      <c r="P78" s="56">
        <f t="shared" si="18"/>
        <v>0</v>
      </c>
      <c r="Q78" s="71"/>
      <c r="R78" s="56">
        <f t="shared" si="16"/>
        <v>0</v>
      </c>
      <c r="S78" s="70"/>
      <c r="T78" s="70"/>
      <c r="U78" s="56">
        <f t="shared" si="17"/>
        <v>0</v>
      </c>
      <c r="V78" s="70"/>
      <c r="W78" s="70"/>
      <c r="X78" s="56">
        <f t="shared" si="11"/>
        <v>0</v>
      </c>
      <c r="Y78" s="57">
        <f>IF(S78&gt;=40,S78-40,0)</f>
        <v>0</v>
      </c>
      <c r="Z78" s="57">
        <f>IF(D78=1,0,AM78)</f>
        <v>0</v>
      </c>
      <c r="AA78" s="56">
        <f t="shared" si="12"/>
        <v>0</v>
      </c>
      <c r="AB78" s="56">
        <f t="shared" si="13"/>
        <v>0</v>
      </c>
      <c r="AC78" s="56">
        <f>AC77-R78</f>
        <v>0</v>
      </c>
      <c r="AD78" s="70"/>
      <c r="AE78" s="70"/>
      <c r="AF78" s="70"/>
      <c r="AG78" s="56">
        <f t="shared" si="14"/>
        <v>0</v>
      </c>
      <c r="AH78" s="58">
        <f>IF(S78&gt;40,((3+Y78)*H78),IF(S78=0,0,(3*H78)))</f>
        <v>0</v>
      </c>
      <c r="AI78" s="56">
        <f t="shared" si="15"/>
        <v>0</v>
      </c>
      <c r="AJ78" s="58">
        <f>ROUND(IF(AD78&gt;0,AD78/H78,"0"),0)</f>
        <v>0</v>
      </c>
      <c r="AK78" s="58">
        <f>ROUND(IF(Q78="oui",(X74+X75+X76+X77)/20,0),0)</f>
        <v>0</v>
      </c>
      <c r="AL78" s="58">
        <f>IF(S78&lt;=40,S78-Z78,S78-Y78-Z78)</f>
        <v>0</v>
      </c>
      <c r="AM78" s="58">
        <f>ROUND(IF(C78=1,(X77+X76+X75+X74+Z77+T77+T76+T75+T74)/20,0),0)+(ROUND(IF(C78=2,(X77+X76+X75+X74+Z77+T77+T76+T75+T74)/20)*2,0))</f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10"/>
        <v>0</v>
      </c>
      <c r="I79" s="70"/>
      <c r="J79" s="70"/>
      <c r="K79" s="70"/>
      <c r="L79" s="70"/>
      <c r="M79" s="70"/>
      <c r="N79" s="70"/>
      <c r="O79" s="70"/>
      <c r="P79" s="56">
        <f t="shared" si="18"/>
        <v>0</v>
      </c>
      <c r="Q79" s="71"/>
      <c r="R79" s="56">
        <f t="shared" si="16"/>
        <v>0</v>
      </c>
      <c r="S79" s="70"/>
      <c r="T79" s="70"/>
      <c r="U79" s="56">
        <f t="shared" si="17"/>
        <v>0</v>
      </c>
      <c r="V79" s="70"/>
      <c r="W79" s="70"/>
      <c r="X79" s="56">
        <f t="shared" si="11"/>
        <v>0</v>
      </c>
      <c r="Y79" s="57">
        <f>IF(S79&gt;=40,S79-40,0)</f>
        <v>0</v>
      </c>
      <c r="Z79" s="57">
        <f>IF(D79=1,0,AM79)</f>
        <v>0</v>
      </c>
      <c r="AA79" s="56">
        <f t="shared" si="12"/>
        <v>0</v>
      </c>
      <c r="AB79" s="56">
        <f t="shared" si="13"/>
        <v>0</v>
      </c>
      <c r="AC79" s="56">
        <f>AC78-R79</f>
        <v>0</v>
      </c>
      <c r="AD79" s="70"/>
      <c r="AE79" s="70"/>
      <c r="AF79" s="70"/>
      <c r="AG79" s="56">
        <f t="shared" si="14"/>
        <v>0</v>
      </c>
      <c r="AH79" s="58">
        <f>IF(S79&gt;40,((3+Y79)*H79),IF(S79=0,0,(3*H79)))</f>
        <v>0</v>
      </c>
      <c r="AI79" s="56">
        <f t="shared" si="15"/>
        <v>0</v>
      </c>
      <c r="AJ79" s="58">
        <f>ROUND(IF(AD79&gt;0,AD79/H79,"0"),0)</f>
        <v>0</v>
      </c>
      <c r="AK79" s="58">
        <f>ROUND(IF(Q79="oui",(X75+X76+X77+X78)/20,0),0)</f>
        <v>0</v>
      </c>
      <c r="AL79" s="58">
        <f>IF(S79&lt;=40,S79-Z79,S79-Y79-Z79)</f>
        <v>0</v>
      </c>
      <c r="AM79" s="58">
        <f>ROUND(IF(C79=1,(X78+X77+X76+X75+Z78+T78+T77+T76+T75)/20,0),0)+(ROUND(IF(C79=2,(X78+X77+X76+X75+Z78+T78+T77+T76+T75)/20)*2,0))</f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10"/>
        <v>0</v>
      </c>
      <c r="I80" s="70"/>
      <c r="J80" s="70"/>
      <c r="K80" s="70"/>
      <c r="L80" s="70"/>
      <c r="M80" s="70"/>
      <c r="N80" s="70"/>
      <c r="O80" s="70"/>
      <c r="P80" s="56">
        <f t="shared" si="18"/>
        <v>0</v>
      </c>
      <c r="Q80" s="71"/>
      <c r="R80" s="56">
        <f t="shared" si="16"/>
        <v>0</v>
      </c>
      <c r="S80" s="70"/>
      <c r="T80" s="70"/>
      <c r="U80" s="56">
        <f t="shared" si="17"/>
        <v>0</v>
      </c>
      <c r="V80" s="70"/>
      <c r="W80" s="70"/>
      <c r="X80" s="56">
        <f t="shared" si="11"/>
        <v>0</v>
      </c>
      <c r="Y80" s="57">
        <f>IF(S80&gt;=40,S80-40,0)</f>
        <v>0</v>
      </c>
      <c r="Z80" s="57">
        <f>IF(D80=1,0,AM80)</f>
        <v>0</v>
      </c>
      <c r="AA80" s="56">
        <f t="shared" si="12"/>
        <v>0</v>
      </c>
      <c r="AB80" s="56">
        <f t="shared" si="13"/>
        <v>0</v>
      </c>
      <c r="AC80" s="56">
        <f>AC79-R80</f>
        <v>0</v>
      </c>
      <c r="AD80" s="70"/>
      <c r="AE80" s="70"/>
      <c r="AF80" s="70"/>
      <c r="AG80" s="56">
        <f t="shared" si="14"/>
        <v>0</v>
      </c>
      <c r="AH80" s="58">
        <f>IF(S80&gt;40,((3+Y80)*H80),IF(S80=0,0,(3*H80)))</f>
        <v>0</v>
      </c>
      <c r="AI80" s="56">
        <f t="shared" si="15"/>
        <v>0</v>
      </c>
      <c r="AJ80" s="58">
        <f>ROUND(IF(AD80&gt;0,AD80/H80,"0"),0)</f>
        <v>0</v>
      </c>
      <c r="AK80" s="58">
        <f>ROUND(IF(Q80="oui",(X76+X77+X78+X79)/20,0),0)</f>
        <v>0</v>
      </c>
      <c r="AL80" s="58">
        <f>IF(S80&lt;=40,S80-Z80,S80-Y80-Z80)</f>
        <v>0</v>
      </c>
      <c r="AM80" s="58">
        <f>ROUND(IF(C80=1,(X79+X78+X77+X76+Z79+T79+T78+T77+T76)/20,0),0)+(ROUND(IF(C80=2,(X79+X78+X77+X76+Z79+T79+T78+T77+T76)/20)*2,0))</f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10"/>
        <v>0</v>
      </c>
      <c r="I81" s="70"/>
      <c r="J81" s="70"/>
      <c r="K81" s="70"/>
      <c r="L81" s="70"/>
      <c r="M81" s="70"/>
      <c r="N81" s="70"/>
      <c r="O81" s="70"/>
      <c r="P81" s="56">
        <f t="shared" si="18"/>
        <v>0</v>
      </c>
      <c r="Q81" s="71"/>
      <c r="R81" s="56">
        <f t="shared" si="16"/>
        <v>0</v>
      </c>
      <c r="S81" s="70"/>
      <c r="T81" s="70"/>
      <c r="U81" s="56">
        <f t="shared" si="17"/>
        <v>0</v>
      </c>
      <c r="V81" s="70"/>
      <c r="W81" s="70"/>
      <c r="X81" s="56">
        <f t="shared" si="11"/>
        <v>0</v>
      </c>
      <c r="Y81" s="57">
        <f>IF(S81&gt;=40,S81-40,0)</f>
        <v>0</v>
      </c>
      <c r="Z81" s="57">
        <f>IF(D81=1,0,AM81)</f>
        <v>0</v>
      </c>
      <c r="AA81" s="56">
        <f t="shared" si="12"/>
        <v>0</v>
      </c>
      <c r="AB81" s="56">
        <f t="shared" si="13"/>
        <v>0</v>
      </c>
      <c r="AC81" s="56">
        <f>AC80-R81</f>
        <v>0</v>
      </c>
      <c r="AD81" s="70"/>
      <c r="AE81" s="70"/>
      <c r="AF81" s="70"/>
      <c r="AG81" s="56">
        <f t="shared" si="14"/>
        <v>0</v>
      </c>
      <c r="AH81" s="58">
        <f>IF(S81&gt;40,((3+Y81)*H81),IF(S81=0,0,(3*H81)))</f>
        <v>0</v>
      </c>
      <c r="AI81" s="56">
        <f t="shared" si="15"/>
        <v>0</v>
      </c>
      <c r="AJ81" s="58">
        <f>ROUND(IF(AD81&gt;0,AD81/H81,"0"),0)</f>
        <v>0</v>
      </c>
      <c r="AK81" s="58">
        <f>ROUND(IF(Q81="oui",(X77+X78+X79+X80)/20,0),0)</f>
        <v>0</v>
      </c>
      <c r="AL81" s="58">
        <f>IF(S81&lt;=40,S81-Z81,S81-Y81-Z81)</f>
        <v>0</v>
      </c>
      <c r="AM81" s="58">
        <f>ROUND(IF(C81=1,(X80+X79+X78+X77+Z80+T80+T79+T78+T77)/20,0),0)+(ROUND(IF(C81=2,(X80+X79+X78+X77+Z80+T80+T79+T78+T77)/20)*2,0))</f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10"/>
        <v>0</v>
      </c>
      <c r="I82" s="70"/>
      <c r="J82" s="70"/>
      <c r="K82" s="70"/>
      <c r="L82" s="70"/>
      <c r="M82" s="70"/>
      <c r="N82" s="70"/>
      <c r="O82" s="70"/>
      <c r="P82" s="56">
        <f t="shared" si="18"/>
        <v>0</v>
      </c>
      <c r="Q82" s="71"/>
      <c r="R82" s="56">
        <f t="shared" si="16"/>
        <v>0</v>
      </c>
      <c r="S82" s="70"/>
      <c r="T82" s="70"/>
      <c r="U82" s="56">
        <f t="shared" si="17"/>
        <v>0</v>
      </c>
      <c r="V82" s="70"/>
      <c r="W82" s="70"/>
      <c r="X82" s="56">
        <f t="shared" si="11"/>
        <v>0</v>
      </c>
      <c r="Y82" s="57">
        <f>IF(S82&gt;=40,S82-40,0)</f>
        <v>0</v>
      </c>
      <c r="Z82" s="57">
        <f>IF(D82=1,0,AM82)</f>
        <v>0</v>
      </c>
      <c r="AA82" s="56">
        <f t="shared" si="12"/>
        <v>0</v>
      </c>
      <c r="AB82" s="56">
        <f t="shared" si="13"/>
        <v>0</v>
      </c>
      <c r="AC82" s="56">
        <f>AC81-R82</f>
        <v>0</v>
      </c>
      <c r="AD82" s="70"/>
      <c r="AE82" s="70"/>
      <c r="AF82" s="70"/>
      <c r="AG82" s="56">
        <f t="shared" si="14"/>
        <v>0</v>
      </c>
      <c r="AH82" s="58">
        <f>IF(S82&gt;40,((3+Y82)*H82),IF(S82=0,0,(3*H82)))</f>
        <v>0</v>
      </c>
      <c r="AI82" s="56">
        <f t="shared" si="15"/>
        <v>0</v>
      </c>
      <c r="AJ82" s="58">
        <f>ROUND(IF(AD82&gt;0,AD82/H82,"0"),0)</f>
        <v>0</v>
      </c>
      <c r="AK82" s="58">
        <f>ROUND(IF(Q82="oui",(X78+X79+X80+X81)/20,0),0)</f>
        <v>0</v>
      </c>
      <c r="AL82" s="58">
        <f>IF(S82&lt;=40,S82-Z82,S82-Y82-Z82)</f>
        <v>0</v>
      </c>
      <c r="AM82" s="58">
        <f>ROUND(IF(C82=1,(X81+X80+X79+X78+Z81+T81+T80+T79+T78)/20,0),0)+(ROUND(IF(C82=2,(X81+X80+X79+X78+Z81+T81+T80+T79+T78)/20)*2,0))</f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10"/>
        <v>0</v>
      </c>
      <c r="I83" s="70"/>
      <c r="J83" s="70"/>
      <c r="K83" s="70"/>
      <c r="L83" s="70"/>
      <c r="M83" s="70"/>
      <c r="N83" s="70"/>
      <c r="O83" s="70"/>
      <c r="P83" s="56">
        <f t="shared" si="18"/>
        <v>0</v>
      </c>
      <c r="Q83" s="71"/>
      <c r="R83" s="56">
        <f t="shared" si="16"/>
        <v>0</v>
      </c>
      <c r="S83" s="70"/>
      <c r="T83" s="70"/>
      <c r="U83" s="56">
        <f t="shared" si="17"/>
        <v>0</v>
      </c>
      <c r="V83" s="70"/>
      <c r="W83" s="70"/>
      <c r="X83" s="56">
        <f t="shared" si="11"/>
        <v>0</v>
      </c>
      <c r="Y83" s="57">
        <f>IF(S83&gt;=40,S83-40,0)</f>
        <v>0</v>
      </c>
      <c r="Z83" s="57">
        <f>IF(D83=1,0,AM83)</f>
        <v>0</v>
      </c>
      <c r="AA83" s="56">
        <f t="shared" si="12"/>
        <v>0</v>
      </c>
      <c r="AB83" s="56">
        <f t="shared" si="13"/>
        <v>0</v>
      </c>
      <c r="AC83" s="56">
        <f>AC82-R83</f>
        <v>0</v>
      </c>
      <c r="AD83" s="70"/>
      <c r="AE83" s="70"/>
      <c r="AF83" s="70"/>
      <c r="AG83" s="56">
        <f t="shared" si="14"/>
        <v>0</v>
      </c>
      <c r="AH83" s="58">
        <f>IF(S83&gt;40,((3+Y83)*H83),IF(S83=0,0,(3*H83)))</f>
        <v>0</v>
      </c>
      <c r="AI83" s="56">
        <f t="shared" si="15"/>
        <v>0</v>
      </c>
      <c r="AJ83" s="58">
        <f>ROUND(IF(AD83&gt;0,AD83/H83,"0"),0)</f>
        <v>0</v>
      </c>
      <c r="AK83" s="58">
        <f>ROUND(IF(Q83="oui",(X79+X80+X81+X82)/20,0),0)</f>
        <v>0</v>
      </c>
      <c r="AL83" s="58">
        <f>IF(S83&lt;=40,S83-Z83,S83-Y83-Z83)</f>
        <v>0</v>
      </c>
      <c r="AM83" s="58">
        <f>ROUND(IF(C83=1,(X82+X81+X80+X79+Z82+T82+T81+T80+T79)/20,0),0)+(ROUND(IF(C83=2,(X82+X81+X80+X79+Z82+T82+T81+T80+T79)/20)*2,0))</f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10"/>
        <v>0</v>
      </c>
      <c r="I84" s="70"/>
      <c r="J84" s="70"/>
      <c r="K84" s="70"/>
      <c r="L84" s="70"/>
      <c r="M84" s="70"/>
      <c r="N84" s="70"/>
      <c r="O84" s="70"/>
      <c r="P84" s="56">
        <f t="shared" si="18"/>
        <v>0</v>
      </c>
      <c r="Q84" s="71"/>
      <c r="R84" s="56">
        <f t="shared" si="16"/>
        <v>0</v>
      </c>
      <c r="S84" s="70"/>
      <c r="T84" s="70"/>
      <c r="U84" s="56">
        <f t="shared" si="17"/>
        <v>0</v>
      </c>
      <c r="V84" s="70"/>
      <c r="W84" s="70"/>
      <c r="X84" s="56">
        <f t="shared" si="11"/>
        <v>0</v>
      </c>
      <c r="Y84" s="57">
        <f>IF(S84&gt;=40,S84-40,0)</f>
        <v>0</v>
      </c>
      <c r="Z84" s="57">
        <f>IF(D84=1,0,AM84)</f>
        <v>0</v>
      </c>
      <c r="AA84" s="56">
        <f t="shared" si="12"/>
        <v>0</v>
      </c>
      <c r="AB84" s="56">
        <f t="shared" si="13"/>
        <v>0</v>
      </c>
      <c r="AC84" s="56">
        <f>AC83-R84</f>
        <v>0</v>
      </c>
      <c r="AD84" s="70"/>
      <c r="AE84" s="70"/>
      <c r="AF84" s="70"/>
      <c r="AG84" s="56">
        <f t="shared" si="14"/>
        <v>0</v>
      </c>
      <c r="AH84" s="58">
        <f>IF(S84&gt;40,((3+Y84)*H84),IF(S84=0,0,(3*H84)))</f>
        <v>0</v>
      </c>
      <c r="AI84" s="56">
        <f t="shared" si="15"/>
        <v>0</v>
      </c>
      <c r="AJ84" s="58">
        <f>ROUND(IF(AD84&gt;0,AD84/H84,"0"),0)</f>
        <v>0</v>
      </c>
      <c r="AK84" s="58">
        <f>ROUND(IF(Q84="oui",(X80+X81+X82+X83)/20,0),0)</f>
        <v>0</v>
      </c>
      <c r="AL84" s="58">
        <f>IF(S84&lt;=40,S84-Z84,S84-Y84-Z84)</f>
        <v>0</v>
      </c>
      <c r="AM84" s="58">
        <f>ROUND(IF(C84=1,(X83+X82+X81+X80+Z83+T83+T82+T81+T80)/20,0),0)+(ROUND(IF(C84=2,(X83+X82+X81+X80+Z83+T83+T82+T81+T80)/20)*2,0))</f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10"/>
        <v>0</v>
      </c>
      <c r="I85" s="70"/>
      <c r="J85" s="70"/>
      <c r="K85" s="70"/>
      <c r="L85" s="70"/>
      <c r="M85" s="70"/>
      <c r="N85" s="70"/>
      <c r="O85" s="70"/>
      <c r="P85" s="56">
        <f t="shared" si="18"/>
        <v>0</v>
      </c>
      <c r="Q85" s="71"/>
      <c r="R85" s="56">
        <f t="shared" si="16"/>
        <v>0</v>
      </c>
      <c r="S85" s="70"/>
      <c r="T85" s="70"/>
      <c r="U85" s="56">
        <f t="shared" si="17"/>
        <v>0</v>
      </c>
      <c r="V85" s="70"/>
      <c r="W85" s="70"/>
      <c r="X85" s="56">
        <f t="shared" si="11"/>
        <v>0</v>
      </c>
      <c r="Y85" s="57">
        <f>IF(S85&gt;=40,S85-40,0)</f>
        <v>0</v>
      </c>
      <c r="Z85" s="57">
        <f>IF(D85=1,0,AM85)</f>
        <v>0</v>
      </c>
      <c r="AA85" s="56">
        <f t="shared" si="12"/>
        <v>0</v>
      </c>
      <c r="AB85" s="56">
        <f t="shared" si="13"/>
        <v>0</v>
      </c>
      <c r="AC85" s="56">
        <f>AC84-R85</f>
        <v>0</v>
      </c>
      <c r="AD85" s="70"/>
      <c r="AE85" s="70"/>
      <c r="AF85" s="70"/>
      <c r="AG85" s="56">
        <f t="shared" si="14"/>
        <v>0</v>
      </c>
      <c r="AH85" s="58">
        <f>IF(S85&gt;40,((3+Y85)*H85),IF(S85=0,0,(3*H85)))</f>
        <v>0</v>
      </c>
      <c r="AI85" s="56">
        <f t="shared" si="15"/>
        <v>0</v>
      </c>
      <c r="AJ85" s="58">
        <f>ROUND(IF(AD85&gt;0,AD85/H85,"0"),0)</f>
        <v>0</v>
      </c>
      <c r="AK85" s="58">
        <f>ROUND(IF(Q85="oui",(X81+X82+X83+X84)/20,0),0)</f>
        <v>0</v>
      </c>
      <c r="AL85" s="58">
        <f>IF(S85&lt;=40,S85-Z85,S85-Y85-Z85)</f>
        <v>0</v>
      </c>
      <c r="AM85" s="58">
        <f>ROUND(IF(C85=1,(X84+X83+X82+X81+Z84+T84+T83+T82+T81)/20,0),0)+(ROUND(IF(C85=2,(X84+X83+X82+X81+Z84+T84+T83+T82+T81)/20)*2,0))</f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10"/>
        <v>0</v>
      </c>
      <c r="I86" s="70"/>
      <c r="J86" s="70"/>
      <c r="K86" s="70"/>
      <c r="L86" s="70"/>
      <c r="M86" s="70"/>
      <c r="N86" s="70"/>
      <c r="O86" s="70"/>
      <c r="P86" s="56">
        <f t="shared" si="18"/>
        <v>0</v>
      </c>
      <c r="Q86" s="71"/>
      <c r="R86" s="56">
        <f t="shared" si="16"/>
        <v>0</v>
      </c>
      <c r="S86" s="70"/>
      <c r="T86" s="70"/>
      <c r="U86" s="56">
        <f t="shared" si="17"/>
        <v>0</v>
      </c>
      <c r="V86" s="70"/>
      <c r="W86" s="70"/>
      <c r="X86" s="56">
        <f t="shared" si="11"/>
        <v>0</v>
      </c>
      <c r="Y86" s="57">
        <f>IF(S86&gt;=40,S86-40,0)</f>
        <v>0</v>
      </c>
      <c r="Z86" s="57">
        <f>IF(D86=1,0,AM86)</f>
        <v>0</v>
      </c>
      <c r="AA86" s="56">
        <f t="shared" si="12"/>
        <v>0</v>
      </c>
      <c r="AB86" s="56">
        <f t="shared" si="13"/>
        <v>0</v>
      </c>
      <c r="AC86" s="56">
        <f>AC85-R86</f>
        <v>0</v>
      </c>
      <c r="AD86" s="70"/>
      <c r="AE86" s="70"/>
      <c r="AF86" s="70"/>
      <c r="AG86" s="56">
        <f t="shared" si="14"/>
        <v>0</v>
      </c>
      <c r="AH86" s="58">
        <f>IF(S86&gt;40,((3+Y86)*H86),IF(S86=0,0,(3*H86)))</f>
        <v>0</v>
      </c>
      <c r="AI86" s="56">
        <f t="shared" si="15"/>
        <v>0</v>
      </c>
      <c r="AJ86" s="58">
        <f>ROUND(IF(AD86&gt;0,AD86/H86,"0"),0)</f>
        <v>0</v>
      </c>
      <c r="AK86" s="58">
        <f>ROUND(IF(Q86="oui",(X82+X83+X84+X85)/20,0),0)</f>
        <v>0</v>
      </c>
      <c r="AL86" s="58">
        <f>IF(S86&lt;=40,S86-Z86,S86-Y86-Z86)</f>
        <v>0</v>
      </c>
      <c r="AM86" s="58">
        <f>ROUND(IF(C86=1,(X85+X84+X83+X82+Z85+T85+T84+T83+T82)/20,0),0)+(ROUND(IF(C86=2,(X85+X84+X83+X82+Z85+T85+T84+T83+T82)/20)*2,0))</f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10"/>
        <v>0</v>
      </c>
      <c r="I87" s="70"/>
      <c r="J87" s="70"/>
      <c r="K87" s="70"/>
      <c r="L87" s="70"/>
      <c r="M87" s="70"/>
      <c r="N87" s="70"/>
      <c r="O87" s="70"/>
      <c r="P87" s="56">
        <f t="shared" si="18"/>
        <v>0</v>
      </c>
      <c r="Q87" s="71"/>
      <c r="R87" s="56">
        <f t="shared" si="16"/>
        <v>0</v>
      </c>
      <c r="S87" s="70"/>
      <c r="T87" s="70"/>
      <c r="U87" s="56">
        <f t="shared" si="17"/>
        <v>0</v>
      </c>
      <c r="V87" s="70"/>
      <c r="W87" s="70"/>
      <c r="X87" s="56">
        <f t="shared" si="11"/>
        <v>0</v>
      </c>
      <c r="Y87" s="57">
        <f>IF(S87&gt;=40,S87-40,0)</f>
        <v>0</v>
      </c>
      <c r="Z87" s="57">
        <f>IF(D87=1,0,AM87)</f>
        <v>0</v>
      </c>
      <c r="AA87" s="56">
        <f t="shared" si="12"/>
        <v>0</v>
      </c>
      <c r="AB87" s="56">
        <f t="shared" si="13"/>
        <v>0</v>
      </c>
      <c r="AC87" s="56">
        <f>AC86-R87</f>
        <v>0</v>
      </c>
      <c r="AD87" s="70"/>
      <c r="AE87" s="70"/>
      <c r="AF87" s="70"/>
      <c r="AG87" s="56">
        <f t="shared" si="14"/>
        <v>0</v>
      </c>
      <c r="AH87" s="58">
        <f>IF(S87&gt;40,((3+Y87)*H87),IF(S87=0,0,(3*H87)))</f>
        <v>0</v>
      </c>
      <c r="AI87" s="56">
        <f t="shared" si="15"/>
        <v>0</v>
      </c>
      <c r="AJ87" s="58">
        <f>ROUND(IF(AD87&gt;0,AD87/H87,"0"),0)</f>
        <v>0</v>
      </c>
      <c r="AK87" s="58">
        <f>ROUND(IF(Q87="oui",(X83+X84+X85+X86)/20,0),0)</f>
        <v>0</v>
      </c>
      <c r="AL87" s="58">
        <f>IF(S87&lt;=40,S87-Z87,S87-Y87-Z87)</f>
        <v>0</v>
      </c>
      <c r="AM87" s="58">
        <f>ROUND(IF(C87=1,(X86+X85+X84+X83+Z86+T86+T85+T84+T83)/20,0),0)+(ROUND(IF(C87=2,(X86+X85+X84+X83+Z86+T86+T85+T84+T83)/20)*2,0))</f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10"/>
        <v>0</v>
      </c>
      <c r="I88" s="70"/>
      <c r="J88" s="70"/>
      <c r="K88" s="70"/>
      <c r="L88" s="70"/>
      <c r="M88" s="70"/>
      <c r="N88" s="70"/>
      <c r="O88" s="70"/>
      <c r="P88" s="56">
        <f t="shared" si="18"/>
        <v>0</v>
      </c>
      <c r="Q88" s="71"/>
      <c r="R88" s="56">
        <f t="shared" si="16"/>
        <v>0</v>
      </c>
      <c r="S88" s="70"/>
      <c r="T88" s="70"/>
      <c r="U88" s="56">
        <f t="shared" si="17"/>
        <v>0</v>
      </c>
      <c r="V88" s="70"/>
      <c r="W88" s="70"/>
      <c r="X88" s="56">
        <f t="shared" si="11"/>
        <v>0</v>
      </c>
      <c r="Y88" s="57">
        <f>IF(S88&gt;=40,S88-40,0)</f>
        <v>0</v>
      </c>
      <c r="Z88" s="57">
        <f>IF(D88=1,0,AM88)</f>
        <v>0</v>
      </c>
      <c r="AA88" s="56">
        <f t="shared" si="12"/>
        <v>0</v>
      </c>
      <c r="AB88" s="56">
        <f t="shared" si="13"/>
        <v>0</v>
      </c>
      <c r="AC88" s="56">
        <f>AC87-R88</f>
        <v>0</v>
      </c>
      <c r="AD88" s="70"/>
      <c r="AE88" s="70"/>
      <c r="AF88" s="70"/>
      <c r="AG88" s="56">
        <f t="shared" si="14"/>
        <v>0</v>
      </c>
      <c r="AH88" s="58">
        <f>IF(S88&gt;40,((3+Y88)*H88),IF(S88=0,0,(3*H88)))</f>
        <v>0</v>
      </c>
      <c r="AI88" s="56">
        <f t="shared" si="15"/>
        <v>0</v>
      </c>
      <c r="AJ88" s="58">
        <f>ROUND(IF(AD88&gt;0,AD88/H88,"0"),0)</f>
        <v>0</v>
      </c>
      <c r="AK88" s="58">
        <f>ROUND(IF(Q88="oui",(X84+X85+X86+X87)/20,0),0)</f>
        <v>0</v>
      </c>
      <c r="AL88" s="58">
        <f>IF(S88&lt;=40,S88-Z88,S88-Y88-Z88)</f>
        <v>0</v>
      </c>
      <c r="AM88" s="58">
        <f>ROUND(IF(C88=1,(X87+X86+X85+X84+Z87+T87+T86+T85+T84)/20,0),0)+(ROUND(IF(C88=2,(X87+X86+X85+X84+Z87+T87+T86+T85+T84)/20)*2,0))</f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10"/>
        <v>0</v>
      </c>
      <c r="I89" s="70"/>
      <c r="J89" s="70"/>
      <c r="K89" s="70"/>
      <c r="L89" s="70"/>
      <c r="M89" s="70"/>
      <c r="N89" s="70"/>
      <c r="O89" s="70"/>
      <c r="P89" s="56">
        <f t="shared" si="18"/>
        <v>0</v>
      </c>
      <c r="Q89" s="71"/>
      <c r="R89" s="56">
        <f t="shared" si="16"/>
        <v>0</v>
      </c>
      <c r="S89" s="70"/>
      <c r="T89" s="70"/>
      <c r="U89" s="56">
        <f t="shared" si="17"/>
        <v>0</v>
      </c>
      <c r="V89" s="70"/>
      <c r="W89" s="70"/>
      <c r="X89" s="56">
        <f t="shared" si="11"/>
        <v>0</v>
      </c>
      <c r="Y89" s="57">
        <f>IF(S89&gt;=40,S89-40,0)</f>
        <v>0</v>
      </c>
      <c r="Z89" s="57">
        <f>IF(D89=1,0,AM89)</f>
        <v>0</v>
      </c>
      <c r="AA89" s="56">
        <f t="shared" si="12"/>
        <v>0</v>
      </c>
      <c r="AB89" s="56">
        <f t="shared" si="13"/>
        <v>0</v>
      </c>
      <c r="AC89" s="56">
        <f>AC88-R89</f>
        <v>0</v>
      </c>
      <c r="AD89" s="70"/>
      <c r="AE89" s="70"/>
      <c r="AF89" s="70"/>
      <c r="AG89" s="56">
        <f t="shared" si="14"/>
        <v>0</v>
      </c>
      <c r="AH89" s="58">
        <f>IF(S89&gt;40,((3+Y89)*H89),IF(S89=0,0,(3*H89)))</f>
        <v>0</v>
      </c>
      <c r="AI89" s="56">
        <f t="shared" si="15"/>
        <v>0</v>
      </c>
      <c r="AJ89" s="58">
        <f>ROUND(IF(AD89&gt;0,AD89/H89,"0"),0)</f>
        <v>0</v>
      </c>
      <c r="AK89" s="58">
        <f>ROUND(IF(Q89="oui",(X85+X86+X87+X88)/20,0),0)</f>
        <v>0</v>
      </c>
      <c r="AL89" s="58">
        <f>IF(S89&lt;=40,S89-Z89,S89-Y89-Z89)</f>
        <v>0</v>
      </c>
      <c r="AM89" s="58">
        <f>ROUND(IF(C89=1,(X88+X87+X86+X85+Z88+T88+T87+T86+T85)/20,0),0)+(ROUND(IF(C89=2,(X88+X87+X86+X85+Z88+T88+T87+T86+T85)/20)*2,0))</f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10"/>
        <v>0</v>
      </c>
      <c r="I90" s="70"/>
      <c r="J90" s="70"/>
      <c r="K90" s="70"/>
      <c r="L90" s="70"/>
      <c r="M90" s="70"/>
      <c r="N90" s="70"/>
      <c r="O90" s="70"/>
      <c r="P90" s="56">
        <f t="shared" si="18"/>
        <v>0</v>
      </c>
      <c r="Q90" s="71"/>
      <c r="R90" s="56">
        <f t="shared" si="16"/>
        <v>0</v>
      </c>
      <c r="S90" s="70"/>
      <c r="T90" s="70"/>
      <c r="U90" s="56">
        <f t="shared" si="17"/>
        <v>0</v>
      </c>
      <c r="V90" s="70"/>
      <c r="W90" s="70"/>
      <c r="X90" s="56">
        <f t="shared" si="11"/>
        <v>0</v>
      </c>
      <c r="Y90" s="57">
        <f>IF(S90&gt;=40,S90-40,0)</f>
        <v>0</v>
      </c>
      <c r="Z90" s="57">
        <f>IF(D90=1,0,AM90)</f>
        <v>0</v>
      </c>
      <c r="AA90" s="56">
        <f t="shared" si="12"/>
        <v>0</v>
      </c>
      <c r="AB90" s="56">
        <f t="shared" si="13"/>
        <v>0</v>
      </c>
      <c r="AC90" s="56">
        <f>AC89-R90</f>
        <v>0</v>
      </c>
      <c r="AD90" s="70"/>
      <c r="AE90" s="70"/>
      <c r="AF90" s="70"/>
      <c r="AG90" s="56">
        <f t="shared" si="14"/>
        <v>0</v>
      </c>
      <c r="AH90" s="58">
        <f>IF(S90&gt;40,((3+Y90)*H90),IF(S90=0,0,(3*H90)))</f>
        <v>0</v>
      </c>
      <c r="AI90" s="56">
        <f t="shared" si="15"/>
        <v>0</v>
      </c>
      <c r="AJ90" s="58">
        <f>ROUND(IF(AD90&gt;0,AD90/H90,"0"),0)</f>
        <v>0</v>
      </c>
      <c r="AK90" s="58">
        <f>ROUND(IF(Q90="oui",(X86+X87+X88+X89)/20,0),0)</f>
        <v>0</v>
      </c>
      <c r="AL90" s="58">
        <f>IF(S90&lt;=40,S90-Z90,S90-Y90-Z90)</f>
        <v>0</v>
      </c>
      <c r="AM90" s="58">
        <f>ROUND(IF(C90=1,(X89+X88+X87+X86+Z89+T89+T88+T87+T86)/20,0),0)+(ROUND(IF(C90=2,(X89+X88+X87+X86+Z89+T89+T88+T87+T86)/20)*2,0))</f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10"/>
        <v>0</v>
      </c>
      <c r="I91" s="70"/>
      <c r="J91" s="70"/>
      <c r="K91" s="70"/>
      <c r="L91" s="70"/>
      <c r="M91" s="70"/>
      <c r="N91" s="70"/>
      <c r="O91" s="70"/>
      <c r="P91" s="56">
        <f t="shared" si="18"/>
        <v>0</v>
      </c>
      <c r="Q91" s="71"/>
      <c r="R91" s="56">
        <f t="shared" si="16"/>
        <v>0</v>
      </c>
      <c r="S91" s="70"/>
      <c r="T91" s="70"/>
      <c r="U91" s="56">
        <f t="shared" si="17"/>
        <v>0</v>
      </c>
      <c r="V91" s="70"/>
      <c r="W91" s="70"/>
      <c r="X91" s="56">
        <f t="shared" si="11"/>
        <v>0</v>
      </c>
      <c r="Y91" s="57">
        <f>IF(S91&gt;=40,S91-40,0)</f>
        <v>0</v>
      </c>
      <c r="Z91" s="57">
        <f>IF(D91=1,0,AM91)</f>
        <v>0</v>
      </c>
      <c r="AA91" s="56">
        <f t="shared" si="12"/>
        <v>0</v>
      </c>
      <c r="AB91" s="56">
        <f t="shared" si="13"/>
        <v>0</v>
      </c>
      <c r="AC91" s="56">
        <f>AC90-R91</f>
        <v>0</v>
      </c>
      <c r="AD91" s="70"/>
      <c r="AE91" s="70"/>
      <c r="AF91" s="70"/>
      <c r="AG91" s="56">
        <f t="shared" si="14"/>
        <v>0</v>
      </c>
      <c r="AH91" s="58">
        <f>IF(S91&gt;40,((3+Y91)*H91),IF(S91=0,0,(3*H91)))</f>
        <v>0</v>
      </c>
      <c r="AI91" s="56">
        <f t="shared" si="15"/>
        <v>0</v>
      </c>
      <c r="AJ91" s="58">
        <f>ROUND(IF(AD91&gt;0,AD91/H91,"0"),0)</f>
        <v>0</v>
      </c>
      <c r="AK91" s="58">
        <f>ROUND(IF(Q91="oui",(X87+X88+X89+X90)/20,0),0)</f>
        <v>0</v>
      </c>
      <c r="AL91" s="58">
        <f>IF(S91&lt;=40,S91-Z91,S91-Y91-Z91)</f>
        <v>0</v>
      </c>
      <c r="AM91" s="58">
        <f>ROUND(IF(C91=1,(X90+X89+X88+X87+Z90+T90+T89+T88+T87)/20,0),0)+(ROUND(IF(C91=2,(X90+X89+X88+X87+Z90+T90+T89+T88+T87)/20)*2,0))</f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10"/>
        <v>0</v>
      </c>
      <c r="I92" s="70"/>
      <c r="J92" s="70"/>
      <c r="K92" s="70"/>
      <c r="L92" s="70"/>
      <c r="M92" s="70"/>
      <c r="N92" s="70"/>
      <c r="O92" s="70"/>
      <c r="P92" s="56">
        <f t="shared" si="18"/>
        <v>0</v>
      </c>
      <c r="Q92" s="71"/>
      <c r="R92" s="56">
        <f t="shared" si="16"/>
        <v>0</v>
      </c>
      <c r="S92" s="70"/>
      <c r="T92" s="70"/>
      <c r="U92" s="56">
        <f t="shared" si="17"/>
        <v>0</v>
      </c>
      <c r="V92" s="70"/>
      <c r="W92" s="70"/>
      <c r="X92" s="56">
        <f t="shared" si="11"/>
        <v>0</v>
      </c>
      <c r="Y92" s="57">
        <f>IF(S92&gt;=40,S92-40,0)</f>
        <v>0</v>
      </c>
      <c r="Z92" s="57">
        <f>IF(D92=1,0,AM92)</f>
        <v>0</v>
      </c>
      <c r="AA92" s="56">
        <f t="shared" si="12"/>
        <v>0</v>
      </c>
      <c r="AB92" s="56">
        <f t="shared" si="13"/>
        <v>0</v>
      </c>
      <c r="AC92" s="56">
        <f>AC91-R92</f>
        <v>0</v>
      </c>
      <c r="AD92" s="70"/>
      <c r="AE92" s="70"/>
      <c r="AF92" s="70"/>
      <c r="AG92" s="56">
        <f t="shared" si="14"/>
        <v>0</v>
      </c>
      <c r="AH92" s="58">
        <f>IF(S92&gt;40,((3+Y92)*H92),IF(S92=0,0,(3*H92)))</f>
        <v>0</v>
      </c>
      <c r="AI92" s="56">
        <f t="shared" si="15"/>
        <v>0</v>
      </c>
      <c r="AJ92" s="58">
        <f>ROUND(IF(AD92&gt;0,AD92/H92,"0"),0)</f>
        <v>0</v>
      </c>
      <c r="AK92" s="58">
        <f>ROUND(IF(Q92="oui",(X88+X89+X90+X91)/20,0),0)</f>
        <v>0</v>
      </c>
      <c r="AL92" s="58">
        <f>IF(S92&lt;=40,S92-Z92,S92-Y92-Z92)</f>
        <v>0</v>
      </c>
      <c r="AM92" s="58">
        <f>ROUND(IF(C92=1,(X91+X90+X89+X88+Z91+T91+T90+T89+T88)/20,0),0)+(ROUND(IF(C92=2,(X91+X90+X89+X88+Z91+T91+T90+T89+T88)/20)*2,0))</f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10"/>
        <v>0</v>
      </c>
      <c r="I93" s="70"/>
      <c r="J93" s="70"/>
      <c r="K93" s="70"/>
      <c r="L93" s="70"/>
      <c r="M93" s="70"/>
      <c r="N93" s="70"/>
      <c r="O93" s="70"/>
      <c r="P93" s="56">
        <f t="shared" si="18"/>
        <v>0</v>
      </c>
      <c r="Q93" s="71"/>
      <c r="R93" s="56">
        <f t="shared" si="16"/>
        <v>0</v>
      </c>
      <c r="S93" s="70"/>
      <c r="T93" s="70"/>
      <c r="U93" s="56">
        <f t="shared" si="17"/>
        <v>0</v>
      </c>
      <c r="V93" s="70"/>
      <c r="W93" s="70"/>
      <c r="X93" s="56">
        <f t="shared" si="11"/>
        <v>0</v>
      </c>
      <c r="Y93" s="57">
        <f>IF(S93&gt;=40,S93-40,0)</f>
        <v>0</v>
      </c>
      <c r="Z93" s="57">
        <f>IF(D93=1,0,AM93)</f>
        <v>0</v>
      </c>
      <c r="AA93" s="56">
        <f t="shared" si="12"/>
        <v>0</v>
      </c>
      <c r="AB93" s="56">
        <f t="shared" si="13"/>
        <v>0</v>
      </c>
      <c r="AC93" s="56">
        <f>AC92-R93</f>
        <v>0</v>
      </c>
      <c r="AD93" s="70"/>
      <c r="AE93" s="70"/>
      <c r="AF93" s="70"/>
      <c r="AG93" s="56">
        <f t="shared" si="14"/>
        <v>0</v>
      </c>
      <c r="AH93" s="58">
        <f>IF(S93&gt;40,((3+Y93)*H93),IF(S93=0,0,(3*H93)))</f>
        <v>0</v>
      </c>
      <c r="AI93" s="56">
        <f t="shared" si="15"/>
        <v>0</v>
      </c>
      <c r="AJ93" s="58">
        <f>ROUND(IF(AD93&gt;0,AD93/H93,"0"),0)</f>
        <v>0</v>
      </c>
      <c r="AK93" s="58">
        <f>ROUND(IF(Q93="oui",(X89+X90+X91+X92)/20,0),0)</f>
        <v>0</v>
      </c>
      <c r="AL93" s="58">
        <f>IF(S93&lt;=40,S93-Z93,S93-Y93-Z93)</f>
        <v>0</v>
      </c>
      <c r="AM93" s="58">
        <f>ROUND(IF(C93=1,(X92+X91+X90+X89+Z92+T92+T91+T90+T89)/20,0),0)+(ROUND(IF(C93=2,(X92+X91+X90+X89+Z92+T92+T91+T90+T89)/20)*2,0))</f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10"/>
        <v>0</v>
      </c>
      <c r="I94" s="70"/>
      <c r="J94" s="70"/>
      <c r="K94" s="70"/>
      <c r="L94" s="70"/>
      <c r="M94" s="70"/>
      <c r="N94" s="70"/>
      <c r="O94" s="70"/>
      <c r="P94" s="56">
        <f t="shared" si="18"/>
        <v>0</v>
      </c>
      <c r="Q94" s="71"/>
      <c r="R94" s="56">
        <f t="shared" si="16"/>
        <v>0</v>
      </c>
      <c r="S94" s="70"/>
      <c r="T94" s="70"/>
      <c r="U94" s="56">
        <f t="shared" si="17"/>
        <v>0</v>
      </c>
      <c r="V94" s="70"/>
      <c r="W94" s="70"/>
      <c r="X94" s="56">
        <f t="shared" si="11"/>
        <v>0</v>
      </c>
      <c r="Y94" s="57">
        <f>IF(S94&gt;=40,S94-40,0)</f>
        <v>0</v>
      </c>
      <c r="Z94" s="57">
        <f>IF(D94=1,0,AM94)</f>
        <v>0</v>
      </c>
      <c r="AA94" s="56">
        <f t="shared" si="12"/>
        <v>0</v>
      </c>
      <c r="AB94" s="56">
        <f t="shared" si="13"/>
        <v>0</v>
      </c>
      <c r="AC94" s="56">
        <f>AC93-R94</f>
        <v>0</v>
      </c>
      <c r="AD94" s="70"/>
      <c r="AE94" s="70"/>
      <c r="AF94" s="70"/>
      <c r="AG94" s="56">
        <f t="shared" si="14"/>
        <v>0</v>
      </c>
      <c r="AH94" s="58">
        <f>IF(S94&gt;40,((3+Y94)*H94),IF(S94=0,0,(3*H94)))</f>
        <v>0</v>
      </c>
      <c r="AI94" s="56">
        <f t="shared" si="15"/>
        <v>0</v>
      </c>
      <c r="AJ94" s="58">
        <f>ROUND(IF(AD94&gt;0,AD94/H94,"0"),0)</f>
        <v>0</v>
      </c>
      <c r="AK94" s="58">
        <f>ROUND(IF(Q94="oui",(X90+X91+X92+X93)/20,0),0)</f>
        <v>0</v>
      </c>
      <c r="AL94" s="58">
        <f>IF(S94&lt;=40,S94-Z94,S94-Y94-Z94)</f>
        <v>0</v>
      </c>
      <c r="AM94" s="58">
        <f>ROUND(IF(C94=1,(X93+X92+X91+X90+Z93+T93+T92+T91+T90)/20,0),0)+(ROUND(IF(C94=2,(X93+X92+X91+X90+Z93+T93+T92+T91+T90)/20)*2,0))</f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10"/>
        <v>0</v>
      </c>
      <c r="I95" s="70"/>
      <c r="J95" s="70"/>
      <c r="K95" s="70"/>
      <c r="L95" s="70"/>
      <c r="M95" s="70"/>
      <c r="N95" s="70"/>
      <c r="O95" s="70"/>
      <c r="P95" s="56">
        <f t="shared" si="18"/>
        <v>0</v>
      </c>
      <c r="Q95" s="71"/>
      <c r="R95" s="56">
        <f t="shared" si="16"/>
        <v>0</v>
      </c>
      <c r="S95" s="70"/>
      <c r="T95" s="70"/>
      <c r="U95" s="56">
        <f t="shared" si="17"/>
        <v>0</v>
      </c>
      <c r="V95" s="70"/>
      <c r="W95" s="70"/>
      <c r="X95" s="56">
        <f t="shared" si="11"/>
        <v>0</v>
      </c>
      <c r="Y95" s="57">
        <f>IF(S95&gt;=40,S95-40,0)</f>
        <v>0</v>
      </c>
      <c r="Z95" s="57">
        <f>IF(D95=1,0,AM95)</f>
        <v>0</v>
      </c>
      <c r="AA95" s="56">
        <f t="shared" si="12"/>
        <v>0</v>
      </c>
      <c r="AB95" s="56">
        <f t="shared" si="13"/>
        <v>0</v>
      </c>
      <c r="AC95" s="56">
        <f>AC94-R95</f>
        <v>0</v>
      </c>
      <c r="AD95" s="70"/>
      <c r="AE95" s="70"/>
      <c r="AF95" s="70"/>
      <c r="AG95" s="56">
        <f t="shared" si="14"/>
        <v>0</v>
      </c>
      <c r="AH95" s="58">
        <f>IF(S95&gt;40,((3+Y95)*H95),IF(S95=0,0,(3*H95)))</f>
        <v>0</v>
      </c>
      <c r="AI95" s="56">
        <f t="shared" si="15"/>
        <v>0</v>
      </c>
      <c r="AJ95" s="58">
        <f>ROUND(IF(AD95&gt;0,AD95/H95,"0"),0)</f>
        <v>0</v>
      </c>
      <c r="AK95" s="58">
        <f>ROUND(IF(Q95="oui",(X91+X92+X93+X94)/20,0),0)</f>
        <v>0</v>
      </c>
      <c r="AL95" s="58">
        <f>IF(S95&lt;=40,S95-Z95,S95-Y95-Z95)</f>
        <v>0</v>
      </c>
      <c r="AM95" s="58">
        <f>ROUND(IF(C95=1,(X94+X93+X92+X91+Z94+T94+T93+T92+T91)/20,0),0)+(ROUND(IF(C95=2,(X94+X93+X92+X91+Z94+T94+T93+T92+T91)/20)*2,0))</f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10"/>
        <v>0</v>
      </c>
      <c r="I96" s="70"/>
      <c r="J96" s="70"/>
      <c r="K96" s="70"/>
      <c r="L96" s="70"/>
      <c r="M96" s="70"/>
      <c r="N96" s="70"/>
      <c r="O96" s="70"/>
      <c r="P96" s="56">
        <f t="shared" si="18"/>
        <v>0</v>
      </c>
      <c r="Q96" s="71"/>
      <c r="R96" s="56">
        <f t="shared" si="16"/>
        <v>0</v>
      </c>
      <c r="S96" s="70"/>
      <c r="T96" s="70"/>
      <c r="U96" s="56">
        <f t="shared" si="17"/>
        <v>0</v>
      </c>
      <c r="V96" s="70"/>
      <c r="W96" s="70"/>
      <c r="X96" s="56">
        <f t="shared" si="11"/>
        <v>0</v>
      </c>
      <c r="Y96" s="57">
        <f>IF(S96&gt;=40,S96-40,0)</f>
        <v>0</v>
      </c>
      <c r="Z96" s="57">
        <f>IF(D96=1,0,AM96)</f>
        <v>0</v>
      </c>
      <c r="AA96" s="56">
        <f t="shared" si="12"/>
        <v>0</v>
      </c>
      <c r="AB96" s="56">
        <f t="shared" si="13"/>
        <v>0</v>
      </c>
      <c r="AC96" s="56">
        <f>AC95-R96</f>
        <v>0</v>
      </c>
      <c r="AD96" s="70"/>
      <c r="AE96" s="70"/>
      <c r="AF96" s="70"/>
      <c r="AG96" s="56">
        <f t="shared" si="14"/>
        <v>0</v>
      </c>
      <c r="AH96" s="58">
        <f>IF(S96&gt;40,((3+Y96)*H96),IF(S96=0,0,(3*H96)))</f>
        <v>0</v>
      </c>
      <c r="AI96" s="56">
        <f t="shared" si="15"/>
        <v>0</v>
      </c>
      <c r="AJ96" s="58">
        <f>ROUND(IF(AD96&gt;0,AD96/H96,"0"),0)</f>
        <v>0</v>
      </c>
      <c r="AK96" s="58">
        <f>ROUND(IF(Q96="oui",(X92+X93+X94+X95)/20,0),0)</f>
        <v>0</v>
      </c>
      <c r="AL96" s="58">
        <f>IF(S96&lt;=40,S96-Z96,S96-Y96-Z96)</f>
        <v>0</v>
      </c>
      <c r="AM96" s="58">
        <f>ROUND(IF(C96=1,(X95+X94+X93+X92+Z95+T95+T94+T93+T92)/20,0),0)+(ROUND(IF(C96=2,(X95+X94+X93+X92+Z95+T95+T94+T93+T92)/20)*2,0))</f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10"/>
        <v>0</v>
      </c>
      <c r="I97" s="70"/>
      <c r="J97" s="70"/>
      <c r="K97" s="70"/>
      <c r="L97" s="70"/>
      <c r="M97" s="70"/>
      <c r="N97" s="70"/>
      <c r="O97" s="70"/>
      <c r="P97" s="56">
        <f t="shared" si="18"/>
        <v>0</v>
      </c>
      <c r="Q97" s="71"/>
      <c r="R97" s="56">
        <f t="shared" si="16"/>
        <v>0</v>
      </c>
      <c r="S97" s="70"/>
      <c r="T97" s="70"/>
      <c r="U97" s="56">
        <f t="shared" si="17"/>
        <v>0</v>
      </c>
      <c r="V97" s="70"/>
      <c r="W97" s="70"/>
      <c r="X97" s="56">
        <f t="shared" si="11"/>
        <v>0</v>
      </c>
      <c r="Y97" s="57">
        <f>IF(S97&gt;=40,S97-40,0)</f>
        <v>0</v>
      </c>
      <c r="Z97" s="57">
        <f>IF(D97=1,0,AM97)</f>
        <v>0</v>
      </c>
      <c r="AA97" s="56">
        <f t="shared" si="12"/>
        <v>0</v>
      </c>
      <c r="AB97" s="56">
        <f t="shared" si="13"/>
        <v>0</v>
      </c>
      <c r="AC97" s="56">
        <f>AC96-R97</f>
        <v>0</v>
      </c>
      <c r="AD97" s="70"/>
      <c r="AE97" s="70"/>
      <c r="AF97" s="70"/>
      <c r="AG97" s="56">
        <f t="shared" si="14"/>
        <v>0</v>
      </c>
      <c r="AH97" s="58">
        <f>IF(S97&gt;40,((3+Y97)*H97),IF(S97=0,0,(3*H97)))</f>
        <v>0</v>
      </c>
      <c r="AI97" s="56">
        <f t="shared" si="15"/>
        <v>0</v>
      </c>
      <c r="AJ97" s="58">
        <f>ROUND(IF(AD97&gt;0,AD97/H97,"0"),0)</f>
        <v>0</v>
      </c>
      <c r="AK97" s="58">
        <f>ROUND(IF(Q97="oui",(X93+X94+X95+X96)/20,0),0)</f>
        <v>0</v>
      </c>
      <c r="AL97" s="58">
        <f>IF(S97&lt;=40,S97-Z97,S97-Y97-Z97)</f>
        <v>0</v>
      </c>
      <c r="AM97" s="58">
        <f>ROUND(IF(C97=1,(X96+X95+X94+X93+Z96+T96+T95+T94+T93)/20,0),0)+(ROUND(IF(C97=2,(X96+X95+X94+X93+Z96+T96+T95+T94+T93)/20)*2,0))</f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10"/>
        <v>0</v>
      </c>
      <c r="I98" s="70"/>
      <c r="J98" s="70"/>
      <c r="K98" s="70"/>
      <c r="L98" s="70"/>
      <c r="M98" s="70"/>
      <c r="N98" s="70"/>
      <c r="O98" s="70"/>
      <c r="P98" s="56">
        <f t="shared" si="18"/>
        <v>0</v>
      </c>
      <c r="Q98" s="71"/>
      <c r="R98" s="56">
        <f t="shared" si="16"/>
        <v>0</v>
      </c>
      <c r="S98" s="70"/>
      <c r="T98" s="70"/>
      <c r="U98" s="56">
        <f t="shared" si="17"/>
        <v>0</v>
      </c>
      <c r="V98" s="70"/>
      <c r="W98" s="70"/>
      <c r="X98" s="56">
        <f t="shared" si="11"/>
        <v>0</v>
      </c>
      <c r="Y98" s="57">
        <f>IF(S98&gt;=40,S98-40,0)</f>
        <v>0</v>
      </c>
      <c r="Z98" s="57">
        <f>IF(D98=1,0,AM98)</f>
        <v>0</v>
      </c>
      <c r="AA98" s="56">
        <f t="shared" si="12"/>
        <v>0</v>
      </c>
      <c r="AB98" s="56">
        <f t="shared" si="13"/>
        <v>0</v>
      </c>
      <c r="AC98" s="56">
        <f>AC97-R98</f>
        <v>0</v>
      </c>
      <c r="AD98" s="70"/>
      <c r="AE98" s="70"/>
      <c r="AF98" s="70"/>
      <c r="AG98" s="56">
        <f t="shared" si="14"/>
        <v>0</v>
      </c>
      <c r="AH98" s="58">
        <f>IF(S98&gt;40,((3+Y98)*H98),IF(S98=0,0,(3*H98)))</f>
        <v>0</v>
      </c>
      <c r="AI98" s="56">
        <f t="shared" si="15"/>
        <v>0</v>
      </c>
      <c r="AJ98" s="58">
        <f>ROUND(IF(AD98&gt;0,AD98/H98,"0"),0)</f>
        <v>0</v>
      </c>
      <c r="AK98" s="58">
        <f>ROUND(IF(Q98="oui",(X94+X95+X96+X97)/20,0),0)</f>
        <v>0</v>
      </c>
      <c r="AL98" s="58">
        <f>IF(S98&lt;=40,S98-Z98,S98-Y98-Z98)</f>
        <v>0</v>
      </c>
      <c r="AM98" s="58">
        <f>ROUND(IF(C98=1,(X97+X96+X95+X94+Z97+T97+T96+T95+T94)/20,0),0)+(ROUND(IF(C98=2,(X97+X96+X95+X94+Z97+T97+T96+T95+T94)/20)*2,0))</f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10"/>
        <v>0</v>
      </c>
      <c r="I99" s="70"/>
      <c r="J99" s="70"/>
      <c r="K99" s="70"/>
      <c r="L99" s="70"/>
      <c r="M99" s="70"/>
      <c r="N99" s="70"/>
      <c r="O99" s="70"/>
      <c r="P99" s="56">
        <f t="shared" si="18"/>
        <v>0</v>
      </c>
      <c r="Q99" s="71"/>
      <c r="R99" s="56">
        <f t="shared" si="16"/>
        <v>0</v>
      </c>
      <c r="S99" s="70"/>
      <c r="T99" s="70"/>
      <c r="U99" s="56">
        <f t="shared" si="17"/>
        <v>0</v>
      </c>
      <c r="V99" s="70"/>
      <c r="W99" s="70"/>
      <c r="X99" s="56">
        <f t="shared" si="11"/>
        <v>0</v>
      </c>
      <c r="Y99" s="57">
        <f>IF(S99&gt;=40,S99-40,0)</f>
        <v>0</v>
      </c>
      <c r="Z99" s="57">
        <f>IF(D99=1,0,AM99)</f>
        <v>0</v>
      </c>
      <c r="AA99" s="56">
        <f t="shared" si="12"/>
        <v>0</v>
      </c>
      <c r="AB99" s="56">
        <f t="shared" si="13"/>
        <v>0</v>
      </c>
      <c r="AC99" s="56">
        <f>AC98-R99</f>
        <v>0</v>
      </c>
      <c r="AD99" s="70"/>
      <c r="AE99" s="70"/>
      <c r="AF99" s="70"/>
      <c r="AG99" s="56">
        <f t="shared" si="14"/>
        <v>0</v>
      </c>
      <c r="AH99" s="58">
        <f>IF(S99&gt;40,((3+Y99)*H99),IF(S99=0,0,(3*H99)))</f>
        <v>0</v>
      </c>
      <c r="AI99" s="56">
        <f t="shared" si="15"/>
        <v>0</v>
      </c>
      <c r="AJ99" s="58">
        <f>ROUND(IF(AD99&gt;0,AD99/H99,"0"),0)</f>
        <v>0</v>
      </c>
      <c r="AK99" s="58">
        <f>ROUND(IF(Q99="oui",(X95+X96+X97+X98)/20,0),0)</f>
        <v>0</v>
      </c>
      <c r="AL99" s="58">
        <f>IF(S99&lt;=40,S99-Z99,S99-Y99-Z99)</f>
        <v>0</v>
      </c>
      <c r="AM99" s="58">
        <f>ROUND(IF(C99=1,(X98+X97+X96+X95+Z98+T98+T97+T96+T95)/20,0),0)+(ROUND(IF(C99=2,(X98+X97+X96+X95+Z98+T98+T97+T96+T95)/20)*2,0))</f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10"/>
        <v>0</v>
      </c>
      <c r="I100" s="70"/>
      <c r="J100" s="70"/>
      <c r="K100" s="70"/>
      <c r="L100" s="70"/>
      <c r="M100" s="70"/>
      <c r="N100" s="70"/>
      <c r="O100" s="70"/>
      <c r="P100" s="56">
        <f t="shared" si="18"/>
        <v>0</v>
      </c>
      <c r="Q100" s="71"/>
      <c r="R100" s="56">
        <f t="shared" si="16"/>
        <v>0</v>
      </c>
      <c r="S100" s="70"/>
      <c r="T100" s="70"/>
      <c r="U100" s="56">
        <f t="shared" si="17"/>
        <v>0</v>
      </c>
      <c r="V100" s="70"/>
      <c r="W100" s="70"/>
      <c r="X100" s="56">
        <f t="shared" si="11"/>
        <v>0</v>
      </c>
      <c r="Y100" s="57">
        <f>IF(S100&gt;=40,S100-40,0)</f>
        <v>0</v>
      </c>
      <c r="Z100" s="57">
        <f>IF(D100=1,0,AM100)</f>
        <v>0</v>
      </c>
      <c r="AA100" s="56">
        <f t="shared" si="12"/>
        <v>0</v>
      </c>
      <c r="AB100" s="56">
        <f t="shared" si="13"/>
        <v>0</v>
      </c>
      <c r="AC100" s="56">
        <f>AC99-R100</f>
        <v>0</v>
      </c>
      <c r="AD100" s="70"/>
      <c r="AE100" s="70"/>
      <c r="AF100" s="70"/>
      <c r="AG100" s="56">
        <f t="shared" si="14"/>
        <v>0</v>
      </c>
      <c r="AH100" s="58">
        <f>IF(S100&gt;40,((3+Y100)*H100),IF(S100=0,0,(3*H100)))</f>
        <v>0</v>
      </c>
      <c r="AI100" s="56">
        <f t="shared" si="15"/>
        <v>0</v>
      </c>
      <c r="AJ100" s="58">
        <f>ROUND(IF(AD100&gt;0,AD100/H100,"0"),0)</f>
        <v>0</v>
      </c>
      <c r="AK100" s="58">
        <f>ROUND(IF(Q100="oui",(X96+X97+X98+X99)/20,0),0)</f>
        <v>0</v>
      </c>
      <c r="AL100" s="58">
        <f>IF(S100&lt;=40,S100-Z100,S100-Y100-Z100)</f>
        <v>0</v>
      </c>
      <c r="AM100" s="58">
        <f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10"/>
        <v>0</v>
      </c>
      <c r="I101" s="70"/>
      <c r="J101" s="70"/>
      <c r="K101" s="70"/>
      <c r="L101" s="70"/>
      <c r="M101" s="70"/>
      <c r="N101" s="70"/>
      <c r="O101" s="70"/>
      <c r="P101" s="56">
        <f t="shared" si="18"/>
        <v>0</v>
      </c>
      <c r="Q101" s="71"/>
      <c r="R101" s="56">
        <f t="shared" si="16"/>
        <v>0</v>
      </c>
      <c r="S101" s="70"/>
      <c r="T101" s="70"/>
      <c r="U101" s="56">
        <f t="shared" si="17"/>
        <v>0</v>
      </c>
      <c r="V101" s="70"/>
      <c r="W101" s="70"/>
      <c r="X101" s="56">
        <f t="shared" si="11"/>
        <v>0</v>
      </c>
      <c r="Y101" s="57">
        <f>IF(S101&gt;=40,S101-40,0)</f>
        <v>0</v>
      </c>
      <c r="Z101" s="57">
        <f>IF(D101=1,0,AM101)</f>
        <v>0</v>
      </c>
      <c r="AA101" s="56">
        <f t="shared" si="12"/>
        <v>0</v>
      </c>
      <c r="AB101" s="56">
        <f t="shared" si="13"/>
        <v>0</v>
      </c>
      <c r="AC101" s="56">
        <f>AC100-R101</f>
        <v>0</v>
      </c>
      <c r="AD101" s="70"/>
      <c r="AE101" s="70"/>
      <c r="AF101" s="70"/>
      <c r="AG101" s="56">
        <f t="shared" si="14"/>
        <v>0</v>
      </c>
      <c r="AH101" s="58">
        <f>IF(S101&gt;40,((3+Y101)*H101),IF(S101=0,0,(3*H101)))</f>
        <v>0</v>
      </c>
      <c r="AI101" s="56">
        <f t="shared" si="15"/>
        <v>0</v>
      </c>
      <c r="AJ101" s="58">
        <f>ROUND(IF(AD101&gt;0,AD101/H101,"0"),0)</f>
        <v>0</v>
      </c>
      <c r="AK101" s="58">
        <f>ROUND(IF(Q101="oui",(X97+X98+X99+X100)/20,0),0)</f>
        <v>0</v>
      </c>
      <c r="AL101" s="58">
        <f>IF(S101&lt;=40,S101-Z101,S101-Y101-Z101)</f>
        <v>0</v>
      </c>
      <c r="AM101" s="58">
        <f>ROUND(IF(C101=1,(X100+X99+X98+X97+Z100+T100+T99+T98+T97)/20,0),0)+(ROUND(IF(C101=2,(X100+X99+X98+X97+Z100+T100+T99+T98+T97)/20)*2,0))</f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10"/>
        <v>0</v>
      </c>
      <c r="I102" s="70"/>
      <c r="J102" s="70"/>
      <c r="K102" s="70"/>
      <c r="L102" s="70"/>
      <c r="M102" s="70"/>
      <c r="N102" s="70"/>
      <c r="O102" s="70"/>
      <c r="P102" s="56">
        <f t="shared" si="18"/>
        <v>0</v>
      </c>
      <c r="Q102" s="71"/>
      <c r="R102" s="56">
        <f t="shared" si="16"/>
        <v>0</v>
      </c>
      <c r="S102" s="70"/>
      <c r="T102" s="70"/>
      <c r="U102" s="56">
        <f t="shared" si="17"/>
        <v>0</v>
      </c>
      <c r="V102" s="70"/>
      <c r="W102" s="70"/>
      <c r="X102" s="56">
        <f t="shared" si="11"/>
        <v>0</v>
      </c>
      <c r="Y102" s="57">
        <f>IF(S102&gt;=40,S102-40,0)</f>
        <v>0</v>
      </c>
      <c r="Z102" s="57">
        <f>IF(D102=1,0,AM102)</f>
        <v>0</v>
      </c>
      <c r="AA102" s="56">
        <f t="shared" si="12"/>
        <v>0</v>
      </c>
      <c r="AB102" s="56">
        <f t="shared" si="13"/>
        <v>0</v>
      </c>
      <c r="AC102" s="56">
        <f>AC101-R102</f>
        <v>0</v>
      </c>
      <c r="AD102" s="70"/>
      <c r="AE102" s="70"/>
      <c r="AF102" s="70"/>
      <c r="AG102" s="56">
        <f t="shared" si="14"/>
        <v>0</v>
      </c>
      <c r="AH102" s="58">
        <f>IF(S102&gt;40,((3+Y102)*H102),IF(S102=0,0,(3*H102)))</f>
        <v>0</v>
      </c>
      <c r="AI102" s="56">
        <f t="shared" si="15"/>
        <v>0</v>
      </c>
      <c r="AJ102" s="58">
        <f>ROUND(IF(AD102&gt;0,AD102/H102,"0"),0)</f>
        <v>0</v>
      </c>
      <c r="AK102" s="58">
        <f>ROUND(IF(Q102="oui",(X98+X99+X100+X101)/20,0),0)</f>
        <v>0</v>
      </c>
      <c r="AL102" s="58">
        <f>IF(S102&lt;=40,S102-Z102,S102-Y102-Z102)</f>
        <v>0</v>
      </c>
      <c r="AM102" s="58">
        <f>ROUND(IF(C102=1,(X101+X100+X99+X98+Z101+T101+T100+T99+T98)/20,0),0)+(ROUND(IF(C102=2,(X101+X100+X99+X98+Z101+T101+T100+T99+T98)/20)*2,0))</f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10"/>
        <v>0</v>
      </c>
      <c r="I103" s="70"/>
      <c r="J103" s="70"/>
      <c r="K103" s="70"/>
      <c r="L103" s="70"/>
      <c r="M103" s="70"/>
      <c r="N103" s="70"/>
      <c r="O103" s="70"/>
      <c r="P103" s="56">
        <f t="shared" si="18"/>
        <v>0</v>
      </c>
      <c r="Q103" s="71"/>
      <c r="R103" s="56">
        <f t="shared" si="16"/>
        <v>0</v>
      </c>
      <c r="S103" s="70"/>
      <c r="T103" s="70"/>
      <c r="U103" s="56">
        <f t="shared" si="17"/>
        <v>0</v>
      </c>
      <c r="V103" s="70"/>
      <c r="W103" s="70"/>
      <c r="X103" s="56">
        <f t="shared" si="11"/>
        <v>0</v>
      </c>
      <c r="Y103" s="57">
        <f>IF(S103&gt;=40,S103-40,0)</f>
        <v>0</v>
      </c>
      <c r="Z103" s="57">
        <f>IF(D103=1,0,AM103)</f>
        <v>0</v>
      </c>
      <c r="AA103" s="56">
        <f t="shared" si="12"/>
        <v>0</v>
      </c>
      <c r="AB103" s="56">
        <f t="shared" si="13"/>
        <v>0</v>
      </c>
      <c r="AC103" s="56">
        <f>AC102-R103</f>
        <v>0</v>
      </c>
      <c r="AD103" s="70"/>
      <c r="AE103" s="70"/>
      <c r="AF103" s="70"/>
      <c r="AG103" s="56">
        <f t="shared" si="14"/>
        <v>0</v>
      </c>
      <c r="AH103" s="58">
        <f>IF(S103&gt;40,((3+Y103)*H103),IF(S103=0,0,(3*H103)))</f>
        <v>0</v>
      </c>
      <c r="AI103" s="56">
        <f t="shared" si="15"/>
        <v>0</v>
      </c>
      <c r="AJ103" s="58">
        <f>ROUND(IF(AD103&gt;0,AD103/H103,"0"),0)</f>
        <v>0</v>
      </c>
      <c r="AK103" s="58">
        <f>ROUND(IF(Q103="oui",(X99+X100+X101+X102)/20,0),0)</f>
        <v>0</v>
      </c>
      <c r="AL103" s="58">
        <f>IF(S103&lt;=40,S103-Z103,S103-Y103-Z103)</f>
        <v>0</v>
      </c>
      <c r="AM103" s="58">
        <f>ROUND(IF(C103=1,(X102+X101+X100+X99+Z102+T102+T101+T100+T99)/20,0),0)+(ROUND(IF(C103=2,(X102+X101+X100+X99+Z102+T102+T101+T100+T99)/20)*2,0))</f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10"/>
        <v>0</v>
      </c>
      <c r="I104" s="70"/>
      <c r="J104" s="70"/>
      <c r="K104" s="70"/>
      <c r="L104" s="70"/>
      <c r="M104" s="70"/>
      <c r="N104" s="70"/>
      <c r="O104" s="70"/>
      <c r="P104" s="56">
        <f t="shared" si="18"/>
        <v>0</v>
      </c>
      <c r="Q104" s="71"/>
      <c r="R104" s="56">
        <f t="shared" si="16"/>
        <v>0</v>
      </c>
      <c r="S104" s="70"/>
      <c r="T104" s="70"/>
      <c r="U104" s="56">
        <f t="shared" si="17"/>
        <v>0</v>
      </c>
      <c r="V104" s="70"/>
      <c r="W104" s="70"/>
      <c r="X104" s="56">
        <f t="shared" si="11"/>
        <v>0</v>
      </c>
      <c r="Y104" s="57">
        <f>IF(S104&gt;=40,S104-40,0)</f>
        <v>0</v>
      </c>
      <c r="Z104" s="57">
        <f>IF(D104=1,0,AM104)</f>
        <v>0</v>
      </c>
      <c r="AA104" s="56">
        <f t="shared" si="12"/>
        <v>0</v>
      </c>
      <c r="AB104" s="56">
        <f t="shared" si="13"/>
        <v>0</v>
      </c>
      <c r="AC104" s="56">
        <f>AC103-R104</f>
        <v>0</v>
      </c>
      <c r="AD104" s="70"/>
      <c r="AE104" s="70"/>
      <c r="AF104" s="70"/>
      <c r="AG104" s="56">
        <f t="shared" si="14"/>
        <v>0</v>
      </c>
      <c r="AH104" s="58">
        <f>IF(S104&gt;40,((3+Y104)*H104),IF(S104=0,0,(3*H104)))</f>
        <v>0</v>
      </c>
      <c r="AI104" s="56">
        <f t="shared" si="15"/>
        <v>0</v>
      </c>
      <c r="AJ104" s="58">
        <f>ROUND(IF(AD104&gt;0,AD104/H104,"0"),0)</f>
        <v>0</v>
      </c>
      <c r="AK104" s="58">
        <f>ROUND(IF(Q104="oui",(X100+X101+X102+X103)/20,0),0)</f>
        <v>0</v>
      </c>
      <c r="AL104" s="58">
        <f>IF(S104&lt;=40,S104-Z104,S104-Y104-Z104)</f>
        <v>0</v>
      </c>
      <c r="AM104" s="58">
        <f>ROUND(IF(C104=1,(X103+X102+X101+X100+Z103+T103+T102+T101+T100)/20,0),0)+(ROUND(IF(C104=2,(X103+X102+X101+X100+Z103+T103+T102+T101+T100)/20)*2,0))</f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10"/>
        <v>0</v>
      </c>
      <c r="I105" s="70"/>
      <c r="J105" s="70"/>
      <c r="K105" s="70"/>
      <c r="L105" s="70"/>
      <c r="M105" s="70"/>
      <c r="N105" s="70"/>
      <c r="O105" s="70"/>
      <c r="P105" s="56">
        <f t="shared" si="18"/>
        <v>0</v>
      </c>
      <c r="Q105" s="71"/>
      <c r="R105" s="56">
        <f t="shared" si="16"/>
        <v>0</v>
      </c>
      <c r="S105" s="70"/>
      <c r="T105" s="70"/>
      <c r="U105" s="56">
        <f t="shared" si="17"/>
        <v>0</v>
      </c>
      <c r="V105" s="70"/>
      <c r="W105" s="70"/>
      <c r="X105" s="56">
        <f t="shared" si="11"/>
        <v>0</v>
      </c>
      <c r="Y105" s="57">
        <f>IF(S105&gt;=40,S105-40,0)</f>
        <v>0</v>
      </c>
      <c r="Z105" s="57">
        <f>IF(D105=1,0,AM105)</f>
        <v>0</v>
      </c>
      <c r="AA105" s="56">
        <f t="shared" si="12"/>
        <v>0</v>
      </c>
      <c r="AB105" s="56">
        <f t="shared" si="13"/>
        <v>0</v>
      </c>
      <c r="AC105" s="56">
        <f>AC104-R105</f>
        <v>0</v>
      </c>
      <c r="AD105" s="70"/>
      <c r="AE105" s="70"/>
      <c r="AF105" s="70"/>
      <c r="AG105" s="56">
        <f t="shared" si="14"/>
        <v>0</v>
      </c>
      <c r="AH105" s="58">
        <f>IF(S105&gt;40,((3+Y105)*H105),IF(S105=0,0,(3*H105)))</f>
        <v>0</v>
      </c>
      <c r="AI105" s="56">
        <f t="shared" si="15"/>
        <v>0</v>
      </c>
      <c r="AJ105" s="58">
        <f>ROUND(IF(AD105&gt;0,AD105/H105,"0"),0)</f>
        <v>0</v>
      </c>
      <c r="AK105" s="58">
        <f>ROUND(IF(Q105="oui",(X101+X102+X103+X104)/20,0),0)</f>
        <v>0</v>
      </c>
      <c r="AL105" s="58">
        <f>IF(S105&lt;=40,S105-Z105,S105-Y105-Z105)</f>
        <v>0</v>
      </c>
      <c r="AM105" s="58">
        <f>ROUND(IF(C105=1,(X104+X103+X102+X101+Z104+T104+T103+T102+T101)/20,0),0)+(ROUND(IF(C105=2,(X104+X103+X102+X101+Z104+T104+T103+T102+T101)/20)*2,0))</f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10"/>
        <v>0</v>
      </c>
      <c r="I106" s="70"/>
      <c r="J106" s="70"/>
      <c r="K106" s="70"/>
      <c r="L106" s="70"/>
      <c r="M106" s="70"/>
      <c r="N106" s="70"/>
      <c r="O106" s="70"/>
      <c r="P106" s="56">
        <f t="shared" si="18"/>
        <v>0</v>
      </c>
      <c r="Q106" s="71"/>
      <c r="R106" s="56">
        <f t="shared" si="16"/>
        <v>0</v>
      </c>
      <c r="S106" s="70"/>
      <c r="T106" s="70"/>
      <c r="U106" s="56">
        <f t="shared" si="17"/>
        <v>0</v>
      </c>
      <c r="V106" s="70"/>
      <c r="W106" s="70"/>
      <c r="X106" s="56">
        <f t="shared" si="11"/>
        <v>0</v>
      </c>
      <c r="Y106" s="57">
        <f>IF(S106&gt;=40,S106-40,0)</f>
        <v>0</v>
      </c>
      <c r="Z106" s="57">
        <f>IF(D106=1,0,AM106)</f>
        <v>0</v>
      </c>
      <c r="AA106" s="56">
        <f t="shared" si="12"/>
        <v>0</v>
      </c>
      <c r="AB106" s="56">
        <f t="shared" si="13"/>
        <v>0</v>
      </c>
      <c r="AC106" s="56">
        <f>AC105-R106</f>
        <v>0</v>
      </c>
      <c r="AD106" s="70"/>
      <c r="AE106" s="70"/>
      <c r="AF106" s="70"/>
      <c r="AG106" s="56">
        <f t="shared" si="14"/>
        <v>0</v>
      </c>
      <c r="AH106" s="58">
        <f>IF(S106&gt;40,((3+Y106)*H106),IF(S106=0,0,(3*H106)))</f>
        <v>0</v>
      </c>
      <c r="AI106" s="56">
        <f t="shared" si="15"/>
        <v>0</v>
      </c>
      <c r="AJ106" s="58">
        <f>ROUND(IF(AD106&gt;0,AD106/H106,"0"),0)</f>
        <v>0</v>
      </c>
      <c r="AK106" s="58">
        <f>ROUND(IF(Q106="oui",(X102+X103+X104+X105)/20,0),0)</f>
        <v>0</v>
      </c>
      <c r="AL106" s="58">
        <f>IF(S106&lt;=40,S106-Z106,S106-Y106-Z106)</f>
        <v>0</v>
      </c>
      <c r="AM106" s="58">
        <f>ROUND(IF(C106=1,(X105+X104+X103+X102+Z105+T105+T104+T103+T102)/20,0),0)+(ROUND(IF(C106=2,(X105+X104+X103+X102+Z105+T105+T104+T103+T102)/20)*2,0))</f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10"/>
        <v>0</v>
      </c>
      <c r="I107" s="70"/>
      <c r="J107" s="70"/>
      <c r="K107" s="70"/>
      <c r="L107" s="70"/>
      <c r="M107" s="70"/>
      <c r="N107" s="70"/>
      <c r="O107" s="70"/>
      <c r="P107" s="56">
        <f t="shared" si="18"/>
        <v>0</v>
      </c>
      <c r="Q107" s="71"/>
      <c r="R107" s="56">
        <f t="shared" si="16"/>
        <v>0</v>
      </c>
      <c r="S107" s="70"/>
      <c r="T107" s="70"/>
      <c r="U107" s="56">
        <f t="shared" si="17"/>
        <v>0</v>
      </c>
      <c r="V107" s="70"/>
      <c r="W107" s="70"/>
      <c r="X107" s="56">
        <f t="shared" si="11"/>
        <v>0</v>
      </c>
      <c r="Y107" s="57">
        <f>IF(S107&gt;=40,S107-40,0)</f>
        <v>0</v>
      </c>
      <c r="Z107" s="57">
        <f>IF(D107=1,0,AM107)</f>
        <v>0</v>
      </c>
      <c r="AA107" s="56">
        <f t="shared" si="12"/>
        <v>0</v>
      </c>
      <c r="AB107" s="56">
        <f t="shared" si="13"/>
        <v>0</v>
      </c>
      <c r="AC107" s="56">
        <f>AC106-R107</f>
        <v>0</v>
      </c>
      <c r="AD107" s="70"/>
      <c r="AE107" s="70"/>
      <c r="AF107" s="70"/>
      <c r="AG107" s="56">
        <f t="shared" si="14"/>
        <v>0</v>
      </c>
      <c r="AH107" s="58">
        <f>IF(S107&gt;40,((3+Y107)*H107),IF(S107=0,0,(3*H107)))</f>
        <v>0</v>
      </c>
      <c r="AI107" s="56">
        <f t="shared" si="15"/>
        <v>0</v>
      </c>
      <c r="AJ107" s="58">
        <f>ROUND(IF(AD107&gt;0,AD107/H107,"0"),0)</f>
        <v>0</v>
      </c>
      <c r="AK107" s="58">
        <f>ROUND(IF(Q107="oui",(X103+X104+X105+X106)/20,0),0)</f>
        <v>0</v>
      </c>
      <c r="AL107" s="58">
        <f>IF(S107&lt;=40,S107-Z107,S107-Y107-Z107)</f>
        <v>0</v>
      </c>
      <c r="AM107" s="58">
        <f>ROUND(IF(C107=1,(X106+X105+X104+X103+Z106+T106+T105+T104+T103)/20,0),0)+(ROUND(IF(C107=2,(X106+X105+X104+X103+Z106+T106+T105+T104+T103)/20)*2,0))</f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10"/>
        <v>0</v>
      </c>
      <c r="I108" s="70"/>
      <c r="J108" s="70"/>
      <c r="K108" s="70"/>
      <c r="L108" s="70"/>
      <c r="M108" s="70"/>
      <c r="N108" s="70"/>
      <c r="O108" s="70"/>
      <c r="P108" s="56">
        <f t="shared" si="18"/>
        <v>0</v>
      </c>
      <c r="Q108" s="71"/>
      <c r="R108" s="56">
        <f t="shared" si="16"/>
        <v>0</v>
      </c>
      <c r="S108" s="70"/>
      <c r="T108" s="70"/>
      <c r="U108" s="56">
        <f t="shared" si="17"/>
        <v>0</v>
      </c>
      <c r="V108" s="70"/>
      <c r="W108" s="70"/>
      <c r="X108" s="56">
        <f t="shared" si="11"/>
        <v>0</v>
      </c>
      <c r="Y108" s="57">
        <f>IF(S108&gt;=40,S108-40,0)</f>
        <v>0</v>
      </c>
      <c r="Z108" s="57">
        <f>IF(D108=1,0,AM108)</f>
        <v>0</v>
      </c>
      <c r="AA108" s="56">
        <f t="shared" si="12"/>
        <v>0</v>
      </c>
      <c r="AB108" s="56">
        <f t="shared" si="13"/>
        <v>0</v>
      </c>
      <c r="AC108" s="56">
        <f>AC107-R108</f>
        <v>0</v>
      </c>
      <c r="AD108" s="70"/>
      <c r="AE108" s="70"/>
      <c r="AF108" s="70"/>
      <c r="AG108" s="56">
        <f t="shared" si="14"/>
        <v>0</v>
      </c>
      <c r="AH108" s="58">
        <f>IF(S108&gt;40,((3+Y108)*H108),IF(S108=0,0,(3*H108)))</f>
        <v>0</v>
      </c>
      <c r="AI108" s="56">
        <f t="shared" si="15"/>
        <v>0</v>
      </c>
      <c r="AJ108" s="58">
        <f>ROUND(IF(AD108&gt;0,AD108/H108,"0"),0)</f>
        <v>0</v>
      </c>
      <c r="AK108" s="58">
        <f>ROUND(IF(Q108="oui",(X104+X105+X106+X107)/20,0),0)</f>
        <v>0</v>
      </c>
      <c r="AL108" s="58">
        <f>IF(S108&lt;=40,S108-Z108,S108-Y108-Z108)</f>
        <v>0</v>
      </c>
      <c r="AM108" s="58">
        <f>ROUND(IF(C108=1,(X107+X106+X105+X104+Z107+T107+T106+T105+T104)/20,0),0)+(ROUND(IF(C108=2,(X107+X106+X105+X104+Z107+T107+T106+T105+T104)/20)*2,0))</f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10"/>
        <v>0</v>
      </c>
      <c r="I109" s="70"/>
      <c r="J109" s="70"/>
      <c r="K109" s="70"/>
      <c r="L109" s="70"/>
      <c r="M109" s="70"/>
      <c r="N109" s="70"/>
      <c r="O109" s="70"/>
      <c r="P109" s="56">
        <f t="shared" si="18"/>
        <v>0</v>
      </c>
      <c r="Q109" s="71"/>
      <c r="R109" s="56">
        <f t="shared" si="16"/>
        <v>0</v>
      </c>
      <c r="S109" s="70"/>
      <c r="T109" s="70"/>
      <c r="U109" s="56">
        <f t="shared" si="17"/>
        <v>0</v>
      </c>
      <c r="V109" s="70"/>
      <c r="W109" s="70"/>
      <c r="X109" s="56">
        <f t="shared" si="11"/>
        <v>0</v>
      </c>
      <c r="Y109" s="57">
        <f>IF(S109&gt;=40,S109-40,0)</f>
        <v>0</v>
      </c>
      <c r="Z109" s="57">
        <f>IF(D109=1,0,AM109)</f>
        <v>0</v>
      </c>
      <c r="AA109" s="56">
        <f t="shared" si="12"/>
        <v>0</v>
      </c>
      <c r="AB109" s="56">
        <f t="shared" si="13"/>
        <v>0</v>
      </c>
      <c r="AC109" s="56">
        <f>AC108-R109</f>
        <v>0</v>
      </c>
      <c r="AD109" s="70"/>
      <c r="AE109" s="70"/>
      <c r="AF109" s="70"/>
      <c r="AG109" s="56">
        <f t="shared" si="14"/>
        <v>0</v>
      </c>
      <c r="AH109" s="58">
        <f>IF(S109&gt;40,((3+Y109)*H109),IF(S109=0,0,(3*H109)))</f>
        <v>0</v>
      </c>
      <c r="AI109" s="56">
        <f t="shared" si="15"/>
        <v>0</v>
      </c>
      <c r="AJ109" s="58">
        <f>ROUND(IF(AD109&gt;0,AD109/H109,"0"),0)</f>
        <v>0</v>
      </c>
      <c r="AK109" s="58">
        <f>ROUND(IF(Q109="oui",(X105+X106+X107+X108)/20,0),0)</f>
        <v>0</v>
      </c>
      <c r="AL109" s="58">
        <f>IF(S109&lt;=40,S109-Z109,S109-Y109-Z109)</f>
        <v>0</v>
      </c>
      <c r="AM109" s="58">
        <f>ROUND(IF(C109=1,(X108+X107+X106+X105+Z108+T108+T107+T106+T105)/20,0),0)+(ROUND(IF(C109=2,(X108+X107+X106+X105+Z108+T108+T107+T106+T105)/20)*2,0))</f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10"/>
        <v>0</v>
      </c>
      <c r="I110" s="70"/>
      <c r="J110" s="70"/>
      <c r="K110" s="70"/>
      <c r="L110" s="70"/>
      <c r="M110" s="70"/>
      <c r="N110" s="70"/>
      <c r="O110" s="70"/>
      <c r="P110" s="56">
        <f t="shared" si="18"/>
        <v>0</v>
      </c>
      <c r="Q110" s="71"/>
      <c r="R110" s="56">
        <f t="shared" si="16"/>
        <v>0</v>
      </c>
      <c r="S110" s="70"/>
      <c r="T110" s="70"/>
      <c r="U110" s="56">
        <f t="shared" si="17"/>
        <v>0</v>
      </c>
      <c r="V110" s="70"/>
      <c r="W110" s="70"/>
      <c r="X110" s="56">
        <f t="shared" si="11"/>
        <v>0</v>
      </c>
      <c r="Y110" s="57">
        <f>IF(S110&gt;=40,S110-40,0)</f>
        <v>0</v>
      </c>
      <c r="Z110" s="57">
        <f>IF(D110=1,0,AM110)</f>
        <v>0</v>
      </c>
      <c r="AA110" s="56">
        <f t="shared" si="12"/>
        <v>0</v>
      </c>
      <c r="AB110" s="56">
        <f t="shared" si="13"/>
        <v>0</v>
      </c>
      <c r="AC110" s="56">
        <f>AC109-R110</f>
        <v>0</v>
      </c>
      <c r="AD110" s="70"/>
      <c r="AE110" s="70"/>
      <c r="AF110" s="70"/>
      <c r="AG110" s="56">
        <f t="shared" si="14"/>
        <v>0</v>
      </c>
      <c r="AH110" s="58">
        <f>IF(S110&gt;40,((3+Y110)*H110),IF(S110=0,0,(3*H110)))</f>
        <v>0</v>
      </c>
      <c r="AI110" s="56">
        <f t="shared" si="15"/>
        <v>0</v>
      </c>
      <c r="AJ110" s="58">
        <f>ROUND(IF(AD110&gt;0,AD110/H110,"0"),0)</f>
        <v>0</v>
      </c>
      <c r="AK110" s="58">
        <f>ROUND(IF(Q110="oui",(X106+X107+X108+X109)/20,0),0)</f>
        <v>0</v>
      </c>
      <c r="AL110" s="58">
        <f>IF(S110&lt;=40,S110-Z110,S110-Y110-Z110)</f>
        <v>0</v>
      </c>
      <c r="AM110" s="58">
        <f>ROUND(IF(C110=1,(X109+X108+X107+X106+Z109+T109+T108+T107+T106)/20,0),0)+(ROUND(IF(C110=2,(X109+X108+X107+X106+Z109+T109+T108+T107+T106)/20)*2,0))</f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10"/>
        <v>0</v>
      </c>
      <c r="I111" s="70"/>
      <c r="J111" s="70"/>
      <c r="K111" s="70"/>
      <c r="L111" s="70"/>
      <c r="M111" s="70"/>
      <c r="N111" s="70"/>
      <c r="O111" s="70"/>
      <c r="P111" s="56">
        <f t="shared" si="18"/>
        <v>0</v>
      </c>
      <c r="Q111" s="71"/>
      <c r="R111" s="56">
        <f t="shared" si="16"/>
        <v>0</v>
      </c>
      <c r="S111" s="70"/>
      <c r="T111" s="70"/>
      <c r="U111" s="56">
        <f t="shared" si="17"/>
        <v>0</v>
      </c>
      <c r="V111" s="70"/>
      <c r="W111" s="70"/>
      <c r="X111" s="56">
        <f t="shared" si="11"/>
        <v>0</v>
      </c>
      <c r="Y111" s="57">
        <f>IF(S111&gt;=40,S111-40,0)</f>
        <v>0</v>
      </c>
      <c r="Z111" s="57">
        <f>IF(D111=1,0,AM111)</f>
        <v>0</v>
      </c>
      <c r="AA111" s="56">
        <f t="shared" si="12"/>
        <v>0</v>
      </c>
      <c r="AB111" s="56">
        <f t="shared" si="13"/>
        <v>0</v>
      </c>
      <c r="AC111" s="56">
        <f>AC110-R111</f>
        <v>0</v>
      </c>
      <c r="AD111" s="70"/>
      <c r="AE111" s="70"/>
      <c r="AF111" s="70"/>
      <c r="AG111" s="56">
        <f t="shared" si="14"/>
        <v>0</v>
      </c>
      <c r="AH111" s="58">
        <f>IF(S111&gt;40,((3+Y111)*H111),IF(S111=0,0,(3*H111)))</f>
        <v>0</v>
      </c>
      <c r="AI111" s="56">
        <f t="shared" si="15"/>
        <v>0</v>
      </c>
      <c r="AJ111" s="58">
        <f>ROUND(IF(AD111&gt;0,AD111/H111,"0"),0)</f>
        <v>0</v>
      </c>
      <c r="AK111" s="58">
        <f>ROUND(IF(Q111="oui",(X107+X108+X109+X110)/20,0),0)</f>
        <v>0</v>
      </c>
      <c r="AL111" s="58">
        <f>IF(S111&lt;=40,S111-Z111,S111-Y111-Z111)</f>
        <v>0</v>
      </c>
      <c r="AM111" s="58">
        <f>ROUND(IF(C111=1,(X110+X109+X108+X107+Z110+T110+T109+T108+T107)/20,0),0)+(ROUND(IF(C111=2,(X110+X109+X108+X107+Z110+T110+T109+T108+T107)/20)*2,0))</f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10"/>
        <v>0</v>
      </c>
      <c r="I112" s="70"/>
      <c r="J112" s="70"/>
      <c r="K112" s="70"/>
      <c r="L112" s="70"/>
      <c r="M112" s="70"/>
      <c r="N112" s="70"/>
      <c r="O112" s="70"/>
      <c r="P112" s="56">
        <f t="shared" si="18"/>
        <v>0</v>
      </c>
      <c r="Q112" s="71"/>
      <c r="R112" s="56">
        <f t="shared" si="16"/>
        <v>0</v>
      </c>
      <c r="S112" s="70"/>
      <c r="T112" s="70"/>
      <c r="U112" s="56">
        <f t="shared" si="17"/>
        <v>0</v>
      </c>
      <c r="V112" s="70"/>
      <c r="W112" s="70"/>
      <c r="X112" s="56">
        <f t="shared" si="11"/>
        <v>0</v>
      </c>
      <c r="Y112" s="57">
        <f>IF(S112&gt;=40,S112-40,0)</f>
        <v>0</v>
      </c>
      <c r="Z112" s="57">
        <f>IF(D112=1,0,AM112)</f>
        <v>0</v>
      </c>
      <c r="AA112" s="56">
        <f t="shared" si="12"/>
        <v>0</v>
      </c>
      <c r="AB112" s="56">
        <f t="shared" si="13"/>
        <v>0</v>
      </c>
      <c r="AC112" s="56">
        <f>AC111-R112</f>
        <v>0</v>
      </c>
      <c r="AD112" s="70"/>
      <c r="AE112" s="70"/>
      <c r="AF112" s="70"/>
      <c r="AG112" s="56">
        <f t="shared" si="14"/>
        <v>0</v>
      </c>
      <c r="AH112" s="58">
        <f>IF(S112&gt;40,((3+Y112)*H112),IF(S112=0,0,(3*H112)))</f>
        <v>0</v>
      </c>
      <c r="AI112" s="56">
        <f t="shared" si="15"/>
        <v>0</v>
      </c>
      <c r="AJ112" s="58">
        <f>ROUND(IF(AD112&gt;0,AD112/H112,"0"),0)</f>
        <v>0</v>
      </c>
      <c r="AK112" s="58">
        <f>ROUND(IF(Q112="oui",(X108+X109+X110+X111)/20,0),0)</f>
        <v>0</v>
      </c>
      <c r="AL112" s="58">
        <f>IF(S112&lt;=40,S112-Z112,S112-Y112-Z112)</f>
        <v>0</v>
      </c>
      <c r="AM112" s="58">
        <f>ROUND(IF(C112=1,(X111+X110+X109+X108+Z111+T111+T110+T109+T108)/20,0),0)+(ROUND(IF(C112=2,(X111+X110+X109+X108+Z111+T111+T110+T109+T108)/20)*2,0))</f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10"/>
        <v>0</v>
      </c>
      <c r="I113" s="70"/>
      <c r="J113" s="70"/>
      <c r="K113" s="70"/>
      <c r="L113" s="70"/>
      <c r="M113" s="70"/>
      <c r="N113" s="70"/>
      <c r="O113" s="70"/>
      <c r="P113" s="56">
        <f t="shared" si="18"/>
        <v>0</v>
      </c>
      <c r="Q113" s="71"/>
      <c r="R113" s="56">
        <f t="shared" si="16"/>
        <v>0</v>
      </c>
      <c r="S113" s="70"/>
      <c r="T113" s="70"/>
      <c r="U113" s="56">
        <f t="shared" si="17"/>
        <v>0</v>
      </c>
      <c r="V113" s="70"/>
      <c r="W113" s="70"/>
      <c r="X113" s="56">
        <f t="shared" si="11"/>
        <v>0</v>
      </c>
      <c r="Y113" s="57">
        <f>IF(S113&gt;=40,S113-40,0)</f>
        <v>0</v>
      </c>
      <c r="Z113" s="57">
        <f>IF(D113=1,0,AM113)</f>
        <v>0</v>
      </c>
      <c r="AA113" s="56">
        <f t="shared" si="12"/>
        <v>0</v>
      </c>
      <c r="AB113" s="56">
        <f t="shared" si="13"/>
        <v>0</v>
      </c>
      <c r="AC113" s="56">
        <f>AC112-R113</f>
        <v>0</v>
      </c>
      <c r="AD113" s="70"/>
      <c r="AE113" s="70"/>
      <c r="AF113" s="70"/>
      <c r="AG113" s="56">
        <f t="shared" si="14"/>
        <v>0</v>
      </c>
      <c r="AH113" s="58">
        <f>IF(S113&gt;40,((3+Y113)*H113),IF(S113=0,0,(3*H113)))</f>
        <v>0</v>
      </c>
      <c r="AI113" s="56">
        <f t="shared" si="15"/>
        <v>0</v>
      </c>
      <c r="AJ113" s="58">
        <f>ROUND(IF(AD113&gt;0,AD113/H113,"0"),0)</f>
        <v>0</v>
      </c>
      <c r="AK113" s="58">
        <f>ROUND(IF(Q113="oui",(X109+X110+X111+X112)/20,0),0)</f>
        <v>0</v>
      </c>
      <c r="AL113" s="58">
        <f>IF(S113&lt;=40,S113-Z113,S113-Y113-Z113)</f>
        <v>0</v>
      </c>
      <c r="AM113" s="58">
        <f>ROUND(IF(C113=1,(X112+X111+X110+X109+Z112+T112+T111+T110+T109)/20,0),0)+(ROUND(IF(C113=2,(X112+X111+X110+X109+Z112+T112+T111+T110+T109)/20)*2,0))</f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10"/>
        <v>0</v>
      </c>
      <c r="I114" s="70"/>
      <c r="J114" s="70"/>
      <c r="K114" s="70"/>
      <c r="L114" s="70"/>
      <c r="M114" s="70"/>
      <c r="N114" s="70"/>
      <c r="O114" s="70"/>
      <c r="P114" s="56">
        <f t="shared" si="18"/>
        <v>0</v>
      </c>
      <c r="Q114" s="71"/>
      <c r="R114" s="56">
        <f t="shared" si="16"/>
        <v>0</v>
      </c>
      <c r="S114" s="70"/>
      <c r="T114" s="70"/>
      <c r="U114" s="56">
        <f t="shared" si="17"/>
        <v>0</v>
      </c>
      <c r="V114" s="70"/>
      <c r="W114" s="70"/>
      <c r="X114" s="56">
        <f t="shared" si="11"/>
        <v>0</v>
      </c>
      <c r="Y114" s="57">
        <f>IF(S114&gt;=40,S114-40,0)</f>
        <v>0</v>
      </c>
      <c r="Z114" s="57">
        <f>IF(D114=1,0,AM114)</f>
        <v>0</v>
      </c>
      <c r="AA114" s="56">
        <f t="shared" si="12"/>
        <v>0</v>
      </c>
      <c r="AB114" s="56">
        <f t="shared" si="13"/>
        <v>0</v>
      </c>
      <c r="AC114" s="56">
        <f>AC113-R114</f>
        <v>0</v>
      </c>
      <c r="AD114" s="70"/>
      <c r="AE114" s="70"/>
      <c r="AF114" s="70"/>
      <c r="AG114" s="56">
        <f t="shared" si="14"/>
        <v>0</v>
      </c>
      <c r="AH114" s="58">
        <f>IF(S114&gt;40,((3+Y114)*H114),IF(S114=0,0,(3*H114)))</f>
        <v>0</v>
      </c>
      <c r="AI114" s="56">
        <f t="shared" si="15"/>
        <v>0</v>
      </c>
      <c r="AJ114" s="58">
        <f>ROUND(IF(AD114&gt;0,AD114/H114,"0"),0)</f>
        <v>0</v>
      </c>
      <c r="AK114" s="58">
        <f>ROUND(IF(Q114="oui",(X110+X111+X112+X113)/20,0),0)</f>
        <v>0</v>
      </c>
      <c r="AL114" s="58">
        <f>IF(S114&lt;=40,S114-Z114,S114-Y114-Z114)</f>
        <v>0</v>
      </c>
      <c r="AM114" s="58">
        <f>ROUND(IF(C114=1,(X113+X112+X111+X110+Z113+T113+T112+T111+T110)/20,0),0)+(ROUND(IF(C114=2,(X113+X112+X111+X110+Z113+T113+T112+T111+T110)/20)*2,0))</f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10"/>
        <v>0</v>
      </c>
      <c r="I115" s="70"/>
      <c r="J115" s="70"/>
      <c r="K115" s="70"/>
      <c r="L115" s="70"/>
      <c r="M115" s="70"/>
      <c r="N115" s="70"/>
      <c r="O115" s="70"/>
      <c r="P115" s="56">
        <f t="shared" si="18"/>
        <v>0</v>
      </c>
      <c r="Q115" s="71"/>
      <c r="R115" s="56">
        <f t="shared" si="16"/>
        <v>0</v>
      </c>
      <c r="S115" s="70"/>
      <c r="T115" s="70"/>
      <c r="U115" s="56">
        <f t="shared" si="17"/>
        <v>0</v>
      </c>
      <c r="V115" s="70"/>
      <c r="W115" s="70"/>
      <c r="X115" s="56">
        <f t="shared" si="11"/>
        <v>0</v>
      </c>
      <c r="Y115" s="57">
        <f>IF(S115&gt;=40,S115-40,0)</f>
        <v>0</v>
      </c>
      <c r="Z115" s="57">
        <f>IF(D115=1,0,AM115)</f>
        <v>0</v>
      </c>
      <c r="AA115" s="56">
        <f t="shared" si="12"/>
        <v>0</v>
      </c>
      <c r="AB115" s="56">
        <f t="shared" si="13"/>
        <v>0</v>
      </c>
      <c r="AC115" s="56">
        <f>AC114-R115</f>
        <v>0</v>
      </c>
      <c r="AD115" s="70"/>
      <c r="AE115" s="70"/>
      <c r="AF115" s="70"/>
      <c r="AG115" s="56">
        <f t="shared" si="14"/>
        <v>0</v>
      </c>
      <c r="AH115" s="58">
        <f>IF(S115&gt;40,((3+Y115)*H115),IF(S115=0,0,(3*H115)))</f>
        <v>0</v>
      </c>
      <c r="AI115" s="56">
        <f t="shared" si="15"/>
        <v>0</v>
      </c>
      <c r="AJ115" s="58">
        <f>ROUND(IF(AD115&gt;0,AD115/H115,"0"),0)</f>
        <v>0</v>
      </c>
      <c r="AK115" s="58">
        <f>ROUND(IF(Q115="oui",(X111+X112+X113+X114)/20,0),0)</f>
        <v>0</v>
      </c>
      <c r="AL115" s="58">
        <f>IF(S115&lt;=40,S115-Z115,S115-Y115-Z115)</f>
        <v>0</v>
      </c>
      <c r="AM115" s="58">
        <f>ROUND(IF(C115=1,(X114+X113+X112+X111+Z114+T114+T113+T112+T111)/20,0),0)+(ROUND(IF(C115=2,(X114+X113+X112+X111+Z114+T114+T113+T112+T111)/20)*2,0))</f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10"/>
        <v>0</v>
      </c>
      <c r="I116" s="70"/>
      <c r="J116" s="70"/>
      <c r="K116" s="70"/>
      <c r="L116" s="70"/>
      <c r="M116" s="70"/>
      <c r="N116" s="70"/>
      <c r="O116" s="70"/>
      <c r="P116" s="56">
        <f t="shared" si="18"/>
        <v>0</v>
      </c>
      <c r="Q116" s="71"/>
      <c r="R116" s="56">
        <f t="shared" si="16"/>
        <v>0</v>
      </c>
      <c r="S116" s="70"/>
      <c r="T116" s="70"/>
      <c r="U116" s="56">
        <f t="shared" si="17"/>
        <v>0</v>
      </c>
      <c r="V116" s="70"/>
      <c r="W116" s="70"/>
      <c r="X116" s="56">
        <f t="shared" si="11"/>
        <v>0</v>
      </c>
      <c r="Y116" s="57">
        <f>IF(S116&gt;=40,S116-40,0)</f>
        <v>0</v>
      </c>
      <c r="Z116" s="57">
        <f>IF(D116=1,0,AM116)</f>
        <v>0</v>
      </c>
      <c r="AA116" s="56">
        <f t="shared" si="12"/>
        <v>0</v>
      </c>
      <c r="AB116" s="56">
        <f t="shared" si="13"/>
        <v>0</v>
      </c>
      <c r="AC116" s="56">
        <f>AC115-R116</f>
        <v>0</v>
      </c>
      <c r="AD116" s="70"/>
      <c r="AE116" s="70"/>
      <c r="AF116" s="70"/>
      <c r="AG116" s="56">
        <f t="shared" si="14"/>
        <v>0</v>
      </c>
      <c r="AH116" s="58">
        <f>IF(S116&gt;40,((3+Y116)*H116),IF(S116=0,0,(3*H116)))</f>
        <v>0</v>
      </c>
      <c r="AI116" s="56">
        <f t="shared" si="15"/>
        <v>0</v>
      </c>
      <c r="AJ116" s="58">
        <f>ROUND(IF(AD116&gt;0,AD116/H116,"0"),0)</f>
        <v>0</v>
      </c>
      <c r="AK116" s="58">
        <f>ROUND(IF(Q116="oui",(X112+X113+X114+X115)/20,0),0)</f>
        <v>0</v>
      </c>
      <c r="AL116" s="58">
        <f>IF(S116&lt;=40,S116-Z116,S116-Y116-Z116)</f>
        <v>0</v>
      </c>
      <c r="AM116" s="58">
        <f>ROUND(IF(C116=1,(X115+X114+X113+X112+Z115+T115+T114+T113+T112)/20,0),0)+(ROUND(IF(C116=2,(X115+X114+X113+X112+Z115+T115+T114+T113+T112)/20)*2,0))</f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10"/>
        <v>0</v>
      </c>
      <c r="I117" s="70"/>
      <c r="J117" s="70"/>
      <c r="K117" s="70"/>
      <c r="L117" s="70"/>
      <c r="M117" s="70"/>
      <c r="N117" s="70"/>
      <c r="O117" s="70"/>
      <c r="P117" s="56">
        <f t="shared" si="18"/>
        <v>0</v>
      </c>
      <c r="Q117" s="71"/>
      <c r="R117" s="56">
        <f t="shared" si="16"/>
        <v>0</v>
      </c>
      <c r="S117" s="70"/>
      <c r="T117" s="70"/>
      <c r="U117" s="56">
        <f t="shared" si="17"/>
        <v>0</v>
      </c>
      <c r="V117" s="70"/>
      <c r="W117" s="70"/>
      <c r="X117" s="56">
        <f t="shared" si="11"/>
        <v>0</v>
      </c>
      <c r="Y117" s="57">
        <f>IF(S117&gt;=40,S117-40,0)</f>
        <v>0</v>
      </c>
      <c r="Z117" s="57">
        <f>IF(D117=1,0,AM117)</f>
        <v>0</v>
      </c>
      <c r="AA117" s="56">
        <f t="shared" si="12"/>
        <v>0</v>
      </c>
      <c r="AB117" s="56">
        <f t="shared" si="13"/>
        <v>0</v>
      </c>
      <c r="AC117" s="56">
        <f>AC116-R117</f>
        <v>0</v>
      </c>
      <c r="AD117" s="70"/>
      <c r="AE117" s="70"/>
      <c r="AF117" s="70"/>
      <c r="AG117" s="56">
        <f t="shared" si="14"/>
        <v>0</v>
      </c>
      <c r="AH117" s="58">
        <f>IF(S117&gt;40,((3+Y117)*H117),IF(S117=0,0,(3*H117)))</f>
        <v>0</v>
      </c>
      <c r="AI117" s="56">
        <f t="shared" si="15"/>
        <v>0</v>
      </c>
      <c r="AJ117" s="58">
        <f>ROUND(IF(AD117&gt;0,AD117/H117,"0"),0)</f>
        <v>0</v>
      </c>
      <c r="AK117" s="58">
        <f>ROUND(IF(Q117="oui",(X113+X114+X115+X116)/20,0),0)</f>
        <v>0</v>
      </c>
      <c r="AL117" s="58">
        <f>IF(S117&lt;=40,S117-Z117,S117-Y117-Z117)</f>
        <v>0</v>
      </c>
      <c r="AM117" s="58">
        <f>ROUND(IF(C117=1,(X116+X115+X114+X113+Z116+T116+T115+T114+T113)/20,0),0)+(ROUND(IF(C117=2,(X116+X115+X114+X113+Z116+T116+T115+T114+T113)/20)*2,0))</f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10"/>
        <v>0</v>
      </c>
      <c r="I118" s="70"/>
      <c r="J118" s="70"/>
      <c r="K118" s="70"/>
      <c r="L118" s="70"/>
      <c r="M118" s="70"/>
      <c r="N118" s="70"/>
      <c r="O118" s="70"/>
      <c r="P118" s="56">
        <f t="shared" si="18"/>
        <v>0</v>
      </c>
      <c r="Q118" s="71"/>
      <c r="R118" s="56">
        <f t="shared" si="16"/>
        <v>0</v>
      </c>
      <c r="S118" s="70"/>
      <c r="T118" s="70"/>
      <c r="U118" s="56">
        <f t="shared" si="17"/>
        <v>0</v>
      </c>
      <c r="V118" s="70"/>
      <c r="W118" s="70"/>
      <c r="X118" s="56">
        <f t="shared" si="11"/>
        <v>0</v>
      </c>
      <c r="Y118" s="57">
        <f>IF(S118&gt;=40,S118-40,0)</f>
        <v>0</v>
      </c>
      <c r="Z118" s="57">
        <f>IF(D118=1,0,AM118)</f>
        <v>0</v>
      </c>
      <c r="AA118" s="56">
        <f t="shared" si="12"/>
        <v>0</v>
      </c>
      <c r="AB118" s="56">
        <f t="shared" si="13"/>
        <v>0</v>
      </c>
      <c r="AC118" s="56">
        <f>AC117-R118</f>
        <v>0</v>
      </c>
      <c r="AD118" s="70"/>
      <c r="AE118" s="70"/>
      <c r="AF118" s="70"/>
      <c r="AG118" s="56">
        <f t="shared" si="14"/>
        <v>0</v>
      </c>
      <c r="AH118" s="58">
        <f>IF(S118&gt;40,((3+Y118)*H118),IF(S118=0,0,(3*H118)))</f>
        <v>0</v>
      </c>
      <c r="AI118" s="56">
        <f t="shared" si="15"/>
        <v>0</v>
      </c>
      <c r="AJ118" s="58">
        <f>ROUND(IF(AD118&gt;0,AD118/H118,"0"),0)</f>
        <v>0</v>
      </c>
      <c r="AK118" s="58">
        <f>ROUND(IF(Q118="oui",(X114+X115+X116+X117)/20,0),0)</f>
        <v>0</v>
      </c>
      <c r="AL118" s="58">
        <f>IF(S118&lt;=40,S118-Z118,S118-Y118-Z118)</f>
        <v>0</v>
      </c>
      <c r="AM118" s="58">
        <f>ROUND(IF(C118=1,(X117+X116+X115+X114+Z117+T117+T116+T115+T114)/20,0),0)+(ROUND(IF(C118=2,(X117+X116+X115+X114+Z117+T117+T116+T115+T114)/20)*2,0))</f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10"/>
        <v>0</v>
      </c>
      <c r="I119" s="70"/>
      <c r="J119" s="70"/>
      <c r="K119" s="70"/>
      <c r="L119" s="70"/>
      <c r="M119" s="70"/>
      <c r="N119" s="70"/>
      <c r="O119" s="70"/>
      <c r="P119" s="56">
        <f t="shared" si="18"/>
        <v>0</v>
      </c>
      <c r="Q119" s="71"/>
      <c r="R119" s="56">
        <f t="shared" si="16"/>
        <v>0</v>
      </c>
      <c r="S119" s="70"/>
      <c r="T119" s="70"/>
      <c r="U119" s="56">
        <f t="shared" si="17"/>
        <v>0</v>
      </c>
      <c r="V119" s="70"/>
      <c r="W119" s="70"/>
      <c r="X119" s="56">
        <f t="shared" si="11"/>
        <v>0</v>
      </c>
      <c r="Y119" s="57">
        <f>IF(S119&gt;=40,S119-40,0)</f>
        <v>0</v>
      </c>
      <c r="Z119" s="57">
        <f>IF(D119=1,0,AM119)</f>
        <v>0</v>
      </c>
      <c r="AA119" s="56">
        <f t="shared" si="12"/>
        <v>0</v>
      </c>
      <c r="AB119" s="56">
        <f t="shared" si="13"/>
        <v>0</v>
      </c>
      <c r="AC119" s="56">
        <f>AC118-R119</f>
        <v>0</v>
      </c>
      <c r="AD119" s="70"/>
      <c r="AE119" s="70"/>
      <c r="AF119" s="70"/>
      <c r="AG119" s="56">
        <f t="shared" si="14"/>
        <v>0</v>
      </c>
      <c r="AH119" s="58">
        <f>IF(S119&gt;40,((3+Y119)*H119),IF(S119=0,0,(3*H119)))</f>
        <v>0</v>
      </c>
      <c r="AI119" s="56">
        <f t="shared" si="15"/>
        <v>0</v>
      </c>
      <c r="AJ119" s="58">
        <f>ROUND(IF(AD119&gt;0,AD119/H119,"0"),0)</f>
        <v>0</v>
      </c>
      <c r="AK119" s="58">
        <f>ROUND(IF(Q119="oui",(X115+X116+X117+X118)/20,0),0)</f>
        <v>0</v>
      </c>
      <c r="AL119" s="58">
        <f>IF(S119&lt;=40,S119-Z119,S119-Y119-Z119)</f>
        <v>0</v>
      </c>
      <c r="AM119" s="58">
        <f>ROUND(IF(C119=1,(X118+X117+X116+X115+Z118+T118+T117+T116+T115)/20,0),0)+(ROUND(IF(C119=2,(X118+X117+X116+X115+Z118+T118+T117+T116+T115)/20)*2,0))</f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10"/>
        <v>0</v>
      </c>
      <c r="I120" s="70"/>
      <c r="J120" s="70"/>
      <c r="K120" s="70"/>
      <c r="L120" s="70"/>
      <c r="M120" s="70"/>
      <c r="N120" s="70"/>
      <c r="O120" s="70"/>
      <c r="P120" s="56">
        <f t="shared" si="18"/>
        <v>0</v>
      </c>
      <c r="Q120" s="71"/>
      <c r="R120" s="56">
        <f t="shared" si="16"/>
        <v>0</v>
      </c>
      <c r="S120" s="70"/>
      <c r="T120" s="70"/>
      <c r="U120" s="56">
        <f t="shared" si="17"/>
        <v>0</v>
      </c>
      <c r="V120" s="70"/>
      <c r="W120" s="70"/>
      <c r="X120" s="56">
        <f t="shared" si="11"/>
        <v>0</v>
      </c>
      <c r="Y120" s="57">
        <f>IF(S120&gt;=40,S120-40,0)</f>
        <v>0</v>
      </c>
      <c r="Z120" s="57">
        <f>IF(D120=1,0,AM120)</f>
        <v>0</v>
      </c>
      <c r="AA120" s="56">
        <f t="shared" si="12"/>
        <v>0</v>
      </c>
      <c r="AB120" s="56">
        <f t="shared" si="13"/>
        <v>0</v>
      </c>
      <c r="AC120" s="56">
        <f>AC119-R120</f>
        <v>0</v>
      </c>
      <c r="AD120" s="70"/>
      <c r="AE120" s="70"/>
      <c r="AF120" s="70"/>
      <c r="AG120" s="56">
        <f t="shared" si="14"/>
        <v>0</v>
      </c>
      <c r="AH120" s="58">
        <f>IF(S120&gt;40,((3+Y120)*H120),IF(S120=0,0,(3*H120)))</f>
        <v>0</v>
      </c>
      <c r="AI120" s="56">
        <f t="shared" si="15"/>
        <v>0</v>
      </c>
      <c r="AJ120" s="58">
        <f>ROUND(IF(AD120&gt;0,AD120/H120,"0"),0)</f>
        <v>0</v>
      </c>
      <c r="AK120" s="58">
        <f>ROUND(IF(Q120="oui",(X116+X117+X118+X119)/20,0),0)</f>
        <v>0</v>
      </c>
      <c r="AL120" s="58">
        <f>IF(S120&lt;=40,S120-Z120,S120-Y120-Z120)</f>
        <v>0</v>
      </c>
      <c r="AM120" s="58">
        <f>ROUND(IF(C120=1,(X119+X118+X117+X116+Z119+T119+T118+T117+T116)/20,0),0)+(ROUND(IF(C120=2,(X119+X118+X117+X116+Z119+T119+T118+T117+T116)/20)*2,0))</f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3" priority="2">
      <formula>MOD(ROW(),2)</formula>
    </cfRule>
  </conditionalFormatting>
  <conditionalFormatting sqref="AJ11:AJ66">
    <cfRule type="expression" dxfId="2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84">
        <v>50</v>
      </c>
      <c r="F2" s="54" t="s">
        <v>105</v>
      </c>
      <c r="G2" s="75"/>
      <c r="H2" s="76"/>
      <c r="I2" s="76"/>
      <c r="J2" s="7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50</v>
      </c>
      <c r="AU2" s="52" t="str">
        <f>F2</f>
        <v>FF CC</v>
      </c>
      <c r="AV2" s="53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85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1"/>
      <c r="Y6" s="81"/>
      <c r="Z6" s="81"/>
      <c r="AA6" s="81"/>
      <c r="AB6" s="81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7"/>
      <c r="Z7" s="77"/>
      <c r="AA7" s="77"/>
      <c r="AB7" s="77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>A11</f>
        <v>43435</v>
      </c>
      <c r="AS7" s="64">
        <f>P11</f>
        <v>0</v>
      </c>
      <c r="AT7" s="64">
        <f>S11</f>
        <v>0</v>
      </c>
      <c r="AU7" s="64">
        <f>X11</f>
        <v>0</v>
      </c>
      <c r="AV7" s="64">
        <f>Y11</f>
        <v>0</v>
      </c>
      <c r="AW7" s="64">
        <f>Z11</f>
        <v>0</v>
      </c>
      <c r="AX7" s="64">
        <f>AA11</f>
        <v>0</v>
      </c>
      <c r="AY7" s="65">
        <f>AB11</f>
        <v>0</v>
      </c>
      <c r="AZ7" s="64">
        <f>U11</f>
        <v>0</v>
      </c>
    </row>
    <row r="8" spans="1:52" ht="20.100000000000001" hidden="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7"/>
      <c r="Z8" s="77"/>
      <c r="AA8" s="77"/>
      <c r="AB8" s="77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>A12</f>
        <v>43442</v>
      </c>
      <c r="AS8" s="64">
        <f>P12</f>
        <v>0</v>
      </c>
      <c r="AT8" s="64">
        <f>S12</f>
        <v>0</v>
      </c>
      <c r="AU8" s="64">
        <f>X12</f>
        <v>0</v>
      </c>
      <c r="AV8" s="64">
        <f>Y12</f>
        <v>0</v>
      </c>
      <c r="AW8" s="64">
        <f>Z12</f>
        <v>0</v>
      </c>
      <c r="AX8" s="64">
        <f>AA12</f>
        <v>0</v>
      </c>
      <c r="AY8" s="65">
        <f>AB12</f>
        <v>0</v>
      </c>
      <c r="AZ8" s="64">
        <f t="shared" ref="AZ8:AZ62" si="0">U12</f>
        <v>0</v>
      </c>
    </row>
    <row r="9" spans="1:52" ht="20.100000000000001" hidden="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>A13</f>
        <v>43449</v>
      </c>
      <c r="AS9" s="64">
        <f>P13</f>
        <v>0</v>
      </c>
      <c r="AT9" s="64">
        <f>S13</f>
        <v>0</v>
      </c>
      <c r="AU9" s="64">
        <f>X13</f>
        <v>0</v>
      </c>
      <c r="AV9" s="64">
        <f>Y13</f>
        <v>0</v>
      </c>
      <c r="AW9" s="64">
        <f>Z13</f>
        <v>0</v>
      </c>
      <c r="AX9" s="64">
        <f>AA13</f>
        <v>0</v>
      </c>
      <c r="AY9" s="65">
        <f>AB13</f>
        <v>0</v>
      </c>
      <c r="AZ9" s="64">
        <f t="shared" si="0"/>
        <v>0</v>
      </c>
    </row>
    <row r="10" spans="1:52" ht="23.25" hidden="1" customHeight="1" x14ac:dyDescent="0.35">
      <c r="A10" s="10"/>
      <c r="B10" s="10"/>
      <c r="C10" s="10"/>
      <c r="D10" s="10"/>
      <c r="E10" s="10"/>
      <c r="F10" s="10"/>
      <c r="G10" s="14">
        <v>15</v>
      </c>
      <c r="H10" s="15">
        <f>G10</f>
        <v>15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>A14</f>
        <v>43456</v>
      </c>
      <c r="AS10" s="64">
        <f>P14</f>
        <v>0</v>
      </c>
      <c r="AT10" s="64">
        <f>S14</f>
        <v>0</v>
      </c>
      <c r="AU10" s="64">
        <f>X14</f>
        <v>0</v>
      </c>
      <c r="AV10" s="64">
        <f>Y14</f>
        <v>0</v>
      </c>
      <c r="AW10" s="64">
        <f>Z14</f>
        <v>0</v>
      </c>
      <c r="AX10" s="64">
        <f>AA14</f>
        <v>0</v>
      </c>
      <c r="AY10" s="65">
        <f>AB14</f>
        <v>0</v>
      </c>
      <c r="AZ10" s="64">
        <f t="shared" si="0"/>
        <v>0</v>
      </c>
    </row>
    <row r="11" spans="1:52" ht="23.25" customHeight="1" x14ac:dyDescent="0.3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15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>IF(S11&gt;=40,S11-40,0)</f>
        <v>0</v>
      </c>
      <c r="Z11" s="57">
        <f>IF(D11=1,0,AM11)</f>
        <v>0</v>
      </c>
      <c r="AA11" s="56">
        <f>IF(AE11&gt;0,AE11,0)</f>
        <v>0</v>
      </c>
      <c r="AB11" s="56">
        <f>IF(AE11&lt;0,-(AE11+AJ11),-AJ11)</f>
        <v>0</v>
      </c>
      <c r="AC11" s="56">
        <f>AC10-R11</f>
        <v>16</v>
      </c>
      <c r="AD11" s="70"/>
      <c r="AE11" s="70"/>
      <c r="AF11" s="70"/>
      <c r="AG11" s="56">
        <f>IF((AI10-AH11)&gt;0,AH11,AI10)</f>
        <v>0</v>
      </c>
      <c r="AH11" s="58">
        <f>IF(S11&gt;40,((3+Y11)*H11),IF(S11=0,0,(3*H11)))</f>
        <v>0</v>
      </c>
      <c r="AI11" s="56">
        <f>AI10+AF11-AG11</f>
        <v>0</v>
      </c>
      <c r="AJ11" s="58">
        <f>ROUND(IF(AD11&gt;0,(-AD11/H11),"0"),0)</f>
        <v>0</v>
      </c>
      <c r="AK11" s="58">
        <f>ROUND(IF(Q11="oui",(X7+X8+X9+X10)/20,0),0)</f>
        <v>0</v>
      </c>
      <c r="AL11" s="58">
        <f>IF(S11&lt;=40,S11-Z11,S11-Y11-Z11)</f>
        <v>0</v>
      </c>
      <c r="AM11" s="58">
        <f>ROUND(IF(C11=1,(X10+X9+X8+X7+Z10+T10+T9+T8+T7)/20,0),0)+(ROUND(IF(C11=2,(X10+X9+X8+X7+Z10+T10+T9+T8+T7)/20)*2,0))</f>
        <v>0</v>
      </c>
      <c r="AN11" s="72"/>
      <c r="AR11" s="63">
        <f>A15</f>
        <v>43463</v>
      </c>
      <c r="AS11" s="64">
        <f>P15</f>
        <v>0</v>
      </c>
      <c r="AT11" s="64">
        <f>S15</f>
        <v>0</v>
      </c>
      <c r="AU11" s="64">
        <f>X15</f>
        <v>0</v>
      </c>
      <c r="AV11" s="64">
        <f>Y15</f>
        <v>0</v>
      </c>
      <c r="AW11" s="64">
        <f>Z15</f>
        <v>0</v>
      </c>
      <c r="AX11" s="64">
        <f>AA15</f>
        <v>0</v>
      </c>
      <c r="AY11" s="65">
        <f>AB15</f>
        <v>0</v>
      </c>
      <c r="AZ11" s="64">
        <f t="shared" si="0"/>
        <v>0</v>
      </c>
    </row>
    <row r="12" spans="1:52" ht="23.25" x14ac:dyDescent="0.3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">IF(G12=0,H11,G12)</f>
        <v>15</v>
      </c>
      <c r="I12" s="70"/>
      <c r="J12" s="70"/>
      <c r="K12" s="70"/>
      <c r="L12" s="70"/>
      <c r="M12" s="70"/>
      <c r="N12" s="70"/>
      <c r="O12" s="70"/>
      <c r="P12" s="56">
        <f t="shared" ref="P12:P76" si="2">SUM(I12:O12)</f>
        <v>0</v>
      </c>
      <c r="Q12" s="71"/>
      <c r="R12" s="56">
        <f t="shared" ref="R12:R75" si="3">IF(AC11&lt;=0,0,AK12)</f>
        <v>0</v>
      </c>
      <c r="S12" s="70"/>
      <c r="T12" s="70"/>
      <c r="U12" s="56">
        <f t="shared" ref="U12:U75" si="4">U11+P12-X12-Y12+AA12-AB12</f>
        <v>0</v>
      </c>
      <c r="V12" s="70"/>
      <c r="W12" s="70"/>
      <c r="X12" s="56">
        <f t="shared" ref="X12:X66" si="5">IF(AL12&gt;=0,AL12,0)</f>
        <v>0</v>
      </c>
      <c r="Y12" s="57">
        <f>IF(S12&gt;=40,S12-40,0)</f>
        <v>0</v>
      </c>
      <c r="Z12" s="57">
        <f>IF(D12=1,0,AM12)</f>
        <v>0</v>
      </c>
      <c r="AA12" s="56">
        <f t="shared" ref="AA12:AA66" si="6">IF(AE12&gt;0,AE12,0)</f>
        <v>0</v>
      </c>
      <c r="AB12" s="56">
        <f t="shared" ref="AB12:AB66" si="7">IF(AE12&lt;0,-(AE12+AJ12),-AJ12)</f>
        <v>0</v>
      </c>
      <c r="AC12" s="56">
        <f>AC11-R12</f>
        <v>16</v>
      </c>
      <c r="AD12" s="70"/>
      <c r="AE12" s="70"/>
      <c r="AF12" s="70"/>
      <c r="AG12" s="56">
        <f t="shared" ref="AG12:AG66" si="8">IF((AI11-AH12)&gt;0,AH12,AI11)</f>
        <v>0</v>
      </c>
      <c r="AH12" s="58">
        <f>IF(S12&gt;40,((3+Y12)*H12),IF(S12=0,0,(3*H12)))</f>
        <v>0</v>
      </c>
      <c r="AI12" s="56">
        <f t="shared" ref="AI12:AI66" si="9">AI11+AF12-AG12</f>
        <v>0</v>
      </c>
      <c r="AJ12" s="58">
        <f>ROUND(IF(AD12&gt;0,(-AD12/H12),"0"),0)</f>
        <v>0</v>
      </c>
      <c r="AK12" s="58">
        <f>ROUND(IF(Q12="oui",(X8+X9+X10+X11)/20,0),0)</f>
        <v>0</v>
      </c>
      <c r="AL12" s="58">
        <f>IF(S12&lt;=40,S12-Z12,S12-Y12-Z12)</f>
        <v>0</v>
      </c>
      <c r="AM12" s="58">
        <f>ROUND(IF(C12=1,(X11+X10+X9+X8+Z11+T11+T10+T9+T8)/20,0),0)+(ROUND(IF(C12=2,(X11+X10+X9+X8+Z11+T11+T10+T9+T8)/20)*2,0))</f>
        <v>0</v>
      </c>
      <c r="AN12" s="72"/>
      <c r="AR12" s="63">
        <f>A16</f>
        <v>43470</v>
      </c>
      <c r="AS12" s="64">
        <f>P16</f>
        <v>0</v>
      </c>
      <c r="AT12" s="64">
        <f>S16</f>
        <v>0</v>
      </c>
      <c r="AU12" s="64">
        <f>X16</f>
        <v>0</v>
      </c>
      <c r="AV12" s="64">
        <f>Y16</f>
        <v>0</v>
      </c>
      <c r="AW12" s="64">
        <f>Z16</f>
        <v>0</v>
      </c>
      <c r="AX12" s="64">
        <f>AA16</f>
        <v>0</v>
      </c>
      <c r="AY12" s="65">
        <f>AB16</f>
        <v>0</v>
      </c>
      <c r="AZ12" s="64">
        <f t="shared" si="0"/>
        <v>0</v>
      </c>
    </row>
    <row r="13" spans="1:52" ht="23.25" x14ac:dyDescent="0.3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"/>
        <v>15</v>
      </c>
      <c r="I13" s="70"/>
      <c r="J13" s="70"/>
      <c r="K13" s="70"/>
      <c r="L13" s="70"/>
      <c r="M13" s="70"/>
      <c r="N13" s="70"/>
      <c r="O13" s="70"/>
      <c r="P13" s="56">
        <f t="shared" si="2"/>
        <v>0</v>
      </c>
      <c r="Q13" s="71"/>
      <c r="R13" s="56">
        <f t="shared" si="3"/>
        <v>0</v>
      </c>
      <c r="S13" s="70"/>
      <c r="T13" s="70"/>
      <c r="U13" s="56">
        <f t="shared" si="4"/>
        <v>0</v>
      </c>
      <c r="V13" s="70"/>
      <c r="W13" s="70"/>
      <c r="X13" s="56">
        <f t="shared" si="5"/>
        <v>0</v>
      </c>
      <c r="Y13" s="57">
        <f>IF(S13&gt;=40,S13-40,0)</f>
        <v>0</v>
      </c>
      <c r="Z13" s="57">
        <f>IF(D13=1,0,AM13)</f>
        <v>0</v>
      </c>
      <c r="AA13" s="56">
        <f t="shared" si="6"/>
        <v>0</v>
      </c>
      <c r="AB13" s="56">
        <f t="shared" si="7"/>
        <v>0</v>
      </c>
      <c r="AC13" s="56">
        <f>AC12-R13</f>
        <v>16</v>
      </c>
      <c r="AD13" s="70"/>
      <c r="AE13" s="70"/>
      <c r="AF13" s="70"/>
      <c r="AG13" s="56">
        <f t="shared" si="8"/>
        <v>0</v>
      </c>
      <c r="AH13" s="58">
        <f>IF(S13&gt;40,((3+Y13)*H13),IF(S13=0,0,(3*H13)))</f>
        <v>0</v>
      </c>
      <c r="AI13" s="56">
        <f t="shared" si="9"/>
        <v>0</v>
      </c>
      <c r="AJ13" s="58">
        <f>ROUND(IF(AD13&gt;0,(-AD13/H13),"0"),0)</f>
        <v>0</v>
      </c>
      <c r="AK13" s="58">
        <f>ROUND(IF(Q13="oui",(X9+X10+X11+X12)/20,0),0)</f>
        <v>0</v>
      </c>
      <c r="AL13" s="58">
        <f>IF(S13&lt;=40,S13-Z13,S13-Y13-Z13)</f>
        <v>0</v>
      </c>
      <c r="AM13" s="58">
        <f>ROUND(IF(C13=1,(X12+X11+X10+X9+Z12+T12+T11+T10+T9)/20,0),0)+(ROUND(IF(C13=2,(X12+X11+X10+X9+Z12+T12+T11+T10+T9)/20)*2,0))</f>
        <v>0</v>
      </c>
      <c r="AN13" s="72"/>
      <c r="AR13" s="63">
        <f>A17</f>
        <v>43477</v>
      </c>
      <c r="AS13" s="64">
        <f>P17</f>
        <v>0</v>
      </c>
      <c r="AT13" s="64">
        <f>S17</f>
        <v>0</v>
      </c>
      <c r="AU13" s="64">
        <f>X17</f>
        <v>0</v>
      </c>
      <c r="AV13" s="64">
        <f>Y17</f>
        <v>0</v>
      </c>
      <c r="AW13" s="64">
        <f>Z17</f>
        <v>0</v>
      </c>
      <c r="AX13" s="64">
        <f>AA17</f>
        <v>0</v>
      </c>
      <c r="AY13" s="65">
        <f>AB17</f>
        <v>0</v>
      </c>
      <c r="AZ13" s="64">
        <f t="shared" si="0"/>
        <v>0</v>
      </c>
    </row>
    <row r="14" spans="1:52" ht="23.25" x14ac:dyDescent="0.3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"/>
        <v>15</v>
      </c>
      <c r="I14" s="70"/>
      <c r="J14" s="70"/>
      <c r="K14" s="70"/>
      <c r="L14" s="70"/>
      <c r="M14" s="70"/>
      <c r="N14" s="70"/>
      <c r="O14" s="70"/>
      <c r="P14" s="56">
        <f t="shared" si="2"/>
        <v>0</v>
      </c>
      <c r="Q14" s="71"/>
      <c r="R14" s="56">
        <f t="shared" si="3"/>
        <v>0</v>
      </c>
      <c r="S14" s="70"/>
      <c r="T14" s="70"/>
      <c r="U14" s="56">
        <f t="shared" si="4"/>
        <v>0</v>
      </c>
      <c r="V14" s="70"/>
      <c r="W14" s="70"/>
      <c r="X14" s="56">
        <f t="shared" si="5"/>
        <v>0</v>
      </c>
      <c r="Y14" s="57">
        <f>IF(S14&gt;=40,S14-40,0)</f>
        <v>0</v>
      </c>
      <c r="Z14" s="57">
        <f>IF(D14=1,0,AM14)</f>
        <v>0</v>
      </c>
      <c r="AA14" s="56">
        <f t="shared" si="6"/>
        <v>0</v>
      </c>
      <c r="AB14" s="56">
        <f t="shared" si="7"/>
        <v>0</v>
      </c>
      <c r="AC14" s="56">
        <f>AC13-R14</f>
        <v>16</v>
      </c>
      <c r="AD14" s="70"/>
      <c r="AE14" s="70"/>
      <c r="AF14" s="70"/>
      <c r="AG14" s="56">
        <f t="shared" si="8"/>
        <v>0</v>
      </c>
      <c r="AH14" s="58">
        <f>IF(S14&gt;40,((3+Y14)*H14),IF(S14=0,0,(3*H14)))</f>
        <v>0</v>
      </c>
      <c r="AI14" s="56">
        <f t="shared" si="9"/>
        <v>0</v>
      </c>
      <c r="AJ14" s="58">
        <f>ROUND(IF(AD14&gt;0,(-AD14/H14),"0"),0)</f>
        <v>0</v>
      </c>
      <c r="AK14" s="58">
        <f>ROUND(IF(Q14="oui",(X10+X11+X12+X13)/20,0),0)</f>
        <v>0</v>
      </c>
      <c r="AL14" s="58">
        <f>IF(S14&lt;=40,S14-Z14,S14-Y14-Z14)</f>
        <v>0</v>
      </c>
      <c r="AM14" s="58">
        <f>ROUND(IF(C14=1,(X13+X12+X11+X10+Z13+T13+T12+T11+T10)/20,0),0)+(ROUND(IF(C14=2,(X13+X12+X11+X10+Z13+T13+T12+T11+T10)/20)*2,0))</f>
        <v>0</v>
      </c>
      <c r="AN14" s="72"/>
      <c r="AR14" s="63">
        <f>A18</f>
        <v>43484</v>
      </c>
      <c r="AS14" s="64">
        <f>P18</f>
        <v>0</v>
      </c>
      <c r="AT14" s="64">
        <f>S18</f>
        <v>0</v>
      </c>
      <c r="AU14" s="64">
        <f>X18</f>
        <v>0</v>
      </c>
      <c r="AV14" s="64">
        <f>Y18</f>
        <v>0</v>
      </c>
      <c r="AW14" s="64">
        <f>Z18</f>
        <v>0</v>
      </c>
      <c r="AX14" s="64">
        <f>AA18</f>
        <v>0</v>
      </c>
      <c r="AY14" s="65">
        <f>AB18</f>
        <v>0</v>
      </c>
      <c r="AZ14" s="64">
        <f t="shared" si="0"/>
        <v>0</v>
      </c>
    </row>
    <row r="15" spans="1:52" ht="23.25" x14ac:dyDescent="0.3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"/>
        <v>15</v>
      </c>
      <c r="I15" s="70"/>
      <c r="J15" s="70"/>
      <c r="K15" s="70"/>
      <c r="L15" s="70"/>
      <c r="M15" s="70"/>
      <c r="N15" s="70"/>
      <c r="O15" s="70"/>
      <c r="P15" s="56">
        <f t="shared" si="2"/>
        <v>0</v>
      </c>
      <c r="Q15" s="71"/>
      <c r="R15" s="56">
        <f t="shared" si="3"/>
        <v>0</v>
      </c>
      <c r="S15" s="70"/>
      <c r="T15" s="70"/>
      <c r="U15" s="56">
        <f t="shared" si="4"/>
        <v>0</v>
      </c>
      <c r="V15" s="70"/>
      <c r="W15" s="70"/>
      <c r="X15" s="56">
        <f t="shared" si="5"/>
        <v>0</v>
      </c>
      <c r="Y15" s="57">
        <f>IF(S15&gt;=40,S15-40,0)</f>
        <v>0</v>
      </c>
      <c r="Z15" s="57">
        <f>IF(D15=1,0,AM15)</f>
        <v>0</v>
      </c>
      <c r="AA15" s="56">
        <f t="shared" si="6"/>
        <v>0</v>
      </c>
      <c r="AB15" s="56">
        <f t="shared" si="7"/>
        <v>0</v>
      </c>
      <c r="AC15" s="56">
        <f>AC14-R15</f>
        <v>16</v>
      </c>
      <c r="AD15" s="70"/>
      <c r="AE15" s="70"/>
      <c r="AF15" s="70"/>
      <c r="AG15" s="56">
        <f t="shared" si="8"/>
        <v>0</v>
      </c>
      <c r="AH15" s="58">
        <f>IF(S15&gt;40,((3+Y15)*H15),IF(S15=0,0,(3*H15)))</f>
        <v>0</v>
      </c>
      <c r="AI15" s="56">
        <f t="shared" si="9"/>
        <v>0</v>
      </c>
      <c r="AJ15" s="58">
        <f>ROUND(IF(AD15&gt;0,(-AD15/H15),"0"),0)</f>
        <v>0</v>
      </c>
      <c r="AK15" s="58">
        <f>ROUND(IF(Q15="oui",(X11+X12+X13+X14)/20,0),0)</f>
        <v>0</v>
      </c>
      <c r="AL15" s="58">
        <f>IF(S15&lt;=40,S15-Z15,S15-Y15-Z15)</f>
        <v>0</v>
      </c>
      <c r="AM15" s="58">
        <f>ROUND(IF(C15=1,(X14+X13+X12+X11+Z14+T14+T13+T12+T11)/20,0),0)+(ROUND(IF(C15=2,(X14+X13+X12+X11+Z14+T14+T13+T12+T11)/20)*2,0))</f>
        <v>0</v>
      </c>
      <c r="AN15" s="72"/>
      <c r="AR15" s="63">
        <f>A19</f>
        <v>43491</v>
      </c>
      <c r="AS15" s="64">
        <f>P19</f>
        <v>0</v>
      </c>
      <c r="AT15" s="64">
        <f>S19</f>
        <v>0</v>
      </c>
      <c r="AU15" s="64">
        <f>X19</f>
        <v>0</v>
      </c>
      <c r="AV15" s="64">
        <f>Y19</f>
        <v>0</v>
      </c>
      <c r="AW15" s="64">
        <f>Z19</f>
        <v>0</v>
      </c>
      <c r="AX15" s="64">
        <f>AA19</f>
        <v>0</v>
      </c>
      <c r="AY15" s="65">
        <f>AB19</f>
        <v>0</v>
      </c>
      <c r="AZ15" s="64">
        <f t="shared" si="0"/>
        <v>0</v>
      </c>
    </row>
    <row r="16" spans="1:52" ht="23.25" x14ac:dyDescent="0.3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"/>
        <v>15</v>
      </c>
      <c r="I16" s="70"/>
      <c r="J16" s="70"/>
      <c r="K16" s="70"/>
      <c r="L16" s="70"/>
      <c r="M16" s="70"/>
      <c r="N16" s="70"/>
      <c r="O16" s="70"/>
      <c r="P16" s="56">
        <f t="shared" si="2"/>
        <v>0</v>
      </c>
      <c r="Q16" s="71"/>
      <c r="R16" s="56">
        <f t="shared" si="3"/>
        <v>0</v>
      </c>
      <c r="S16" s="70"/>
      <c r="T16" s="70"/>
      <c r="U16" s="56">
        <f t="shared" si="4"/>
        <v>0</v>
      </c>
      <c r="V16" s="70"/>
      <c r="W16" s="70"/>
      <c r="X16" s="56">
        <f t="shared" si="5"/>
        <v>0</v>
      </c>
      <c r="Y16" s="57">
        <f>IF(S16&gt;=40,S16-40,0)</f>
        <v>0</v>
      </c>
      <c r="Z16" s="57">
        <f>IF(D16=1,0,AM16)</f>
        <v>0</v>
      </c>
      <c r="AA16" s="56">
        <f t="shared" si="6"/>
        <v>0</v>
      </c>
      <c r="AB16" s="56">
        <f t="shared" si="7"/>
        <v>0</v>
      </c>
      <c r="AC16" s="56">
        <f>AC15-R16</f>
        <v>16</v>
      </c>
      <c r="AD16" s="70"/>
      <c r="AE16" s="70"/>
      <c r="AF16" s="70"/>
      <c r="AG16" s="56">
        <f t="shared" si="8"/>
        <v>0</v>
      </c>
      <c r="AH16" s="58">
        <f>IF(S16&gt;40,((3+Y16)*H16),IF(S16=0,0,(3*H16)))</f>
        <v>0</v>
      </c>
      <c r="AI16" s="56">
        <f t="shared" si="9"/>
        <v>0</v>
      </c>
      <c r="AJ16" s="58">
        <f>ROUND(IF(AD16&gt;0,(-AD16/H16),"0"),0)</f>
        <v>0</v>
      </c>
      <c r="AK16" s="58">
        <f>ROUND(IF(Q16="oui",(X12+X13+X14+X15)/20,0),0)</f>
        <v>0</v>
      </c>
      <c r="AL16" s="58">
        <f>IF(S16&lt;=40,S16-Z16,S16-Y16-Z16)</f>
        <v>0</v>
      </c>
      <c r="AM16" s="58">
        <f>ROUND(IF(C16=1,(X15+X14+X13+X12+Z15+T15+T14+T13+T12)/20,0),0)+(ROUND(IF(C16=2,(X15+X14+X13+X12+Z15+T15+T14+T13+T12)/20)*2,0))</f>
        <v>0</v>
      </c>
      <c r="AN16" s="72"/>
      <c r="AR16" s="63">
        <f>A20</f>
        <v>43498</v>
      </c>
      <c r="AS16" s="64">
        <f>P20</f>
        <v>0</v>
      </c>
      <c r="AT16" s="64">
        <f>S20</f>
        <v>0</v>
      </c>
      <c r="AU16" s="64">
        <f>X20</f>
        <v>0</v>
      </c>
      <c r="AV16" s="64">
        <f>Y20</f>
        <v>0</v>
      </c>
      <c r="AW16" s="64">
        <f>Z20</f>
        <v>0</v>
      </c>
      <c r="AX16" s="64">
        <f>AA20</f>
        <v>0</v>
      </c>
      <c r="AY16" s="65">
        <f>AB20</f>
        <v>0</v>
      </c>
      <c r="AZ16" s="64">
        <f t="shared" si="0"/>
        <v>0</v>
      </c>
    </row>
    <row r="17" spans="1:52" ht="23.25" x14ac:dyDescent="0.3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"/>
        <v>15</v>
      </c>
      <c r="I17" s="70"/>
      <c r="J17" s="70"/>
      <c r="K17" s="70"/>
      <c r="L17" s="70"/>
      <c r="M17" s="70"/>
      <c r="N17" s="70"/>
      <c r="O17" s="70"/>
      <c r="P17" s="56">
        <f t="shared" si="2"/>
        <v>0</v>
      </c>
      <c r="Q17" s="71"/>
      <c r="R17" s="56">
        <f t="shared" si="3"/>
        <v>0</v>
      </c>
      <c r="S17" s="70"/>
      <c r="T17" s="70"/>
      <c r="U17" s="56">
        <f t="shared" si="4"/>
        <v>0</v>
      </c>
      <c r="V17" s="70"/>
      <c r="W17" s="70"/>
      <c r="X17" s="56">
        <f t="shared" si="5"/>
        <v>0</v>
      </c>
      <c r="Y17" s="57">
        <f>IF(S17&gt;=40,S17-40,0)</f>
        <v>0</v>
      </c>
      <c r="Z17" s="57">
        <f>IF(D17=1,0,AM17)</f>
        <v>0</v>
      </c>
      <c r="AA17" s="56">
        <f t="shared" si="6"/>
        <v>0</v>
      </c>
      <c r="AB17" s="56">
        <f t="shared" si="7"/>
        <v>0</v>
      </c>
      <c r="AC17" s="56">
        <f>AC16-R17</f>
        <v>16</v>
      </c>
      <c r="AD17" s="70"/>
      <c r="AE17" s="70"/>
      <c r="AF17" s="70"/>
      <c r="AG17" s="56">
        <f t="shared" si="8"/>
        <v>0</v>
      </c>
      <c r="AH17" s="58">
        <f>IF(S17&gt;40,((3+Y17)*H17),IF(S17=0,0,(3*H17)))</f>
        <v>0</v>
      </c>
      <c r="AI17" s="56">
        <f t="shared" si="9"/>
        <v>0</v>
      </c>
      <c r="AJ17" s="58">
        <f>ROUND(IF(AD17&gt;0,(-AD17/H17),"0"),0)</f>
        <v>0</v>
      </c>
      <c r="AK17" s="58">
        <f>ROUND(IF(Q17="oui",(X13+X14+X15+X16)/20,0),0)</f>
        <v>0</v>
      </c>
      <c r="AL17" s="58">
        <f>IF(S17&lt;=40,S17-Z17,S17-Y17-Z17)</f>
        <v>0</v>
      </c>
      <c r="AM17" s="58">
        <f>ROUND(IF(C17=1,(X16+X15+X14+X13+Z16+T16+T15+T14+T13)/20,0),0)+(ROUND(IF(C17=2,(X16+X15+X14+X13+Z16+T16+T15+T14+T13)/20)*2,0))</f>
        <v>0</v>
      </c>
      <c r="AN17" s="72"/>
      <c r="AR17" s="63">
        <f>A21</f>
        <v>43505</v>
      </c>
      <c r="AS17" s="64">
        <f>P21</f>
        <v>0</v>
      </c>
      <c r="AT17" s="64">
        <f>S21</f>
        <v>0</v>
      </c>
      <c r="AU17" s="64">
        <f>X21</f>
        <v>0</v>
      </c>
      <c r="AV17" s="64">
        <f>Y21</f>
        <v>0</v>
      </c>
      <c r="AW17" s="64">
        <f>Z21</f>
        <v>0</v>
      </c>
      <c r="AX17" s="64">
        <f>AA21</f>
        <v>0</v>
      </c>
      <c r="AY17" s="65">
        <f>AB21</f>
        <v>0</v>
      </c>
      <c r="AZ17" s="64">
        <f t="shared" si="0"/>
        <v>0</v>
      </c>
    </row>
    <row r="18" spans="1:52" ht="23.25" x14ac:dyDescent="0.3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"/>
        <v>15</v>
      </c>
      <c r="I18" s="70"/>
      <c r="J18" s="70"/>
      <c r="K18" s="70"/>
      <c r="L18" s="70"/>
      <c r="M18" s="70"/>
      <c r="N18" s="70"/>
      <c r="O18" s="70"/>
      <c r="P18" s="56">
        <f t="shared" si="2"/>
        <v>0</v>
      </c>
      <c r="Q18" s="71"/>
      <c r="R18" s="56">
        <f t="shared" si="3"/>
        <v>0</v>
      </c>
      <c r="S18" s="70"/>
      <c r="T18" s="70"/>
      <c r="U18" s="56">
        <f t="shared" si="4"/>
        <v>0</v>
      </c>
      <c r="V18" s="70"/>
      <c r="W18" s="70"/>
      <c r="X18" s="56">
        <f t="shared" si="5"/>
        <v>0</v>
      </c>
      <c r="Y18" s="57">
        <f>IF(S18&gt;=40,S18-40,0)</f>
        <v>0</v>
      </c>
      <c r="Z18" s="57">
        <f>IF(D18=1,0,AM18)</f>
        <v>0</v>
      </c>
      <c r="AA18" s="56">
        <f t="shared" si="6"/>
        <v>0</v>
      </c>
      <c r="AB18" s="56">
        <f t="shared" si="7"/>
        <v>0</v>
      </c>
      <c r="AC18" s="56">
        <f>AC17-R18</f>
        <v>16</v>
      </c>
      <c r="AD18" s="70"/>
      <c r="AE18" s="70"/>
      <c r="AF18" s="70"/>
      <c r="AG18" s="56">
        <f t="shared" si="8"/>
        <v>0</v>
      </c>
      <c r="AH18" s="58">
        <f>IF(S18&gt;40,((3+Y18)*H18),IF(S18=0,0,(3*H18)))</f>
        <v>0</v>
      </c>
      <c r="AI18" s="56">
        <f t="shared" si="9"/>
        <v>0</v>
      </c>
      <c r="AJ18" s="58">
        <f>ROUND(IF(AD18&gt;0,(-AD18/H18),"0"),0)</f>
        <v>0</v>
      </c>
      <c r="AK18" s="58">
        <f>ROUND(IF(Q18="oui",(X14+X15+X16+X17)/20,0),0)</f>
        <v>0</v>
      </c>
      <c r="AL18" s="58">
        <f>IF(S18&lt;=40,S18-Z18,S18-Y18-Z18)</f>
        <v>0</v>
      </c>
      <c r="AM18" s="58">
        <f>ROUND(IF(C18=1,(X17+X16+X15+X14+Z17+T17+T16+T15+T14)/20,0),0)+(ROUND(IF(C18=2,(X17+X16+X15+X14+Z17+T17+T16+T15+T14)/20)*2,0))</f>
        <v>0</v>
      </c>
      <c r="AN18" s="72"/>
      <c r="AR18" s="63">
        <f>A22</f>
        <v>43512</v>
      </c>
      <c r="AS18" s="64">
        <f>P22</f>
        <v>0</v>
      </c>
      <c r="AT18" s="64">
        <f>S22</f>
        <v>0</v>
      </c>
      <c r="AU18" s="64">
        <f>X22</f>
        <v>0</v>
      </c>
      <c r="AV18" s="64">
        <f>Y22</f>
        <v>0</v>
      </c>
      <c r="AW18" s="64">
        <f>Z22</f>
        <v>0</v>
      </c>
      <c r="AX18" s="64">
        <f>AA22</f>
        <v>0</v>
      </c>
      <c r="AY18" s="65">
        <f>AB22</f>
        <v>0</v>
      </c>
      <c r="AZ18" s="64">
        <f t="shared" si="0"/>
        <v>0</v>
      </c>
    </row>
    <row r="19" spans="1:52" ht="23.25" x14ac:dyDescent="0.3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"/>
        <v>15</v>
      </c>
      <c r="I19" s="70"/>
      <c r="J19" s="70"/>
      <c r="K19" s="70"/>
      <c r="L19" s="70"/>
      <c r="M19" s="70"/>
      <c r="N19" s="70"/>
      <c r="O19" s="70"/>
      <c r="P19" s="56">
        <f t="shared" si="2"/>
        <v>0</v>
      </c>
      <c r="Q19" s="71"/>
      <c r="R19" s="56">
        <f t="shared" si="3"/>
        <v>0</v>
      </c>
      <c r="S19" s="70"/>
      <c r="T19" s="70"/>
      <c r="U19" s="56">
        <f t="shared" si="4"/>
        <v>0</v>
      </c>
      <c r="V19" s="70"/>
      <c r="W19" s="70"/>
      <c r="X19" s="56">
        <f t="shared" si="5"/>
        <v>0</v>
      </c>
      <c r="Y19" s="57">
        <f>IF(S19&gt;=40,S19-40,0)</f>
        <v>0</v>
      </c>
      <c r="Z19" s="57">
        <f>IF(D19=1,0,AM19)</f>
        <v>0</v>
      </c>
      <c r="AA19" s="56">
        <f t="shared" si="6"/>
        <v>0</v>
      </c>
      <c r="AB19" s="56">
        <f t="shared" si="7"/>
        <v>0</v>
      </c>
      <c r="AC19" s="56">
        <f>AC18-R19</f>
        <v>16</v>
      </c>
      <c r="AD19" s="70"/>
      <c r="AE19" s="70"/>
      <c r="AF19" s="70"/>
      <c r="AG19" s="56">
        <f t="shared" si="8"/>
        <v>0</v>
      </c>
      <c r="AH19" s="58">
        <f>IF(S19&gt;40,((3+Y19)*H19),IF(S19=0,0,(3*H19)))</f>
        <v>0</v>
      </c>
      <c r="AI19" s="56">
        <f t="shared" si="9"/>
        <v>0</v>
      </c>
      <c r="AJ19" s="58">
        <f>ROUND(IF(AD19&gt;0,(-AD19/H19),"0"),0)</f>
        <v>0</v>
      </c>
      <c r="AK19" s="58">
        <f>ROUND(IF(Q19="oui",(X15+X16+X17+X18)/20,0),0)</f>
        <v>0</v>
      </c>
      <c r="AL19" s="58">
        <f>IF(S19&lt;=40,S19-Z19,S19-Y19-Z19)</f>
        <v>0</v>
      </c>
      <c r="AM19" s="58">
        <f>ROUND(IF(C19=1,(X18+X17+X16+X15+Z18+T18+T17+T16+T15)/20,0),0)+(ROUND(IF(C19=2,(X18+X17+X16+X15+Z18+T18+T17+T16+T15)/20)*2,0))</f>
        <v>0</v>
      </c>
      <c r="AN19" s="72"/>
      <c r="AR19" s="63">
        <f>A23</f>
        <v>43519</v>
      </c>
      <c r="AS19" s="64">
        <f>P23</f>
        <v>0</v>
      </c>
      <c r="AT19" s="64">
        <f>S23</f>
        <v>0</v>
      </c>
      <c r="AU19" s="64">
        <f>X23</f>
        <v>0</v>
      </c>
      <c r="AV19" s="64">
        <f>Y23</f>
        <v>0</v>
      </c>
      <c r="AW19" s="64">
        <f>Z23</f>
        <v>0</v>
      </c>
      <c r="AX19" s="64">
        <f>AA23</f>
        <v>0</v>
      </c>
      <c r="AY19" s="65">
        <f>AB23</f>
        <v>0</v>
      </c>
      <c r="AZ19" s="64">
        <f t="shared" si="0"/>
        <v>0</v>
      </c>
    </row>
    <row r="20" spans="1:52" ht="23.25" x14ac:dyDescent="0.3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"/>
        <v>15</v>
      </c>
      <c r="I20" s="70"/>
      <c r="J20" s="70"/>
      <c r="K20" s="70"/>
      <c r="L20" s="70"/>
      <c r="M20" s="70"/>
      <c r="N20" s="70"/>
      <c r="O20" s="70"/>
      <c r="P20" s="56">
        <f t="shared" si="2"/>
        <v>0</v>
      </c>
      <c r="Q20" s="71"/>
      <c r="R20" s="56">
        <f t="shared" si="3"/>
        <v>0</v>
      </c>
      <c r="S20" s="70"/>
      <c r="T20" s="70"/>
      <c r="U20" s="56">
        <f t="shared" si="4"/>
        <v>0</v>
      </c>
      <c r="V20" s="70"/>
      <c r="W20" s="70"/>
      <c r="X20" s="56">
        <f t="shared" si="5"/>
        <v>0</v>
      </c>
      <c r="Y20" s="57">
        <f>IF(S20&gt;=40,S20-40,0)</f>
        <v>0</v>
      </c>
      <c r="Z20" s="57">
        <f>IF(D20=1,0,AM20)</f>
        <v>0</v>
      </c>
      <c r="AA20" s="56">
        <f t="shared" si="6"/>
        <v>0</v>
      </c>
      <c r="AB20" s="56">
        <f t="shared" si="7"/>
        <v>0</v>
      </c>
      <c r="AC20" s="56">
        <f>AC19-R20</f>
        <v>16</v>
      </c>
      <c r="AD20" s="70"/>
      <c r="AE20" s="70"/>
      <c r="AF20" s="70"/>
      <c r="AG20" s="56">
        <f t="shared" si="8"/>
        <v>0</v>
      </c>
      <c r="AH20" s="58">
        <f>IF(S20&gt;40,((3+Y20)*H20),IF(S20=0,0,(3*H20)))</f>
        <v>0</v>
      </c>
      <c r="AI20" s="56">
        <f t="shared" si="9"/>
        <v>0</v>
      </c>
      <c r="AJ20" s="58">
        <f>ROUND(IF(AD20&gt;0,(-AD20/H20),"0"),0)</f>
        <v>0</v>
      </c>
      <c r="AK20" s="58">
        <f>ROUND(IF(Q20="oui",(X16+X17+X18+X19)/20,0),0)</f>
        <v>0</v>
      </c>
      <c r="AL20" s="58">
        <f>IF(S20&lt;=40,S20-Z20,S20-Y20-Z20)</f>
        <v>0</v>
      </c>
      <c r="AM20" s="58">
        <f>ROUND(IF(C20=1,(X19+X18+X17+X16+Z19+T19+T18+T17+T16)/20,0),0)+(ROUND(IF(C20=2,(X19+X18+X17+X16+Z19+T19+T18+T17+T16)/20)*2,0))</f>
        <v>0</v>
      </c>
      <c r="AN20" s="72"/>
      <c r="AR20" s="63">
        <f>A24</f>
        <v>43526</v>
      </c>
      <c r="AS20" s="64">
        <f>P24</f>
        <v>0</v>
      </c>
      <c r="AT20" s="64">
        <f>S24</f>
        <v>0</v>
      </c>
      <c r="AU20" s="64">
        <f>X24</f>
        <v>0</v>
      </c>
      <c r="AV20" s="64">
        <f>Y24</f>
        <v>0</v>
      </c>
      <c r="AW20" s="64">
        <f>Z24</f>
        <v>0</v>
      </c>
      <c r="AX20" s="64">
        <f>AA24</f>
        <v>0</v>
      </c>
      <c r="AY20" s="65">
        <f>AB24</f>
        <v>0</v>
      </c>
      <c r="AZ20" s="64">
        <f t="shared" si="0"/>
        <v>0</v>
      </c>
    </row>
    <row r="21" spans="1:52" ht="23.25" x14ac:dyDescent="0.3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"/>
        <v>15</v>
      </c>
      <c r="I21" s="70"/>
      <c r="J21" s="70"/>
      <c r="K21" s="70"/>
      <c r="L21" s="70"/>
      <c r="M21" s="70"/>
      <c r="N21" s="70"/>
      <c r="O21" s="70"/>
      <c r="P21" s="56">
        <f t="shared" si="2"/>
        <v>0</v>
      </c>
      <c r="Q21" s="71"/>
      <c r="R21" s="56">
        <f t="shared" si="3"/>
        <v>0</v>
      </c>
      <c r="S21" s="70"/>
      <c r="T21" s="70"/>
      <c r="U21" s="56">
        <f t="shared" si="4"/>
        <v>0</v>
      </c>
      <c r="V21" s="70"/>
      <c r="W21" s="70"/>
      <c r="X21" s="56">
        <f t="shared" si="5"/>
        <v>0</v>
      </c>
      <c r="Y21" s="57">
        <f>IF(S21&gt;=40,S21-40,0)</f>
        <v>0</v>
      </c>
      <c r="Z21" s="57">
        <f>IF(D21=1,0,AM21)</f>
        <v>0</v>
      </c>
      <c r="AA21" s="56">
        <f t="shared" si="6"/>
        <v>0</v>
      </c>
      <c r="AB21" s="56">
        <f t="shared" si="7"/>
        <v>0</v>
      </c>
      <c r="AC21" s="56">
        <f>AC20-R21</f>
        <v>16</v>
      </c>
      <c r="AD21" s="70"/>
      <c r="AE21" s="70"/>
      <c r="AF21" s="70"/>
      <c r="AG21" s="56">
        <f t="shared" si="8"/>
        <v>0</v>
      </c>
      <c r="AH21" s="58">
        <f>IF(S21&gt;40,((3+Y21)*H21),IF(S21=0,0,(3*H21)))</f>
        <v>0</v>
      </c>
      <c r="AI21" s="56">
        <f t="shared" si="9"/>
        <v>0</v>
      </c>
      <c r="AJ21" s="58">
        <f>ROUND(IF(AD21&gt;0,(-AD21/H21),"0"),0)</f>
        <v>0</v>
      </c>
      <c r="AK21" s="58">
        <f>ROUND(IF(Q21="oui",(X17+X18+X19+X20)/20,0),0)</f>
        <v>0</v>
      </c>
      <c r="AL21" s="58">
        <f>IF(S21&lt;=40,S21-Z21,S21-Y21-Z21)</f>
        <v>0</v>
      </c>
      <c r="AM21" s="58">
        <f>ROUND(IF(C21=1,(X20+X19+X18+X17+Z20+T20+T19+T18+T17)/20,0),0)+(ROUND(IF(C21=2,(X20+X19+X18+X17+Z20+T20+T19+T18+T17)/20)*2,0))</f>
        <v>0</v>
      </c>
      <c r="AN21" s="72"/>
      <c r="AR21" s="63">
        <f>A25</f>
        <v>43533</v>
      </c>
      <c r="AS21" s="64">
        <f>P25</f>
        <v>0</v>
      </c>
      <c r="AT21" s="64">
        <f>S25</f>
        <v>0</v>
      </c>
      <c r="AU21" s="64">
        <f>X25</f>
        <v>0</v>
      </c>
      <c r="AV21" s="64">
        <f>Y25</f>
        <v>0</v>
      </c>
      <c r="AW21" s="64">
        <f>Z25</f>
        <v>0</v>
      </c>
      <c r="AX21" s="64">
        <f>AA25</f>
        <v>0</v>
      </c>
      <c r="AY21" s="65">
        <f>AB25</f>
        <v>0</v>
      </c>
      <c r="AZ21" s="64">
        <f t="shared" si="0"/>
        <v>0</v>
      </c>
    </row>
    <row r="22" spans="1:52" ht="23.25" x14ac:dyDescent="0.3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"/>
        <v>15</v>
      </c>
      <c r="I22" s="70"/>
      <c r="J22" s="70"/>
      <c r="K22" s="70"/>
      <c r="L22" s="70"/>
      <c r="M22" s="70"/>
      <c r="N22" s="70"/>
      <c r="O22" s="70"/>
      <c r="P22" s="56">
        <f t="shared" si="2"/>
        <v>0</v>
      </c>
      <c r="Q22" s="71"/>
      <c r="R22" s="56">
        <f t="shared" si="3"/>
        <v>0</v>
      </c>
      <c r="S22" s="70"/>
      <c r="T22" s="70"/>
      <c r="U22" s="56">
        <f t="shared" si="4"/>
        <v>0</v>
      </c>
      <c r="V22" s="70"/>
      <c r="W22" s="70"/>
      <c r="X22" s="56">
        <f t="shared" si="5"/>
        <v>0</v>
      </c>
      <c r="Y22" s="57">
        <f>IF(S22&gt;=40,S22-40,0)</f>
        <v>0</v>
      </c>
      <c r="Z22" s="57">
        <f>IF(D22=1,0,AM22)</f>
        <v>0</v>
      </c>
      <c r="AA22" s="56">
        <f t="shared" si="6"/>
        <v>0</v>
      </c>
      <c r="AB22" s="56">
        <f t="shared" si="7"/>
        <v>0</v>
      </c>
      <c r="AC22" s="56">
        <f>AC21-R22</f>
        <v>16</v>
      </c>
      <c r="AD22" s="70"/>
      <c r="AE22" s="70"/>
      <c r="AF22" s="70"/>
      <c r="AG22" s="56">
        <f t="shared" si="8"/>
        <v>0</v>
      </c>
      <c r="AH22" s="58">
        <f>IF(S22&gt;40,((3+Y22)*H22),IF(S22=0,0,(3*H22)))</f>
        <v>0</v>
      </c>
      <c r="AI22" s="56">
        <f t="shared" si="9"/>
        <v>0</v>
      </c>
      <c r="AJ22" s="58">
        <f>ROUND(IF(AD22&gt;0,(-AD22/H22),"0"),0)</f>
        <v>0</v>
      </c>
      <c r="AK22" s="58">
        <f>ROUND(IF(Q22="oui",(X18+X19+X20+X21)/20,0),0)</f>
        <v>0</v>
      </c>
      <c r="AL22" s="58">
        <f>IF(S22&lt;=40,S22-Z22,S22-Y22-Z22)</f>
        <v>0</v>
      </c>
      <c r="AM22" s="58">
        <f>ROUND(IF(C22=1,(X21+X20+X19+X18+Z21+T21+T20+T19+T18)/20,0),0)+(ROUND(IF(C22=2,(X21+X20+X19+X18+Z21+T21+T20+T19+T18)/20)*2,0))</f>
        <v>0</v>
      </c>
      <c r="AN22" s="72"/>
      <c r="AR22" s="63">
        <f>A26</f>
        <v>43540</v>
      </c>
      <c r="AS22" s="64">
        <f>P26</f>
        <v>0</v>
      </c>
      <c r="AT22" s="64">
        <f>S26</f>
        <v>0</v>
      </c>
      <c r="AU22" s="64">
        <f>X26</f>
        <v>0</v>
      </c>
      <c r="AV22" s="64">
        <f>Y26</f>
        <v>0</v>
      </c>
      <c r="AW22" s="64">
        <f>Z26</f>
        <v>0</v>
      </c>
      <c r="AX22" s="64">
        <f>AA26</f>
        <v>0</v>
      </c>
      <c r="AY22" s="65">
        <f>AB26</f>
        <v>0</v>
      </c>
      <c r="AZ22" s="64">
        <f t="shared" si="0"/>
        <v>0</v>
      </c>
    </row>
    <row r="23" spans="1:52" ht="23.25" x14ac:dyDescent="0.3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"/>
        <v>15</v>
      </c>
      <c r="I23" s="70"/>
      <c r="J23" s="70"/>
      <c r="K23" s="70"/>
      <c r="L23" s="70"/>
      <c r="M23" s="70"/>
      <c r="N23" s="70"/>
      <c r="O23" s="70"/>
      <c r="P23" s="56">
        <f t="shared" si="2"/>
        <v>0</v>
      </c>
      <c r="Q23" s="71"/>
      <c r="R23" s="56">
        <f t="shared" si="3"/>
        <v>0</v>
      </c>
      <c r="S23" s="70"/>
      <c r="T23" s="70"/>
      <c r="U23" s="56">
        <f t="shared" si="4"/>
        <v>0</v>
      </c>
      <c r="V23" s="70"/>
      <c r="W23" s="70"/>
      <c r="X23" s="56">
        <f t="shared" si="5"/>
        <v>0</v>
      </c>
      <c r="Y23" s="57">
        <f>IF(S23&gt;=40,S23-40,0)</f>
        <v>0</v>
      </c>
      <c r="Z23" s="57">
        <f>IF(D23=1,0,AM23)</f>
        <v>0</v>
      </c>
      <c r="AA23" s="56">
        <f t="shared" si="6"/>
        <v>0</v>
      </c>
      <c r="AB23" s="56">
        <f t="shared" si="7"/>
        <v>0</v>
      </c>
      <c r="AC23" s="56">
        <f>AC22-R23</f>
        <v>16</v>
      </c>
      <c r="AD23" s="70"/>
      <c r="AE23" s="70"/>
      <c r="AF23" s="70"/>
      <c r="AG23" s="56">
        <f t="shared" si="8"/>
        <v>0</v>
      </c>
      <c r="AH23" s="58">
        <f>IF(S23&gt;40,((3+Y23)*H23),IF(S23=0,0,(3*H23)))</f>
        <v>0</v>
      </c>
      <c r="AI23" s="56">
        <f t="shared" si="9"/>
        <v>0</v>
      </c>
      <c r="AJ23" s="58">
        <f>ROUND(IF(AD23&gt;0,(-AD23/H23),"0"),0)</f>
        <v>0</v>
      </c>
      <c r="AK23" s="58">
        <f>ROUND(IF(Q23="oui",(X19+X20+X21+X22)/20,0),0)</f>
        <v>0</v>
      </c>
      <c r="AL23" s="58">
        <f>IF(S23&lt;=40,S23-Z23,S23-Y23-Z23)</f>
        <v>0</v>
      </c>
      <c r="AM23" s="58">
        <f>ROUND(IF(C23=1,(X22+X21+X20+X19+Z22+T22+T21+T20+T19)/20,0),0)+(ROUND(IF(C23=2,(X22+X21+X20+X19+Z22+T22+T21+T20+T19)/20)*2,0))</f>
        <v>0</v>
      </c>
      <c r="AN23" s="72"/>
      <c r="AR23" s="63">
        <f>A27</f>
        <v>43547</v>
      </c>
      <c r="AS23" s="64">
        <f>P27</f>
        <v>0</v>
      </c>
      <c r="AT23" s="64">
        <f>S27</f>
        <v>0</v>
      </c>
      <c r="AU23" s="64">
        <f>X27</f>
        <v>0</v>
      </c>
      <c r="AV23" s="64">
        <f>Y27</f>
        <v>0</v>
      </c>
      <c r="AW23" s="64">
        <f>Z27</f>
        <v>0</v>
      </c>
      <c r="AX23" s="64">
        <f>AA27</f>
        <v>0</v>
      </c>
      <c r="AY23" s="65">
        <f>AB27</f>
        <v>0</v>
      </c>
      <c r="AZ23" s="64">
        <f t="shared" si="0"/>
        <v>0</v>
      </c>
    </row>
    <row r="24" spans="1:52" ht="23.25" x14ac:dyDescent="0.3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"/>
        <v>15</v>
      </c>
      <c r="I24" s="70"/>
      <c r="J24" s="70"/>
      <c r="K24" s="70"/>
      <c r="L24" s="70"/>
      <c r="M24" s="70"/>
      <c r="N24" s="70"/>
      <c r="O24" s="70"/>
      <c r="P24" s="56">
        <f t="shared" si="2"/>
        <v>0</v>
      </c>
      <c r="Q24" s="71"/>
      <c r="R24" s="56">
        <f t="shared" si="3"/>
        <v>0</v>
      </c>
      <c r="S24" s="70"/>
      <c r="T24" s="70"/>
      <c r="U24" s="56">
        <f t="shared" si="4"/>
        <v>0</v>
      </c>
      <c r="V24" s="70"/>
      <c r="W24" s="70"/>
      <c r="X24" s="56">
        <f t="shared" si="5"/>
        <v>0</v>
      </c>
      <c r="Y24" s="57">
        <f>IF(S24&gt;=40,S24-40,0)</f>
        <v>0</v>
      </c>
      <c r="Z24" s="57">
        <f>IF(D24=1,0,AM24)</f>
        <v>0</v>
      </c>
      <c r="AA24" s="56">
        <f t="shared" si="6"/>
        <v>0</v>
      </c>
      <c r="AB24" s="56">
        <f t="shared" si="7"/>
        <v>0</v>
      </c>
      <c r="AC24" s="56">
        <f>AC23-R24</f>
        <v>16</v>
      </c>
      <c r="AD24" s="70"/>
      <c r="AE24" s="70"/>
      <c r="AF24" s="70"/>
      <c r="AG24" s="56">
        <f t="shared" si="8"/>
        <v>0</v>
      </c>
      <c r="AH24" s="58">
        <f>IF(S24&gt;40,((3+Y24)*H24),IF(S24=0,0,(3*H24)))</f>
        <v>0</v>
      </c>
      <c r="AI24" s="56">
        <f t="shared" si="9"/>
        <v>0</v>
      </c>
      <c r="AJ24" s="58">
        <f>ROUND(IF(AD24&gt;0,(-AD24/H24),"0"),0)</f>
        <v>0</v>
      </c>
      <c r="AK24" s="58">
        <f>ROUND(IF(Q24="oui",(X20+X21+X22+X23)/20,0),0)</f>
        <v>0</v>
      </c>
      <c r="AL24" s="58">
        <f>IF(S24&lt;=40,S24-Z24,S24-Y24-Z24)</f>
        <v>0</v>
      </c>
      <c r="AM24" s="58">
        <f>ROUND(IF(C24=1,(X23+X22+X21+X20+Z23+T23+T22+T21+T20)/20,0),0)+(ROUND(IF(C24=2,(X23+X22+X21+X20+Z23+T23+T22+T21+T20)/20)*2,0))</f>
        <v>0</v>
      </c>
      <c r="AN24" s="72"/>
      <c r="AR24" s="63">
        <f>A28</f>
        <v>43554</v>
      </c>
      <c r="AS24" s="64">
        <f>P28</f>
        <v>0</v>
      </c>
      <c r="AT24" s="64">
        <f>S28</f>
        <v>0</v>
      </c>
      <c r="AU24" s="64">
        <f>X28</f>
        <v>0</v>
      </c>
      <c r="AV24" s="64">
        <f>Y28</f>
        <v>0</v>
      </c>
      <c r="AW24" s="64">
        <f>Z28</f>
        <v>0</v>
      </c>
      <c r="AX24" s="64">
        <f>AA28</f>
        <v>0</v>
      </c>
      <c r="AY24" s="65">
        <f>AB28</f>
        <v>0</v>
      </c>
      <c r="AZ24" s="64">
        <f t="shared" si="0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"/>
        <v>15</v>
      </c>
      <c r="I25" s="70"/>
      <c r="J25" s="70"/>
      <c r="K25" s="70"/>
      <c r="L25" s="70"/>
      <c r="M25" s="70"/>
      <c r="N25" s="70"/>
      <c r="O25" s="70"/>
      <c r="P25" s="56">
        <f t="shared" si="2"/>
        <v>0</v>
      </c>
      <c r="Q25" s="71"/>
      <c r="R25" s="56">
        <f t="shared" si="3"/>
        <v>0</v>
      </c>
      <c r="S25" s="70"/>
      <c r="T25" s="70"/>
      <c r="U25" s="56">
        <f t="shared" si="4"/>
        <v>0</v>
      </c>
      <c r="V25" s="70"/>
      <c r="W25" s="70"/>
      <c r="X25" s="56">
        <f t="shared" si="5"/>
        <v>0</v>
      </c>
      <c r="Y25" s="57">
        <f>IF(S25&gt;=40,S25-40,0)</f>
        <v>0</v>
      </c>
      <c r="Z25" s="57">
        <f>IF(D25=1,0,AM25)</f>
        <v>0</v>
      </c>
      <c r="AA25" s="56">
        <f t="shared" si="6"/>
        <v>0</v>
      </c>
      <c r="AB25" s="56">
        <f t="shared" si="7"/>
        <v>0</v>
      </c>
      <c r="AC25" s="56">
        <f>AC24-R25</f>
        <v>16</v>
      </c>
      <c r="AD25" s="70"/>
      <c r="AE25" s="70"/>
      <c r="AF25" s="70"/>
      <c r="AG25" s="56">
        <f t="shared" si="8"/>
        <v>0</v>
      </c>
      <c r="AH25" s="58">
        <f>IF(S25&gt;40,((3+Y25)*H25),IF(S25=0,0,(3*H25)))</f>
        <v>0</v>
      </c>
      <c r="AI25" s="56">
        <f t="shared" si="9"/>
        <v>0</v>
      </c>
      <c r="AJ25" s="58">
        <f>ROUND(IF(AD25&gt;0,(-AD25/H25),"0"),0)</f>
        <v>0</v>
      </c>
      <c r="AK25" s="58">
        <f>ROUND(IF(Q25="oui",(X21+X22+X23+X24)/20,0),0)</f>
        <v>0</v>
      </c>
      <c r="AL25" s="58">
        <f>IF(S25&lt;=40,S25-Z25,S25-Y25-Z25)</f>
        <v>0</v>
      </c>
      <c r="AM25" s="58">
        <f>ROUND(IF(C25=1,(X24+X23+X22+X21+Z24+T24+T23+T22+T21)/20,0),0)+(ROUND(IF(C25=2,(X24+X23+X22+X21+Z24+T24+T23+T22+T21)/20)*2,0))</f>
        <v>0</v>
      </c>
      <c r="AN25" s="72"/>
      <c r="AR25" s="63">
        <f>A29</f>
        <v>43561</v>
      </c>
      <c r="AS25" s="64">
        <f>P29</f>
        <v>0</v>
      </c>
      <c r="AT25" s="64">
        <f>S29</f>
        <v>0</v>
      </c>
      <c r="AU25" s="64">
        <f>X29</f>
        <v>0</v>
      </c>
      <c r="AV25" s="64">
        <f>Y29</f>
        <v>0</v>
      </c>
      <c r="AW25" s="64">
        <f>Z29</f>
        <v>0</v>
      </c>
      <c r="AX25" s="64">
        <f>AA29</f>
        <v>0</v>
      </c>
      <c r="AY25" s="65">
        <f>AB29</f>
        <v>0</v>
      </c>
      <c r="AZ25" s="64">
        <f t="shared" si="0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"/>
        <v>15</v>
      </c>
      <c r="I26" s="70"/>
      <c r="J26" s="70"/>
      <c r="K26" s="70"/>
      <c r="L26" s="70"/>
      <c r="M26" s="70"/>
      <c r="N26" s="70"/>
      <c r="O26" s="70"/>
      <c r="P26" s="56">
        <f t="shared" si="2"/>
        <v>0</v>
      </c>
      <c r="Q26" s="71"/>
      <c r="R26" s="56">
        <f t="shared" si="3"/>
        <v>0</v>
      </c>
      <c r="S26" s="70"/>
      <c r="T26" s="70"/>
      <c r="U26" s="56">
        <f t="shared" si="4"/>
        <v>0</v>
      </c>
      <c r="V26" s="70"/>
      <c r="W26" s="70"/>
      <c r="X26" s="56">
        <f t="shared" si="5"/>
        <v>0</v>
      </c>
      <c r="Y26" s="57">
        <f>IF(S26&gt;=40,S26-40,0)</f>
        <v>0</v>
      </c>
      <c r="Z26" s="57">
        <f>IF(D26=1,0,AM26)</f>
        <v>0</v>
      </c>
      <c r="AA26" s="56">
        <f t="shared" si="6"/>
        <v>0</v>
      </c>
      <c r="AB26" s="56">
        <f t="shared" si="7"/>
        <v>0</v>
      </c>
      <c r="AC26" s="56">
        <f>AC25-R26</f>
        <v>16</v>
      </c>
      <c r="AD26" s="70"/>
      <c r="AE26" s="70"/>
      <c r="AF26" s="70"/>
      <c r="AG26" s="56">
        <f t="shared" si="8"/>
        <v>0</v>
      </c>
      <c r="AH26" s="58">
        <f>IF(S26&gt;40,((3+Y26)*H26),IF(S26=0,0,(3*H26)))</f>
        <v>0</v>
      </c>
      <c r="AI26" s="56">
        <f t="shared" si="9"/>
        <v>0</v>
      </c>
      <c r="AJ26" s="58">
        <f>ROUND(IF(AD26&gt;0,(-AD26/H26),"0"),0)</f>
        <v>0</v>
      </c>
      <c r="AK26" s="58">
        <f>ROUND(IF(Q26="oui",(X22+X23+X24+X25)/20,0),0)</f>
        <v>0</v>
      </c>
      <c r="AL26" s="58">
        <f>IF(S26&lt;=40,S26-Z26,S26-Y26-Z26)</f>
        <v>0</v>
      </c>
      <c r="AM26" s="58">
        <f>ROUND(IF(C26=1,(X25+X24+X23+X22+Z25+T25+T24+T23+T22)/20,0),0)+(ROUND(IF(C26=2,(X25+X24+X23+X22+Z25+T25+T24+T23+T22)/20)*2,0))</f>
        <v>0</v>
      </c>
      <c r="AN26" s="72"/>
      <c r="AR26" s="63">
        <f>A30</f>
        <v>43568</v>
      </c>
      <c r="AS26" s="64">
        <f>P30</f>
        <v>0</v>
      </c>
      <c r="AT26" s="64">
        <f>S30</f>
        <v>0</v>
      </c>
      <c r="AU26" s="64">
        <f>X30</f>
        <v>0</v>
      </c>
      <c r="AV26" s="64">
        <f>Y30</f>
        <v>0</v>
      </c>
      <c r="AW26" s="64">
        <f>Z30</f>
        <v>0</v>
      </c>
      <c r="AX26" s="64">
        <f>AA30</f>
        <v>0</v>
      </c>
      <c r="AY26" s="65">
        <f>AB30</f>
        <v>0</v>
      </c>
      <c r="AZ26" s="64">
        <f t="shared" si="0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"/>
        <v>15</v>
      </c>
      <c r="I27" s="70"/>
      <c r="J27" s="70"/>
      <c r="K27" s="70"/>
      <c r="L27" s="70"/>
      <c r="M27" s="70"/>
      <c r="N27" s="70"/>
      <c r="O27" s="70"/>
      <c r="P27" s="56">
        <f t="shared" si="2"/>
        <v>0</v>
      </c>
      <c r="Q27" s="71"/>
      <c r="R27" s="56">
        <f t="shared" si="3"/>
        <v>0</v>
      </c>
      <c r="S27" s="70"/>
      <c r="T27" s="70"/>
      <c r="U27" s="56">
        <f t="shared" si="4"/>
        <v>0</v>
      </c>
      <c r="V27" s="70"/>
      <c r="W27" s="70"/>
      <c r="X27" s="56">
        <f t="shared" si="5"/>
        <v>0</v>
      </c>
      <c r="Y27" s="57">
        <f>IF(S27&gt;=40,S27-40,0)</f>
        <v>0</v>
      </c>
      <c r="Z27" s="57">
        <f>IF(D27=1,0,AM27)</f>
        <v>0</v>
      </c>
      <c r="AA27" s="56">
        <f t="shared" si="6"/>
        <v>0</v>
      </c>
      <c r="AB27" s="56">
        <f t="shared" si="7"/>
        <v>0</v>
      </c>
      <c r="AC27" s="56">
        <f>AC26-R27</f>
        <v>16</v>
      </c>
      <c r="AD27" s="70"/>
      <c r="AE27" s="70"/>
      <c r="AF27" s="70"/>
      <c r="AG27" s="56">
        <f t="shared" si="8"/>
        <v>0</v>
      </c>
      <c r="AH27" s="58">
        <f>IF(S27&gt;40,((3+Y27)*H27),IF(S27=0,0,(3*H27)))</f>
        <v>0</v>
      </c>
      <c r="AI27" s="56">
        <f t="shared" si="9"/>
        <v>0</v>
      </c>
      <c r="AJ27" s="58">
        <f>ROUND(IF(AD27&gt;0,(-AD27/H27),"0"),0)</f>
        <v>0</v>
      </c>
      <c r="AK27" s="58">
        <f>ROUND(IF(Q27="oui",(X23+X24+X25+X26)/20,0),0)</f>
        <v>0</v>
      </c>
      <c r="AL27" s="58">
        <f>IF(S27&lt;=40,S27-Z27,S27-Y27-Z27)</f>
        <v>0</v>
      </c>
      <c r="AM27" s="58">
        <f>ROUND(IF(C27=1,(X26+X25+X24+X23+Z26+T26+T25+T24+T23)/20,0),0)+(ROUND(IF(C27=2,(X26+X25+X24+X23+Z26+T26+T25+T24+T23)/20)*2,0))</f>
        <v>0</v>
      </c>
      <c r="AN27" s="72"/>
      <c r="AR27" s="63">
        <f>A31</f>
        <v>43575</v>
      </c>
      <c r="AS27" s="64">
        <f>P31</f>
        <v>0</v>
      </c>
      <c r="AT27" s="64">
        <f>S31</f>
        <v>0</v>
      </c>
      <c r="AU27" s="64">
        <f>X31</f>
        <v>0</v>
      </c>
      <c r="AV27" s="64">
        <f>Y31</f>
        <v>0</v>
      </c>
      <c r="AW27" s="64">
        <f>Z31</f>
        <v>0</v>
      </c>
      <c r="AX27" s="64">
        <f>AA31</f>
        <v>0</v>
      </c>
      <c r="AY27" s="65">
        <f>AB31</f>
        <v>0</v>
      </c>
      <c r="AZ27" s="64">
        <f t="shared" si="0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"/>
        <v>15</v>
      </c>
      <c r="I28" s="70"/>
      <c r="J28" s="70"/>
      <c r="K28" s="70"/>
      <c r="L28" s="70"/>
      <c r="M28" s="70"/>
      <c r="N28" s="70"/>
      <c r="O28" s="70"/>
      <c r="P28" s="56">
        <f t="shared" si="2"/>
        <v>0</v>
      </c>
      <c r="Q28" s="71"/>
      <c r="R28" s="56">
        <f t="shared" si="3"/>
        <v>0</v>
      </c>
      <c r="S28" s="70"/>
      <c r="T28" s="70"/>
      <c r="U28" s="56">
        <f t="shared" si="4"/>
        <v>0</v>
      </c>
      <c r="V28" s="70"/>
      <c r="W28" s="70"/>
      <c r="X28" s="56">
        <f t="shared" si="5"/>
        <v>0</v>
      </c>
      <c r="Y28" s="57">
        <f>IF(S28&gt;=40,S28-40,0)</f>
        <v>0</v>
      </c>
      <c r="Z28" s="57">
        <f>IF(D28=1,0,AM28)</f>
        <v>0</v>
      </c>
      <c r="AA28" s="56">
        <f t="shared" si="6"/>
        <v>0</v>
      </c>
      <c r="AB28" s="56">
        <f t="shared" si="7"/>
        <v>0</v>
      </c>
      <c r="AC28" s="56">
        <f>AC27-R28</f>
        <v>16</v>
      </c>
      <c r="AD28" s="70"/>
      <c r="AE28" s="70"/>
      <c r="AF28" s="70"/>
      <c r="AG28" s="56">
        <f t="shared" si="8"/>
        <v>0</v>
      </c>
      <c r="AH28" s="58">
        <f>IF(S28&gt;40,((3+Y28)*H28),IF(S28=0,0,(3*H28)))</f>
        <v>0</v>
      </c>
      <c r="AI28" s="56">
        <f t="shared" si="9"/>
        <v>0</v>
      </c>
      <c r="AJ28" s="58">
        <f>ROUND(IF(AD28&gt;0,(-AD28/H28),"0"),0)</f>
        <v>0</v>
      </c>
      <c r="AK28" s="58">
        <f>ROUND(IF(Q28="oui",(X24+X25+X26+X27)/20,0),0)</f>
        <v>0</v>
      </c>
      <c r="AL28" s="58">
        <f>IF(S28&lt;=40,S28-Z28,S28-Y28-Z28)</f>
        <v>0</v>
      </c>
      <c r="AM28" s="58">
        <f>ROUND(IF(C28=1,(X27+X26+X25+X24+Z27+T27+T26+T25+T24)/20,0),0)+(ROUND(IF(C28=2,(X27+X26+X25+X24+Z27+T27+T26+T25+T24)/20)*2,0))</f>
        <v>0</v>
      </c>
      <c r="AN28" s="72"/>
      <c r="AR28" s="63">
        <f>A32</f>
        <v>43582</v>
      </c>
      <c r="AS28" s="64">
        <f>P32</f>
        <v>0</v>
      </c>
      <c r="AT28" s="64">
        <f>S32</f>
        <v>0</v>
      </c>
      <c r="AU28" s="64">
        <f>X32</f>
        <v>0</v>
      </c>
      <c r="AV28" s="64">
        <f>Y32</f>
        <v>0</v>
      </c>
      <c r="AW28" s="64">
        <f>Z32</f>
        <v>0</v>
      </c>
      <c r="AX28" s="64">
        <f>AA32</f>
        <v>0</v>
      </c>
      <c r="AY28" s="65">
        <f>AB32</f>
        <v>0</v>
      </c>
      <c r="AZ28" s="64">
        <f t="shared" si="0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"/>
        <v>15</v>
      </c>
      <c r="I29" s="70"/>
      <c r="J29" s="70"/>
      <c r="K29" s="70"/>
      <c r="L29" s="70"/>
      <c r="M29" s="70"/>
      <c r="N29" s="70"/>
      <c r="O29" s="70"/>
      <c r="P29" s="56">
        <f t="shared" si="2"/>
        <v>0</v>
      </c>
      <c r="Q29" s="71"/>
      <c r="R29" s="56">
        <f t="shared" si="3"/>
        <v>0</v>
      </c>
      <c r="S29" s="70"/>
      <c r="T29" s="70"/>
      <c r="U29" s="56">
        <f t="shared" si="4"/>
        <v>0</v>
      </c>
      <c r="V29" s="70"/>
      <c r="W29" s="70"/>
      <c r="X29" s="56">
        <f t="shared" si="5"/>
        <v>0</v>
      </c>
      <c r="Y29" s="57">
        <f>IF(S29&gt;=40,S29-40,0)</f>
        <v>0</v>
      </c>
      <c r="Z29" s="57">
        <f>IF(D29=1,0,AM29)</f>
        <v>0</v>
      </c>
      <c r="AA29" s="56">
        <f t="shared" si="6"/>
        <v>0</v>
      </c>
      <c r="AB29" s="56">
        <f t="shared" si="7"/>
        <v>0</v>
      </c>
      <c r="AC29" s="56">
        <f>AC28-R29</f>
        <v>16</v>
      </c>
      <c r="AD29" s="70"/>
      <c r="AE29" s="70"/>
      <c r="AF29" s="70"/>
      <c r="AG29" s="56">
        <f t="shared" si="8"/>
        <v>0</v>
      </c>
      <c r="AH29" s="58">
        <f>IF(S29&gt;40,((3+Y29)*H29),IF(S29=0,0,(3*H29)))</f>
        <v>0</v>
      </c>
      <c r="AI29" s="56">
        <f t="shared" si="9"/>
        <v>0</v>
      </c>
      <c r="AJ29" s="58">
        <f>ROUND(IF(AD29&gt;0,(-AD29/H29),"0"),0)</f>
        <v>0</v>
      </c>
      <c r="AK29" s="58">
        <f>ROUND(IF(Q29="oui",(X25+X26+X27+X28)/20,0),0)</f>
        <v>0</v>
      </c>
      <c r="AL29" s="58">
        <f>IF(S29&lt;=40,S29-Z29,S29-Y29-Z29)</f>
        <v>0</v>
      </c>
      <c r="AM29" s="58">
        <f>ROUND(IF(C29=1,(X28+X27+X26+X25+Z28+T28+T27+T26+T25)/20,0),0)+(ROUND(IF(C29=2,(X28+X27+X26+X25+Z28+T28+T27+T26+T25)/20)*2,0))</f>
        <v>0</v>
      </c>
      <c r="AN29" s="72"/>
      <c r="AR29" s="63">
        <f>A33</f>
        <v>43589</v>
      </c>
      <c r="AS29" s="64">
        <f>P33</f>
        <v>0</v>
      </c>
      <c r="AT29" s="64">
        <f>S33</f>
        <v>0</v>
      </c>
      <c r="AU29" s="64">
        <f>X33</f>
        <v>0</v>
      </c>
      <c r="AV29" s="64">
        <f>Y33</f>
        <v>0</v>
      </c>
      <c r="AW29" s="64">
        <f>Z33</f>
        <v>0</v>
      </c>
      <c r="AX29" s="64">
        <f>AA33</f>
        <v>0</v>
      </c>
      <c r="AY29" s="65">
        <f>AB33</f>
        <v>0</v>
      </c>
      <c r="AZ29" s="64">
        <f t="shared" si="0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"/>
        <v>15</v>
      </c>
      <c r="I30" s="70"/>
      <c r="J30" s="70"/>
      <c r="K30" s="70"/>
      <c r="L30" s="70"/>
      <c r="M30" s="70"/>
      <c r="N30" s="70"/>
      <c r="O30" s="70"/>
      <c r="P30" s="56">
        <f t="shared" si="2"/>
        <v>0</v>
      </c>
      <c r="Q30" s="71"/>
      <c r="R30" s="56">
        <f t="shared" si="3"/>
        <v>0</v>
      </c>
      <c r="S30" s="70"/>
      <c r="T30" s="70"/>
      <c r="U30" s="56">
        <f t="shared" si="4"/>
        <v>0</v>
      </c>
      <c r="V30" s="70"/>
      <c r="W30" s="70"/>
      <c r="X30" s="56">
        <f t="shared" si="5"/>
        <v>0</v>
      </c>
      <c r="Y30" s="57">
        <f>IF(S30&gt;=40,S30-40,0)</f>
        <v>0</v>
      </c>
      <c r="Z30" s="57">
        <f>IF(D30=1,0,AM30)</f>
        <v>0</v>
      </c>
      <c r="AA30" s="56">
        <f t="shared" si="6"/>
        <v>0</v>
      </c>
      <c r="AB30" s="56">
        <f t="shared" si="7"/>
        <v>0</v>
      </c>
      <c r="AC30" s="56">
        <f>AC29-R30</f>
        <v>16</v>
      </c>
      <c r="AD30" s="70"/>
      <c r="AE30" s="70"/>
      <c r="AF30" s="70"/>
      <c r="AG30" s="56">
        <f t="shared" si="8"/>
        <v>0</v>
      </c>
      <c r="AH30" s="58">
        <f>IF(S30&gt;40,((3+Y30)*H30),IF(S30=0,0,(3*H30)))</f>
        <v>0</v>
      </c>
      <c r="AI30" s="56">
        <f t="shared" si="9"/>
        <v>0</v>
      </c>
      <c r="AJ30" s="58">
        <f>ROUND(IF(AD30&gt;0,(-AD30/H30),"0"),0)</f>
        <v>0</v>
      </c>
      <c r="AK30" s="58">
        <f>ROUND(IF(Q30="oui",(X26+X27+X28+X29)/20,0),0)</f>
        <v>0</v>
      </c>
      <c r="AL30" s="58">
        <f>IF(S30&lt;=40,S30-Z30,S30-Y30-Z30)</f>
        <v>0</v>
      </c>
      <c r="AM30" s="58">
        <f>ROUND(IF(C30=1,(X29+X28+X27+X26+Z29+T29+T28+T27+T26)/20,0),0)+(ROUND(IF(C30=2,(X29+X28+X27+X26+Z29+T29+T28+T27+T26)/20)*2,0))</f>
        <v>0</v>
      </c>
      <c r="AN30" s="72"/>
      <c r="AR30" s="63">
        <f>A34</f>
        <v>43596</v>
      </c>
      <c r="AS30" s="64">
        <f>P34</f>
        <v>0</v>
      </c>
      <c r="AT30" s="64">
        <f>S34</f>
        <v>0</v>
      </c>
      <c r="AU30" s="64">
        <f>X34</f>
        <v>0</v>
      </c>
      <c r="AV30" s="64">
        <f>Y34</f>
        <v>0</v>
      </c>
      <c r="AW30" s="64">
        <f>Z34</f>
        <v>0</v>
      </c>
      <c r="AX30" s="64">
        <f>AA34</f>
        <v>0</v>
      </c>
      <c r="AY30" s="65">
        <f>AB34</f>
        <v>0</v>
      </c>
      <c r="AZ30" s="64">
        <f t="shared" si="0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"/>
        <v>15</v>
      </c>
      <c r="I31" s="70"/>
      <c r="J31" s="70"/>
      <c r="K31" s="70"/>
      <c r="L31" s="70"/>
      <c r="M31" s="70"/>
      <c r="N31" s="70"/>
      <c r="O31" s="70"/>
      <c r="P31" s="56">
        <f t="shared" si="2"/>
        <v>0</v>
      </c>
      <c r="Q31" s="71"/>
      <c r="R31" s="56">
        <f t="shared" si="3"/>
        <v>0</v>
      </c>
      <c r="S31" s="70"/>
      <c r="T31" s="70"/>
      <c r="U31" s="56">
        <f t="shared" si="4"/>
        <v>0</v>
      </c>
      <c r="V31" s="70"/>
      <c r="W31" s="70"/>
      <c r="X31" s="56">
        <f t="shared" si="5"/>
        <v>0</v>
      </c>
      <c r="Y31" s="57">
        <f>IF(S31&gt;=40,S31-40,0)</f>
        <v>0</v>
      </c>
      <c r="Z31" s="57">
        <f>IF(D31=1,0,AM31)</f>
        <v>0</v>
      </c>
      <c r="AA31" s="56">
        <f t="shared" si="6"/>
        <v>0</v>
      </c>
      <c r="AB31" s="56">
        <f t="shared" si="7"/>
        <v>0</v>
      </c>
      <c r="AC31" s="56">
        <f>AC30-R31</f>
        <v>16</v>
      </c>
      <c r="AD31" s="70"/>
      <c r="AE31" s="70"/>
      <c r="AF31" s="70"/>
      <c r="AG31" s="56">
        <f t="shared" si="8"/>
        <v>0</v>
      </c>
      <c r="AH31" s="58">
        <f>IF(S31&gt;40,((3+Y31)*H31),IF(S31=0,0,(3*H31)))</f>
        <v>0</v>
      </c>
      <c r="AI31" s="56">
        <f t="shared" si="9"/>
        <v>0</v>
      </c>
      <c r="AJ31" s="58">
        <f>ROUND(IF(AD31&gt;0,(-AD31/H31),"0"),0)</f>
        <v>0</v>
      </c>
      <c r="AK31" s="58">
        <f>ROUND(IF(Q31="oui",(X27+X28+X29+X30)/20,0),0)</f>
        <v>0</v>
      </c>
      <c r="AL31" s="58">
        <f>IF(S31&lt;=40,S31-Z31,S31-Y31-Z31)</f>
        <v>0</v>
      </c>
      <c r="AM31" s="58">
        <f>ROUND(IF(C31=1,(X30+X29+X28+X27+Z30+T30+T29+T28+T27)/20,0),0)+(ROUND(IF(C31=2,(X30+X29+X28+X27+Z30+T30+T29+T28+T27)/20)*2,0))</f>
        <v>0</v>
      </c>
      <c r="AN31" s="72"/>
      <c r="AR31" s="63">
        <f>A35</f>
        <v>43603</v>
      </c>
      <c r="AS31" s="64">
        <f>P35</f>
        <v>0</v>
      </c>
      <c r="AT31" s="64">
        <f>S35</f>
        <v>0</v>
      </c>
      <c r="AU31" s="64">
        <f>X35</f>
        <v>0</v>
      </c>
      <c r="AV31" s="64">
        <f>Y35</f>
        <v>0</v>
      </c>
      <c r="AW31" s="64">
        <f>Z35</f>
        <v>0</v>
      </c>
      <c r="AX31" s="64">
        <f>AA35</f>
        <v>0</v>
      </c>
      <c r="AY31" s="65">
        <f>AB35</f>
        <v>0</v>
      </c>
      <c r="AZ31" s="64">
        <f t="shared" si="0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"/>
        <v>15</v>
      </c>
      <c r="I32" s="70"/>
      <c r="J32" s="70"/>
      <c r="K32" s="70"/>
      <c r="L32" s="70"/>
      <c r="M32" s="70"/>
      <c r="N32" s="70"/>
      <c r="O32" s="70"/>
      <c r="P32" s="56">
        <f t="shared" si="2"/>
        <v>0</v>
      </c>
      <c r="Q32" s="71"/>
      <c r="R32" s="56">
        <f t="shared" si="3"/>
        <v>0</v>
      </c>
      <c r="S32" s="70"/>
      <c r="T32" s="70"/>
      <c r="U32" s="56">
        <f t="shared" si="4"/>
        <v>0</v>
      </c>
      <c r="V32" s="70"/>
      <c r="W32" s="70"/>
      <c r="X32" s="56">
        <f t="shared" si="5"/>
        <v>0</v>
      </c>
      <c r="Y32" s="57">
        <f>IF(S32&gt;=40,S32-40,0)</f>
        <v>0</v>
      </c>
      <c r="Z32" s="57">
        <f>IF(D32=1,0,AM32)</f>
        <v>0</v>
      </c>
      <c r="AA32" s="56">
        <f t="shared" si="6"/>
        <v>0</v>
      </c>
      <c r="AB32" s="56">
        <f t="shared" si="7"/>
        <v>0</v>
      </c>
      <c r="AC32" s="56">
        <f>AC31-R32</f>
        <v>16</v>
      </c>
      <c r="AD32" s="70"/>
      <c r="AE32" s="70"/>
      <c r="AF32" s="70"/>
      <c r="AG32" s="56">
        <f t="shared" si="8"/>
        <v>0</v>
      </c>
      <c r="AH32" s="58">
        <f>IF(S32&gt;40,((3+Y32)*H32),IF(S32=0,0,(3*H32)))</f>
        <v>0</v>
      </c>
      <c r="AI32" s="56">
        <f t="shared" si="9"/>
        <v>0</v>
      </c>
      <c r="AJ32" s="58">
        <f>ROUND(IF(AD32&gt;0,(-AD32/H32),"0"),0)</f>
        <v>0</v>
      </c>
      <c r="AK32" s="58">
        <f>ROUND(IF(Q32="oui",(X28+X29+X30+X31)/20,0),0)</f>
        <v>0</v>
      </c>
      <c r="AL32" s="58">
        <f>IF(S32&lt;=40,S32-Z32,S32-Y32-Z32)</f>
        <v>0</v>
      </c>
      <c r="AM32" s="58">
        <f>ROUND(IF(C32=1,(X31+X30+X29+X28+Z31+T31+T30+T29+T28)/20,0),0)+(ROUND(IF(C32=2,(X31+X30+X29+X28+Z31+T31+T30+T29+T28)/20)*2,0))</f>
        <v>0</v>
      </c>
      <c r="AN32" s="72"/>
      <c r="AR32" s="63">
        <f>A36</f>
        <v>43610</v>
      </c>
      <c r="AS32" s="64">
        <f>P36</f>
        <v>0</v>
      </c>
      <c r="AT32" s="64">
        <f>S36</f>
        <v>0</v>
      </c>
      <c r="AU32" s="64">
        <f>X36</f>
        <v>0</v>
      </c>
      <c r="AV32" s="64">
        <f>Y36</f>
        <v>0</v>
      </c>
      <c r="AW32" s="64">
        <f>Z36</f>
        <v>0</v>
      </c>
      <c r="AX32" s="64">
        <f>AA36</f>
        <v>0</v>
      </c>
      <c r="AY32" s="65">
        <f>AB36</f>
        <v>0</v>
      </c>
      <c r="AZ32" s="64">
        <f t="shared" si="0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"/>
        <v>15</v>
      </c>
      <c r="I33" s="70"/>
      <c r="J33" s="70"/>
      <c r="K33" s="70"/>
      <c r="L33" s="70"/>
      <c r="M33" s="70"/>
      <c r="N33" s="70"/>
      <c r="O33" s="70"/>
      <c r="P33" s="56">
        <f t="shared" si="2"/>
        <v>0</v>
      </c>
      <c r="Q33" s="71"/>
      <c r="R33" s="56">
        <f t="shared" si="3"/>
        <v>0</v>
      </c>
      <c r="S33" s="70"/>
      <c r="T33" s="70"/>
      <c r="U33" s="56">
        <f t="shared" si="4"/>
        <v>0</v>
      </c>
      <c r="V33" s="70"/>
      <c r="W33" s="70"/>
      <c r="X33" s="56">
        <f t="shared" si="5"/>
        <v>0</v>
      </c>
      <c r="Y33" s="57">
        <f>IF(S33&gt;=40,S33-40,0)</f>
        <v>0</v>
      </c>
      <c r="Z33" s="57">
        <f>IF(D33=1,0,AM33)</f>
        <v>0</v>
      </c>
      <c r="AA33" s="56">
        <f t="shared" si="6"/>
        <v>0</v>
      </c>
      <c r="AB33" s="56">
        <f t="shared" si="7"/>
        <v>0</v>
      </c>
      <c r="AC33" s="56">
        <f>AC32-R33</f>
        <v>16</v>
      </c>
      <c r="AD33" s="70"/>
      <c r="AE33" s="70"/>
      <c r="AF33" s="70"/>
      <c r="AG33" s="56">
        <f t="shared" si="8"/>
        <v>0</v>
      </c>
      <c r="AH33" s="58">
        <f>IF(S33&gt;40,((3+Y33)*H33),IF(S33=0,0,(3*H33)))</f>
        <v>0</v>
      </c>
      <c r="AI33" s="56">
        <f t="shared" si="9"/>
        <v>0</v>
      </c>
      <c r="AJ33" s="58">
        <f>ROUND(IF(AD33&gt;0,(-AD33/H33),"0"),0)</f>
        <v>0</v>
      </c>
      <c r="AK33" s="58">
        <f>ROUND(IF(Q33="oui",(X29+X30+X31+X32)/20,0),0)</f>
        <v>0</v>
      </c>
      <c r="AL33" s="58">
        <f>IF(S33&lt;=40,S33-Z33,S33-Y33-Z33)</f>
        <v>0</v>
      </c>
      <c r="AM33" s="58">
        <f>ROUND(IF(C33=1,(X32+X31+X30+X29+Z32+T32+T31+T30+T29)/20,0),0)+(ROUND(IF(C33=2,(X32+X31+X30+X29+Z32+T32+T31+T30+T29)/20)*2,0))</f>
        <v>0</v>
      </c>
      <c r="AN33" s="72"/>
      <c r="AR33" s="63">
        <f>A37</f>
        <v>43617</v>
      </c>
      <c r="AS33" s="64">
        <f>P37</f>
        <v>0</v>
      </c>
      <c r="AT33" s="64">
        <f>S37</f>
        <v>0</v>
      </c>
      <c r="AU33" s="64">
        <f>X37</f>
        <v>0</v>
      </c>
      <c r="AV33" s="64">
        <f>Y37</f>
        <v>0</v>
      </c>
      <c r="AW33" s="64">
        <f>Z37</f>
        <v>0</v>
      </c>
      <c r="AX33" s="64">
        <f>AA37</f>
        <v>0</v>
      </c>
      <c r="AY33" s="65">
        <f>AB37</f>
        <v>0</v>
      </c>
      <c r="AZ33" s="64">
        <f t="shared" si="0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"/>
        <v>15</v>
      </c>
      <c r="I34" s="70"/>
      <c r="J34" s="70"/>
      <c r="K34" s="70"/>
      <c r="L34" s="70"/>
      <c r="M34" s="70"/>
      <c r="N34" s="70"/>
      <c r="O34" s="70"/>
      <c r="P34" s="56">
        <f t="shared" si="2"/>
        <v>0</v>
      </c>
      <c r="Q34" s="71"/>
      <c r="R34" s="56">
        <f t="shared" si="3"/>
        <v>0</v>
      </c>
      <c r="S34" s="70"/>
      <c r="T34" s="70"/>
      <c r="U34" s="56">
        <f t="shared" si="4"/>
        <v>0</v>
      </c>
      <c r="V34" s="70"/>
      <c r="W34" s="70"/>
      <c r="X34" s="56">
        <f t="shared" si="5"/>
        <v>0</v>
      </c>
      <c r="Y34" s="57">
        <f>IF(S34&gt;=40,S34-40,0)</f>
        <v>0</v>
      </c>
      <c r="Z34" s="57">
        <f>IF(D34=1,0,AM34)</f>
        <v>0</v>
      </c>
      <c r="AA34" s="56">
        <f t="shared" si="6"/>
        <v>0</v>
      </c>
      <c r="AB34" s="56">
        <f t="shared" si="7"/>
        <v>0</v>
      </c>
      <c r="AC34" s="56">
        <f>AC33-R34</f>
        <v>16</v>
      </c>
      <c r="AD34" s="70"/>
      <c r="AE34" s="70"/>
      <c r="AF34" s="70"/>
      <c r="AG34" s="56">
        <f t="shared" si="8"/>
        <v>0</v>
      </c>
      <c r="AH34" s="58">
        <f>IF(S34&gt;40,((3+Y34)*H34),IF(S34=0,0,(3*H34)))</f>
        <v>0</v>
      </c>
      <c r="AI34" s="56">
        <f t="shared" si="9"/>
        <v>0</v>
      </c>
      <c r="AJ34" s="58">
        <f>ROUND(IF(AD34&gt;0,(-AD34/H34),"0"),0)</f>
        <v>0</v>
      </c>
      <c r="AK34" s="58">
        <f>ROUND(IF(Q34="oui",(X30+X31+X32+X33)/20,0),0)</f>
        <v>0</v>
      </c>
      <c r="AL34" s="58">
        <f>IF(S34&lt;=40,S34-Z34,S34-Y34-Z34)</f>
        <v>0</v>
      </c>
      <c r="AM34" s="58">
        <f>ROUND(IF(C34=1,(X33+X32+X31+X30+Z33+T33+T32+T31+T30)/20,0),0)+(ROUND(IF(C34=2,(X33+X32+X31+X30+Z33+T33+T32+T31+T30)/20)*2,0))</f>
        <v>0</v>
      </c>
      <c r="AN34" s="72"/>
      <c r="AR34" s="63">
        <f>A38</f>
        <v>43624</v>
      </c>
      <c r="AS34" s="64">
        <f>P38</f>
        <v>0</v>
      </c>
      <c r="AT34" s="64">
        <f>S38</f>
        <v>0</v>
      </c>
      <c r="AU34" s="64">
        <f>X38</f>
        <v>0</v>
      </c>
      <c r="AV34" s="64">
        <f>Y38</f>
        <v>0</v>
      </c>
      <c r="AW34" s="64">
        <f>Z38</f>
        <v>0</v>
      </c>
      <c r="AX34" s="64">
        <f>AA38</f>
        <v>0</v>
      </c>
      <c r="AY34" s="65">
        <f>AB38</f>
        <v>0</v>
      </c>
      <c r="AZ34" s="64">
        <f t="shared" si="0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"/>
        <v>15</v>
      </c>
      <c r="I35" s="70"/>
      <c r="J35" s="70"/>
      <c r="K35" s="70"/>
      <c r="L35" s="70"/>
      <c r="M35" s="70"/>
      <c r="N35" s="70"/>
      <c r="O35" s="70"/>
      <c r="P35" s="56">
        <f t="shared" si="2"/>
        <v>0</v>
      </c>
      <c r="Q35" s="71"/>
      <c r="R35" s="56">
        <f t="shared" si="3"/>
        <v>0</v>
      </c>
      <c r="S35" s="70"/>
      <c r="T35" s="70"/>
      <c r="U35" s="56">
        <f t="shared" si="4"/>
        <v>0</v>
      </c>
      <c r="V35" s="70"/>
      <c r="W35" s="70"/>
      <c r="X35" s="56">
        <f t="shared" si="5"/>
        <v>0</v>
      </c>
      <c r="Y35" s="57">
        <f>IF(S35&gt;=40,S35-40,0)</f>
        <v>0</v>
      </c>
      <c r="Z35" s="57">
        <f>IF(D35=1,0,AM35)</f>
        <v>0</v>
      </c>
      <c r="AA35" s="56">
        <f t="shared" si="6"/>
        <v>0</v>
      </c>
      <c r="AB35" s="56">
        <f t="shared" si="7"/>
        <v>0</v>
      </c>
      <c r="AC35" s="56">
        <f>AC34-R35</f>
        <v>16</v>
      </c>
      <c r="AD35" s="70"/>
      <c r="AE35" s="70"/>
      <c r="AF35" s="70"/>
      <c r="AG35" s="56">
        <f t="shared" si="8"/>
        <v>0</v>
      </c>
      <c r="AH35" s="58">
        <f>IF(S35&gt;40,((3+Y35)*H35),IF(S35=0,0,(3*H35)))</f>
        <v>0</v>
      </c>
      <c r="AI35" s="56">
        <f t="shared" si="9"/>
        <v>0</v>
      </c>
      <c r="AJ35" s="58">
        <f>ROUND(IF(AD35&gt;0,(-AD35/H35),"0"),0)</f>
        <v>0</v>
      </c>
      <c r="AK35" s="58">
        <f>ROUND(IF(Q35="oui",(X31+X32+X33+X34)/20,0),0)</f>
        <v>0</v>
      </c>
      <c r="AL35" s="58">
        <f>IF(S35&lt;=40,S35-Z35,S35-Y35-Z35)</f>
        <v>0</v>
      </c>
      <c r="AM35" s="58">
        <f>ROUND(IF(C35=1,(X34+X33+X32+X31+Z34+T34+T33+T32+T31)/20,0),0)+(ROUND(IF(C35=2,(X34+X33+X32+X31+Z34+T34+T33+T32+T31)/20)*2,0))</f>
        <v>0</v>
      </c>
      <c r="AN35" s="72"/>
      <c r="AR35" s="63">
        <f>A39</f>
        <v>43631</v>
      </c>
      <c r="AS35" s="64">
        <f>P39</f>
        <v>0</v>
      </c>
      <c r="AT35" s="64">
        <f>S39</f>
        <v>0</v>
      </c>
      <c r="AU35" s="64">
        <f>X39</f>
        <v>0</v>
      </c>
      <c r="AV35" s="64">
        <f>Y39</f>
        <v>0</v>
      </c>
      <c r="AW35" s="64">
        <f>Z39</f>
        <v>0</v>
      </c>
      <c r="AX35" s="64">
        <f>AA39</f>
        <v>0</v>
      </c>
      <c r="AY35" s="65">
        <f>AB39</f>
        <v>0</v>
      </c>
      <c r="AZ35" s="64">
        <f t="shared" si="0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"/>
        <v>15</v>
      </c>
      <c r="I36" s="70"/>
      <c r="J36" s="70"/>
      <c r="K36" s="70"/>
      <c r="L36" s="70"/>
      <c r="M36" s="70"/>
      <c r="N36" s="70"/>
      <c r="O36" s="70"/>
      <c r="P36" s="56">
        <f t="shared" si="2"/>
        <v>0</v>
      </c>
      <c r="Q36" s="71"/>
      <c r="R36" s="56">
        <f t="shared" si="3"/>
        <v>0</v>
      </c>
      <c r="S36" s="70"/>
      <c r="T36" s="70"/>
      <c r="U36" s="56">
        <f t="shared" si="4"/>
        <v>0</v>
      </c>
      <c r="V36" s="70"/>
      <c r="W36" s="70"/>
      <c r="X36" s="56">
        <f t="shared" si="5"/>
        <v>0</v>
      </c>
      <c r="Y36" s="57">
        <f>IF(S36&gt;=40,S36-40,0)</f>
        <v>0</v>
      </c>
      <c r="Z36" s="57">
        <f>IF(D36=1,0,AM36)</f>
        <v>0</v>
      </c>
      <c r="AA36" s="56">
        <f t="shared" si="6"/>
        <v>0</v>
      </c>
      <c r="AB36" s="56">
        <f t="shared" si="7"/>
        <v>0</v>
      </c>
      <c r="AC36" s="56">
        <f>AC35-R36</f>
        <v>16</v>
      </c>
      <c r="AD36" s="70"/>
      <c r="AE36" s="70"/>
      <c r="AF36" s="70"/>
      <c r="AG36" s="56">
        <f t="shared" si="8"/>
        <v>0</v>
      </c>
      <c r="AH36" s="58">
        <f>IF(S36&gt;40,((3+Y36)*H36),IF(S36=0,0,(3*H36)))</f>
        <v>0</v>
      </c>
      <c r="AI36" s="56">
        <f t="shared" si="9"/>
        <v>0</v>
      </c>
      <c r="AJ36" s="58">
        <f>ROUND(IF(AD36&gt;0,(-AD36/H36),"0"),0)</f>
        <v>0</v>
      </c>
      <c r="AK36" s="58">
        <f>ROUND(IF(Q36="oui",(X32+X33+X34+X35)/20,0),0)</f>
        <v>0</v>
      </c>
      <c r="AL36" s="58">
        <f>IF(S36&lt;=40,S36-Z36,S36-Y36-Z36)</f>
        <v>0</v>
      </c>
      <c r="AM36" s="58">
        <f>ROUND(IF(C36=1,(X35+X34+X33+X32+Z35+T35+T34+T33+T32)/20,0),0)+(ROUND(IF(C36=2,(X35+X34+X33+X32+Z35+T35+T34+T33+T32)/20)*2,0))</f>
        <v>0</v>
      </c>
      <c r="AN36" s="72"/>
      <c r="AR36" s="63">
        <f>A40</f>
        <v>43638</v>
      </c>
      <c r="AS36" s="64">
        <f>P40</f>
        <v>0</v>
      </c>
      <c r="AT36" s="64">
        <f>S40</f>
        <v>0</v>
      </c>
      <c r="AU36" s="64">
        <f>X40</f>
        <v>0</v>
      </c>
      <c r="AV36" s="64">
        <f>Y40</f>
        <v>0</v>
      </c>
      <c r="AW36" s="64">
        <f>Z40</f>
        <v>0</v>
      </c>
      <c r="AX36" s="64">
        <f>AA40</f>
        <v>0</v>
      </c>
      <c r="AY36" s="65">
        <f>AB40</f>
        <v>0</v>
      </c>
      <c r="AZ36" s="64">
        <f t="shared" si="0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"/>
        <v>15</v>
      </c>
      <c r="I37" s="70"/>
      <c r="J37" s="70"/>
      <c r="K37" s="70"/>
      <c r="L37" s="70"/>
      <c r="M37" s="70"/>
      <c r="N37" s="70"/>
      <c r="O37" s="70"/>
      <c r="P37" s="56">
        <f t="shared" si="2"/>
        <v>0</v>
      </c>
      <c r="Q37" s="71"/>
      <c r="R37" s="56">
        <f t="shared" si="3"/>
        <v>0</v>
      </c>
      <c r="S37" s="70"/>
      <c r="T37" s="70"/>
      <c r="U37" s="56">
        <f t="shared" si="4"/>
        <v>0</v>
      </c>
      <c r="V37" s="70"/>
      <c r="W37" s="70"/>
      <c r="X37" s="56">
        <f t="shared" si="5"/>
        <v>0</v>
      </c>
      <c r="Y37" s="57">
        <f>IF(S37&gt;=40,S37-40,0)</f>
        <v>0</v>
      </c>
      <c r="Z37" s="57">
        <f>IF(D37=1,0,AM37)</f>
        <v>0</v>
      </c>
      <c r="AA37" s="56">
        <f t="shared" si="6"/>
        <v>0</v>
      </c>
      <c r="AB37" s="56">
        <f t="shared" si="7"/>
        <v>0</v>
      </c>
      <c r="AC37" s="56">
        <f>AC36-R37</f>
        <v>16</v>
      </c>
      <c r="AD37" s="70"/>
      <c r="AE37" s="70"/>
      <c r="AF37" s="70"/>
      <c r="AG37" s="56">
        <f t="shared" si="8"/>
        <v>0</v>
      </c>
      <c r="AH37" s="58">
        <f>IF(S37&gt;40,((3+Y37)*H37),IF(S37=0,0,(3*H37)))</f>
        <v>0</v>
      </c>
      <c r="AI37" s="56">
        <f t="shared" si="9"/>
        <v>0</v>
      </c>
      <c r="AJ37" s="58">
        <f>ROUND(IF(AD37&gt;0,(-AD37/H37),"0"),0)</f>
        <v>0</v>
      </c>
      <c r="AK37" s="58">
        <f>ROUND(IF(Q37="oui",(X33+X34+X35+X36)/20,0),0)</f>
        <v>0</v>
      </c>
      <c r="AL37" s="58">
        <f>IF(S37&lt;=40,S37-Z37,S37-Y37-Z37)</f>
        <v>0</v>
      </c>
      <c r="AM37" s="58">
        <f>ROUND(IF(C37=1,(X36+X35+X34+X33+Z36+T36+T35+T34+T33)/20,0),0)+(ROUND(IF(C37=2,(X36+X35+X34+X33+Z36+T36+T35+T34+T33)/20)*2,0))</f>
        <v>0</v>
      </c>
      <c r="AN37" s="72"/>
      <c r="AR37" s="63">
        <f>A41</f>
        <v>43645</v>
      </c>
      <c r="AS37" s="64">
        <f>P41</f>
        <v>0</v>
      </c>
      <c r="AT37" s="64">
        <f>S41</f>
        <v>0</v>
      </c>
      <c r="AU37" s="64">
        <f>X41</f>
        <v>0</v>
      </c>
      <c r="AV37" s="64">
        <f>Y41</f>
        <v>0</v>
      </c>
      <c r="AW37" s="64">
        <f>Z41</f>
        <v>0</v>
      </c>
      <c r="AX37" s="64">
        <f>AA41</f>
        <v>0</v>
      </c>
      <c r="AY37" s="65">
        <f>AB41</f>
        <v>0</v>
      </c>
      <c r="AZ37" s="64">
        <f t="shared" si="0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"/>
        <v>15</v>
      </c>
      <c r="I38" s="70"/>
      <c r="J38" s="70"/>
      <c r="K38" s="70"/>
      <c r="L38" s="70"/>
      <c r="M38" s="70"/>
      <c r="N38" s="70"/>
      <c r="O38" s="70"/>
      <c r="P38" s="56">
        <f t="shared" si="2"/>
        <v>0</v>
      </c>
      <c r="Q38" s="71"/>
      <c r="R38" s="56">
        <f t="shared" si="3"/>
        <v>0</v>
      </c>
      <c r="S38" s="70"/>
      <c r="T38" s="70"/>
      <c r="U38" s="56">
        <f t="shared" si="4"/>
        <v>0</v>
      </c>
      <c r="V38" s="70"/>
      <c r="W38" s="70"/>
      <c r="X38" s="56">
        <f t="shared" si="5"/>
        <v>0</v>
      </c>
      <c r="Y38" s="57">
        <f>IF(S38&gt;=40,S38-40,0)</f>
        <v>0</v>
      </c>
      <c r="Z38" s="57">
        <f>IF(D38=1,0,AM38)</f>
        <v>0</v>
      </c>
      <c r="AA38" s="56">
        <f t="shared" si="6"/>
        <v>0</v>
      </c>
      <c r="AB38" s="56">
        <f t="shared" si="7"/>
        <v>0</v>
      </c>
      <c r="AC38" s="56">
        <f>AC37-R38</f>
        <v>16</v>
      </c>
      <c r="AD38" s="70"/>
      <c r="AE38" s="70"/>
      <c r="AF38" s="70"/>
      <c r="AG38" s="56">
        <f t="shared" si="8"/>
        <v>0</v>
      </c>
      <c r="AH38" s="58">
        <f>IF(S38&gt;40,((3+Y38)*H38),IF(S38=0,0,(3*H38)))</f>
        <v>0</v>
      </c>
      <c r="AI38" s="56">
        <f t="shared" si="9"/>
        <v>0</v>
      </c>
      <c r="AJ38" s="58">
        <f>ROUND(IF(AD38&gt;0,(-AD38/H38),"0"),0)</f>
        <v>0</v>
      </c>
      <c r="AK38" s="58">
        <f>ROUND(IF(Q38="oui",(X34+X35+X36+X37)/20,0),0)</f>
        <v>0</v>
      </c>
      <c r="AL38" s="58">
        <f>IF(S38&lt;=40,S38-Z38,S38-Y38-Z38)</f>
        <v>0</v>
      </c>
      <c r="AM38" s="58">
        <f>ROUND(IF(C38=1,(X37+X36+X35+X34+Z37+T37+T36+T35+T34)/20,0),0)+(ROUND(IF(C38=2,(X37+X36+X35+X34+Z37+T37+T36+T35+T34)/20)*2,0))</f>
        <v>0</v>
      </c>
      <c r="AN38" s="72"/>
      <c r="AR38" s="63">
        <f>A42</f>
        <v>43652</v>
      </c>
      <c r="AS38" s="64">
        <f>P42</f>
        <v>0</v>
      </c>
      <c r="AT38" s="64">
        <f>S42</f>
        <v>0</v>
      </c>
      <c r="AU38" s="64">
        <f>X42</f>
        <v>0</v>
      </c>
      <c r="AV38" s="64">
        <f>Y42</f>
        <v>0</v>
      </c>
      <c r="AW38" s="64">
        <f>Z42</f>
        <v>0</v>
      </c>
      <c r="AX38" s="64">
        <f>AA42</f>
        <v>0</v>
      </c>
      <c r="AY38" s="65">
        <f>AB42</f>
        <v>0</v>
      </c>
      <c r="AZ38" s="64">
        <f t="shared" si="0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"/>
        <v>15</v>
      </c>
      <c r="I39" s="70"/>
      <c r="J39" s="70"/>
      <c r="K39" s="70"/>
      <c r="L39" s="70"/>
      <c r="M39" s="70"/>
      <c r="N39" s="70"/>
      <c r="O39" s="70"/>
      <c r="P39" s="56">
        <f t="shared" si="2"/>
        <v>0</v>
      </c>
      <c r="Q39" s="71"/>
      <c r="R39" s="56">
        <f t="shared" si="3"/>
        <v>0</v>
      </c>
      <c r="S39" s="70"/>
      <c r="T39" s="70"/>
      <c r="U39" s="56">
        <f t="shared" si="4"/>
        <v>0</v>
      </c>
      <c r="V39" s="70"/>
      <c r="W39" s="70"/>
      <c r="X39" s="56">
        <f t="shared" si="5"/>
        <v>0</v>
      </c>
      <c r="Y39" s="57">
        <f>IF(S39&gt;=40,S39-40,0)</f>
        <v>0</v>
      </c>
      <c r="Z39" s="57">
        <f>IF(D39=1,0,AM39)</f>
        <v>0</v>
      </c>
      <c r="AA39" s="56">
        <f t="shared" si="6"/>
        <v>0</v>
      </c>
      <c r="AB39" s="56">
        <f t="shared" si="7"/>
        <v>0</v>
      </c>
      <c r="AC39" s="56">
        <f>AC38-R39</f>
        <v>16</v>
      </c>
      <c r="AD39" s="70"/>
      <c r="AE39" s="70"/>
      <c r="AF39" s="70"/>
      <c r="AG39" s="56">
        <f t="shared" si="8"/>
        <v>0</v>
      </c>
      <c r="AH39" s="58">
        <f>IF(S39&gt;40,((3+Y39)*H39),IF(S39=0,0,(3*H39)))</f>
        <v>0</v>
      </c>
      <c r="AI39" s="56">
        <f t="shared" si="9"/>
        <v>0</v>
      </c>
      <c r="AJ39" s="58">
        <f>ROUND(IF(AD39&gt;0,(-AD39/H39),"0"),0)</f>
        <v>0</v>
      </c>
      <c r="AK39" s="58">
        <f>ROUND(IF(Q39="oui",(X35+X36+X37+X38)/20,0),0)</f>
        <v>0</v>
      </c>
      <c r="AL39" s="58">
        <f>IF(S39&lt;=40,S39-Z39,S39-Y39-Z39)</f>
        <v>0</v>
      </c>
      <c r="AM39" s="58">
        <f>ROUND(IF(C39=1,(X38+X37+X36+X35+Z38+T38+T37+T36+T35)/20,0),0)+(ROUND(IF(C39=2,(X38+X37+X36+X35+Z38+T38+T37+T36+T35)/20)*2,0))</f>
        <v>0</v>
      </c>
      <c r="AN39" s="72"/>
      <c r="AR39" s="63">
        <f>A43</f>
        <v>43659</v>
      </c>
      <c r="AS39" s="64">
        <f>P43</f>
        <v>0</v>
      </c>
      <c r="AT39" s="64">
        <f>S43</f>
        <v>0</v>
      </c>
      <c r="AU39" s="64">
        <f>X43</f>
        <v>0</v>
      </c>
      <c r="AV39" s="64">
        <f>Y43</f>
        <v>0</v>
      </c>
      <c r="AW39" s="64">
        <f>Z43</f>
        <v>0</v>
      </c>
      <c r="AX39" s="64">
        <f>AA43</f>
        <v>0</v>
      </c>
      <c r="AY39" s="65">
        <f>AB43</f>
        <v>0</v>
      </c>
      <c r="AZ39" s="64">
        <f t="shared" si="0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"/>
        <v>15</v>
      </c>
      <c r="I40" s="70"/>
      <c r="J40" s="70"/>
      <c r="K40" s="70"/>
      <c r="L40" s="70"/>
      <c r="M40" s="70"/>
      <c r="N40" s="70"/>
      <c r="O40" s="70"/>
      <c r="P40" s="56">
        <f t="shared" si="2"/>
        <v>0</v>
      </c>
      <c r="Q40" s="71"/>
      <c r="R40" s="56">
        <f t="shared" si="3"/>
        <v>0</v>
      </c>
      <c r="S40" s="70"/>
      <c r="T40" s="70"/>
      <c r="U40" s="56">
        <f t="shared" si="4"/>
        <v>0</v>
      </c>
      <c r="V40" s="70"/>
      <c r="W40" s="70"/>
      <c r="X40" s="56">
        <f t="shared" si="5"/>
        <v>0</v>
      </c>
      <c r="Y40" s="57">
        <f>IF(S40&gt;=40,S40-40,0)</f>
        <v>0</v>
      </c>
      <c r="Z40" s="57">
        <f>IF(D40=1,0,AM40)</f>
        <v>0</v>
      </c>
      <c r="AA40" s="56">
        <f t="shared" si="6"/>
        <v>0</v>
      </c>
      <c r="AB40" s="56">
        <f t="shared" si="7"/>
        <v>0</v>
      </c>
      <c r="AC40" s="56">
        <f>AC39-R40</f>
        <v>16</v>
      </c>
      <c r="AD40" s="70"/>
      <c r="AE40" s="70"/>
      <c r="AF40" s="70"/>
      <c r="AG40" s="56">
        <f t="shared" si="8"/>
        <v>0</v>
      </c>
      <c r="AH40" s="58">
        <f>IF(S40&gt;40,((3+Y40)*H40),IF(S40=0,0,(3*H40)))</f>
        <v>0</v>
      </c>
      <c r="AI40" s="56">
        <f t="shared" si="9"/>
        <v>0</v>
      </c>
      <c r="AJ40" s="58">
        <f>ROUND(IF(AD40&gt;0,(-AD40/H40),"0"),0)</f>
        <v>0</v>
      </c>
      <c r="AK40" s="58">
        <f>ROUND(IF(Q40="oui",(X36+X37+X38+X39)/20,0),0)</f>
        <v>0</v>
      </c>
      <c r="AL40" s="58">
        <f>IF(S40&lt;=40,S40-Z40,S40-Y40-Z40)</f>
        <v>0</v>
      </c>
      <c r="AM40" s="58">
        <f>ROUND(IF(C40=1,(X39+X38+X37+X36+Z39+T39+T38+T37+T36)/20,0),0)+(ROUND(IF(C40=2,(X39+X38+X37+X36+Z39+T39+T38+T37+T36)/20)*2,0))</f>
        <v>0</v>
      </c>
      <c r="AN40" s="72"/>
      <c r="AR40" s="63">
        <f>A44</f>
        <v>43666</v>
      </c>
      <c r="AS40" s="64">
        <f>P44</f>
        <v>0</v>
      </c>
      <c r="AT40" s="64">
        <f>S44</f>
        <v>0</v>
      </c>
      <c r="AU40" s="64">
        <f>X44</f>
        <v>0</v>
      </c>
      <c r="AV40" s="64">
        <f>Y44</f>
        <v>0</v>
      </c>
      <c r="AW40" s="64">
        <f>Z44</f>
        <v>0</v>
      </c>
      <c r="AX40" s="64">
        <f>AA44</f>
        <v>0</v>
      </c>
      <c r="AY40" s="65">
        <f>AB44</f>
        <v>0</v>
      </c>
      <c r="AZ40" s="64">
        <f t="shared" si="0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"/>
        <v>15</v>
      </c>
      <c r="I41" s="70"/>
      <c r="J41" s="70"/>
      <c r="K41" s="70"/>
      <c r="L41" s="70"/>
      <c r="M41" s="70"/>
      <c r="N41" s="70"/>
      <c r="O41" s="70"/>
      <c r="P41" s="56">
        <f t="shared" si="2"/>
        <v>0</v>
      </c>
      <c r="Q41" s="71"/>
      <c r="R41" s="56">
        <f t="shared" si="3"/>
        <v>0</v>
      </c>
      <c r="S41" s="70"/>
      <c r="T41" s="70"/>
      <c r="U41" s="56">
        <f t="shared" si="4"/>
        <v>0</v>
      </c>
      <c r="V41" s="70"/>
      <c r="W41" s="70"/>
      <c r="X41" s="56">
        <f t="shared" si="5"/>
        <v>0</v>
      </c>
      <c r="Y41" s="57">
        <f>IF(S41&gt;=40,S41-40,0)</f>
        <v>0</v>
      </c>
      <c r="Z41" s="57">
        <f>IF(D41=1,0,AM41)</f>
        <v>0</v>
      </c>
      <c r="AA41" s="56">
        <f t="shared" si="6"/>
        <v>0</v>
      </c>
      <c r="AB41" s="56">
        <f t="shared" si="7"/>
        <v>0</v>
      </c>
      <c r="AC41" s="56">
        <f>AC40-R41</f>
        <v>16</v>
      </c>
      <c r="AD41" s="70"/>
      <c r="AE41" s="70"/>
      <c r="AF41" s="70"/>
      <c r="AG41" s="56">
        <f t="shared" si="8"/>
        <v>0</v>
      </c>
      <c r="AH41" s="58">
        <f>IF(S41&gt;40,((3+Y41)*H41),IF(S41=0,0,(3*H41)))</f>
        <v>0</v>
      </c>
      <c r="AI41" s="56">
        <f t="shared" si="9"/>
        <v>0</v>
      </c>
      <c r="AJ41" s="58">
        <f>ROUND(IF(AD41&gt;0,(-AD41/H41),"0"),0)</f>
        <v>0</v>
      </c>
      <c r="AK41" s="58">
        <f>ROUND(IF(Q41="oui",(X37+X38+X39+X40)/20,0),0)</f>
        <v>0</v>
      </c>
      <c r="AL41" s="58">
        <f>IF(S41&lt;=40,S41-Z41,S41-Y41-Z41)</f>
        <v>0</v>
      </c>
      <c r="AM41" s="58">
        <f>ROUND(IF(C41=1,(X40+X39+X38+X37+Z40+T40+T39+T38+T37)/20,0),0)+(ROUND(IF(C41=2,(X40+X39+X38+X37+Z40+T40+T39+T38+T37)/20)*2,0))</f>
        <v>0</v>
      </c>
      <c r="AN41" s="72"/>
      <c r="AR41" s="63">
        <f>A45</f>
        <v>43673</v>
      </c>
      <c r="AS41" s="64">
        <f>P45</f>
        <v>0</v>
      </c>
      <c r="AT41" s="64">
        <f>S45</f>
        <v>0</v>
      </c>
      <c r="AU41" s="64">
        <f>X45</f>
        <v>0</v>
      </c>
      <c r="AV41" s="64">
        <f>Y45</f>
        <v>0</v>
      </c>
      <c r="AW41" s="64">
        <f>Z45</f>
        <v>0</v>
      </c>
      <c r="AX41" s="64">
        <f>AA45</f>
        <v>0</v>
      </c>
      <c r="AY41" s="65">
        <f>AB45</f>
        <v>0</v>
      </c>
      <c r="AZ41" s="64">
        <f t="shared" si="0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"/>
        <v>15</v>
      </c>
      <c r="I42" s="70"/>
      <c r="J42" s="70"/>
      <c r="K42" s="70"/>
      <c r="L42" s="70"/>
      <c r="M42" s="70"/>
      <c r="N42" s="70"/>
      <c r="O42" s="70"/>
      <c r="P42" s="56">
        <f t="shared" si="2"/>
        <v>0</v>
      </c>
      <c r="Q42" s="71"/>
      <c r="R42" s="56">
        <f t="shared" si="3"/>
        <v>0</v>
      </c>
      <c r="S42" s="70"/>
      <c r="T42" s="70"/>
      <c r="U42" s="56">
        <f t="shared" si="4"/>
        <v>0</v>
      </c>
      <c r="V42" s="70"/>
      <c r="W42" s="70"/>
      <c r="X42" s="56">
        <f t="shared" si="5"/>
        <v>0</v>
      </c>
      <c r="Y42" s="57">
        <f>IF(S42&gt;=40,S42-40,0)</f>
        <v>0</v>
      </c>
      <c r="Z42" s="57">
        <f>IF(D42=1,0,AM42)</f>
        <v>0</v>
      </c>
      <c r="AA42" s="56">
        <f t="shared" si="6"/>
        <v>0</v>
      </c>
      <c r="AB42" s="56">
        <f t="shared" si="7"/>
        <v>0</v>
      </c>
      <c r="AC42" s="56">
        <f>AC41-R42</f>
        <v>16</v>
      </c>
      <c r="AD42" s="70"/>
      <c r="AE42" s="70"/>
      <c r="AF42" s="70"/>
      <c r="AG42" s="56">
        <f t="shared" si="8"/>
        <v>0</v>
      </c>
      <c r="AH42" s="58">
        <f>IF(S42&gt;40,((3+Y42)*H42),IF(S42=0,0,(3*H42)))</f>
        <v>0</v>
      </c>
      <c r="AI42" s="56">
        <f t="shared" si="9"/>
        <v>0</v>
      </c>
      <c r="AJ42" s="58">
        <f>ROUND(IF(AD42&gt;0,(-AD42/H42),"0"),0)</f>
        <v>0</v>
      </c>
      <c r="AK42" s="58">
        <f>ROUND(IF(Q42="oui",(X38+X39+X40+X41)/20,0),0)</f>
        <v>0</v>
      </c>
      <c r="AL42" s="58">
        <f>IF(S42&lt;=40,S42-Z42,S42-Y42-Z42)</f>
        <v>0</v>
      </c>
      <c r="AM42" s="58">
        <f>ROUND(IF(C42=1,(X41+X40+X39+X38+Z41+T41+T40+T39+T38)/20,0),0)+(ROUND(IF(C42=2,(X41+X40+X39+X38+Z41+T41+T40+T39+T38)/20)*2,0))</f>
        <v>0</v>
      </c>
      <c r="AN42" s="72"/>
      <c r="AR42" s="63">
        <f>A46</f>
        <v>43680</v>
      </c>
      <c r="AS42" s="64">
        <f>P46</f>
        <v>0</v>
      </c>
      <c r="AT42" s="64">
        <f>S46</f>
        <v>0</v>
      </c>
      <c r="AU42" s="64">
        <f>X46</f>
        <v>0</v>
      </c>
      <c r="AV42" s="64">
        <f>Y46</f>
        <v>0</v>
      </c>
      <c r="AW42" s="64">
        <f>Z46</f>
        <v>0</v>
      </c>
      <c r="AX42" s="64">
        <f>AA46</f>
        <v>0</v>
      </c>
      <c r="AY42" s="65">
        <f>AB46</f>
        <v>0</v>
      </c>
      <c r="AZ42" s="64">
        <f t="shared" si="0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"/>
        <v>15</v>
      </c>
      <c r="I43" s="70"/>
      <c r="J43" s="70"/>
      <c r="K43" s="70"/>
      <c r="L43" s="70"/>
      <c r="M43" s="70"/>
      <c r="N43" s="70"/>
      <c r="O43" s="70"/>
      <c r="P43" s="56">
        <f t="shared" si="2"/>
        <v>0</v>
      </c>
      <c r="Q43" s="71"/>
      <c r="R43" s="56">
        <f t="shared" si="3"/>
        <v>0</v>
      </c>
      <c r="S43" s="70"/>
      <c r="T43" s="70"/>
      <c r="U43" s="56">
        <f t="shared" si="4"/>
        <v>0</v>
      </c>
      <c r="V43" s="70"/>
      <c r="W43" s="70"/>
      <c r="X43" s="56">
        <f t="shared" si="5"/>
        <v>0</v>
      </c>
      <c r="Y43" s="57">
        <f>IF(S43&gt;=40,S43-40,0)</f>
        <v>0</v>
      </c>
      <c r="Z43" s="57">
        <f>IF(D43=1,0,AM43)</f>
        <v>0</v>
      </c>
      <c r="AA43" s="56">
        <f t="shared" si="6"/>
        <v>0</v>
      </c>
      <c r="AB43" s="56">
        <f t="shared" si="7"/>
        <v>0</v>
      </c>
      <c r="AC43" s="56">
        <f>AC42-R43</f>
        <v>16</v>
      </c>
      <c r="AD43" s="70"/>
      <c r="AE43" s="70"/>
      <c r="AF43" s="70"/>
      <c r="AG43" s="56">
        <f t="shared" si="8"/>
        <v>0</v>
      </c>
      <c r="AH43" s="58">
        <f>IF(S43&gt;40,((3+Y43)*H43),IF(S43=0,0,(3*H43)))</f>
        <v>0</v>
      </c>
      <c r="AI43" s="56">
        <f t="shared" si="9"/>
        <v>0</v>
      </c>
      <c r="AJ43" s="58">
        <f>ROUND(IF(AD43&gt;0,(-AD43/H43),"0"),0)</f>
        <v>0</v>
      </c>
      <c r="AK43" s="58">
        <f>ROUND(IF(Q43="oui",(X39+X40+X41+X42)/20,0),0)</f>
        <v>0</v>
      </c>
      <c r="AL43" s="58">
        <f>IF(S43&lt;=40,S43-Z43,S43-Y43-Z43)</f>
        <v>0</v>
      </c>
      <c r="AM43" s="58">
        <f>ROUND(IF(C43=1,(X42+X41+X40+X39+Z42+T42+T41+T40+T39)/20,0),0)+(ROUND(IF(C43=2,(X42+X41+X40+X39+Z42+T42+T41+T40+T39)/20)*2,0))</f>
        <v>0</v>
      </c>
      <c r="AN43" s="72"/>
      <c r="AR43" s="63">
        <f>A47</f>
        <v>43687</v>
      </c>
      <c r="AS43" s="64">
        <f>P47</f>
        <v>0</v>
      </c>
      <c r="AT43" s="64">
        <f>S47</f>
        <v>0</v>
      </c>
      <c r="AU43" s="64">
        <f>X47</f>
        <v>0</v>
      </c>
      <c r="AV43" s="64">
        <f>Y47</f>
        <v>0</v>
      </c>
      <c r="AW43" s="64">
        <f>Z47</f>
        <v>0</v>
      </c>
      <c r="AX43" s="64">
        <f>AA47</f>
        <v>0</v>
      </c>
      <c r="AY43" s="65">
        <f>AB47</f>
        <v>0</v>
      </c>
      <c r="AZ43" s="64">
        <f t="shared" si="0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"/>
        <v>15</v>
      </c>
      <c r="I44" s="70"/>
      <c r="J44" s="70"/>
      <c r="K44" s="70"/>
      <c r="L44" s="70"/>
      <c r="M44" s="70"/>
      <c r="N44" s="70"/>
      <c r="O44" s="70"/>
      <c r="P44" s="56">
        <f t="shared" si="2"/>
        <v>0</v>
      </c>
      <c r="Q44" s="71"/>
      <c r="R44" s="56">
        <f t="shared" si="3"/>
        <v>0</v>
      </c>
      <c r="S44" s="70"/>
      <c r="T44" s="70"/>
      <c r="U44" s="56">
        <f t="shared" si="4"/>
        <v>0</v>
      </c>
      <c r="V44" s="70"/>
      <c r="W44" s="70"/>
      <c r="X44" s="56">
        <f t="shared" si="5"/>
        <v>0</v>
      </c>
      <c r="Y44" s="57">
        <f>IF(S44&gt;=40,S44-40,0)</f>
        <v>0</v>
      </c>
      <c r="Z44" s="57">
        <f>IF(D44=1,0,AM44)</f>
        <v>0</v>
      </c>
      <c r="AA44" s="56">
        <f t="shared" si="6"/>
        <v>0</v>
      </c>
      <c r="AB44" s="56">
        <f t="shared" si="7"/>
        <v>0</v>
      </c>
      <c r="AC44" s="56">
        <f>AC43-R44</f>
        <v>16</v>
      </c>
      <c r="AD44" s="70"/>
      <c r="AE44" s="70"/>
      <c r="AF44" s="70"/>
      <c r="AG44" s="56">
        <f t="shared" si="8"/>
        <v>0</v>
      </c>
      <c r="AH44" s="58">
        <f>IF(S44&gt;40,((3+Y44)*H44),IF(S44=0,0,(3*H44)))</f>
        <v>0</v>
      </c>
      <c r="AI44" s="56">
        <f t="shared" si="9"/>
        <v>0</v>
      </c>
      <c r="AJ44" s="58">
        <f>ROUND(IF(AD44&gt;0,(-AD44/H44),"0"),0)</f>
        <v>0</v>
      </c>
      <c r="AK44" s="58">
        <f>ROUND(IF(Q44="oui",(X40+X41+X42+X43)/20,0),0)</f>
        <v>0</v>
      </c>
      <c r="AL44" s="58">
        <f>IF(S44&lt;=40,S44-Z44,S44-Y44-Z44)</f>
        <v>0</v>
      </c>
      <c r="AM44" s="58">
        <f>ROUND(IF(C44=1,(X43+X42+X41+X40+Z43+T43+T42+T41+T40)/20,0),0)+(ROUND(IF(C44=2,(X43+X42+X41+X40+Z43+T43+T42+T41+T40)/20)*2,0))</f>
        <v>0</v>
      </c>
      <c r="AN44" s="72"/>
      <c r="AR44" s="63">
        <f>A48</f>
        <v>43694</v>
      </c>
      <c r="AS44" s="64">
        <f>P48</f>
        <v>0</v>
      </c>
      <c r="AT44" s="64">
        <f>S48</f>
        <v>0</v>
      </c>
      <c r="AU44" s="64">
        <f>X48</f>
        <v>0</v>
      </c>
      <c r="AV44" s="64">
        <f>Y48</f>
        <v>0</v>
      </c>
      <c r="AW44" s="64">
        <f>Z48</f>
        <v>0</v>
      </c>
      <c r="AX44" s="64">
        <f>AA48</f>
        <v>0</v>
      </c>
      <c r="AY44" s="65">
        <f>AB48</f>
        <v>0</v>
      </c>
      <c r="AZ44" s="64">
        <f t="shared" si="0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"/>
        <v>15</v>
      </c>
      <c r="I45" s="70"/>
      <c r="J45" s="70"/>
      <c r="K45" s="70"/>
      <c r="L45" s="70"/>
      <c r="M45" s="70"/>
      <c r="N45" s="70"/>
      <c r="O45" s="70"/>
      <c r="P45" s="56">
        <f t="shared" si="2"/>
        <v>0</v>
      </c>
      <c r="Q45" s="71"/>
      <c r="R45" s="56">
        <f t="shared" si="3"/>
        <v>0</v>
      </c>
      <c r="S45" s="70"/>
      <c r="T45" s="70"/>
      <c r="U45" s="56">
        <f t="shared" si="4"/>
        <v>0</v>
      </c>
      <c r="V45" s="70"/>
      <c r="W45" s="70"/>
      <c r="X45" s="56">
        <f t="shared" si="5"/>
        <v>0</v>
      </c>
      <c r="Y45" s="57">
        <f>IF(S45&gt;=40,S45-40,0)</f>
        <v>0</v>
      </c>
      <c r="Z45" s="57">
        <f>IF(D45=1,0,AM45)</f>
        <v>0</v>
      </c>
      <c r="AA45" s="56">
        <f t="shared" si="6"/>
        <v>0</v>
      </c>
      <c r="AB45" s="56">
        <f t="shared" si="7"/>
        <v>0</v>
      </c>
      <c r="AC45" s="56">
        <f>AC44-R45</f>
        <v>16</v>
      </c>
      <c r="AD45" s="70"/>
      <c r="AE45" s="70"/>
      <c r="AF45" s="70"/>
      <c r="AG45" s="56">
        <f t="shared" si="8"/>
        <v>0</v>
      </c>
      <c r="AH45" s="58">
        <f>IF(S45&gt;40,((3+Y45)*H45),IF(S45=0,0,(3*H45)))</f>
        <v>0</v>
      </c>
      <c r="AI45" s="56">
        <f t="shared" si="9"/>
        <v>0</v>
      </c>
      <c r="AJ45" s="58">
        <f>ROUND(IF(AD45&gt;0,(-AD45/H45),"0"),0)</f>
        <v>0</v>
      </c>
      <c r="AK45" s="58">
        <f>ROUND(IF(Q45="oui",(X41+X42+X43+X44)/20,0),0)</f>
        <v>0</v>
      </c>
      <c r="AL45" s="58">
        <f>IF(S45&lt;=40,S45-Z45,S45-Y45-Z45)</f>
        <v>0</v>
      </c>
      <c r="AM45" s="58">
        <f>ROUND(IF(C45=1,(X44+X43+X42+X41+Z44+T44+T43+T42+T41)/20,0),0)+(ROUND(IF(C45=2,(X44+X43+X42+X41+Z44+T44+T43+T42+T41)/20)*2,0))</f>
        <v>0</v>
      </c>
      <c r="AN45" s="72"/>
      <c r="AR45" s="63">
        <f>A49</f>
        <v>43701</v>
      </c>
      <c r="AS45" s="64">
        <f>P49</f>
        <v>0</v>
      </c>
      <c r="AT45" s="64">
        <f>S49</f>
        <v>0</v>
      </c>
      <c r="AU45" s="64">
        <f>X49</f>
        <v>0</v>
      </c>
      <c r="AV45" s="64">
        <f>Y49</f>
        <v>0</v>
      </c>
      <c r="AW45" s="64">
        <f>Z49</f>
        <v>0</v>
      </c>
      <c r="AX45" s="64">
        <f>AA49</f>
        <v>0</v>
      </c>
      <c r="AY45" s="65">
        <f>AB49</f>
        <v>0</v>
      </c>
      <c r="AZ45" s="64">
        <f t="shared" si="0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"/>
        <v>15</v>
      </c>
      <c r="I46" s="70"/>
      <c r="J46" s="70"/>
      <c r="K46" s="70"/>
      <c r="L46" s="70"/>
      <c r="M46" s="70"/>
      <c r="N46" s="70"/>
      <c r="O46" s="70"/>
      <c r="P46" s="56">
        <f t="shared" si="2"/>
        <v>0</v>
      </c>
      <c r="Q46" s="71"/>
      <c r="R46" s="56">
        <f t="shared" si="3"/>
        <v>0</v>
      </c>
      <c r="S46" s="70"/>
      <c r="T46" s="70"/>
      <c r="U46" s="56">
        <f t="shared" si="4"/>
        <v>0</v>
      </c>
      <c r="V46" s="70"/>
      <c r="W46" s="70"/>
      <c r="X46" s="56">
        <f t="shared" si="5"/>
        <v>0</v>
      </c>
      <c r="Y46" s="57">
        <f>IF(S46&gt;=40,S46-40,0)</f>
        <v>0</v>
      </c>
      <c r="Z46" s="57">
        <f>IF(D46=1,0,AM46)</f>
        <v>0</v>
      </c>
      <c r="AA46" s="56">
        <f t="shared" si="6"/>
        <v>0</v>
      </c>
      <c r="AB46" s="56">
        <f t="shared" si="7"/>
        <v>0</v>
      </c>
      <c r="AC46" s="56">
        <f>AC45-R46</f>
        <v>16</v>
      </c>
      <c r="AD46" s="70"/>
      <c r="AE46" s="70"/>
      <c r="AF46" s="70"/>
      <c r="AG46" s="56">
        <f t="shared" si="8"/>
        <v>0</v>
      </c>
      <c r="AH46" s="58">
        <f>IF(S46&gt;40,((3+Y46)*H46),IF(S46=0,0,(3*H46)))</f>
        <v>0</v>
      </c>
      <c r="AI46" s="56">
        <f t="shared" si="9"/>
        <v>0</v>
      </c>
      <c r="AJ46" s="58">
        <f>ROUND(IF(AD46&gt;0,(-AD46/H46),"0"),0)</f>
        <v>0</v>
      </c>
      <c r="AK46" s="58">
        <f>ROUND(IF(Q46="oui",(X42+X43+X44+X45)/20,0),0)</f>
        <v>0</v>
      </c>
      <c r="AL46" s="58">
        <f>IF(S46&lt;=40,S46-Z46,S46-Y46-Z46)</f>
        <v>0</v>
      </c>
      <c r="AM46" s="58">
        <f>ROUND(IF(C46=1,(X45+X44+X43+X42+Z45+T45+T44+T43+T42)/20,0),0)+(ROUND(IF(C46=2,(X45+X44+X43+X42+Z45+T45+T44+T43+T42)/20)*2,0))</f>
        <v>0</v>
      </c>
      <c r="AN46" s="72"/>
      <c r="AR46" s="63">
        <f>A50</f>
        <v>43708</v>
      </c>
      <c r="AS46" s="64">
        <f>P50</f>
        <v>0</v>
      </c>
      <c r="AT46" s="64">
        <f>S50</f>
        <v>0</v>
      </c>
      <c r="AU46" s="64">
        <f>X50</f>
        <v>0</v>
      </c>
      <c r="AV46" s="64">
        <f>Y50</f>
        <v>0</v>
      </c>
      <c r="AW46" s="64">
        <f>Z50</f>
        <v>0</v>
      </c>
      <c r="AX46" s="64">
        <f>AA50</f>
        <v>0</v>
      </c>
      <c r="AY46" s="65">
        <f>AB50</f>
        <v>0</v>
      </c>
      <c r="AZ46" s="64">
        <f t="shared" si="0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"/>
        <v>15</v>
      </c>
      <c r="I47" s="70"/>
      <c r="J47" s="70"/>
      <c r="K47" s="70"/>
      <c r="L47" s="70"/>
      <c r="M47" s="70"/>
      <c r="N47" s="70"/>
      <c r="O47" s="70"/>
      <c r="P47" s="56">
        <f t="shared" si="2"/>
        <v>0</v>
      </c>
      <c r="Q47" s="71"/>
      <c r="R47" s="56">
        <f t="shared" si="3"/>
        <v>0</v>
      </c>
      <c r="S47" s="70"/>
      <c r="T47" s="70"/>
      <c r="U47" s="56">
        <f t="shared" si="4"/>
        <v>0</v>
      </c>
      <c r="V47" s="70"/>
      <c r="W47" s="70"/>
      <c r="X47" s="56">
        <f t="shared" si="5"/>
        <v>0</v>
      </c>
      <c r="Y47" s="57">
        <f>IF(S47&gt;=40,S47-40,0)</f>
        <v>0</v>
      </c>
      <c r="Z47" s="57">
        <f>IF(D47=1,0,AM47)</f>
        <v>0</v>
      </c>
      <c r="AA47" s="56">
        <f t="shared" si="6"/>
        <v>0</v>
      </c>
      <c r="AB47" s="56">
        <f t="shared" si="7"/>
        <v>0</v>
      </c>
      <c r="AC47" s="56">
        <f>AC46-R47</f>
        <v>16</v>
      </c>
      <c r="AD47" s="70"/>
      <c r="AE47" s="70"/>
      <c r="AF47" s="70"/>
      <c r="AG47" s="56">
        <f t="shared" si="8"/>
        <v>0</v>
      </c>
      <c r="AH47" s="58">
        <f>IF(S47&gt;40,((3+Y47)*H47),IF(S47=0,0,(3*H47)))</f>
        <v>0</v>
      </c>
      <c r="AI47" s="56">
        <f t="shared" si="9"/>
        <v>0</v>
      </c>
      <c r="AJ47" s="58">
        <f>ROUND(IF(AD47&gt;0,(-AD47/H47),"0"),0)</f>
        <v>0</v>
      </c>
      <c r="AK47" s="58">
        <f>ROUND(IF(Q47="oui",(X43+X44+X45+X46)/20,0),0)</f>
        <v>0</v>
      </c>
      <c r="AL47" s="58">
        <f>IF(S47&lt;=40,S47-Z47,S47-Y47-Z47)</f>
        <v>0</v>
      </c>
      <c r="AM47" s="58">
        <f>ROUND(IF(C47=1,(X46+X45+X44+X43+Z46+T46+T45+T44+T43)/20,0),0)+(ROUND(IF(C47=2,(X46+X45+X44+X43+Z46+T46+T45+T44+T43)/20)*2,0))</f>
        <v>0</v>
      </c>
      <c r="AN47" s="72"/>
      <c r="AR47" s="63">
        <f>A51</f>
        <v>43715</v>
      </c>
      <c r="AS47" s="64">
        <f>P51</f>
        <v>0</v>
      </c>
      <c r="AT47" s="64">
        <f>S51</f>
        <v>0</v>
      </c>
      <c r="AU47" s="64">
        <f>X51</f>
        <v>0</v>
      </c>
      <c r="AV47" s="64">
        <f>Y51</f>
        <v>0</v>
      </c>
      <c r="AW47" s="64">
        <f>Z51</f>
        <v>0</v>
      </c>
      <c r="AX47" s="64">
        <f>AA51</f>
        <v>0</v>
      </c>
      <c r="AY47" s="65">
        <f>AB51</f>
        <v>0</v>
      </c>
      <c r="AZ47" s="64">
        <f t="shared" si="0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"/>
        <v>15</v>
      </c>
      <c r="I48" s="70"/>
      <c r="J48" s="70"/>
      <c r="K48" s="70"/>
      <c r="L48" s="70"/>
      <c r="M48" s="70"/>
      <c r="N48" s="70"/>
      <c r="O48" s="70"/>
      <c r="P48" s="56">
        <f t="shared" si="2"/>
        <v>0</v>
      </c>
      <c r="Q48" s="71"/>
      <c r="R48" s="56">
        <f t="shared" si="3"/>
        <v>0</v>
      </c>
      <c r="S48" s="70"/>
      <c r="T48" s="70"/>
      <c r="U48" s="56">
        <f t="shared" si="4"/>
        <v>0</v>
      </c>
      <c r="V48" s="70"/>
      <c r="W48" s="70"/>
      <c r="X48" s="56">
        <f t="shared" si="5"/>
        <v>0</v>
      </c>
      <c r="Y48" s="57">
        <f>IF(S48&gt;=40,S48-40,0)</f>
        <v>0</v>
      </c>
      <c r="Z48" s="57">
        <f>IF(D48=1,0,AM48)</f>
        <v>0</v>
      </c>
      <c r="AA48" s="56">
        <f t="shared" si="6"/>
        <v>0</v>
      </c>
      <c r="AB48" s="56">
        <f t="shared" si="7"/>
        <v>0</v>
      </c>
      <c r="AC48" s="56">
        <f>AC47-R48</f>
        <v>16</v>
      </c>
      <c r="AD48" s="70"/>
      <c r="AE48" s="70"/>
      <c r="AF48" s="70"/>
      <c r="AG48" s="56">
        <f t="shared" si="8"/>
        <v>0</v>
      </c>
      <c r="AH48" s="58">
        <f>IF(S48&gt;40,((3+Y48)*H48),IF(S48=0,0,(3*H48)))</f>
        <v>0</v>
      </c>
      <c r="AI48" s="56">
        <f t="shared" si="9"/>
        <v>0</v>
      </c>
      <c r="AJ48" s="58">
        <f>ROUND(IF(AD48&gt;0,(-AD48/H48),"0"),0)</f>
        <v>0</v>
      </c>
      <c r="AK48" s="58">
        <f>ROUND(IF(Q48="oui",(X44+X45+X46+X47)/20,0),0)</f>
        <v>0</v>
      </c>
      <c r="AL48" s="58">
        <f>IF(S48&lt;=40,S48-Z48,S48-Y48-Z48)</f>
        <v>0</v>
      </c>
      <c r="AM48" s="58">
        <f>ROUND(IF(C48=1,(X47+X46+X45+X44+Z47+T47+T46+T45+T44)/20,0),0)+(ROUND(IF(C48=2,(X47+X46+X45+X44+Z47+T47+T46+T45+T44)/20)*2,0))</f>
        <v>0</v>
      </c>
      <c r="AN48" s="72"/>
      <c r="AR48" s="63">
        <f>A52</f>
        <v>43722</v>
      </c>
      <c r="AS48" s="64">
        <f>P52</f>
        <v>0</v>
      </c>
      <c r="AT48" s="64">
        <f>S52</f>
        <v>0</v>
      </c>
      <c r="AU48" s="64">
        <f>X52</f>
        <v>0</v>
      </c>
      <c r="AV48" s="64">
        <f>Y52</f>
        <v>0</v>
      </c>
      <c r="AW48" s="64">
        <f>Z52</f>
        <v>0</v>
      </c>
      <c r="AX48" s="64">
        <f>AA52</f>
        <v>0</v>
      </c>
      <c r="AY48" s="65">
        <f>AB52</f>
        <v>0</v>
      </c>
      <c r="AZ48" s="64">
        <f t="shared" si="0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"/>
        <v>15</v>
      </c>
      <c r="I49" s="70"/>
      <c r="J49" s="70"/>
      <c r="K49" s="70"/>
      <c r="L49" s="70"/>
      <c r="M49" s="70"/>
      <c r="N49" s="70"/>
      <c r="O49" s="70"/>
      <c r="P49" s="56">
        <f t="shared" si="2"/>
        <v>0</v>
      </c>
      <c r="Q49" s="71"/>
      <c r="R49" s="56">
        <f t="shared" si="3"/>
        <v>0</v>
      </c>
      <c r="S49" s="70"/>
      <c r="T49" s="70"/>
      <c r="U49" s="56">
        <f t="shared" si="4"/>
        <v>0</v>
      </c>
      <c r="V49" s="70"/>
      <c r="W49" s="70"/>
      <c r="X49" s="56">
        <f t="shared" si="5"/>
        <v>0</v>
      </c>
      <c r="Y49" s="57">
        <f>IF(S49&gt;=40,S49-40,0)</f>
        <v>0</v>
      </c>
      <c r="Z49" s="57">
        <f>IF(D49=1,0,AM49)</f>
        <v>0</v>
      </c>
      <c r="AA49" s="56">
        <f t="shared" si="6"/>
        <v>0</v>
      </c>
      <c r="AB49" s="56">
        <f t="shared" si="7"/>
        <v>0</v>
      </c>
      <c r="AC49" s="56">
        <f>AC48-R49</f>
        <v>16</v>
      </c>
      <c r="AD49" s="70"/>
      <c r="AE49" s="70"/>
      <c r="AF49" s="70"/>
      <c r="AG49" s="56">
        <f t="shared" si="8"/>
        <v>0</v>
      </c>
      <c r="AH49" s="58">
        <f>IF(S49&gt;40,((3+Y49)*H49),IF(S49=0,0,(3*H49)))</f>
        <v>0</v>
      </c>
      <c r="AI49" s="56">
        <f t="shared" si="9"/>
        <v>0</v>
      </c>
      <c r="AJ49" s="58">
        <f>ROUND(IF(AD49&gt;0,(-AD49/H49),"0"),0)</f>
        <v>0</v>
      </c>
      <c r="AK49" s="58">
        <f>ROUND(IF(Q49="oui",(X45+X46+X47+X48)/20,0),0)</f>
        <v>0</v>
      </c>
      <c r="AL49" s="58">
        <f>IF(S49&lt;=40,S49-Z49,S49-Y49-Z49)</f>
        <v>0</v>
      </c>
      <c r="AM49" s="58">
        <f>ROUND(IF(C49=1,(X48+X47+X46+X45+Z48+T48+T47+T46+T45)/20,0),0)+(ROUND(IF(C49=2,(X48+X47+X46+X45+Z48+T48+T47+T46+T45)/20)*2,0))</f>
        <v>0</v>
      </c>
      <c r="AN49" s="72"/>
      <c r="AR49" s="63">
        <f>A53</f>
        <v>43729</v>
      </c>
      <c r="AS49" s="64">
        <f>P53</f>
        <v>0</v>
      </c>
      <c r="AT49" s="64">
        <f>S53</f>
        <v>0</v>
      </c>
      <c r="AU49" s="64">
        <f>X53</f>
        <v>0</v>
      </c>
      <c r="AV49" s="64">
        <f>Y53</f>
        <v>0</v>
      </c>
      <c r="AW49" s="64">
        <f>Z53</f>
        <v>0</v>
      </c>
      <c r="AX49" s="64">
        <f>AA53</f>
        <v>0</v>
      </c>
      <c r="AY49" s="65">
        <f>AB53</f>
        <v>0</v>
      </c>
      <c r="AZ49" s="64">
        <f t="shared" si="0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"/>
        <v>15</v>
      </c>
      <c r="I50" s="70"/>
      <c r="J50" s="70"/>
      <c r="K50" s="70"/>
      <c r="L50" s="70"/>
      <c r="M50" s="70"/>
      <c r="N50" s="70"/>
      <c r="O50" s="70"/>
      <c r="P50" s="56">
        <f t="shared" si="2"/>
        <v>0</v>
      </c>
      <c r="Q50" s="71"/>
      <c r="R50" s="56">
        <f t="shared" si="3"/>
        <v>0</v>
      </c>
      <c r="S50" s="70"/>
      <c r="T50" s="70"/>
      <c r="U50" s="56">
        <f t="shared" si="4"/>
        <v>0</v>
      </c>
      <c r="V50" s="70"/>
      <c r="W50" s="70"/>
      <c r="X50" s="56">
        <f t="shared" si="5"/>
        <v>0</v>
      </c>
      <c r="Y50" s="57">
        <f>IF(S50&gt;=40,S50-40,0)</f>
        <v>0</v>
      </c>
      <c r="Z50" s="57">
        <f>IF(D50=1,0,AM50)</f>
        <v>0</v>
      </c>
      <c r="AA50" s="56">
        <f t="shared" si="6"/>
        <v>0</v>
      </c>
      <c r="AB50" s="56">
        <f t="shared" si="7"/>
        <v>0</v>
      </c>
      <c r="AC50" s="56">
        <f>AC49-R50</f>
        <v>16</v>
      </c>
      <c r="AD50" s="70"/>
      <c r="AE50" s="70"/>
      <c r="AF50" s="70"/>
      <c r="AG50" s="56">
        <f t="shared" si="8"/>
        <v>0</v>
      </c>
      <c r="AH50" s="58">
        <f>IF(S50&gt;40,((3+Y50)*H50),IF(S50=0,0,(3*H50)))</f>
        <v>0</v>
      </c>
      <c r="AI50" s="56">
        <f t="shared" si="9"/>
        <v>0</v>
      </c>
      <c r="AJ50" s="58">
        <f>ROUND(IF(AD50&gt;0,(-AD50/H50),"0"),0)</f>
        <v>0</v>
      </c>
      <c r="AK50" s="58">
        <f>ROUND(IF(Q50="oui",(X46+X47+X48+X49)/20,0),0)</f>
        <v>0</v>
      </c>
      <c r="AL50" s="58">
        <f>IF(S50&lt;=40,S50-Z50,S50-Y50-Z50)</f>
        <v>0</v>
      </c>
      <c r="AM50" s="58">
        <f>ROUND(IF(C50=1,(X49+X48+X47+X46+Z49+T49+T48+T47+T46)/20,0),0)+(ROUND(IF(C50=2,(X49+X48+X47+X46+Z49+T49+T48+T47+T46)/20)*2,0))</f>
        <v>0</v>
      </c>
      <c r="AN50" s="72"/>
      <c r="AR50" s="63">
        <f>A54</f>
        <v>43736</v>
      </c>
      <c r="AS50" s="64">
        <f>P54</f>
        <v>0</v>
      </c>
      <c r="AT50" s="64">
        <f>S54</f>
        <v>0</v>
      </c>
      <c r="AU50" s="64">
        <f>X54</f>
        <v>0</v>
      </c>
      <c r="AV50" s="64">
        <f>Y54</f>
        <v>0</v>
      </c>
      <c r="AW50" s="64">
        <f>Z54</f>
        <v>0</v>
      </c>
      <c r="AX50" s="64">
        <f>AA54</f>
        <v>0</v>
      </c>
      <c r="AY50" s="65">
        <f>AB54</f>
        <v>0</v>
      </c>
      <c r="AZ50" s="64">
        <f t="shared" si="0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"/>
        <v>15</v>
      </c>
      <c r="I51" s="70"/>
      <c r="J51" s="70"/>
      <c r="K51" s="70"/>
      <c r="L51" s="70"/>
      <c r="M51" s="70"/>
      <c r="N51" s="70"/>
      <c r="O51" s="70"/>
      <c r="P51" s="56">
        <f t="shared" si="2"/>
        <v>0</v>
      </c>
      <c r="Q51" s="71"/>
      <c r="R51" s="56">
        <f t="shared" si="3"/>
        <v>0</v>
      </c>
      <c r="S51" s="70"/>
      <c r="T51" s="70"/>
      <c r="U51" s="56">
        <f t="shared" si="4"/>
        <v>0</v>
      </c>
      <c r="V51" s="70"/>
      <c r="W51" s="70"/>
      <c r="X51" s="56">
        <f t="shared" si="5"/>
        <v>0</v>
      </c>
      <c r="Y51" s="57">
        <f>IF(S51&gt;=40,S51-40,0)</f>
        <v>0</v>
      </c>
      <c r="Z51" s="57">
        <f>IF(D51=1,0,AM51)</f>
        <v>0</v>
      </c>
      <c r="AA51" s="56">
        <f t="shared" si="6"/>
        <v>0</v>
      </c>
      <c r="AB51" s="56">
        <f t="shared" si="7"/>
        <v>0</v>
      </c>
      <c r="AC51" s="56">
        <f>AC50-R51</f>
        <v>16</v>
      </c>
      <c r="AD51" s="70"/>
      <c r="AE51" s="70"/>
      <c r="AF51" s="70"/>
      <c r="AG51" s="56">
        <f t="shared" si="8"/>
        <v>0</v>
      </c>
      <c r="AH51" s="58">
        <f>IF(S51&gt;40,((3+Y51)*H51),IF(S51=0,0,(3*H51)))</f>
        <v>0</v>
      </c>
      <c r="AI51" s="56">
        <f t="shared" si="9"/>
        <v>0</v>
      </c>
      <c r="AJ51" s="58">
        <f>ROUND(IF(AD51&gt;0,(-AD51/H51),"0"),0)</f>
        <v>0</v>
      </c>
      <c r="AK51" s="58">
        <f>ROUND(IF(Q51="oui",(X47+X48+X49+X50)/20,0),0)</f>
        <v>0</v>
      </c>
      <c r="AL51" s="58">
        <f>IF(S51&lt;=40,S51-Z51,S51-Y51-Z51)</f>
        <v>0</v>
      </c>
      <c r="AM51" s="58">
        <f>ROUND(IF(C51=1,(X50+X49+X48+X47+Z50+T50+T49+T48+T47)/20,0),0)+(ROUND(IF(C51=2,(X50+X49+X48+X47+Z50+T50+T49+T48+T47)/20)*2,0))</f>
        <v>0</v>
      </c>
      <c r="AN51" s="72"/>
      <c r="AR51" s="63">
        <f>A55</f>
        <v>43743</v>
      </c>
      <c r="AS51" s="64">
        <f>P55</f>
        <v>0</v>
      </c>
      <c r="AT51" s="64">
        <f>S55</f>
        <v>0</v>
      </c>
      <c r="AU51" s="64">
        <f>X55</f>
        <v>0</v>
      </c>
      <c r="AV51" s="64">
        <f>Y55</f>
        <v>0</v>
      </c>
      <c r="AW51" s="64">
        <f>Z55</f>
        <v>0</v>
      </c>
      <c r="AX51" s="64">
        <f>AA55</f>
        <v>0</v>
      </c>
      <c r="AY51" s="65">
        <f>AB55</f>
        <v>0</v>
      </c>
      <c r="AZ51" s="64">
        <f t="shared" si="0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"/>
        <v>15</v>
      </c>
      <c r="I52" s="70"/>
      <c r="J52" s="70"/>
      <c r="K52" s="70"/>
      <c r="L52" s="70"/>
      <c r="M52" s="70"/>
      <c r="N52" s="70"/>
      <c r="O52" s="70"/>
      <c r="P52" s="56">
        <f t="shared" si="2"/>
        <v>0</v>
      </c>
      <c r="Q52" s="71"/>
      <c r="R52" s="56">
        <f t="shared" si="3"/>
        <v>0</v>
      </c>
      <c r="S52" s="70"/>
      <c r="T52" s="70"/>
      <c r="U52" s="56">
        <f t="shared" si="4"/>
        <v>0</v>
      </c>
      <c r="V52" s="70"/>
      <c r="W52" s="70"/>
      <c r="X52" s="56">
        <f t="shared" si="5"/>
        <v>0</v>
      </c>
      <c r="Y52" s="57">
        <f>IF(S52&gt;=40,S52-40,0)</f>
        <v>0</v>
      </c>
      <c r="Z52" s="57">
        <f>IF(D52=1,0,AM52)</f>
        <v>0</v>
      </c>
      <c r="AA52" s="56">
        <f t="shared" si="6"/>
        <v>0</v>
      </c>
      <c r="AB52" s="56">
        <f t="shared" si="7"/>
        <v>0</v>
      </c>
      <c r="AC52" s="56">
        <f>AC51-R52</f>
        <v>16</v>
      </c>
      <c r="AD52" s="70"/>
      <c r="AE52" s="70"/>
      <c r="AF52" s="70"/>
      <c r="AG52" s="56">
        <f t="shared" si="8"/>
        <v>0</v>
      </c>
      <c r="AH52" s="58">
        <f>IF(S52&gt;40,((3+Y52)*H52),IF(S52=0,0,(3*H52)))</f>
        <v>0</v>
      </c>
      <c r="AI52" s="56">
        <f t="shared" si="9"/>
        <v>0</v>
      </c>
      <c r="AJ52" s="58">
        <f>ROUND(IF(AD52&gt;0,(-AD52/H52),"0"),0)</f>
        <v>0</v>
      </c>
      <c r="AK52" s="58">
        <f>ROUND(IF(Q52="oui",(X48+X49+X50+X51)/20,0),0)</f>
        <v>0</v>
      </c>
      <c r="AL52" s="58">
        <f>IF(S52&lt;=40,S52-Z52,S52-Y52-Z52)</f>
        <v>0</v>
      </c>
      <c r="AM52" s="58">
        <f>ROUND(IF(C52=1,(X51+X50+X49+X48+Z51+T51+T50+T49+T48)/20,0),0)+(ROUND(IF(C52=2,(X51+X50+X49+X48+Z51+T51+T50+T49+T48)/20)*2,0))</f>
        <v>0</v>
      </c>
      <c r="AN52" s="72"/>
      <c r="AR52" s="63">
        <f>A56</f>
        <v>43750</v>
      </c>
      <c r="AS52" s="64">
        <f>P56</f>
        <v>0</v>
      </c>
      <c r="AT52" s="64">
        <f>S56</f>
        <v>0</v>
      </c>
      <c r="AU52" s="64">
        <f>X56</f>
        <v>0</v>
      </c>
      <c r="AV52" s="64">
        <f>Y56</f>
        <v>0</v>
      </c>
      <c r="AW52" s="64">
        <f>Z56</f>
        <v>0</v>
      </c>
      <c r="AX52" s="64">
        <f>AA56</f>
        <v>0</v>
      </c>
      <c r="AY52" s="65">
        <f>AB56</f>
        <v>0</v>
      </c>
      <c r="AZ52" s="64">
        <f t="shared" si="0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"/>
        <v>15</v>
      </c>
      <c r="I53" s="70"/>
      <c r="J53" s="70"/>
      <c r="K53" s="70"/>
      <c r="L53" s="70"/>
      <c r="M53" s="70"/>
      <c r="N53" s="70"/>
      <c r="O53" s="70"/>
      <c r="P53" s="56">
        <f t="shared" si="2"/>
        <v>0</v>
      </c>
      <c r="Q53" s="71"/>
      <c r="R53" s="56">
        <f t="shared" si="3"/>
        <v>0</v>
      </c>
      <c r="S53" s="70"/>
      <c r="T53" s="70"/>
      <c r="U53" s="56">
        <f t="shared" si="4"/>
        <v>0</v>
      </c>
      <c r="V53" s="70"/>
      <c r="W53" s="70"/>
      <c r="X53" s="56">
        <f t="shared" si="5"/>
        <v>0</v>
      </c>
      <c r="Y53" s="57">
        <f>IF(S53&gt;=40,S53-40,0)</f>
        <v>0</v>
      </c>
      <c r="Z53" s="57">
        <f>IF(D53=1,0,AM53)</f>
        <v>0</v>
      </c>
      <c r="AA53" s="56">
        <f t="shared" si="6"/>
        <v>0</v>
      </c>
      <c r="AB53" s="56">
        <f t="shared" si="7"/>
        <v>0</v>
      </c>
      <c r="AC53" s="56">
        <f>AC52-R53</f>
        <v>16</v>
      </c>
      <c r="AD53" s="70"/>
      <c r="AE53" s="70"/>
      <c r="AF53" s="70"/>
      <c r="AG53" s="56">
        <f t="shared" si="8"/>
        <v>0</v>
      </c>
      <c r="AH53" s="58">
        <f>IF(S53&gt;40,((3+Y53)*H53),IF(S53=0,0,(3*H53)))</f>
        <v>0</v>
      </c>
      <c r="AI53" s="56">
        <f t="shared" si="9"/>
        <v>0</v>
      </c>
      <c r="AJ53" s="58">
        <f>ROUND(IF(AD53&gt;0,(-AD53/H53),"0"),0)</f>
        <v>0</v>
      </c>
      <c r="AK53" s="58">
        <f>ROUND(IF(Q53="oui",(X49+X50+X51+X52)/20,0),0)</f>
        <v>0</v>
      </c>
      <c r="AL53" s="58">
        <f>IF(S53&lt;=40,S53-Z53,S53-Y53-Z53)</f>
        <v>0</v>
      </c>
      <c r="AM53" s="58">
        <f>ROUND(IF(C53=1,(X52+X51+X50+X49+Z52+T52+T51+T50+T49)/20,0),0)+(ROUND(IF(C53=2,(X52+X51+X50+X49+Z52+T52+T51+T50+T49)/20)*2,0))</f>
        <v>0</v>
      </c>
      <c r="AN53" s="72"/>
      <c r="AR53" s="63">
        <f>A57</f>
        <v>43757</v>
      </c>
      <c r="AS53" s="64">
        <f>P57</f>
        <v>0</v>
      </c>
      <c r="AT53" s="64">
        <f>S57</f>
        <v>0</v>
      </c>
      <c r="AU53" s="64">
        <f>X57</f>
        <v>0</v>
      </c>
      <c r="AV53" s="64">
        <f>Y57</f>
        <v>0</v>
      </c>
      <c r="AW53" s="64">
        <f>Z57</f>
        <v>0</v>
      </c>
      <c r="AX53" s="64">
        <f>AA57</f>
        <v>0</v>
      </c>
      <c r="AY53" s="65">
        <f>AB57</f>
        <v>0</v>
      </c>
      <c r="AZ53" s="64">
        <f t="shared" si="0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"/>
        <v>15</v>
      </c>
      <c r="I54" s="70"/>
      <c r="J54" s="70"/>
      <c r="K54" s="70"/>
      <c r="L54" s="70"/>
      <c r="M54" s="70"/>
      <c r="N54" s="70"/>
      <c r="O54" s="70"/>
      <c r="P54" s="56">
        <f t="shared" si="2"/>
        <v>0</v>
      </c>
      <c r="Q54" s="71"/>
      <c r="R54" s="56">
        <f t="shared" si="3"/>
        <v>0</v>
      </c>
      <c r="S54" s="70"/>
      <c r="T54" s="70"/>
      <c r="U54" s="56">
        <f t="shared" si="4"/>
        <v>0</v>
      </c>
      <c r="V54" s="70"/>
      <c r="W54" s="70"/>
      <c r="X54" s="56">
        <f t="shared" si="5"/>
        <v>0</v>
      </c>
      <c r="Y54" s="57">
        <f>IF(S54&gt;=40,S54-40,0)</f>
        <v>0</v>
      </c>
      <c r="Z54" s="57">
        <f>IF(D54=1,0,AM54)</f>
        <v>0</v>
      </c>
      <c r="AA54" s="56">
        <f t="shared" si="6"/>
        <v>0</v>
      </c>
      <c r="AB54" s="56">
        <f t="shared" si="7"/>
        <v>0</v>
      </c>
      <c r="AC54" s="56">
        <f>AC53-R54</f>
        <v>16</v>
      </c>
      <c r="AD54" s="70"/>
      <c r="AE54" s="70"/>
      <c r="AF54" s="70"/>
      <c r="AG54" s="56">
        <f t="shared" si="8"/>
        <v>0</v>
      </c>
      <c r="AH54" s="58">
        <f>IF(S54&gt;40,((3+Y54)*H54),IF(S54=0,0,(3*H54)))</f>
        <v>0</v>
      </c>
      <c r="AI54" s="56">
        <f t="shared" si="9"/>
        <v>0</v>
      </c>
      <c r="AJ54" s="58">
        <f>ROUND(IF(AD54&gt;0,(-AD54/H54),"0"),0)</f>
        <v>0</v>
      </c>
      <c r="AK54" s="58">
        <f>ROUND(IF(Q54="oui",(X50+X51+X52+X53)/20,0),0)</f>
        <v>0</v>
      </c>
      <c r="AL54" s="58">
        <f>IF(S54&lt;=40,S54-Z54,S54-Y54-Z54)</f>
        <v>0</v>
      </c>
      <c r="AM54" s="58">
        <f>ROUND(IF(C54=1,(X53+X52+X51+X50+Z53+T53+T52+T51+T50)/20,0),0)+(ROUND(IF(C54=2,(X53+X52+X51+X50+Z53+T53+T52+T51+T50)/20)*2,0))</f>
        <v>0</v>
      </c>
      <c r="AN54" s="72"/>
      <c r="AR54" s="63">
        <f>A58</f>
        <v>43764</v>
      </c>
      <c r="AS54" s="64">
        <f>P58</f>
        <v>0</v>
      </c>
      <c r="AT54" s="64">
        <f>S58</f>
        <v>0</v>
      </c>
      <c r="AU54" s="64">
        <f>X58</f>
        <v>0</v>
      </c>
      <c r="AV54" s="64">
        <f>Y58</f>
        <v>0</v>
      </c>
      <c r="AW54" s="64">
        <f>Z58</f>
        <v>0</v>
      </c>
      <c r="AX54" s="64">
        <f>AA58</f>
        <v>0</v>
      </c>
      <c r="AY54" s="65">
        <f>AB58</f>
        <v>0</v>
      </c>
      <c r="AZ54" s="64">
        <f t="shared" si="0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"/>
        <v>15</v>
      </c>
      <c r="I55" s="70"/>
      <c r="J55" s="70"/>
      <c r="K55" s="70"/>
      <c r="L55" s="70"/>
      <c r="M55" s="70"/>
      <c r="N55" s="70"/>
      <c r="O55" s="70"/>
      <c r="P55" s="56">
        <f t="shared" si="2"/>
        <v>0</v>
      </c>
      <c r="Q55" s="71"/>
      <c r="R55" s="56">
        <f t="shared" si="3"/>
        <v>0</v>
      </c>
      <c r="S55" s="70"/>
      <c r="T55" s="70"/>
      <c r="U55" s="56">
        <f t="shared" si="4"/>
        <v>0</v>
      </c>
      <c r="V55" s="70"/>
      <c r="W55" s="70"/>
      <c r="X55" s="56">
        <f t="shared" si="5"/>
        <v>0</v>
      </c>
      <c r="Y55" s="57">
        <f>IF(S55&gt;=40,S55-40,0)</f>
        <v>0</v>
      </c>
      <c r="Z55" s="57">
        <f>IF(D55=1,0,AM55)</f>
        <v>0</v>
      </c>
      <c r="AA55" s="56">
        <f t="shared" si="6"/>
        <v>0</v>
      </c>
      <c r="AB55" s="56">
        <f t="shared" si="7"/>
        <v>0</v>
      </c>
      <c r="AC55" s="56">
        <f>AC54-R55</f>
        <v>16</v>
      </c>
      <c r="AD55" s="70"/>
      <c r="AE55" s="70"/>
      <c r="AF55" s="70"/>
      <c r="AG55" s="56">
        <f t="shared" si="8"/>
        <v>0</v>
      </c>
      <c r="AH55" s="58">
        <f>IF(S55&gt;40,((3+Y55)*H55),IF(S55=0,0,(3*H55)))</f>
        <v>0</v>
      </c>
      <c r="AI55" s="56">
        <f t="shared" si="9"/>
        <v>0</v>
      </c>
      <c r="AJ55" s="58">
        <f>ROUND(IF(AD55&gt;0,(-AD55/H55),"0"),0)</f>
        <v>0</v>
      </c>
      <c r="AK55" s="58">
        <f>ROUND(IF(Q55="oui",(X51+X52+X53+X54)/20,0),0)</f>
        <v>0</v>
      </c>
      <c r="AL55" s="58">
        <f>IF(S55&lt;=40,S55-Z55,S55-Y55-Z55)</f>
        <v>0</v>
      </c>
      <c r="AM55" s="58">
        <f>ROUND(IF(C55=1,(X54+X53+X52+X51+Z54+T54+T53+T52+T51)/20,0),0)+(ROUND(IF(C55=2,(X54+X53+X52+X51+Z54+T54+T53+T52+T51)/20)*2,0))</f>
        <v>0</v>
      </c>
      <c r="AN55" s="72"/>
      <c r="AR55" s="63">
        <f>A59</f>
        <v>43771</v>
      </c>
      <c r="AS55" s="64">
        <f>P59</f>
        <v>0</v>
      </c>
      <c r="AT55" s="64">
        <f>S59</f>
        <v>0</v>
      </c>
      <c r="AU55" s="64">
        <f>X59</f>
        <v>0</v>
      </c>
      <c r="AV55" s="64">
        <f>Y59</f>
        <v>0</v>
      </c>
      <c r="AW55" s="64">
        <f>Z59</f>
        <v>0</v>
      </c>
      <c r="AX55" s="64">
        <f>AA59</f>
        <v>0</v>
      </c>
      <c r="AY55" s="65">
        <f>AB59</f>
        <v>0</v>
      </c>
      <c r="AZ55" s="64">
        <f t="shared" si="0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"/>
        <v>15</v>
      </c>
      <c r="I56" s="70"/>
      <c r="J56" s="70"/>
      <c r="K56" s="70"/>
      <c r="L56" s="70"/>
      <c r="M56" s="70"/>
      <c r="N56" s="70"/>
      <c r="O56" s="70"/>
      <c r="P56" s="56">
        <f t="shared" si="2"/>
        <v>0</v>
      </c>
      <c r="Q56" s="71"/>
      <c r="R56" s="56">
        <f t="shared" si="3"/>
        <v>0</v>
      </c>
      <c r="S56" s="70"/>
      <c r="T56" s="70"/>
      <c r="U56" s="56">
        <f t="shared" si="4"/>
        <v>0</v>
      </c>
      <c r="V56" s="70"/>
      <c r="W56" s="70"/>
      <c r="X56" s="56">
        <f t="shared" si="5"/>
        <v>0</v>
      </c>
      <c r="Y56" s="57">
        <f>IF(S56&gt;=40,S56-40,0)</f>
        <v>0</v>
      </c>
      <c r="Z56" s="57">
        <f>IF(D56=1,0,AM56)</f>
        <v>0</v>
      </c>
      <c r="AA56" s="56">
        <f t="shared" si="6"/>
        <v>0</v>
      </c>
      <c r="AB56" s="56">
        <f t="shared" si="7"/>
        <v>0</v>
      </c>
      <c r="AC56" s="56">
        <f>AC55-R56</f>
        <v>16</v>
      </c>
      <c r="AD56" s="70"/>
      <c r="AE56" s="70"/>
      <c r="AF56" s="70"/>
      <c r="AG56" s="56">
        <f t="shared" si="8"/>
        <v>0</v>
      </c>
      <c r="AH56" s="58">
        <f>IF(S56&gt;40,((3+Y56)*H56),IF(S56=0,0,(3*H56)))</f>
        <v>0</v>
      </c>
      <c r="AI56" s="56">
        <f t="shared" si="9"/>
        <v>0</v>
      </c>
      <c r="AJ56" s="58">
        <f>ROUND(IF(AD56&gt;0,(-AD56/H56),"0"),0)</f>
        <v>0</v>
      </c>
      <c r="AK56" s="58">
        <f>ROUND(IF(Q56="oui",(X52+X53+X54+X55)/20,0),0)</f>
        <v>0</v>
      </c>
      <c r="AL56" s="58">
        <f>IF(S56&lt;=40,S56-Z56,S56-Y56-Z56)</f>
        <v>0</v>
      </c>
      <c r="AM56" s="58">
        <f>ROUND(IF(C56=1,(X55+X54+X53+X52+Z55+T55+T54+T53+T52)/20,0),0)+(ROUND(IF(C56=2,(X55+X54+X53+X52+Z55+T55+T54+T53+T52)/20)*2,0))</f>
        <v>0</v>
      </c>
      <c r="AN56" s="72"/>
      <c r="AR56" s="63">
        <f>A60</f>
        <v>43778</v>
      </c>
      <c r="AS56" s="64">
        <f>P60</f>
        <v>0</v>
      </c>
      <c r="AT56" s="64">
        <f>S60</f>
        <v>0</v>
      </c>
      <c r="AU56" s="64">
        <f>X60</f>
        <v>0</v>
      </c>
      <c r="AV56" s="64">
        <f>Y60</f>
        <v>0</v>
      </c>
      <c r="AW56" s="64">
        <f>Z60</f>
        <v>0</v>
      </c>
      <c r="AX56" s="64">
        <f>AA60</f>
        <v>0</v>
      </c>
      <c r="AY56" s="65">
        <f>AB60</f>
        <v>0</v>
      </c>
      <c r="AZ56" s="64">
        <f t="shared" si="0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"/>
        <v>15</v>
      </c>
      <c r="I57" s="70"/>
      <c r="J57" s="70"/>
      <c r="K57" s="70"/>
      <c r="L57" s="70"/>
      <c r="M57" s="70"/>
      <c r="N57" s="70"/>
      <c r="O57" s="70"/>
      <c r="P57" s="56">
        <f t="shared" si="2"/>
        <v>0</v>
      </c>
      <c r="Q57" s="71"/>
      <c r="R57" s="56">
        <f t="shared" si="3"/>
        <v>0</v>
      </c>
      <c r="S57" s="70"/>
      <c r="T57" s="70"/>
      <c r="U57" s="56">
        <f t="shared" si="4"/>
        <v>0</v>
      </c>
      <c r="V57" s="70"/>
      <c r="W57" s="70"/>
      <c r="X57" s="56">
        <f t="shared" si="5"/>
        <v>0</v>
      </c>
      <c r="Y57" s="57">
        <f>IF(S57&gt;=40,S57-40,0)</f>
        <v>0</v>
      </c>
      <c r="Z57" s="57">
        <f>IF(D57=1,0,AM57)</f>
        <v>0</v>
      </c>
      <c r="AA57" s="56">
        <f t="shared" si="6"/>
        <v>0</v>
      </c>
      <c r="AB57" s="56">
        <f t="shared" si="7"/>
        <v>0</v>
      </c>
      <c r="AC57" s="56">
        <f>AC56-R57</f>
        <v>16</v>
      </c>
      <c r="AD57" s="70"/>
      <c r="AE57" s="70"/>
      <c r="AF57" s="70"/>
      <c r="AG57" s="56">
        <f t="shared" si="8"/>
        <v>0</v>
      </c>
      <c r="AH57" s="58">
        <f>IF(S57&gt;40,((3+Y57)*H57),IF(S57=0,0,(3*H57)))</f>
        <v>0</v>
      </c>
      <c r="AI57" s="56">
        <f t="shared" si="9"/>
        <v>0</v>
      </c>
      <c r="AJ57" s="58">
        <f>ROUND(IF(AD57&gt;0,(-AD57/H57),"0"),0)</f>
        <v>0</v>
      </c>
      <c r="AK57" s="58">
        <f>ROUND(IF(Q57="oui",(X53+X54+X55+X56)/20,0),0)</f>
        <v>0</v>
      </c>
      <c r="AL57" s="58">
        <f>IF(S57&lt;=40,S57-Z57,S57-Y57-Z57)</f>
        <v>0</v>
      </c>
      <c r="AM57" s="58">
        <f>ROUND(IF(C57=1,(X56+X55+X54+X53+Z56+T56+T55+T54+T53)/20,0),0)+(ROUND(IF(C57=2,(X56+X55+X54+X53+Z56+T56+T55+T54+T53)/20)*2,0))</f>
        <v>0</v>
      </c>
      <c r="AN57" s="72"/>
      <c r="AR57" s="63">
        <f>A61</f>
        <v>43785</v>
      </c>
      <c r="AS57" s="64">
        <f>P61</f>
        <v>0</v>
      </c>
      <c r="AT57" s="64">
        <f>S61</f>
        <v>0</v>
      </c>
      <c r="AU57" s="64">
        <f>X61</f>
        <v>0</v>
      </c>
      <c r="AV57" s="64">
        <f>Y61</f>
        <v>0</v>
      </c>
      <c r="AW57" s="64">
        <f>Z61</f>
        <v>0</v>
      </c>
      <c r="AX57" s="64">
        <f>AA61</f>
        <v>0</v>
      </c>
      <c r="AY57" s="65">
        <f>AB61</f>
        <v>0</v>
      </c>
      <c r="AZ57" s="64">
        <f t="shared" si="0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"/>
        <v>15</v>
      </c>
      <c r="I58" s="70"/>
      <c r="J58" s="70"/>
      <c r="K58" s="70"/>
      <c r="L58" s="70"/>
      <c r="M58" s="70"/>
      <c r="N58" s="70"/>
      <c r="O58" s="70"/>
      <c r="P58" s="56">
        <f t="shared" si="2"/>
        <v>0</v>
      </c>
      <c r="Q58" s="71"/>
      <c r="R58" s="56">
        <f t="shared" si="3"/>
        <v>0</v>
      </c>
      <c r="S58" s="70"/>
      <c r="T58" s="70"/>
      <c r="U58" s="56">
        <f t="shared" si="4"/>
        <v>0</v>
      </c>
      <c r="V58" s="70"/>
      <c r="W58" s="70"/>
      <c r="X58" s="56">
        <f t="shared" si="5"/>
        <v>0</v>
      </c>
      <c r="Y58" s="57">
        <f>IF(S58&gt;=40,S58-40,0)</f>
        <v>0</v>
      </c>
      <c r="Z58" s="57">
        <f>IF(D58=1,0,AM58)</f>
        <v>0</v>
      </c>
      <c r="AA58" s="56">
        <f t="shared" si="6"/>
        <v>0</v>
      </c>
      <c r="AB58" s="56">
        <f t="shared" si="7"/>
        <v>0</v>
      </c>
      <c r="AC58" s="56">
        <f>AC57-R58</f>
        <v>16</v>
      </c>
      <c r="AD58" s="70"/>
      <c r="AE58" s="70"/>
      <c r="AF58" s="70"/>
      <c r="AG58" s="56">
        <f t="shared" si="8"/>
        <v>0</v>
      </c>
      <c r="AH58" s="58">
        <f>IF(S58&gt;40,((3+Y58)*H58),IF(S58=0,0,(3*H58)))</f>
        <v>0</v>
      </c>
      <c r="AI58" s="56">
        <f t="shared" si="9"/>
        <v>0</v>
      </c>
      <c r="AJ58" s="58">
        <f>ROUND(IF(AD58&gt;0,(-AD58/H58),"0"),0)</f>
        <v>0</v>
      </c>
      <c r="AK58" s="58">
        <f>ROUND(IF(Q58="oui",(X54+X55+X56+X57)/20,0),0)</f>
        <v>0</v>
      </c>
      <c r="AL58" s="58">
        <f>IF(S58&lt;=40,S58-Z58,S58-Y58-Z58)</f>
        <v>0</v>
      </c>
      <c r="AM58" s="58">
        <f>ROUND(IF(C58=1,(X57+X56+X55+X54+Z57+T57+T56+T55+T54)/20,0),0)+(ROUND(IF(C58=2,(X57+X56+X55+X54+Z57+T57+T56+T55+T54)/20)*2,0))</f>
        <v>0</v>
      </c>
      <c r="AN58" s="72"/>
      <c r="AR58" s="63">
        <f>A62</f>
        <v>43792</v>
      </c>
      <c r="AS58" s="64">
        <f>P62</f>
        <v>0</v>
      </c>
      <c r="AT58" s="64">
        <f>S62</f>
        <v>0</v>
      </c>
      <c r="AU58" s="64">
        <f>X62</f>
        <v>0</v>
      </c>
      <c r="AV58" s="64">
        <f>Y62</f>
        <v>0</v>
      </c>
      <c r="AW58" s="64">
        <f>Z62</f>
        <v>0</v>
      </c>
      <c r="AX58" s="64">
        <f>AA62</f>
        <v>0</v>
      </c>
      <c r="AY58" s="65">
        <f>AB62</f>
        <v>0</v>
      </c>
      <c r="AZ58" s="64">
        <f t="shared" si="0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"/>
        <v>15</v>
      </c>
      <c r="I59" s="70"/>
      <c r="J59" s="70"/>
      <c r="K59" s="70"/>
      <c r="L59" s="70"/>
      <c r="M59" s="70"/>
      <c r="N59" s="70"/>
      <c r="O59" s="70"/>
      <c r="P59" s="56">
        <f t="shared" si="2"/>
        <v>0</v>
      </c>
      <c r="Q59" s="71"/>
      <c r="R59" s="56">
        <f t="shared" si="3"/>
        <v>0</v>
      </c>
      <c r="S59" s="70"/>
      <c r="T59" s="70"/>
      <c r="U59" s="56">
        <f t="shared" si="4"/>
        <v>0</v>
      </c>
      <c r="V59" s="70"/>
      <c r="W59" s="70"/>
      <c r="X59" s="56">
        <f t="shared" si="5"/>
        <v>0</v>
      </c>
      <c r="Y59" s="57">
        <f>IF(S59&gt;=40,S59-40,0)</f>
        <v>0</v>
      </c>
      <c r="Z59" s="57">
        <f>IF(D59=1,0,AM59)</f>
        <v>0</v>
      </c>
      <c r="AA59" s="56">
        <f t="shared" si="6"/>
        <v>0</v>
      </c>
      <c r="AB59" s="56">
        <f t="shared" si="7"/>
        <v>0</v>
      </c>
      <c r="AC59" s="56">
        <f>AC58-R59</f>
        <v>16</v>
      </c>
      <c r="AD59" s="70"/>
      <c r="AE59" s="70"/>
      <c r="AF59" s="70"/>
      <c r="AG59" s="56">
        <f t="shared" si="8"/>
        <v>0</v>
      </c>
      <c r="AH59" s="58">
        <f>IF(S59&gt;40,((3+Y59)*H59),IF(S59=0,0,(3*H59)))</f>
        <v>0</v>
      </c>
      <c r="AI59" s="56">
        <f t="shared" si="9"/>
        <v>0</v>
      </c>
      <c r="AJ59" s="58">
        <f>ROUND(IF(AD59&gt;0,(-AD59/H59),"0"),0)</f>
        <v>0</v>
      </c>
      <c r="AK59" s="58">
        <f>ROUND(IF(Q59="oui",(X55+X56+X57+X58)/20,0),0)</f>
        <v>0</v>
      </c>
      <c r="AL59" s="58">
        <f>IF(S59&lt;=40,S59-Z59,S59-Y59-Z59)</f>
        <v>0</v>
      </c>
      <c r="AM59" s="58">
        <f>ROUND(IF(C59=1,(X58+X57+X56+X55+Z58+T58+T57+T56+T55)/20,0),0)+(ROUND(IF(C59=2,(X58+X57+X56+X55+Z58+T58+T57+T56+T55)/20)*2,0))</f>
        <v>0</v>
      </c>
      <c r="AN59" s="72"/>
      <c r="AR59" s="63">
        <f>A63</f>
        <v>43799</v>
      </c>
      <c r="AS59" s="64">
        <f>P63</f>
        <v>0</v>
      </c>
      <c r="AT59" s="64">
        <f>S63</f>
        <v>0</v>
      </c>
      <c r="AU59" s="64">
        <f>X63</f>
        <v>0</v>
      </c>
      <c r="AV59" s="64">
        <f>Y63</f>
        <v>0</v>
      </c>
      <c r="AW59" s="64">
        <f>Z63</f>
        <v>0</v>
      </c>
      <c r="AX59" s="64">
        <f>AA63</f>
        <v>0</v>
      </c>
      <c r="AY59" s="65">
        <f>AB63</f>
        <v>0</v>
      </c>
      <c r="AZ59" s="64">
        <f t="shared" si="0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"/>
        <v>15</v>
      </c>
      <c r="I60" s="70"/>
      <c r="J60" s="70"/>
      <c r="K60" s="70"/>
      <c r="L60" s="70"/>
      <c r="M60" s="70"/>
      <c r="N60" s="70"/>
      <c r="O60" s="70"/>
      <c r="P60" s="56">
        <f t="shared" si="2"/>
        <v>0</v>
      </c>
      <c r="Q60" s="71"/>
      <c r="R60" s="56">
        <f t="shared" si="3"/>
        <v>0</v>
      </c>
      <c r="S60" s="70"/>
      <c r="T60" s="70"/>
      <c r="U60" s="56">
        <f t="shared" si="4"/>
        <v>0</v>
      </c>
      <c r="V60" s="70"/>
      <c r="W60" s="70"/>
      <c r="X60" s="56">
        <f t="shared" si="5"/>
        <v>0</v>
      </c>
      <c r="Y60" s="57">
        <f>IF(S60&gt;=40,S60-40,0)</f>
        <v>0</v>
      </c>
      <c r="Z60" s="57">
        <f>IF(D60=1,0,AM60)</f>
        <v>0</v>
      </c>
      <c r="AA60" s="56">
        <f t="shared" si="6"/>
        <v>0</v>
      </c>
      <c r="AB60" s="56">
        <f t="shared" si="7"/>
        <v>0</v>
      </c>
      <c r="AC60" s="56">
        <f>AC59-R60</f>
        <v>16</v>
      </c>
      <c r="AD60" s="70"/>
      <c r="AE60" s="70"/>
      <c r="AF60" s="70"/>
      <c r="AG60" s="56">
        <f t="shared" si="8"/>
        <v>0</v>
      </c>
      <c r="AH60" s="58">
        <f>IF(S60&gt;40,((3+Y60)*H60),IF(S60=0,0,(3*H60)))</f>
        <v>0</v>
      </c>
      <c r="AI60" s="56">
        <f t="shared" si="9"/>
        <v>0</v>
      </c>
      <c r="AJ60" s="58">
        <f>ROUND(IF(AD60&gt;0,(-AD60/H60),"0"),0)</f>
        <v>0</v>
      </c>
      <c r="AK60" s="58">
        <f>ROUND(IF(Q60="oui",(X56+X57+X58+X59)/20,0),0)</f>
        <v>0</v>
      </c>
      <c r="AL60" s="58">
        <f>IF(S60&lt;=40,S60-Z60,S60-Y60-Z60)</f>
        <v>0</v>
      </c>
      <c r="AM60" s="58">
        <f>ROUND(IF(C60=1,(X59+X58+X57+X56+Z59+T59+T58+T57+T56)/20,0),0)+(ROUND(IF(C60=2,(X59+X58+X57+X56+Z59+T59+T58+T57+T56)/20)*2,0))</f>
        <v>0</v>
      </c>
      <c r="AN60" s="72"/>
      <c r="AR60" s="63">
        <f>A64</f>
        <v>43806</v>
      </c>
      <c r="AS60" s="64">
        <f>P64</f>
        <v>0</v>
      </c>
      <c r="AT60" s="64">
        <f>S64</f>
        <v>0</v>
      </c>
      <c r="AU60" s="64">
        <f>X64</f>
        <v>0</v>
      </c>
      <c r="AV60" s="64">
        <f>Y64</f>
        <v>0</v>
      </c>
      <c r="AW60" s="64">
        <f>Z64</f>
        <v>0</v>
      </c>
      <c r="AX60" s="64">
        <f>AA64</f>
        <v>0</v>
      </c>
      <c r="AY60" s="65">
        <f>AB64</f>
        <v>0</v>
      </c>
      <c r="AZ60" s="64">
        <f t="shared" si="0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"/>
        <v>15</v>
      </c>
      <c r="I61" s="70"/>
      <c r="J61" s="70"/>
      <c r="K61" s="70"/>
      <c r="L61" s="70"/>
      <c r="M61" s="70"/>
      <c r="N61" s="70"/>
      <c r="O61" s="70"/>
      <c r="P61" s="56">
        <f t="shared" si="2"/>
        <v>0</v>
      </c>
      <c r="Q61" s="71"/>
      <c r="R61" s="56">
        <f t="shared" si="3"/>
        <v>0</v>
      </c>
      <c r="S61" s="70"/>
      <c r="T61" s="70"/>
      <c r="U61" s="56">
        <f t="shared" si="4"/>
        <v>0</v>
      </c>
      <c r="V61" s="70"/>
      <c r="W61" s="70"/>
      <c r="X61" s="56">
        <f t="shared" si="5"/>
        <v>0</v>
      </c>
      <c r="Y61" s="57">
        <f>IF(S61&gt;=40,S61-40,0)</f>
        <v>0</v>
      </c>
      <c r="Z61" s="57">
        <f>IF(D61=1,0,AM61)</f>
        <v>0</v>
      </c>
      <c r="AA61" s="56">
        <f t="shared" si="6"/>
        <v>0</v>
      </c>
      <c r="AB61" s="56">
        <f t="shared" si="7"/>
        <v>0</v>
      </c>
      <c r="AC61" s="56">
        <f>AC60-R61</f>
        <v>16</v>
      </c>
      <c r="AD61" s="70"/>
      <c r="AE61" s="70"/>
      <c r="AF61" s="70"/>
      <c r="AG61" s="56">
        <f t="shared" si="8"/>
        <v>0</v>
      </c>
      <c r="AH61" s="58">
        <f>IF(S61&gt;40,((3+Y61)*H61),IF(S61=0,0,(3*H61)))</f>
        <v>0</v>
      </c>
      <c r="AI61" s="56">
        <f t="shared" si="9"/>
        <v>0</v>
      </c>
      <c r="AJ61" s="58">
        <f>ROUND(IF(AD61&gt;0,(-AD61/H61),"0"),0)</f>
        <v>0</v>
      </c>
      <c r="AK61" s="58">
        <f>ROUND(IF(Q61="oui",(X57+X58+X59+X60)/20,0),0)</f>
        <v>0</v>
      </c>
      <c r="AL61" s="58">
        <f>IF(S61&lt;=40,S61-Z61,S61-Y61-Z61)</f>
        <v>0</v>
      </c>
      <c r="AM61" s="58">
        <f>ROUND(IF(C61=1,(X60+X59+X58+X57+Z60+T60+T59+T58+T57)/20,0),0)+(ROUND(IF(C61=2,(X60+X59+X58+X57+Z60+T60+T59+T58+T57)/20)*2,0))</f>
        <v>0</v>
      </c>
      <c r="AN61" s="72"/>
      <c r="AR61" s="63">
        <f>A65</f>
        <v>43813</v>
      </c>
      <c r="AS61" s="64">
        <f>P65</f>
        <v>0</v>
      </c>
      <c r="AT61" s="64">
        <f>S65</f>
        <v>0</v>
      </c>
      <c r="AU61" s="64">
        <f>X65</f>
        <v>0</v>
      </c>
      <c r="AV61" s="64">
        <f>Y65</f>
        <v>0</v>
      </c>
      <c r="AW61" s="64">
        <f>Z65</f>
        <v>0</v>
      </c>
      <c r="AX61" s="64">
        <f>AA65</f>
        <v>0</v>
      </c>
      <c r="AY61" s="65">
        <f>AB65</f>
        <v>0</v>
      </c>
      <c r="AZ61" s="64">
        <f t="shared" si="0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"/>
        <v>15</v>
      </c>
      <c r="I62" s="70"/>
      <c r="J62" s="70"/>
      <c r="K62" s="70"/>
      <c r="L62" s="70"/>
      <c r="M62" s="70"/>
      <c r="N62" s="70"/>
      <c r="O62" s="70"/>
      <c r="P62" s="56">
        <f t="shared" si="2"/>
        <v>0</v>
      </c>
      <c r="Q62" s="71"/>
      <c r="R62" s="56">
        <f t="shared" si="3"/>
        <v>0</v>
      </c>
      <c r="S62" s="70"/>
      <c r="T62" s="70"/>
      <c r="U62" s="56">
        <f t="shared" si="4"/>
        <v>0</v>
      </c>
      <c r="V62" s="70"/>
      <c r="W62" s="70"/>
      <c r="X62" s="56">
        <f t="shared" si="5"/>
        <v>0</v>
      </c>
      <c r="Y62" s="57">
        <f>IF(S62&gt;=40,S62-40,0)</f>
        <v>0</v>
      </c>
      <c r="Z62" s="57">
        <f>IF(D62=1,0,AM62)</f>
        <v>0</v>
      </c>
      <c r="AA62" s="56">
        <f t="shared" si="6"/>
        <v>0</v>
      </c>
      <c r="AB62" s="56">
        <f t="shared" si="7"/>
        <v>0</v>
      </c>
      <c r="AC62" s="56">
        <f>AC61-R62</f>
        <v>16</v>
      </c>
      <c r="AD62" s="70"/>
      <c r="AE62" s="70"/>
      <c r="AF62" s="70"/>
      <c r="AG62" s="56">
        <f t="shared" si="8"/>
        <v>0</v>
      </c>
      <c r="AH62" s="58">
        <f>IF(S62&gt;40,((3+Y62)*H62),IF(S62=0,0,(3*H62)))</f>
        <v>0</v>
      </c>
      <c r="AI62" s="56">
        <f t="shared" si="9"/>
        <v>0</v>
      </c>
      <c r="AJ62" s="58">
        <f>ROUND(IF(AD62&gt;0,(-AD62/H62),"0"),0)</f>
        <v>0</v>
      </c>
      <c r="AK62" s="58">
        <f>ROUND(IF(Q62="oui",(X58+X59+X60+X61)/20,0),0)</f>
        <v>0</v>
      </c>
      <c r="AL62" s="58">
        <f>IF(S62&lt;=40,S62-Z62,S62-Y62-Z62)</f>
        <v>0</v>
      </c>
      <c r="AM62" s="58">
        <f>ROUND(IF(C62=1,(X61+X60+X59+X58+Z61+T61+T60+T59+T58)/20,0),0)+(ROUND(IF(C62=2,(X61+X60+X59+X58+Z61+T61+T60+T59+T58)/20)*2,0))</f>
        <v>0</v>
      </c>
      <c r="AN62" s="72"/>
      <c r="AR62" s="63">
        <f>A66</f>
        <v>43820</v>
      </c>
      <c r="AS62" s="64">
        <f>P66</f>
        <v>0</v>
      </c>
      <c r="AT62" s="64">
        <f>S66</f>
        <v>0</v>
      </c>
      <c r="AU62" s="64">
        <f>X66</f>
        <v>0</v>
      </c>
      <c r="AV62" s="64">
        <f>Y66</f>
        <v>0</v>
      </c>
      <c r="AW62" s="64">
        <f>Z66</f>
        <v>0</v>
      </c>
      <c r="AX62" s="64">
        <f>AA66</f>
        <v>0</v>
      </c>
      <c r="AY62" s="65">
        <f>AB66</f>
        <v>0</v>
      </c>
      <c r="AZ62" s="64">
        <f t="shared" si="0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"/>
        <v>15</v>
      </c>
      <c r="I63" s="70"/>
      <c r="J63" s="70"/>
      <c r="K63" s="70"/>
      <c r="L63" s="70"/>
      <c r="M63" s="70"/>
      <c r="N63" s="70"/>
      <c r="O63" s="70"/>
      <c r="P63" s="56">
        <f t="shared" si="2"/>
        <v>0</v>
      </c>
      <c r="Q63" s="71"/>
      <c r="R63" s="56">
        <f t="shared" si="3"/>
        <v>0</v>
      </c>
      <c r="S63" s="70"/>
      <c r="T63" s="70"/>
      <c r="U63" s="56">
        <f t="shared" si="4"/>
        <v>0</v>
      </c>
      <c r="V63" s="70"/>
      <c r="W63" s="70"/>
      <c r="X63" s="56">
        <f t="shared" si="5"/>
        <v>0</v>
      </c>
      <c r="Y63" s="57">
        <f>IF(S63&gt;=40,S63-40,0)</f>
        <v>0</v>
      </c>
      <c r="Z63" s="57">
        <f>IF(D63=1,0,AM63)</f>
        <v>0</v>
      </c>
      <c r="AA63" s="56">
        <f t="shared" si="6"/>
        <v>0</v>
      </c>
      <c r="AB63" s="56">
        <f t="shared" si="7"/>
        <v>0</v>
      </c>
      <c r="AC63" s="56">
        <f>AC62-R63</f>
        <v>16</v>
      </c>
      <c r="AD63" s="70"/>
      <c r="AE63" s="70"/>
      <c r="AF63" s="70"/>
      <c r="AG63" s="56">
        <f t="shared" si="8"/>
        <v>0</v>
      </c>
      <c r="AH63" s="58">
        <f>IF(S63&gt;40,((3+Y63)*H63),IF(S63=0,0,(3*H63)))</f>
        <v>0</v>
      </c>
      <c r="AI63" s="56">
        <f t="shared" si="9"/>
        <v>0</v>
      </c>
      <c r="AJ63" s="58">
        <f>ROUND(IF(AD63&gt;0,(-AD63/H63),"0"),0)</f>
        <v>0</v>
      </c>
      <c r="AK63" s="58">
        <f>ROUND(IF(Q63="oui",(X59+X60+X61+X62)/20,0),0)</f>
        <v>0</v>
      </c>
      <c r="AL63" s="58">
        <f>IF(S63&lt;=40,S63-Z63,S63-Y63-Z63)</f>
        <v>0</v>
      </c>
      <c r="AM63" s="58">
        <f>ROUND(IF(C63=1,(X62+X61+X60+X59+Z62+T62+T61+T60+T59)/20,0),0)+(ROUND(IF(C63=2,(X62+X61+X60+X59+Z62+T62+T61+T60+T59)/20)*2,0))</f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"/>
        <v>15</v>
      </c>
      <c r="I64" s="70"/>
      <c r="J64" s="70"/>
      <c r="K64" s="70"/>
      <c r="L64" s="70"/>
      <c r="M64" s="70"/>
      <c r="N64" s="70"/>
      <c r="O64" s="70"/>
      <c r="P64" s="56">
        <f t="shared" si="2"/>
        <v>0</v>
      </c>
      <c r="Q64" s="71"/>
      <c r="R64" s="56">
        <f t="shared" si="3"/>
        <v>0</v>
      </c>
      <c r="S64" s="70"/>
      <c r="T64" s="70"/>
      <c r="U64" s="56">
        <f t="shared" si="4"/>
        <v>0</v>
      </c>
      <c r="V64" s="70"/>
      <c r="W64" s="70"/>
      <c r="X64" s="56">
        <f t="shared" si="5"/>
        <v>0</v>
      </c>
      <c r="Y64" s="57">
        <f>IF(S64&gt;=40,S64-40,0)</f>
        <v>0</v>
      </c>
      <c r="Z64" s="57">
        <f>IF(D64=1,0,AM64)</f>
        <v>0</v>
      </c>
      <c r="AA64" s="56">
        <f t="shared" si="6"/>
        <v>0</v>
      </c>
      <c r="AB64" s="56">
        <f t="shared" si="7"/>
        <v>0</v>
      </c>
      <c r="AC64" s="56">
        <f>AC63-R64</f>
        <v>16</v>
      </c>
      <c r="AD64" s="70"/>
      <c r="AE64" s="70"/>
      <c r="AF64" s="70"/>
      <c r="AG64" s="56">
        <f t="shared" si="8"/>
        <v>0</v>
      </c>
      <c r="AH64" s="58">
        <f>IF(S64&gt;40,((3+Y64)*H64),IF(S64=0,0,(3*H64)))</f>
        <v>0</v>
      </c>
      <c r="AI64" s="56">
        <f t="shared" si="9"/>
        <v>0</v>
      </c>
      <c r="AJ64" s="58">
        <f>ROUND(IF(AD64&gt;0,(-AD64/H64),"0"),0)</f>
        <v>0</v>
      </c>
      <c r="AK64" s="58">
        <f>ROUND(IF(Q64="oui",(X60+X61+X62+X63)/20,0),0)</f>
        <v>0</v>
      </c>
      <c r="AL64" s="58">
        <f>IF(S64&lt;=40,S64-Z64,S64-Y64-Z64)</f>
        <v>0</v>
      </c>
      <c r="AM64" s="58">
        <f>ROUND(IF(C64=1,(X63+X62+X61+X60+Z63+T63+T62+T61+T60)/20,0),0)+(ROUND(IF(C64=2,(X63+X62+X61+X60+Z63+T63+T62+T61+T60)/20)*2,0))</f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"/>
        <v>15</v>
      </c>
      <c r="I65" s="70"/>
      <c r="J65" s="70"/>
      <c r="K65" s="70"/>
      <c r="L65" s="70"/>
      <c r="M65" s="70"/>
      <c r="N65" s="70"/>
      <c r="O65" s="70"/>
      <c r="P65" s="56">
        <f t="shared" si="2"/>
        <v>0</v>
      </c>
      <c r="Q65" s="71"/>
      <c r="R65" s="56">
        <f t="shared" si="3"/>
        <v>0</v>
      </c>
      <c r="S65" s="70"/>
      <c r="T65" s="70"/>
      <c r="U65" s="56">
        <f t="shared" si="4"/>
        <v>0</v>
      </c>
      <c r="V65" s="70"/>
      <c r="W65" s="70"/>
      <c r="X65" s="56">
        <f t="shared" si="5"/>
        <v>0</v>
      </c>
      <c r="Y65" s="57">
        <f>IF(S65&gt;=40,S65-40,0)</f>
        <v>0</v>
      </c>
      <c r="Z65" s="57">
        <f>IF(D65=1,0,AM65)</f>
        <v>0</v>
      </c>
      <c r="AA65" s="56">
        <f t="shared" si="6"/>
        <v>0</v>
      </c>
      <c r="AB65" s="56">
        <f t="shared" si="7"/>
        <v>0</v>
      </c>
      <c r="AC65" s="56">
        <f>AC64-R65</f>
        <v>16</v>
      </c>
      <c r="AD65" s="70"/>
      <c r="AE65" s="70"/>
      <c r="AF65" s="70"/>
      <c r="AG65" s="56">
        <f t="shared" si="8"/>
        <v>0</v>
      </c>
      <c r="AH65" s="58">
        <f>IF(S65&gt;40,((3+Y65)*H65),IF(S65=0,0,(3*H65)))</f>
        <v>0</v>
      </c>
      <c r="AI65" s="56">
        <f t="shared" si="9"/>
        <v>0</v>
      </c>
      <c r="AJ65" s="58">
        <f>ROUND(IF(AD65&gt;0,(-AD65/H65),"0"),0)</f>
        <v>0</v>
      </c>
      <c r="AK65" s="58">
        <f>ROUND(IF(Q65="oui",(X61+X62+X63+X64)/20,0),0)</f>
        <v>0</v>
      </c>
      <c r="AL65" s="58">
        <f>IF(S65&lt;=40,S65-Z65,S65-Y65-Z65)</f>
        <v>0</v>
      </c>
      <c r="AM65" s="58">
        <f>ROUND(IF(C65=1,(X64+X63+X62+X61+Z64+T64+T63+T62+T61)/20,0),0)+(ROUND(IF(C65=2,(X64+X63+X62+X61+Z64+T64+T63+T62+T61)/20)*2,0))</f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"/>
        <v>15</v>
      </c>
      <c r="I66" s="70"/>
      <c r="J66" s="70"/>
      <c r="K66" s="70"/>
      <c r="L66" s="70"/>
      <c r="M66" s="70"/>
      <c r="N66" s="70"/>
      <c r="O66" s="70"/>
      <c r="P66" s="56">
        <f t="shared" si="2"/>
        <v>0</v>
      </c>
      <c r="Q66" s="71"/>
      <c r="R66" s="56">
        <f t="shared" si="3"/>
        <v>0</v>
      </c>
      <c r="S66" s="70"/>
      <c r="T66" s="70"/>
      <c r="U66" s="56">
        <f t="shared" si="4"/>
        <v>0</v>
      </c>
      <c r="V66" s="70"/>
      <c r="W66" s="70"/>
      <c r="X66" s="56">
        <f t="shared" si="5"/>
        <v>0</v>
      </c>
      <c r="Y66" s="57">
        <f>IF(S66&gt;=40,S66-40,0)</f>
        <v>0</v>
      </c>
      <c r="Z66" s="57">
        <f>IF(D66=1,0,AM66)</f>
        <v>0</v>
      </c>
      <c r="AA66" s="56">
        <f t="shared" si="6"/>
        <v>0</v>
      </c>
      <c r="AB66" s="56">
        <f t="shared" si="7"/>
        <v>0</v>
      </c>
      <c r="AC66" s="56">
        <f>AC65-R66</f>
        <v>16</v>
      </c>
      <c r="AD66" s="70"/>
      <c r="AE66" s="70"/>
      <c r="AF66" s="70"/>
      <c r="AG66" s="56">
        <f t="shared" si="8"/>
        <v>0</v>
      </c>
      <c r="AH66" s="58">
        <f>IF(S66&gt;40,((3+Y66)*H66),IF(S66=0,0,(3*H66)))</f>
        <v>0</v>
      </c>
      <c r="AI66" s="56">
        <f t="shared" si="9"/>
        <v>0</v>
      </c>
      <c r="AJ66" s="58">
        <f>ROUND(IF(AD66&gt;0,(-AD66/H66),"0"),0)</f>
        <v>0</v>
      </c>
      <c r="AK66" s="58">
        <f>ROUND(IF(Q66="oui",(X62+X63+X64+X65)/20,0),0)</f>
        <v>0</v>
      </c>
      <c r="AL66" s="58">
        <f>IF(S66&lt;=40,S66-Z66,S66-Y66-Z66)</f>
        <v>0</v>
      </c>
      <c r="AM66" s="58">
        <f>ROUND(IF(C66=1,(X65+X64+X63+X62+Z65+T65+T64+T63+T62)/20,0),0)+(ROUND(IF(C66=2,(X65+X64+X63+X62+Z65+T65+T64+T63+T62)/20)*2,0))</f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4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10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2"/>
        <v>0</v>
      </c>
      <c r="Q68" s="71"/>
      <c r="R68" s="56">
        <f t="shared" si="3"/>
        <v>0</v>
      </c>
      <c r="S68" s="70"/>
      <c r="T68" s="70"/>
      <c r="U68" s="56">
        <f t="shared" si="4"/>
        <v>0</v>
      </c>
      <c r="V68" s="70"/>
      <c r="W68" s="70"/>
      <c r="X68" s="56">
        <f t="shared" ref="X68:X120" si="11">IF(AL68&gt;=0,AL68,0)</f>
        <v>0</v>
      </c>
      <c r="Y68" s="57">
        <f>IF(S68&gt;=40,S68-40,0)</f>
        <v>0</v>
      </c>
      <c r="Z68" s="57">
        <f>IF(D68=1,0,AM68)</f>
        <v>0</v>
      </c>
      <c r="AA68" s="56">
        <f t="shared" ref="AA68:AA120" si="12">IF(AE68&lt;0,-AE68,0)</f>
        <v>0</v>
      </c>
      <c r="AB68" s="56">
        <f t="shared" ref="AB68:AB120" si="13">IF(AE68&gt;0,AE68+AJ68,0)+IF(AE68&lt;=0,AJ68,0)</f>
        <v>0</v>
      </c>
      <c r="AC68" s="56">
        <f>AC67-R68</f>
        <v>0</v>
      </c>
      <c r="AD68" s="70"/>
      <c r="AE68" s="70"/>
      <c r="AF68" s="70"/>
      <c r="AG68" s="56">
        <f t="shared" ref="AG68:AG120" si="14">IF((AI67-AH68)&gt;0,AH68,AI67)</f>
        <v>0</v>
      </c>
      <c r="AH68" s="58">
        <f>IF(S68&gt;40,((3+Y68)*H68),IF(S68=0,0,(3*H68)))</f>
        <v>0</v>
      </c>
      <c r="AI68" s="56">
        <f t="shared" ref="AI68:AI120" si="15">AI67+AF68-AG68</f>
        <v>0</v>
      </c>
      <c r="AJ68" s="58">
        <f>ROUND(IF(AD68&gt;0,AD68/H68,"0"),0)</f>
        <v>0</v>
      </c>
      <c r="AK68" s="58">
        <f>ROUND(IF(Q68="oui",(X64+X65+X66+X67)/20,0),0)</f>
        <v>0</v>
      </c>
      <c r="AL68" s="58">
        <f>IF(S68&lt;=40,S68-Z68,S68-Y68-Z68)</f>
        <v>0</v>
      </c>
      <c r="AM68" s="58">
        <f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10"/>
        <v>0</v>
      </c>
      <c r="I69" s="70"/>
      <c r="J69" s="70"/>
      <c r="K69" s="70"/>
      <c r="L69" s="70"/>
      <c r="M69" s="70"/>
      <c r="N69" s="70"/>
      <c r="O69" s="70"/>
      <c r="P69" s="56">
        <f t="shared" si="2"/>
        <v>0</v>
      </c>
      <c r="Q69" s="71"/>
      <c r="R69" s="56">
        <f t="shared" si="3"/>
        <v>0</v>
      </c>
      <c r="S69" s="70"/>
      <c r="T69" s="70"/>
      <c r="U69" s="56">
        <f t="shared" si="4"/>
        <v>0</v>
      </c>
      <c r="V69" s="70"/>
      <c r="W69" s="70"/>
      <c r="X69" s="56">
        <f t="shared" si="11"/>
        <v>0</v>
      </c>
      <c r="Y69" s="57">
        <f>IF(S69&gt;=40,S69-40,0)</f>
        <v>0</v>
      </c>
      <c r="Z69" s="57">
        <f>IF(D69=1,0,AM69)</f>
        <v>0</v>
      </c>
      <c r="AA69" s="56">
        <f t="shared" si="12"/>
        <v>0</v>
      </c>
      <c r="AB69" s="56">
        <f t="shared" si="13"/>
        <v>0</v>
      </c>
      <c r="AC69" s="56">
        <f>AC68-R69</f>
        <v>0</v>
      </c>
      <c r="AD69" s="70"/>
      <c r="AE69" s="70"/>
      <c r="AF69" s="70"/>
      <c r="AG69" s="56">
        <f t="shared" si="14"/>
        <v>0</v>
      </c>
      <c r="AH69" s="58">
        <f>IF(S69&gt;40,((3+Y69)*H69),IF(S69=0,0,(3*H69)))</f>
        <v>0</v>
      </c>
      <c r="AI69" s="56">
        <f t="shared" si="15"/>
        <v>0</v>
      </c>
      <c r="AJ69" s="58">
        <f>ROUND(IF(AD69&gt;0,AD69/H69,"0"),0)</f>
        <v>0</v>
      </c>
      <c r="AK69" s="58">
        <f>ROUND(IF(Q69="oui",(X65+X66+X67+X68)/20,0),0)</f>
        <v>0</v>
      </c>
      <c r="AL69" s="58">
        <f>IF(S69&lt;=40,S69-Z69,S69-Y69-Z69)</f>
        <v>0</v>
      </c>
      <c r="AM69" s="58">
        <f>ROUND(IF(C69=1,(X68+X67+X66+X65+Z68+T68+T67+T66+T65)/20,0),0)+(ROUND(IF(C69=2,(X68+X67+X66+X65+Z68+T68+T67+T66+T65)/20)*2,0))</f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10"/>
        <v>0</v>
      </c>
      <c r="I70" s="70"/>
      <c r="J70" s="70"/>
      <c r="K70" s="70"/>
      <c r="L70" s="70"/>
      <c r="M70" s="70"/>
      <c r="N70" s="70"/>
      <c r="O70" s="70"/>
      <c r="P70" s="56">
        <f t="shared" si="2"/>
        <v>0</v>
      </c>
      <c r="Q70" s="71"/>
      <c r="R70" s="56">
        <f t="shared" si="3"/>
        <v>0</v>
      </c>
      <c r="S70" s="70"/>
      <c r="T70" s="70"/>
      <c r="U70" s="56">
        <f t="shared" si="4"/>
        <v>0</v>
      </c>
      <c r="V70" s="70"/>
      <c r="W70" s="70"/>
      <c r="X70" s="56">
        <f t="shared" si="11"/>
        <v>0</v>
      </c>
      <c r="Y70" s="57">
        <f>IF(S70&gt;=40,S70-40,0)</f>
        <v>0</v>
      </c>
      <c r="Z70" s="57">
        <f>IF(D70=1,0,AM70)</f>
        <v>0</v>
      </c>
      <c r="AA70" s="56">
        <f t="shared" si="12"/>
        <v>0</v>
      </c>
      <c r="AB70" s="56">
        <f t="shared" si="13"/>
        <v>0</v>
      </c>
      <c r="AC70" s="56">
        <f>AC69-R70</f>
        <v>0</v>
      </c>
      <c r="AD70" s="70"/>
      <c r="AE70" s="70"/>
      <c r="AF70" s="70"/>
      <c r="AG70" s="56">
        <f t="shared" si="14"/>
        <v>0</v>
      </c>
      <c r="AH70" s="58">
        <f>IF(S70&gt;40,((3+Y70)*H70),IF(S70=0,0,(3*H70)))</f>
        <v>0</v>
      </c>
      <c r="AI70" s="56">
        <f t="shared" si="15"/>
        <v>0</v>
      </c>
      <c r="AJ70" s="58">
        <f>ROUND(IF(AD70&gt;0,AD70/H70,"0"),0)</f>
        <v>0</v>
      </c>
      <c r="AK70" s="58">
        <f>ROUND(IF(Q70="oui",(X66+X67+X68+X69)/20,0),0)</f>
        <v>0</v>
      </c>
      <c r="AL70" s="58">
        <f>IF(S70&lt;=40,S70-Z70,S70-Y70-Z70)</f>
        <v>0</v>
      </c>
      <c r="AM70" s="58">
        <f>ROUND(IF(C70=1,(X69+X68+X67+X66+Z69+T69+T68+T67+T66)/20,0),0)+(ROUND(IF(C70=2,(X69+X68+X67+X66+Z69+T69+T68+T67+T66)/20)*2,0))</f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10"/>
        <v>0</v>
      </c>
      <c r="I71" s="70"/>
      <c r="J71" s="70"/>
      <c r="K71" s="70"/>
      <c r="L71" s="70"/>
      <c r="M71" s="70"/>
      <c r="N71" s="70"/>
      <c r="O71" s="70"/>
      <c r="P71" s="56">
        <f t="shared" si="2"/>
        <v>0</v>
      </c>
      <c r="Q71" s="71"/>
      <c r="R71" s="56">
        <f t="shared" si="3"/>
        <v>0</v>
      </c>
      <c r="S71" s="70"/>
      <c r="T71" s="70"/>
      <c r="U71" s="56">
        <f t="shared" si="4"/>
        <v>0</v>
      </c>
      <c r="V71" s="70"/>
      <c r="W71" s="70"/>
      <c r="X71" s="56">
        <f t="shared" si="11"/>
        <v>0</v>
      </c>
      <c r="Y71" s="57">
        <f>IF(S71&gt;=40,S71-40,0)</f>
        <v>0</v>
      </c>
      <c r="Z71" s="57">
        <f>IF(D71=1,0,AM71)</f>
        <v>0</v>
      </c>
      <c r="AA71" s="56">
        <f t="shared" si="12"/>
        <v>0</v>
      </c>
      <c r="AB71" s="56">
        <f t="shared" si="13"/>
        <v>0</v>
      </c>
      <c r="AC71" s="56">
        <f>AC70-R71</f>
        <v>0</v>
      </c>
      <c r="AD71" s="70"/>
      <c r="AE71" s="70"/>
      <c r="AF71" s="70"/>
      <c r="AG71" s="56">
        <f t="shared" si="14"/>
        <v>0</v>
      </c>
      <c r="AH71" s="58">
        <f>IF(S71&gt;40,((3+Y71)*H71),IF(S71=0,0,(3*H71)))</f>
        <v>0</v>
      </c>
      <c r="AI71" s="56">
        <f t="shared" si="15"/>
        <v>0</v>
      </c>
      <c r="AJ71" s="58">
        <f>ROUND(IF(AD71&gt;0,AD71/H71,"0"),0)</f>
        <v>0</v>
      </c>
      <c r="AK71" s="58">
        <f>ROUND(IF(Q71="oui",(X67+X68+X69+X70)/20,0),0)</f>
        <v>0</v>
      </c>
      <c r="AL71" s="58">
        <f>IF(S71&lt;=40,S71-Z71,S71-Y71-Z71)</f>
        <v>0</v>
      </c>
      <c r="AM71" s="58">
        <f>ROUND(IF(C71=1,(X70+X69+X68+X67+Z70+T70+T69+T68+T67)/20,0),0)+(ROUND(IF(C71=2,(X70+X69+X68+X67+Z70+T70+T69+T68+T67)/20)*2,0))</f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10"/>
        <v>0</v>
      </c>
      <c r="I72" s="70"/>
      <c r="J72" s="70"/>
      <c r="K72" s="70"/>
      <c r="L72" s="70"/>
      <c r="M72" s="70"/>
      <c r="N72" s="70"/>
      <c r="O72" s="70"/>
      <c r="P72" s="56">
        <f t="shared" si="2"/>
        <v>0</v>
      </c>
      <c r="Q72" s="71"/>
      <c r="R72" s="56">
        <f t="shared" si="3"/>
        <v>0</v>
      </c>
      <c r="S72" s="70"/>
      <c r="T72" s="70"/>
      <c r="U72" s="56">
        <f t="shared" si="4"/>
        <v>0</v>
      </c>
      <c r="V72" s="70"/>
      <c r="W72" s="70"/>
      <c r="X72" s="56">
        <f t="shared" si="11"/>
        <v>0</v>
      </c>
      <c r="Y72" s="57">
        <f>IF(S72&gt;=40,S72-40,0)</f>
        <v>0</v>
      </c>
      <c r="Z72" s="57">
        <f>IF(D72=1,0,AM72)</f>
        <v>0</v>
      </c>
      <c r="AA72" s="56">
        <f t="shared" si="12"/>
        <v>0</v>
      </c>
      <c r="AB72" s="56">
        <f t="shared" si="13"/>
        <v>0</v>
      </c>
      <c r="AC72" s="56">
        <f>AC71-R72</f>
        <v>0</v>
      </c>
      <c r="AD72" s="70"/>
      <c r="AE72" s="70"/>
      <c r="AF72" s="70"/>
      <c r="AG72" s="56">
        <f t="shared" si="14"/>
        <v>0</v>
      </c>
      <c r="AH72" s="58">
        <f>IF(S72&gt;40,((3+Y72)*H72),IF(S72=0,0,(3*H72)))</f>
        <v>0</v>
      </c>
      <c r="AI72" s="56">
        <f t="shared" si="15"/>
        <v>0</v>
      </c>
      <c r="AJ72" s="58">
        <f>ROUND(IF(AD72&gt;0,AD72/H72,"0"),0)</f>
        <v>0</v>
      </c>
      <c r="AK72" s="58">
        <f>ROUND(IF(Q72="oui",(X68+X69+X70+X71)/20,0),0)</f>
        <v>0</v>
      </c>
      <c r="AL72" s="58">
        <f>IF(S72&lt;=40,S72-Z72,S72-Y72-Z72)</f>
        <v>0</v>
      </c>
      <c r="AM72" s="58">
        <f>ROUND(IF(C72=1,(X71+X70+X69+X68+Z71+T71+T70+T69+T68)/20,0),0)+(ROUND(IF(C72=2,(X71+X70+X69+X68+Z71+T71+T70+T69+T68)/20)*2,0))</f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10"/>
        <v>0</v>
      </c>
      <c r="I73" s="70"/>
      <c r="J73" s="70"/>
      <c r="K73" s="70"/>
      <c r="L73" s="70"/>
      <c r="M73" s="70"/>
      <c r="N73" s="70"/>
      <c r="O73" s="70"/>
      <c r="P73" s="56">
        <f t="shared" si="2"/>
        <v>0</v>
      </c>
      <c r="Q73" s="71"/>
      <c r="R73" s="56">
        <f t="shared" si="3"/>
        <v>0</v>
      </c>
      <c r="S73" s="70"/>
      <c r="T73" s="70"/>
      <c r="U73" s="56">
        <f t="shared" si="4"/>
        <v>0</v>
      </c>
      <c r="V73" s="70"/>
      <c r="W73" s="70"/>
      <c r="X73" s="56">
        <f t="shared" si="11"/>
        <v>0</v>
      </c>
      <c r="Y73" s="57">
        <f>IF(S73&gt;=40,S73-40,0)</f>
        <v>0</v>
      </c>
      <c r="Z73" s="57">
        <f>IF(D73=1,0,AM73)</f>
        <v>0</v>
      </c>
      <c r="AA73" s="56">
        <f t="shared" si="12"/>
        <v>0</v>
      </c>
      <c r="AB73" s="56">
        <f t="shared" si="13"/>
        <v>0</v>
      </c>
      <c r="AC73" s="56">
        <f>AC72-R73</f>
        <v>0</v>
      </c>
      <c r="AD73" s="70"/>
      <c r="AE73" s="70"/>
      <c r="AF73" s="70"/>
      <c r="AG73" s="56">
        <f t="shared" si="14"/>
        <v>0</v>
      </c>
      <c r="AH73" s="58">
        <f>IF(S73&gt;40,((3+Y73)*H73),IF(S73=0,0,(3*H73)))</f>
        <v>0</v>
      </c>
      <c r="AI73" s="56">
        <f t="shared" si="15"/>
        <v>0</v>
      </c>
      <c r="AJ73" s="58">
        <f>ROUND(IF(AD73&gt;0,AD73/H73,"0"),0)</f>
        <v>0</v>
      </c>
      <c r="AK73" s="58">
        <f>ROUND(IF(Q73="oui",(X69+X70+X71+X72)/20,0),0)</f>
        <v>0</v>
      </c>
      <c r="AL73" s="58">
        <f>IF(S73&lt;=40,S73-Z73,S73-Y73-Z73)</f>
        <v>0</v>
      </c>
      <c r="AM73" s="58">
        <f>ROUND(IF(C73=1,(X72+X71+X70+X69+Z72+T72+T71+T70+T69)/20,0),0)+(ROUND(IF(C73=2,(X72+X71+X70+X69+Z72+T72+T71+T70+T69)/20)*2,0))</f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10"/>
        <v>0</v>
      </c>
      <c r="I74" s="70"/>
      <c r="J74" s="70"/>
      <c r="K74" s="70"/>
      <c r="L74" s="70"/>
      <c r="M74" s="70"/>
      <c r="N74" s="70"/>
      <c r="O74" s="70"/>
      <c r="P74" s="56">
        <f t="shared" si="2"/>
        <v>0</v>
      </c>
      <c r="Q74" s="71"/>
      <c r="R74" s="56">
        <f t="shared" si="3"/>
        <v>0</v>
      </c>
      <c r="S74" s="70"/>
      <c r="T74" s="70"/>
      <c r="U74" s="56">
        <f t="shared" si="4"/>
        <v>0</v>
      </c>
      <c r="V74" s="70"/>
      <c r="W74" s="70"/>
      <c r="X74" s="56">
        <f t="shared" si="11"/>
        <v>0</v>
      </c>
      <c r="Y74" s="57">
        <f>IF(S74&gt;=40,S74-40,0)</f>
        <v>0</v>
      </c>
      <c r="Z74" s="57">
        <f>IF(D74=1,0,AM74)</f>
        <v>0</v>
      </c>
      <c r="AA74" s="56">
        <f t="shared" si="12"/>
        <v>0</v>
      </c>
      <c r="AB74" s="56">
        <f t="shared" si="13"/>
        <v>0</v>
      </c>
      <c r="AC74" s="56">
        <f>AC73-R74</f>
        <v>0</v>
      </c>
      <c r="AD74" s="70"/>
      <c r="AE74" s="70"/>
      <c r="AF74" s="70"/>
      <c r="AG74" s="56">
        <f t="shared" si="14"/>
        <v>0</v>
      </c>
      <c r="AH74" s="58">
        <f>IF(S74&gt;40,((3+Y74)*H74),IF(S74=0,0,(3*H74)))</f>
        <v>0</v>
      </c>
      <c r="AI74" s="56">
        <f t="shared" si="15"/>
        <v>0</v>
      </c>
      <c r="AJ74" s="58">
        <f>ROUND(IF(AD74&gt;0,AD74/H74,"0"),0)</f>
        <v>0</v>
      </c>
      <c r="AK74" s="58">
        <f>ROUND(IF(Q74="oui",(X70+X71+X72+X73)/20,0),0)</f>
        <v>0</v>
      </c>
      <c r="AL74" s="58">
        <f>IF(S74&lt;=40,S74-Z74,S74-Y74-Z74)</f>
        <v>0</v>
      </c>
      <c r="AM74" s="58">
        <f>ROUND(IF(C74=1,(X73+X72+X71+X70+Z73+T73+T72+T71+T70)/20,0),0)+(ROUND(IF(C74=2,(X73+X72+X71+X70+Z73+T73+T72+T71+T70)/20)*2,0))</f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10"/>
        <v>0</v>
      </c>
      <c r="I75" s="70"/>
      <c r="J75" s="70"/>
      <c r="K75" s="70"/>
      <c r="L75" s="70"/>
      <c r="M75" s="70"/>
      <c r="N75" s="70"/>
      <c r="O75" s="70"/>
      <c r="P75" s="56">
        <f t="shared" si="2"/>
        <v>0</v>
      </c>
      <c r="Q75" s="71"/>
      <c r="R75" s="56">
        <f t="shared" si="3"/>
        <v>0</v>
      </c>
      <c r="S75" s="70"/>
      <c r="T75" s="70"/>
      <c r="U75" s="56">
        <f t="shared" si="4"/>
        <v>0</v>
      </c>
      <c r="V75" s="70"/>
      <c r="W75" s="70"/>
      <c r="X75" s="56">
        <f t="shared" si="11"/>
        <v>0</v>
      </c>
      <c r="Y75" s="57">
        <f>IF(S75&gt;=40,S75-40,0)</f>
        <v>0</v>
      </c>
      <c r="Z75" s="57">
        <f>IF(D75=1,0,AM75)</f>
        <v>0</v>
      </c>
      <c r="AA75" s="56">
        <f t="shared" si="12"/>
        <v>0</v>
      </c>
      <c r="AB75" s="56">
        <f t="shared" si="13"/>
        <v>0</v>
      </c>
      <c r="AC75" s="56">
        <f>AC74-R75</f>
        <v>0</v>
      </c>
      <c r="AD75" s="70"/>
      <c r="AE75" s="70"/>
      <c r="AF75" s="70"/>
      <c r="AG75" s="56">
        <f t="shared" si="14"/>
        <v>0</v>
      </c>
      <c r="AH75" s="58">
        <f>IF(S75&gt;40,((3+Y75)*H75),IF(S75=0,0,(3*H75)))</f>
        <v>0</v>
      </c>
      <c r="AI75" s="56">
        <f t="shared" si="15"/>
        <v>0</v>
      </c>
      <c r="AJ75" s="58">
        <f>ROUND(IF(AD75&gt;0,AD75/H75,"0"),0)</f>
        <v>0</v>
      </c>
      <c r="AK75" s="58">
        <f>ROUND(IF(Q75="oui",(X71+X72+X73+X74)/20,0),0)</f>
        <v>0</v>
      </c>
      <c r="AL75" s="58">
        <f>IF(S75&lt;=40,S75-Z75,S75-Y75-Z75)</f>
        <v>0</v>
      </c>
      <c r="AM75" s="58">
        <f>ROUND(IF(C75=1,(X74+X73+X72+X71+Z74+T74+T73+T72+T71)/20,0),0)+(ROUND(IF(C75=2,(X74+X73+X72+X71+Z74+T74+T73+T72+T71)/20)*2,0))</f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10"/>
        <v>0</v>
      </c>
      <c r="I76" s="70"/>
      <c r="J76" s="70"/>
      <c r="K76" s="70"/>
      <c r="L76" s="70"/>
      <c r="M76" s="70"/>
      <c r="N76" s="70"/>
      <c r="O76" s="70"/>
      <c r="P76" s="56">
        <f t="shared" si="2"/>
        <v>0</v>
      </c>
      <c r="Q76" s="71"/>
      <c r="R76" s="56">
        <f t="shared" ref="R76:R120" si="16">IF(AC75&lt;=0,0,AK76)</f>
        <v>0</v>
      </c>
      <c r="S76" s="70"/>
      <c r="T76" s="70"/>
      <c r="U76" s="56">
        <f t="shared" ref="U76:U120" si="17">U75+P76-X76-Y76+AA76-AB76</f>
        <v>0</v>
      </c>
      <c r="V76" s="70"/>
      <c r="W76" s="70"/>
      <c r="X76" s="56">
        <f t="shared" si="11"/>
        <v>0</v>
      </c>
      <c r="Y76" s="57">
        <f>IF(S76&gt;=40,S76-40,0)</f>
        <v>0</v>
      </c>
      <c r="Z76" s="57">
        <f>IF(D76=1,0,AM76)</f>
        <v>0</v>
      </c>
      <c r="AA76" s="56">
        <f t="shared" si="12"/>
        <v>0</v>
      </c>
      <c r="AB76" s="56">
        <f t="shared" si="13"/>
        <v>0</v>
      </c>
      <c r="AC76" s="56">
        <f>AC75-R76</f>
        <v>0</v>
      </c>
      <c r="AD76" s="70"/>
      <c r="AE76" s="70"/>
      <c r="AF76" s="70"/>
      <c r="AG76" s="56">
        <f t="shared" si="14"/>
        <v>0</v>
      </c>
      <c r="AH76" s="58">
        <f>IF(S76&gt;40,((3+Y76)*H76),IF(S76=0,0,(3*H76)))</f>
        <v>0</v>
      </c>
      <c r="AI76" s="56">
        <f t="shared" si="15"/>
        <v>0</v>
      </c>
      <c r="AJ76" s="58">
        <f>ROUND(IF(AD76&gt;0,AD76/H76,"0"),0)</f>
        <v>0</v>
      </c>
      <c r="AK76" s="58">
        <f>ROUND(IF(Q76="oui",(X72+X73+X74+X75)/20,0),0)</f>
        <v>0</v>
      </c>
      <c r="AL76" s="58">
        <f>IF(S76&lt;=40,S76-Z76,S76-Y76-Z76)</f>
        <v>0</v>
      </c>
      <c r="AM76" s="58">
        <f>ROUND(IF(C76=1,(X75+X74+X73+X72+Z75+T75+T74+T73+T72)/20,0),0)+(ROUND(IF(C76=2,(X75+X74+X73+X72+Z75+T75+T74+T73+T72)/20)*2,0))</f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10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18">SUM(I77:O77)</f>
        <v>0</v>
      </c>
      <c r="Q77" s="71"/>
      <c r="R77" s="56">
        <f t="shared" si="16"/>
        <v>0</v>
      </c>
      <c r="S77" s="70"/>
      <c r="T77" s="70"/>
      <c r="U77" s="56">
        <f t="shared" si="17"/>
        <v>0</v>
      </c>
      <c r="V77" s="70"/>
      <c r="W77" s="70"/>
      <c r="X77" s="56">
        <f t="shared" si="11"/>
        <v>0</v>
      </c>
      <c r="Y77" s="57">
        <f>IF(S77&gt;=40,S77-40,0)</f>
        <v>0</v>
      </c>
      <c r="Z77" s="57">
        <f>IF(D77=1,0,AM77)</f>
        <v>0</v>
      </c>
      <c r="AA77" s="56">
        <f t="shared" si="12"/>
        <v>0</v>
      </c>
      <c r="AB77" s="56">
        <f t="shared" si="13"/>
        <v>0</v>
      </c>
      <c r="AC77" s="56">
        <f>AC76-R77</f>
        <v>0</v>
      </c>
      <c r="AD77" s="70"/>
      <c r="AE77" s="70"/>
      <c r="AF77" s="70"/>
      <c r="AG77" s="56">
        <f t="shared" si="14"/>
        <v>0</v>
      </c>
      <c r="AH77" s="58">
        <f>IF(S77&gt;40,((3+Y77)*H77),IF(S77=0,0,(3*H77)))</f>
        <v>0</v>
      </c>
      <c r="AI77" s="56">
        <f t="shared" si="15"/>
        <v>0</v>
      </c>
      <c r="AJ77" s="58">
        <f>ROUND(IF(AD77&gt;0,AD77/H77,"0"),0)</f>
        <v>0</v>
      </c>
      <c r="AK77" s="58">
        <f>ROUND(IF(Q77="oui",(X73+X74+X75+X76)/20,0),0)</f>
        <v>0</v>
      </c>
      <c r="AL77" s="58">
        <f>IF(S77&lt;=40,S77-Z77,S77-Y77-Z77)</f>
        <v>0</v>
      </c>
      <c r="AM77" s="58">
        <f>ROUND(IF(C77=1,(X76+X75+X74+X73+Z76+T76+T75+T74+T73)/20,0),0)+(ROUND(IF(C77=2,(X76+X75+X74+X73+Z76+T76+T75+T74+T73)/20)*2,0))</f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10"/>
        <v>0</v>
      </c>
      <c r="I78" s="70"/>
      <c r="J78" s="70"/>
      <c r="K78" s="70"/>
      <c r="L78" s="70"/>
      <c r="M78" s="70"/>
      <c r="N78" s="70"/>
      <c r="O78" s="70"/>
      <c r="P78" s="56">
        <f t="shared" si="18"/>
        <v>0</v>
      </c>
      <c r="Q78" s="71"/>
      <c r="R78" s="56">
        <f t="shared" si="16"/>
        <v>0</v>
      </c>
      <c r="S78" s="70"/>
      <c r="T78" s="70"/>
      <c r="U78" s="56">
        <f t="shared" si="17"/>
        <v>0</v>
      </c>
      <c r="V78" s="70"/>
      <c r="W78" s="70"/>
      <c r="X78" s="56">
        <f t="shared" si="11"/>
        <v>0</v>
      </c>
      <c r="Y78" s="57">
        <f>IF(S78&gt;=40,S78-40,0)</f>
        <v>0</v>
      </c>
      <c r="Z78" s="57">
        <f>IF(D78=1,0,AM78)</f>
        <v>0</v>
      </c>
      <c r="AA78" s="56">
        <f t="shared" si="12"/>
        <v>0</v>
      </c>
      <c r="AB78" s="56">
        <f t="shared" si="13"/>
        <v>0</v>
      </c>
      <c r="AC78" s="56">
        <f>AC77-R78</f>
        <v>0</v>
      </c>
      <c r="AD78" s="70"/>
      <c r="AE78" s="70"/>
      <c r="AF78" s="70"/>
      <c r="AG78" s="56">
        <f t="shared" si="14"/>
        <v>0</v>
      </c>
      <c r="AH78" s="58">
        <f>IF(S78&gt;40,((3+Y78)*H78),IF(S78=0,0,(3*H78)))</f>
        <v>0</v>
      </c>
      <c r="AI78" s="56">
        <f t="shared" si="15"/>
        <v>0</v>
      </c>
      <c r="AJ78" s="58">
        <f>ROUND(IF(AD78&gt;0,AD78/H78,"0"),0)</f>
        <v>0</v>
      </c>
      <c r="AK78" s="58">
        <f>ROUND(IF(Q78="oui",(X74+X75+X76+X77)/20,0),0)</f>
        <v>0</v>
      </c>
      <c r="AL78" s="58">
        <f>IF(S78&lt;=40,S78-Z78,S78-Y78-Z78)</f>
        <v>0</v>
      </c>
      <c r="AM78" s="58">
        <f>ROUND(IF(C78=1,(X77+X76+X75+X74+Z77+T77+T76+T75+T74)/20,0),0)+(ROUND(IF(C78=2,(X77+X76+X75+X74+Z77+T77+T76+T75+T74)/20)*2,0))</f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10"/>
        <v>0</v>
      </c>
      <c r="I79" s="70"/>
      <c r="J79" s="70"/>
      <c r="K79" s="70"/>
      <c r="L79" s="70"/>
      <c r="M79" s="70"/>
      <c r="N79" s="70"/>
      <c r="O79" s="70"/>
      <c r="P79" s="56">
        <f t="shared" si="18"/>
        <v>0</v>
      </c>
      <c r="Q79" s="71"/>
      <c r="R79" s="56">
        <f t="shared" si="16"/>
        <v>0</v>
      </c>
      <c r="S79" s="70"/>
      <c r="T79" s="70"/>
      <c r="U79" s="56">
        <f t="shared" si="17"/>
        <v>0</v>
      </c>
      <c r="V79" s="70"/>
      <c r="W79" s="70"/>
      <c r="X79" s="56">
        <f t="shared" si="11"/>
        <v>0</v>
      </c>
      <c r="Y79" s="57">
        <f>IF(S79&gt;=40,S79-40,0)</f>
        <v>0</v>
      </c>
      <c r="Z79" s="57">
        <f>IF(D79=1,0,AM79)</f>
        <v>0</v>
      </c>
      <c r="AA79" s="56">
        <f t="shared" si="12"/>
        <v>0</v>
      </c>
      <c r="AB79" s="56">
        <f t="shared" si="13"/>
        <v>0</v>
      </c>
      <c r="AC79" s="56">
        <f>AC78-R79</f>
        <v>0</v>
      </c>
      <c r="AD79" s="70"/>
      <c r="AE79" s="70"/>
      <c r="AF79" s="70"/>
      <c r="AG79" s="56">
        <f t="shared" si="14"/>
        <v>0</v>
      </c>
      <c r="AH79" s="58">
        <f>IF(S79&gt;40,((3+Y79)*H79),IF(S79=0,0,(3*H79)))</f>
        <v>0</v>
      </c>
      <c r="AI79" s="56">
        <f t="shared" si="15"/>
        <v>0</v>
      </c>
      <c r="AJ79" s="58">
        <f>ROUND(IF(AD79&gt;0,AD79/H79,"0"),0)</f>
        <v>0</v>
      </c>
      <c r="AK79" s="58">
        <f>ROUND(IF(Q79="oui",(X75+X76+X77+X78)/20,0),0)</f>
        <v>0</v>
      </c>
      <c r="AL79" s="58">
        <f>IF(S79&lt;=40,S79-Z79,S79-Y79-Z79)</f>
        <v>0</v>
      </c>
      <c r="AM79" s="58">
        <f>ROUND(IF(C79=1,(X78+X77+X76+X75+Z78+T78+T77+T76+T75)/20,0),0)+(ROUND(IF(C79=2,(X78+X77+X76+X75+Z78+T78+T77+T76+T75)/20)*2,0))</f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10"/>
        <v>0</v>
      </c>
      <c r="I80" s="70"/>
      <c r="J80" s="70"/>
      <c r="K80" s="70"/>
      <c r="L80" s="70"/>
      <c r="M80" s="70"/>
      <c r="N80" s="70"/>
      <c r="O80" s="70"/>
      <c r="P80" s="56">
        <f t="shared" si="18"/>
        <v>0</v>
      </c>
      <c r="Q80" s="71"/>
      <c r="R80" s="56">
        <f t="shared" si="16"/>
        <v>0</v>
      </c>
      <c r="S80" s="70"/>
      <c r="T80" s="70"/>
      <c r="U80" s="56">
        <f t="shared" si="17"/>
        <v>0</v>
      </c>
      <c r="V80" s="70"/>
      <c r="W80" s="70"/>
      <c r="X80" s="56">
        <f t="shared" si="11"/>
        <v>0</v>
      </c>
      <c r="Y80" s="57">
        <f>IF(S80&gt;=40,S80-40,0)</f>
        <v>0</v>
      </c>
      <c r="Z80" s="57">
        <f>IF(D80=1,0,AM80)</f>
        <v>0</v>
      </c>
      <c r="AA80" s="56">
        <f t="shared" si="12"/>
        <v>0</v>
      </c>
      <c r="AB80" s="56">
        <f t="shared" si="13"/>
        <v>0</v>
      </c>
      <c r="AC80" s="56">
        <f>AC79-R80</f>
        <v>0</v>
      </c>
      <c r="AD80" s="70"/>
      <c r="AE80" s="70"/>
      <c r="AF80" s="70"/>
      <c r="AG80" s="56">
        <f t="shared" si="14"/>
        <v>0</v>
      </c>
      <c r="AH80" s="58">
        <f>IF(S80&gt;40,((3+Y80)*H80),IF(S80=0,0,(3*H80)))</f>
        <v>0</v>
      </c>
      <c r="AI80" s="56">
        <f t="shared" si="15"/>
        <v>0</v>
      </c>
      <c r="AJ80" s="58">
        <f>ROUND(IF(AD80&gt;0,AD80/H80,"0"),0)</f>
        <v>0</v>
      </c>
      <c r="AK80" s="58">
        <f>ROUND(IF(Q80="oui",(X76+X77+X78+X79)/20,0),0)</f>
        <v>0</v>
      </c>
      <c r="AL80" s="58">
        <f>IF(S80&lt;=40,S80-Z80,S80-Y80-Z80)</f>
        <v>0</v>
      </c>
      <c r="AM80" s="58">
        <f>ROUND(IF(C80=1,(X79+X78+X77+X76+Z79+T79+T78+T77+T76)/20,0),0)+(ROUND(IF(C80=2,(X79+X78+X77+X76+Z79+T79+T78+T77+T76)/20)*2,0))</f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10"/>
        <v>0</v>
      </c>
      <c r="I81" s="70"/>
      <c r="J81" s="70"/>
      <c r="K81" s="70"/>
      <c r="L81" s="70"/>
      <c r="M81" s="70"/>
      <c r="N81" s="70"/>
      <c r="O81" s="70"/>
      <c r="P81" s="56">
        <f t="shared" si="18"/>
        <v>0</v>
      </c>
      <c r="Q81" s="71"/>
      <c r="R81" s="56">
        <f t="shared" si="16"/>
        <v>0</v>
      </c>
      <c r="S81" s="70"/>
      <c r="T81" s="70"/>
      <c r="U81" s="56">
        <f t="shared" si="17"/>
        <v>0</v>
      </c>
      <c r="V81" s="70"/>
      <c r="W81" s="70"/>
      <c r="X81" s="56">
        <f t="shared" si="11"/>
        <v>0</v>
      </c>
      <c r="Y81" s="57">
        <f>IF(S81&gt;=40,S81-40,0)</f>
        <v>0</v>
      </c>
      <c r="Z81" s="57">
        <f>IF(D81=1,0,AM81)</f>
        <v>0</v>
      </c>
      <c r="AA81" s="56">
        <f t="shared" si="12"/>
        <v>0</v>
      </c>
      <c r="AB81" s="56">
        <f t="shared" si="13"/>
        <v>0</v>
      </c>
      <c r="AC81" s="56">
        <f>AC80-R81</f>
        <v>0</v>
      </c>
      <c r="AD81" s="70"/>
      <c r="AE81" s="70"/>
      <c r="AF81" s="70"/>
      <c r="AG81" s="56">
        <f t="shared" si="14"/>
        <v>0</v>
      </c>
      <c r="AH81" s="58">
        <f>IF(S81&gt;40,((3+Y81)*H81),IF(S81=0,0,(3*H81)))</f>
        <v>0</v>
      </c>
      <c r="AI81" s="56">
        <f t="shared" si="15"/>
        <v>0</v>
      </c>
      <c r="AJ81" s="58">
        <f>ROUND(IF(AD81&gt;0,AD81/H81,"0"),0)</f>
        <v>0</v>
      </c>
      <c r="AK81" s="58">
        <f>ROUND(IF(Q81="oui",(X77+X78+X79+X80)/20,0),0)</f>
        <v>0</v>
      </c>
      <c r="AL81" s="58">
        <f>IF(S81&lt;=40,S81-Z81,S81-Y81-Z81)</f>
        <v>0</v>
      </c>
      <c r="AM81" s="58">
        <f>ROUND(IF(C81=1,(X80+X79+X78+X77+Z80+T80+T79+T78+T77)/20,0),0)+(ROUND(IF(C81=2,(X80+X79+X78+X77+Z80+T80+T79+T78+T77)/20)*2,0))</f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10"/>
        <v>0</v>
      </c>
      <c r="I82" s="70"/>
      <c r="J82" s="70"/>
      <c r="K82" s="70"/>
      <c r="L82" s="70"/>
      <c r="M82" s="70"/>
      <c r="N82" s="70"/>
      <c r="O82" s="70"/>
      <c r="P82" s="56">
        <f t="shared" si="18"/>
        <v>0</v>
      </c>
      <c r="Q82" s="71"/>
      <c r="R82" s="56">
        <f t="shared" si="16"/>
        <v>0</v>
      </c>
      <c r="S82" s="70"/>
      <c r="T82" s="70"/>
      <c r="U82" s="56">
        <f t="shared" si="17"/>
        <v>0</v>
      </c>
      <c r="V82" s="70"/>
      <c r="W82" s="70"/>
      <c r="X82" s="56">
        <f t="shared" si="11"/>
        <v>0</v>
      </c>
      <c r="Y82" s="57">
        <f>IF(S82&gt;=40,S82-40,0)</f>
        <v>0</v>
      </c>
      <c r="Z82" s="57">
        <f>IF(D82=1,0,AM82)</f>
        <v>0</v>
      </c>
      <c r="AA82" s="56">
        <f t="shared" si="12"/>
        <v>0</v>
      </c>
      <c r="AB82" s="56">
        <f t="shared" si="13"/>
        <v>0</v>
      </c>
      <c r="AC82" s="56">
        <f>AC81-R82</f>
        <v>0</v>
      </c>
      <c r="AD82" s="70"/>
      <c r="AE82" s="70"/>
      <c r="AF82" s="70"/>
      <c r="AG82" s="56">
        <f t="shared" si="14"/>
        <v>0</v>
      </c>
      <c r="AH82" s="58">
        <f>IF(S82&gt;40,((3+Y82)*H82),IF(S82=0,0,(3*H82)))</f>
        <v>0</v>
      </c>
      <c r="AI82" s="56">
        <f t="shared" si="15"/>
        <v>0</v>
      </c>
      <c r="AJ82" s="58">
        <f>ROUND(IF(AD82&gt;0,AD82/H82,"0"),0)</f>
        <v>0</v>
      </c>
      <c r="AK82" s="58">
        <f>ROUND(IF(Q82="oui",(X78+X79+X80+X81)/20,0),0)</f>
        <v>0</v>
      </c>
      <c r="AL82" s="58">
        <f>IF(S82&lt;=40,S82-Z82,S82-Y82-Z82)</f>
        <v>0</v>
      </c>
      <c r="AM82" s="58">
        <f>ROUND(IF(C82=1,(X81+X80+X79+X78+Z81+T81+T80+T79+T78)/20,0),0)+(ROUND(IF(C82=2,(X81+X80+X79+X78+Z81+T81+T80+T79+T78)/20)*2,0))</f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10"/>
        <v>0</v>
      </c>
      <c r="I83" s="70"/>
      <c r="J83" s="70"/>
      <c r="K83" s="70"/>
      <c r="L83" s="70"/>
      <c r="M83" s="70"/>
      <c r="N83" s="70"/>
      <c r="O83" s="70"/>
      <c r="P83" s="56">
        <f t="shared" si="18"/>
        <v>0</v>
      </c>
      <c r="Q83" s="71"/>
      <c r="R83" s="56">
        <f t="shared" si="16"/>
        <v>0</v>
      </c>
      <c r="S83" s="70"/>
      <c r="T83" s="70"/>
      <c r="U83" s="56">
        <f t="shared" si="17"/>
        <v>0</v>
      </c>
      <c r="V83" s="70"/>
      <c r="W83" s="70"/>
      <c r="X83" s="56">
        <f t="shared" si="11"/>
        <v>0</v>
      </c>
      <c r="Y83" s="57">
        <f>IF(S83&gt;=40,S83-40,0)</f>
        <v>0</v>
      </c>
      <c r="Z83" s="57">
        <f>IF(D83=1,0,AM83)</f>
        <v>0</v>
      </c>
      <c r="AA83" s="56">
        <f t="shared" si="12"/>
        <v>0</v>
      </c>
      <c r="AB83" s="56">
        <f t="shared" si="13"/>
        <v>0</v>
      </c>
      <c r="AC83" s="56">
        <f>AC82-R83</f>
        <v>0</v>
      </c>
      <c r="AD83" s="70"/>
      <c r="AE83" s="70"/>
      <c r="AF83" s="70"/>
      <c r="AG83" s="56">
        <f t="shared" si="14"/>
        <v>0</v>
      </c>
      <c r="AH83" s="58">
        <f>IF(S83&gt;40,((3+Y83)*H83),IF(S83=0,0,(3*H83)))</f>
        <v>0</v>
      </c>
      <c r="AI83" s="56">
        <f t="shared" si="15"/>
        <v>0</v>
      </c>
      <c r="AJ83" s="58">
        <f>ROUND(IF(AD83&gt;0,AD83/H83,"0"),0)</f>
        <v>0</v>
      </c>
      <c r="AK83" s="58">
        <f>ROUND(IF(Q83="oui",(X79+X80+X81+X82)/20,0),0)</f>
        <v>0</v>
      </c>
      <c r="AL83" s="58">
        <f>IF(S83&lt;=40,S83-Z83,S83-Y83-Z83)</f>
        <v>0</v>
      </c>
      <c r="AM83" s="58">
        <f>ROUND(IF(C83=1,(X82+X81+X80+X79+Z82+T82+T81+T80+T79)/20,0),0)+(ROUND(IF(C83=2,(X82+X81+X80+X79+Z82+T82+T81+T80+T79)/20)*2,0))</f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10"/>
        <v>0</v>
      </c>
      <c r="I84" s="70"/>
      <c r="J84" s="70"/>
      <c r="K84" s="70"/>
      <c r="L84" s="70"/>
      <c r="M84" s="70"/>
      <c r="N84" s="70"/>
      <c r="O84" s="70"/>
      <c r="P84" s="56">
        <f t="shared" si="18"/>
        <v>0</v>
      </c>
      <c r="Q84" s="71"/>
      <c r="R84" s="56">
        <f t="shared" si="16"/>
        <v>0</v>
      </c>
      <c r="S84" s="70"/>
      <c r="T84" s="70"/>
      <c r="U84" s="56">
        <f t="shared" si="17"/>
        <v>0</v>
      </c>
      <c r="V84" s="70"/>
      <c r="W84" s="70"/>
      <c r="X84" s="56">
        <f t="shared" si="11"/>
        <v>0</v>
      </c>
      <c r="Y84" s="57">
        <f>IF(S84&gt;=40,S84-40,0)</f>
        <v>0</v>
      </c>
      <c r="Z84" s="57">
        <f>IF(D84=1,0,AM84)</f>
        <v>0</v>
      </c>
      <c r="AA84" s="56">
        <f t="shared" si="12"/>
        <v>0</v>
      </c>
      <c r="AB84" s="56">
        <f t="shared" si="13"/>
        <v>0</v>
      </c>
      <c r="AC84" s="56">
        <f>AC83-R84</f>
        <v>0</v>
      </c>
      <c r="AD84" s="70"/>
      <c r="AE84" s="70"/>
      <c r="AF84" s="70"/>
      <c r="AG84" s="56">
        <f t="shared" si="14"/>
        <v>0</v>
      </c>
      <c r="AH84" s="58">
        <f>IF(S84&gt;40,((3+Y84)*H84),IF(S84=0,0,(3*H84)))</f>
        <v>0</v>
      </c>
      <c r="AI84" s="56">
        <f t="shared" si="15"/>
        <v>0</v>
      </c>
      <c r="AJ84" s="58">
        <f>ROUND(IF(AD84&gt;0,AD84/H84,"0"),0)</f>
        <v>0</v>
      </c>
      <c r="AK84" s="58">
        <f>ROUND(IF(Q84="oui",(X80+X81+X82+X83)/20,0),0)</f>
        <v>0</v>
      </c>
      <c r="AL84" s="58">
        <f>IF(S84&lt;=40,S84-Z84,S84-Y84-Z84)</f>
        <v>0</v>
      </c>
      <c r="AM84" s="58">
        <f>ROUND(IF(C84=1,(X83+X82+X81+X80+Z83+T83+T82+T81+T80)/20,0),0)+(ROUND(IF(C84=2,(X83+X82+X81+X80+Z83+T83+T82+T81+T80)/20)*2,0))</f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10"/>
        <v>0</v>
      </c>
      <c r="I85" s="70"/>
      <c r="J85" s="70"/>
      <c r="K85" s="70"/>
      <c r="L85" s="70"/>
      <c r="M85" s="70"/>
      <c r="N85" s="70"/>
      <c r="O85" s="70"/>
      <c r="P85" s="56">
        <f t="shared" si="18"/>
        <v>0</v>
      </c>
      <c r="Q85" s="71"/>
      <c r="R85" s="56">
        <f t="shared" si="16"/>
        <v>0</v>
      </c>
      <c r="S85" s="70"/>
      <c r="T85" s="70"/>
      <c r="U85" s="56">
        <f t="shared" si="17"/>
        <v>0</v>
      </c>
      <c r="V85" s="70"/>
      <c r="W85" s="70"/>
      <c r="X85" s="56">
        <f t="shared" si="11"/>
        <v>0</v>
      </c>
      <c r="Y85" s="57">
        <f>IF(S85&gt;=40,S85-40,0)</f>
        <v>0</v>
      </c>
      <c r="Z85" s="57">
        <f>IF(D85=1,0,AM85)</f>
        <v>0</v>
      </c>
      <c r="AA85" s="56">
        <f t="shared" si="12"/>
        <v>0</v>
      </c>
      <c r="AB85" s="56">
        <f t="shared" si="13"/>
        <v>0</v>
      </c>
      <c r="AC85" s="56">
        <f>AC84-R85</f>
        <v>0</v>
      </c>
      <c r="AD85" s="70"/>
      <c r="AE85" s="70"/>
      <c r="AF85" s="70"/>
      <c r="AG85" s="56">
        <f t="shared" si="14"/>
        <v>0</v>
      </c>
      <c r="AH85" s="58">
        <f>IF(S85&gt;40,((3+Y85)*H85),IF(S85=0,0,(3*H85)))</f>
        <v>0</v>
      </c>
      <c r="AI85" s="56">
        <f t="shared" si="15"/>
        <v>0</v>
      </c>
      <c r="AJ85" s="58">
        <f>ROUND(IF(AD85&gt;0,AD85/H85,"0"),0)</f>
        <v>0</v>
      </c>
      <c r="AK85" s="58">
        <f>ROUND(IF(Q85="oui",(X81+X82+X83+X84)/20,0),0)</f>
        <v>0</v>
      </c>
      <c r="AL85" s="58">
        <f>IF(S85&lt;=40,S85-Z85,S85-Y85-Z85)</f>
        <v>0</v>
      </c>
      <c r="AM85" s="58">
        <f>ROUND(IF(C85=1,(X84+X83+X82+X81+Z84+T84+T83+T82+T81)/20,0),0)+(ROUND(IF(C85=2,(X84+X83+X82+X81+Z84+T84+T83+T82+T81)/20)*2,0))</f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10"/>
        <v>0</v>
      </c>
      <c r="I86" s="70"/>
      <c r="J86" s="70"/>
      <c r="K86" s="70"/>
      <c r="L86" s="70"/>
      <c r="M86" s="70"/>
      <c r="N86" s="70"/>
      <c r="O86" s="70"/>
      <c r="P86" s="56">
        <f t="shared" si="18"/>
        <v>0</v>
      </c>
      <c r="Q86" s="71"/>
      <c r="R86" s="56">
        <f t="shared" si="16"/>
        <v>0</v>
      </c>
      <c r="S86" s="70"/>
      <c r="T86" s="70"/>
      <c r="U86" s="56">
        <f t="shared" si="17"/>
        <v>0</v>
      </c>
      <c r="V86" s="70"/>
      <c r="W86" s="70"/>
      <c r="X86" s="56">
        <f t="shared" si="11"/>
        <v>0</v>
      </c>
      <c r="Y86" s="57">
        <f>IF(S86&gt;=40,S86-40,0)</f>
        <v>0</v>
      </c>
      <c r="Z86" s="57">
        <f>IF(D86=1,0,AM86)</f>
        <v>0</v>
      </c>
      <c r="AA86" s="56">
        <f t="shared" si="12"/>
        <v>0</v>
      </c>
      <c r="AB86" s="56">
        <f t="shared" si="13"/>
        <v>0</v>
      </c>
      <c r="AC86" s="56">
        <f>AC85-R86</f>
        <v>0</v>
      </c>
      <c r="AD86" s="70"/>
      <c r="AE86" s="70"/>
      <c r="AF86" s="70"/>
      <c r="AG86" s="56">
        <f t="shared" si="14"/>
        <v>0</v>
      </c>
      <c r="AH86" s="58">
        <f>IF(S86&gt;40,((3+Y86)*H86),IF(S86=0,0,(3*H86)))</f>
        <v>0</v>
      </c>
      <c r="AI86" s="56">
        <f t="shared" si="15"/>
        <v>0</v>
      </c>
      <c r="AJ86" s="58">
        <f>ROUND(IF(AD86&gt;0,AD86/H86,"0"),0)</f>
        <v>0</v>
      </c>
      <c r="AK86" s="58">
        <f>ROUND(IF(Q86="oui",(X82+X83+X84+X85)/20,0),0)</f>
        <v>0</v>
      </c>
      <c r="AL86" s="58">
        <f>IF(S86&lt;=40,S86-Z86,S86-Y86-Z86)</f>
        <v>0</v>
      </c>
      <c r="AM86" s="58">
        <f>ROUND(IF(C86=1,(X85+X84+X83+X82+Z85+T85+T84+T83+T82)/20,0),0)+(ROUND(IF(C86=2,(X85+X84+X83+X82+Z85+T85+T84+T83+T82)/20)*2,0))</f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10"/>
        <v>0</v>
      </c>
      <c r="I87" s="70"/>
      <c r="J87" s="70"/>
      <c r="K87" s="70"/>
      <c r="L87" s="70"/>
      <c r="M87" s="70"/>
      <c r="N87" s="70"/>
      <c r="O87" s="70"/>
      <c r="P87" s="56">
        <f t="shared" si="18"/>
        <v>0</v>
      </c>
      <c r="Q87" s="71"/>
      <c r="R87" s="56">
        <f t="shared" si="16"/>
        <v>0</v>
      </c>
      <c r="S87" s="70"/>
      <c r="T87" s="70"/>
      <c r="U87" s="56">
        <f t="shared" si="17"/>
        <v>0</v>
      </c>
      <c r="V87" s="70"/>
      <c r="W87" s="70"/>
      <c r="X87" s="56">
        <f t="shared" si="11"/>
        <v>0</v>
      </c>
      <c r="Y87" s="57">
        <f>IF(S87&gt;=40,S87-40,0)</f>
        <v>0</v>
      </c>
      <c r="Z87" s="57">
        <f>IF(D87=1,0,AM87)</f>
        <v>0</v>
      </c>
      <c r="AA87" s="56">
        <f t="shared" si="12"/>
        <v>0</v>
      </c>
      <c r="AB87" s="56">
        <f t="shared" si="13"/>
        <v>0</v>
      </c>
      <c r="AC87" s="56">
        <f>AC86-R87</f>
        <v>0</v>
      </c>
      <c r="AD87" s="70"/>
      <c r="AE87" s="70"/>
      <c r="AF87" s="70"/>
      <c r="AG87" s="56">
        <f t="shared" si="14"/>
        <v>0</v>
      </c>
      <c r="AH87" s="58">
        <f>IF(S87&gt;40,((3+Y87)*H87),IF(S87=0,0,(3*H87)))</f>
        <v>0</v>
      </c>
      <c r="AI87" s="56">
        <f t="shared" si="15"/>
        <v>0</v>
      </c>
      <c r="AJ87" s="58">
        <f>ROUND(IF(AD87&gt;0,AD87/H87,"0"),0)</f>
        <v>0</v>
      </c>
      <c r="AK87" s="58">
        <f>ROUND(IF(Q87="oui",(X83+X84+X85+X86)/20,0),0)</f>
        <v>0</v>
      </c>
      <c r="AL87" s="58">
        <f>IF(S87&lt;=40,S87-Z87,S87-Y87-Z87)</f>
        <v>0</v>
      </c>
      <c r="AM87" s="58">
        <f>ROUND(IF(C87=1,(X86+X85+X84+X83+Z86+T86+T85+T84+T83)/20,0),0)+(ROUND(IF(C87=2,(X86+X85+X84+X83+Z86+T86+T85+T84+T83)/20)*2,0))</f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10"/>
        <v>0</v>
      </c>
      <c r="I88" s="70"/>
      <c r="J88" s="70"/>
      <c r="K88" s="70"/>
      <c r="L88" s="70"/>
      <c r="M88" s="70"/>
      <c r="N88" s="70"/>
      <c r="O88" s="70"/>
      <c r="P88" s="56">
        <f t="shared" si="18"/>
        <v>0</v>
      </c>
      <c r="Q88" s="71"/>
      <c r="R88" s="56">
        <f t="shared" si="16"/>
        <v>0</v>
      </c>
      <c r="S88" s="70"/>
      <c r="T88" s="70"/>
      <c r="U88" s="56">
        <f t="shared" si="17"/>
        <v>0</v>
      </c>
      <c r="V88" s="70"/>
      <c r="W88" s="70"/>
      <c r="X88" s="56">
        <f t="shared" si="11"/>
        <v>0</v>
      </c>
      <c r="Y88" s="57">
        <f>IF(S88&gt;=40,S88-40,0)</f>
        <v>0</v>
      </c>
      <c r="Z88" s="57">
        <f>IF(D88=1,0,AM88)</f>
        <v>0</v>
      </c>
      <c r="AA88" s="56">
        <f t="shared" si="12"/>
        <v>0</v>
      </c>
      <c r="AB88" s="56">
        <f t="shared" si="13"/>
        <v>0</v>
      </c>
      <c r="AC88" s="56">
        <f>AC87-R88</f>
        <v>0</v>
      </c>
      <c r="AD88" s="70"/>
      <c r="AE88" s="70"/>
      <c r="AF88" s="70"/>
      <c r="AG88" s="56">
        <f t="shared" si="14"/>
        <v>0</v>
      </c>
      <c r="AH88" s="58">
        <f>IF(S88&gt;40,((3+Y88)*H88),IF(S88=0,0,(3*H88)))</f>
        <v>0</v>
      </c>
      <c r="AI88" s="56">
        <f t="shared" si="15"/>
        <v>0</v>
      </c>
      <c r="AJ88" s="58">
        <f>ROUND(IF(AD88&gt;0,AD88/H88,"0"),0)</f>
        <v>0</v>
      </c>
      <c r="AK88" s="58">
        <f>ROUND(IF(Q88="oui",(X84+X85+X86+X87)/20,0),0)</f>
        <v>0</v>
      </c>
      <c r="AL88" s="58">
        <f>IF(S88&lt;=40,S88-Z88,S88-Y88-Z88)</f>
        <v>0</v>
      </c>
      <c r="AM88" s="58">
        <f>ROUND(IF(C88=1,(X87+X86+X85+X84+Z87+T87+T86+T85+T84)/20,0),0)+(ROUND(IF(C88=2,(X87+X86+X85+X84+Z87+T87+T86+T85+T84)/20)*2,0))</f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10"/>
        <v>0</v>
      </c>
      <c r="I89" s="70"/>
      <c r="J89" s="70"/>
      <c r="K89" s="70"/>
      <c r="L89" s="70"/>
      <c r="M89" s="70"/>
      <c r="N89" s="70"/>
      <c r="O89" s="70"/>
      <c r="P89" s="56">
        <f t="shared" si="18"/>
        <v>0</v>
      </c>
      <c r="Q89" s="71"/>
      <c r="R89" s="56">
        <f t="shared" si="16"/>
        <v>0</v>
      </c>
      <c r="S89" s="70"/>
      <c r="T89" s="70"/>
      <c r="U89" s="56">
        <f t="shared" si="17"/>
        <v>0</v>
      </c>
      <c r="V89" s="70"/>
      <c r="W89" s="70"/>
      <c r="X89" s="56">
        <f t="shared" si="11"/>
        <v>0</v>
      </c>
      <c r="Y89" s="57">
        <f>IF(S89&gt;=40,S89-40,0)</f>
        <v>0</v>
      </c>
      <c r="Z89" s="57">
        <f>IF(D89=1,0,AM89)</f>
        <v>0</v>
      </c>
      <c r="AA89" s="56">
        <f t="shared" si="12"/>
        <v>0</v>
      </c>
      <c r="AB89" s="56">
        <f t="shared" si="13"/>
        <v>0</v>
      </c>
      <c r="AC89" s="56">
        <f>AC88-R89</f>
        <v>0</v>
      </c>
      <c r="AD89" s="70"/>
      <c r="AE89" s="70"/>
      <c r="AF89" s="70"/>
      <c r="AG89" s="56">
        <f t="shared" si="14"/>
        <v>0</v>
      </c>
      <c r="AH89" s="58">
        <f>IF(S89&gt;40,((3+Y89)*H89),IF(S89=0,0,(3*H89)))</f>
        <v>0</v>
      </c>
      <c r="AI89" s="56">
        <f t="shared" si="15"/>
        <v>0</v>
      </c>
      <c r="AJ89" s="58">
        <f>ROUND(IF(AD89&gt;0,AD89/H89,"0"),0)</f>
        <v>0</v>
      </c>
      <c r="AK89" s="58">
        <f>ROUND(IF(Q89="oui",(X85+X86+X87+X88)/20,0),0)</f>
        <v>0</v>
      </c>
      <c r="AL89" s="58">
        <f>IF(S89&lt;=40,S89-Z89,S89-Y89-Z89)</f>
        <v>0</v>
      </c>
      <c r="AM89" s="58">
        <f>ROUND(IF(C89=1,(X88+X87+X86+X85+Z88+T88+T87+T86+T85)/20,0),0)+(ROUND(IF(C89=2,(X88+X87+X86+X85+Z88+T88+T87+T86+T85)/20)*2,0))</f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10"/>
        <v>0</v>
      </c>
      <c r="I90" s="70"/>
      <c r="J90" s="70"/>
      <c r="K90" s="70"/>
      <c r="L90" s="70"/>
      <c r="M90" s="70"/>
      <c r="N90" s="70"/>
      <c r="O90" s="70"/>
      <c r="P90" s="56">
        <f t="shared" si="18"/>
        <v>0</v>
      </c>
      <c r="Q90" s="71"/>
      <c r="R90" s="56">
        <f t="shared" si="16"/>
        <v>0</v>
      </c>
      <c r="S90" s="70"/>
      <c r="T90" s="70"/>
      <c r="U90" s="56">
        <f t="shared" si="17"/>
        <v>0</v>
      </c>
      <c r="V90" s="70"/>
      <c r="W90" s="70"/>
      <c r="X90" s="56">
        <f t="shared" si="11"/>
        <v>0</v>
      </c>
      <c r="Y90" s="57">
        <f>IF(S90&gt;=40,S90-40,0)</f>
        <v>0</v>
      </c>
      <c r="Z90" s="57">
        <f>IF(D90=1,0,AM90)</f>
        <v>0</v>
      </c>
      <c r="AA90" s="56">
        <f t="shared" si="12"/>
        <v>0</v>
      </c>
      <c r="AB90" s="56">
        <f t="shared" si="13"/>
        <v>0</v>
      </c>
      <c r="AC90" s="56">
        <f>AC89-R90</f>
        <v>0</v>
      </c>
      <c r="AD90" s="70"/>
      <c r="AE90" s="70"/>
      <c r="AF90" s="70"/>
      <c r="AG90" s="56">
        <f t="shared" si="14"/>
        <v>0</v>
      </c>
      <c r="AH90" s="58">
        <f>IF(S90&gt;40,((3+Y90)*H90),IF(S90=0,0,(3*H90)))</f>
        <v>0</v>
      </c>
      <c r="AI90" s="56">
        <f t="shared" si="15"/>
        <v>0</v>
      </c>
      <c r="AJ90" s="58">
        <f>ROUND(IF(AD90&gt;0,AD90/H90,"0"),0)</f>
        <v>0</v>
      </c>
      <c r="AK90" s="58">
        <f>ROUND(IF(Q90="oui",(X86+X87+X88+X89)/20,0),0)</f>
        <v>0</v>
      </c>
      <c r="AL90" s="58">
        <f>IF(S90&lt;=40,S90-Z90,S90-Y90-Z90)</f>
        <v>0</v>
      </c>
      <c r="AM90" s="58">
        <f>ROUND(IF(C90=1,(X89+X88+X87+X86+Z89+T89+T88+T87+T86)/20,0),0)+(ROUND(IF(C90=2,(X89+X88+X87+X86+Z89+T89+T88+T87+T86)/20)*2,0))</f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10"/>
        <v>0</v>
      </c>
      <c r="I91" s="70"/>
      <c r="J91" s="70"/>
      <c r="K91" s="70"/>
      <c r="L91" s="70"/>
      <c r="M91" s="70"/>
      <c r="N91" s="70"/>
      <c r="O91" s="70"/>
      <c r="P91" s="56">
        <f t="shared" si="18"/>
        <v>0</v>
      </c>
      <c r="Q91" s="71"/>
      <c r="R91" s="56">
        <f t="shared" si="16"/>
        <v>0</v>
      </c>
      <c r="S91" s="70"/>
      <c r="T91" s="70"/>
      <c r="U91" s="56">
        <f t="shared" si="17"/>
        <v>0</v>
      </c>
      <c r="V91" s="70"/>
      <c r="W91" s="70"/>
      <c r="X91" s="56">
        <f t="shared" si="11"/>
        <v>0</v>
      </c>
      <c r="Y91" s="57">
        <f>IF(S91&gt;=40,S91-40,0)</f>
        <v>0</v>
      </c>
      <c r="Z91" s="57">
        <f>IF(D91=1,0,AM91)</f>
        <v>0</v>
      </c>
      <c r="AA91" s="56">
        <f t="shared" si="12"/>
        <v>0</v>
      </c>
      <c r="AB91" s="56">
        <f t="shared" si="13"/>
        <v>0</v>
      </c>
      <c r="AC91" s="56">
        <f>AC90-R91</f>
        <v>0</v>
      </c>
      <c r="AD91" s="70"/>
      <c r="AE91" s="70"/>
      <c r="AF91" s="70"/>
      <c r="AG91" s="56">
        <f t="shared" si="14"/>
        <v>0</v>
      </c>
      <c r="AH91" s="58">
        <f>IF(S91&gt;40,((3+Y91)*H91),IF(S91=0,0,(3*H91)))</f>
        <v>0</v>
      </c>
      <c r="AI91" s="56">
        <f t="shared" si="15"/>
        <v>0</v>
      </c>
      <c r="AJ91" s="58">
        <f>ROUND(IF(AD91&gt;0,AD91/H91,"0"),0)</f>
        <v>0</v>
      </c>
      <c r="AK91" s="58">
        <f>ROUND(IF(Q91="oui",(X87+X88+X89+X90)/20,0),0)</f>
        <v>0</v>
      </c>
      <c r="AL91" s="58">
        <f>IF(S91&lt;=40,S91-Z91,S91-Y91-Z91)</f>
        <v>0</v>
      </c>
      <c r="AM91" s="58">
        <f>ROUND(IF(C91=1,(X90+X89+X88+X87+Z90+T90+T89+T88+T87)/20,0),0)+(ROUND(IF(C91=2,(X90+X89+X88+X87+Z90+T90+T89+T88+T87)/20)*2,0))</f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10"/>
        <v>0</v>
      </c>
      <c r="I92" s="70"/>
      <c r="J92" s="70"/>
      <c r="K92" s="70"/>
      <c r="L92" s="70"/>
      <c r="M92" s="70"/>
      <c r="N92" s="70"/>
      <c r="O92" s="70"/>
      <c r="P92" s="56">
        <f t="shared" si="18"/>
        <v>0</v>
      </c>
      <c r="Q92" s="71"/>
      <c r="R92" s="56">
        <f t="shared" si="16"/>
        <v>0</v>
      </c>
      <c r="S92" s="70"/>
      <c r="T92" s="70"/>
      <c r="U92" s="56">
        <f t="shared" si="17"/>
        <v>0</v>
      </c>
      <c r="V92" s="70"/>
      <c r="W92" s="70"/>
      <c r="X92" s="56">
        <f t="shared" si="11"/>
        <v>0</v>
      </c>
      <c r="Y92" s="57">
        <f>IF(S92&gt;=40,S92-40,0)</f>
        <v>0</v>
      </c>
      <c r="Z92" s="57">
        <f>IF(D92=1,0,AM92)</f>
        <v>0</v>
      </c>
      <c r="AA92" s="56">
        <f t="shared" si="12"/>
        <v>0</v>
      </c>
      <c r="AB92" s="56">
        <f t="shared" si="13"/>
        <v>0</v>
      </c>
      <c r="AC92" s="56">
        <f>AC91-R92</f>
        <v>0</v>
      </c>
      <c r="AD92" s="70"/>
      <c r="AE92" s="70"/>
      <c r="AF92" s="70"/>
      <c r="AG92" s="56">
        <f t="shared" si="14"/>
        <v>0</v>
      </c>
      <c r="AH92" s="58">
        <f>IF(S92&gt;40,((3+Y92)*H92),IF(S92=0,0,(3*H92)))</f>
        <v>0</v>
      </c>
      <c r="AI92" s="56">
        <f t="shared" si="15"/>
        <v>0</v>
      </c>
      <c r="AJ92" s="58">
        <f>ROUND(IF(AD92&gt;0,AD92/H92,"0"),0)</f>
        <v>0</v>
      </c>
      <c r="AK92" s="58">
        <f>ROUND(IF(Q92="oui",(X88+X89+X90+X91)/20,0),0)</f>
        <v>0</v>
      </c>
      <c r="AL92" s="58">
        <f>IF(S92&lt;=40,S92-Z92,S92-Y92-Z92)</f>
        <v>0</v>
      </c>
      <c r="AM92" s="58">
        <f>ROUND(IF(C92=1,(X91+X90+X89+X88+Z91+T91+T90+T89+T88)/20,0),0)+(ROUND(IF(C92=2,(X91+X90+X89+X88+Z91+T91+T90+T89+T88)/20)*2,0))</f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10"/>
        <v>0</v>
      </c>
      <c r="I93" s="70"/>
      <c r="J93" s="70"/>
      <c r="K93" s="70"/>
      <c r="L93" s="70"/>
      <c r="M93" s="70"/>
      <c r="N93" s="70"/>
      <c r="O93" s="70"/>
      <c r="P93" s="56">
        <f t="shared" si="18"/>
        <v>0</v>
      </c>
      <c r="Q93" s="71"/>
      <c r="R93" s="56">
        <f t="shared" si="16"/>
        <v>0</v>
      </c>
      <c r="S93" s="70"/>
      <c r="T93" s="70"/>
      <c r="U93" s="56">
        <f t="shared" si="17"/>
        <v>0</v>
      </c>
      <c r="V93" s="70"/>
      <c r="W93" s="70"/>
      <c r="X93" s="56">
        <f t="shared" si="11"/>
        <v>0</v>
      </c>
      <c r="Y93" s="57">
        <f>IF(S93&gt;=40,S93-40,0)</f>
        <v>0</v>
      </c>
      <c r="Z93" s="57">
        <f>IF(D93=1,0,AM93)</f>
        <v>0</v>
      </c>
      <c r="AA93" s="56">
        <f t="shared" si="12"/>
        <v>0</v>
      </c>
      <c r="AB93" s="56">
        <f t="shared" si="13"/>
        <v>0</v>
      </c>
      <c r="AC93" s="56">
        <f>AC92-R93</f>
        <v>0</v>
      </c>
      <c r="AD93" s="70"/>
      <c r="AE93" s="70"/>
      <c r="AF93" s="70"/>
      <c r="AG93" s="56">
        <f t="shared" si="14"/>
        <v>0</v>
      </c>
      <c r="AH93" s="58">
        <f>IF(S93&gt;40,((3+Y93)*H93),IF(S93=0,0,(3*H93)))</f>
        <v>0</v>
      </c>
      <c r="AI93" s="56">
        <f t="shared" si="15"/>
        <v>0</v>
      </c>
      <c r="AJ93" s="58">
        <f>ROUND(IF(AD93&gt;0,AD93/H93,"0"),0)</f>
        <v>0</v>
      </c>
      <c r="AK93" s="58">
        <f>ROUND(IF(Q93="oui",(X89+X90+X91+X92)/20,0),0)</f>
        <v>0</v>
      </c>
      <c r="AL93" s="58">
        <f>IF(S93&lt;=40,S93-Z93,S93-Y93-Z93)</f>
        <v>0</v>
      </c>
      <c r="AM93" s="58">
        <f>ROUND(IF(C93=1,(X92+X91+X90+X89+Z92+T92+T91+T90+T89)/20,0),0)+(ROUND(IF(C93=2,(X92+X91+X90+X89+Z92+T92+T91+T90+T89)/20)*2,0))</f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10"/>
        <v>0</v>
      </c>
      <c r="I94" s="70"/>
      <c r="J94" s="70"/>
      <c r="K94" s="70"/>
      <c r="L94" s="70"/>
      <c r="M94" s="70"/>
      <c r="N94" s="70"/>
      <c r="O94" s="70"/>
      <c r="P94" s="56">
        <f t="shared" si="18"/>
        <v>0</v>
      </c>
      <c r="Q94" s="71"/>
      <c r="R94" s="56">
        <f t="shared" si="16"/>
        <v>0</v>
      </c>
      <c r="S94" s="70"/>
      <c r="T94" s="70"/>
      <c r="U94" s="56">
        <f t="shared" si="17"/>
        <v>0</v>
      </c>
      <c r="V94" s="70"/>
      <c r="W94" s="70"/>
      <c r="X94" s="56">
        <f t="shared" si="11"/>
        <v>0</v>
      </c>
      <c r="Y94" s="57">
        <f>IF(S94&gt;=40,S94-40,0)</f>
        <v>0</v>
      </c>
      <c r="Z94" s="57">
        <f>IF(D94=1,0,AM94)</f>
        <v>0</v>
      </c>
      <c r="AA94" s="56">
        <f t="shared" si="12"/>
        <v>0</v>
      </c>
      <c r="AB94" s="56">
        <f t="shared" si="13"/>
        <v>0</v>
      </c>
      <c r="AC94" s="56">
        <f>AC93-R94</f>
        <v>0</v>
      </c>
      <c r="AD94" s="70"/>
      <c r="AE94" s="70"/>
      <c r="AF94" s="70"/>
      <c r="AG94" s="56">
        <f t="shared" si="14"/>
        <v>0</v>
      </c>
      <c r="AH94" s="58">
        <f>IF(S94&gt;40,((3+Y94)*H94),IF(S94=0,0,(3*H94)))</f>
        <v>0</v>
      </c>
      <c r="AI94" s="56">
        <f t="shared" si="15"/>
        <v>0</v>
      </c>
      <c r="AJ94" s="58">
        <f>ROUND(IF(AD94&gt;0,AD94/H94,"0"),0)</f>
        <v>0</v>
      </c>
      <c r="AK94" s="58">
        <f>ROUND(IF(Q94="oui",(X90+X91+X92+X93)/20,0),0)</f>
        <v>0</v>
      </c>
      <c r="AL94" s="58">
        <f>IF(S94&lt;=40,S94-Z94,S94-Y94-Z94)</f>
        <v>0</v>
      </c>
      <c r="AM94" s="58">
        <f>ROUND(IF(C94=1,(X93+X92+X91+X90+Z93+T93+T92+T91+T90)/20,0),0)+(ROUND(IF(C94=2,(X93+X92+X91+X90+Z93+T93+T92+T91+T90)/20)*2,0))</f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10"/>
        <v>0</v>
      </c>
      <c r="I95" s="70"/>
      <c r="J95" s="70"/>
      <c r="K95" s="70"/>
      <c r="L95" s="70"/>
      <c r="M95" s="70"/>
      <c r="N95" s="70"/>
      <c r="O95" s="70"/>
      <c r="P95" s="56">
        <f t="shared" si="18"/>
        <v>0</v>
      </c>
      <c r="Q95" s="71"/>
      <c r="R95" s="56">
        <f t="shared" si="16"/>
        <v>0</v>
      </c>
      <c r="S95" s="70"/>
      <c r="T95" s="70"/>
      <c r="U95" s="56">
        <f t="shared" si="17"/>
        <v>0</v>
      </c>
      <c r="V95" s="70"/>
      <c r="W95" s="70"/>
      <c r="X95" s="56">
        <f t="shared" si="11"/>
        <v>0</v>
      </c>
      <c r="Y95" s="57">
        <f>IF(S95&gt;=40,S95-40,0)</f>
        <v>0</v>
      </c>
      <c r="Z95" s="57">
        <f>IF(D95=1,0,AM95)</f>
        <v>0</v>
      </c>
      <c r="AA95" s="56">
        <f t="shared" si="12"/>
        <v>0</v>
      </c>
      <c r="AB95" s="56">
        <f t="shared" si="13"/>
        <v>0</v>
      </c>
      <c r="AC95" s="56">
        <f>AC94-R95</f>
        <v>0</v>
      </c>
      <c r="AD95" s="70"/>
      <c r="AE95" s="70"/>
      <c r="AF95" s="70"/>
      <c r="AG95" s="56">
        <f t="shared" si="14"/>
        <v>0</v>
      </c>
      <c r="AH95" s="58">
        <f>IF(S95&gt;40,((3+Y95)*H95),IF(S95=0,0,(3*H95)))</f>
        <v>0</v>
      </c>
      <c r="AI95" s="56">
        <f t="shared" si="15"/>
        <v>0</v>
      </c>
      <c r="AJ95" s="58">
        <f>ROUND(IF(AD95&gt;0,AD95/H95,"0"),0)</f>
        <v>0</v>
      </c>
      <c r="AK95" s="58">
        <f>ROUND(IF(Q95="oui",(X91+X92+X93+X94)/20,0),0)</f>
        <v>0</v>
      </c>
      <c r="AL95" s="58">
        <f>IF(S95&lt;=40,S95-Z95,S95-Y95-Z95)</f>
        <v>0</v>
      </c>
      <c r="AM95" s="58">
        <f>ROUND(IF(C95=1,(X94+X93+X92+X91+Z94+T94+T93+T92+T91)/20,0),0)+(ROUND(IF(C95=2,(X94+X93+X92+X91+Z94+T94+T93+T92+T91)/20)*2,0))</f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10"/>
        <v>0</v>
      </c>
      <c r="I96" s="70"/>
      <c r="J96" s="70"/>
      <c r="K96" s="70"/>
      <c r="L96" s="70"/>
      <c r="M96" s="70"/>
      <c r="N96" s="70"/>
      <c r="O96" s="70"/>
      <c r="P96" s="56">
        <f t="shared" si="18"/>
        <v>0</v>
      </c>
      <c r="Q96" s="71"/>
      <c r="R96" s="56">
        <f t="shared" si="16"/>
        <v>0</v>
      </c>
      <c r="S96" s="70"/>
      <c r="T96" s="70"/>
      <c r="U96" s="56">
        <f t="shared" si="17"/>
        <v>0</v>
      </c>
      <c r="V96" s="70"/>
      <c r="W96" s="70"/>
      <c r="X96" s="56">
        <f t="shared" si="11"/>
        <v>0</v>
      </c>
      <c r="Y96" s="57">
        <f>IF(S96&gt;=40,S96-40,0)</f>
        <v>0</v>
      </c>
      <c r="Z96" s="57">
        <f>IF(D96=1,0,AM96)</f>
        <v>0</v>
      </c>
      <c r="AA96" s="56">
        <f t="shared" si="12"/>
        <v>0</v>
      </c>
      <c r="AB96" s="56">
        <f t="shared" si="13"/>
        <v>0</v>
      </c>
      <c r="AC96" s="56">
        <f>AC95-R96</f>
        <v>0</v>
      </c>
      <c r="AD96" s="70"/>
      <c r="AE96" s="70"/>
      <c r="AF96" s="70"/>
      <c r="AG96" s="56">
        <f t="shared" si="14"/>
        <v>0</v>
      </c>
      <c r="AH96" s="58">
        <f>IF(S96&gt;40,((3+Y96)*H96),IF(S96=0,0,(3*H96)))</f>
        <v>0</v>
      </c>
      <c r="AI96" s="56">
        <f t="shared" si="15"/>
        <v>0</v>
      </c>
      <c r="AJ96" s="58">
        <f>ROUND(IF(AD96&gt;0,AD96/H96,"0"),0)</f>
        <v>0</v>
      </c>
      <c r="AK96" s="58">
        <f>ROUND(IF(Q96="oui",(X92+X93+X94+X95)/20,0),0)</f>
        <v>0</v>
      </c>
      <c r="AL96" s="58">
        <f>IF(S96&lt;=40,S96-Z96,S96-Y96-Z96)</f>
        <v>0</v>
      </c>
      <c r="AM96" s="58">
        <f>ROUND(IF(C96=1,(X95+X94+X93+X92+Z95+T95+T94+T93+T92)/20,0),0)+(ROUND(IF(C96=2,(X95+X94+X93+X92+Z95+T95+T94+T93+T92)/20)*2,0))</f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10"/>
        <v>0</v>
      </c>
      <c r="I97" s="70"/>
      <c r="J97" s="70"/>
      <c r="K97" s="70"/>
      <c r="L97" s="70"/>
      <c r="M97" s="70"/>
      <c r="N97" s="70"/>
      <c r="O97" s="70"/>
      <c r="P97" s="56">
        <f t="shared" si="18"/>
        <v>0</v>
      </c>
      <c r="Q97" s="71"/>
      <c r="R97" s="56">
        <f t="shared" si="16"/>
        <v>0</v>
      </c>
      <c r="S97" s="70"/>
      <c r="T97" s="70"/>
      <c r="U97" s="56">
        <f t="shared" si="17"/>
        <v>0</v>
      </c>
      <c r="V97" s="70"/>
      <c r="W97" s="70"/>
      <c r="X97" s="56">
        <f t="shared" si="11"/>
        <v>0</v>
      </c>
      <c r="Y97" s="57">
        <f>IF(S97&gt;=40,S97-40,0)</f>
        <v>0</v>
      </c>
      <c r="Z97" s="57">
        <f>IF(D97=1,0,AM97)</f>
        <v>0</v>
      </c>
      <c r="AA97" s="56">
        <f t="shared" si="12"/>
        <v>0</v>
      </c>
      <c r="AB97" s="56">
        <f t="shared" si="13"/>
        <v>0</v>
      </c>
      <c r="AC97" s="56">
        <f>AC96-R97</f>
        <v>0</v>
      </c>
      <c r="AD97" s="70"/>
      <c r="AE97" s="70"/>
      <c r="AF97" s="70"/>
      <c r="AG97" s="56">
        <f t="shared" si="14"/>
        <v>0</v>
      </c>
      <c r="AH97" s="58">
        <f>IF(S97&gt;40,((3+Y97)*H97),IF(S97=0,0,(3*H97)))</f>
        <v>0</v>
      </c>
      <c r="AI97" s="56">
        <f t="shared" si="15"/>
        <v>0</v>
      </c>
      <c r="AJ97" s="58">
        <f>ROUND(IF(AD97&gt;0,AD97/H97,"0"),0)</f>
        <v>0</v>
      </c>
      <c r="AK97" s="58">
        <f>ROUND(IF(Q97="oui",(X93+X94+X95+X96)/20,0),0)</f>
        <v>0</v>
      </c>
      <c r="AL97" s="58">
        <f>IF(S97&lt;=40,S97-Z97,S97-Y97-Z97)</f>
        <v>0</v>
      </c>
      <c r="AM97" s="58">
        <f>ROUND(IF(C97=1,(X96+X95+X94+X93+Z96+T96+T95+T94+T93)/20,0),0)+(ROUND(IF(C97=2,(X96+X95+X94+X93+Z96+T96+T95+T94+T93)/20)*2,0))</f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10"/>
        <v>0</v>
      </c>
      <c r="I98" s="70"/>
      <c r="J98" s="70"/>
      <c r="K98" s="70"/>
      <c r="L98" s="70"/>
      <c r="M98" s="70"/>
      <c r="N98" s="70"/>
      <c r="O98" s="70"/>
      <c r="P98" s="56">
        <f t="shared" si="18"/>
        <v>0</v>
      </c>
      <c r="Q98" s="71"/>
      <c r="R98" s="56">
        <f t="shared" si="16"/>
        <v>0</v>
      </c>
      <c r="S98" s="70"/>
      <c r="T98" s="70"/>
      <c r="U98" s="56">
        <f t="shared" si="17"/>
        <v>0</v>
      </c>
      <c r="V98" s="70"/>
      <c r="W98" s="70"/>
      <c r="X98" s="56">
        <f t="shared" si="11"/>
        <v>0</v>
      </c>
      <c r="Y98" s="57">
        <f>IF(S98&gt;=40,S98-40,0)</f>
        <v>0</v>
      </c>
      <c r="Z98" s="57">
        <f>IF(D98=1,0,AM98)</f>
        <v>0</v>
      </c>
      <c r="AA98" s="56">
        <f t="shared" si="12"/>
        <v>0</v>
      </c>
      <c r="AB98" s="56">
        <f t="shared" si="13"/>
        <v>0</v>
      </c>
      <c r="AC98" s="56">
        <f>AC97-R98</f>
        <v>0</v>
      </c>
      <c r="AD98" s="70"/>
      <c r="AE98" s="70"/>
      <c r="AF98" s="70"/>
      <c r="AG98" s="56">
        <f t="shared" si="14"/>
        <v>0</v>
      </c>
      <c r="AH98" s="58">
        <f>IF(S98&gt;40,((3+Y98)*H98),IF(S98=0,0,(3*H98)))</f>
        <v>0</v>
      </c>
      <c r="AI98" s="56">
        <f t="shared" si="15"/>
        <v>0</v>
      </c>
      <c r="AJ98" s="58">
        <f>ROUND(IF(AD98&gt;0,AD98/H98,"0"),0)</f>
        <v>0</v>
      </c>
      <c r="AK98" s="58">
        <f>ROUND(IF(Q98="oui",(X94+X95+X96+X97)/20,0),0)</f>
        <v>0</v>
      </c>
      <c r="AL98" s="58">
        <f>IF(S98&lt;=40,S98-Z98,S98-Y98-Z98)</f>
        <v>0</v>
      </c>
      <c r="AM98" s="58">
        <f>ROUND(IF(C98=1,(X97+X96+X95+X94+Z97+T97+T96+T95+T94)/20,0),0)+(ROUND(IF(C98=2,(X97+X96+X95+X94+Z97+T97+T96+T95+T94)/20)*2,0))</f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10"/>
        <v>0</v>
      </c>
      <c r="I99" s="70"/>
      <c r="J99" s="70"/>
      <c r="K99" s="70"/>
      <c r="L99" s="70"/>
      <c r="M99" s="70"/>
      <c r="N99" s="70"/>
      <c r="O99" s="70"/>
      <c r="P99" s="56">
        <f t="shared" si="18"/>
        <v>0</v>
      </c>
      <c r="Q99" s="71"/>
      <c r="R99" s="56">
        <f t="shared" si="16"/>
        <v>0</v>
      </c>
      <c r="S99" s="70"/>
      <c r="T99" s="70"/>
      <c r="U99" s="56">
        <f t="shared" si="17"/>
        <v>0</v>
      </c>
      <c r="V99" s="70"/>
      <c r="W99" s="70"/>
      <c r="X99" s="56">
        <f t="shared" si="11"/>
        <v>0</v>
      </c>
      <c r="Y99" s="57">
        <f>IF(S99&gt;=40,S99-40,0)</f>
        <v>0</v>
      </c>
      <c r="Z99" s="57">
        <f>IF(D99=1,0,AM99)</f>
        <v>0</v>
      </c>
      <c r="AA99" s="56">
        <f t="shared" si="12"/>
        <v>0</v>
      </c>
      <c r="AB99" s="56">
        <f t="shared" si="13"/>
        <v>0</v>
      </c>
      <c r="AC99" s="56">
        <f>AC98-R99</f>
        <v>0</v>
      </c>
      <c r="AD99" s="70"/>
      <c r="AE99" s="70"/>
      <c r="AF99" s="70"/>
      <c r="AG99" s="56">
        <f t="shared" si="14"/>
        <v>0</v>
      </c>
      <c r="AH99" s="58">
        <f>IF(S99&gt;40,((3+Y99)*H99),IF(S99=0,0,(3*H99)))</f>
        <v>0</v>
      </c>
      <c r="AI99" s="56">
        <f t="shared" si="15"/>
        <v>0</v>
      </c>
      <c r="AJ99" s="58">
        <f>ROUND(IF(AD99&gt;0,AD99/H99,"0"),0)</f>
        <v>0</v>
      </c>
      <c r="AK99" s="58">
        <f>ROUND(IF(Q99="oui",(X95+X96+X97+X98)/20,0),0)</f>
        <v>0</v>
      </c>
      <c r="AL99" s="58">
        <f>IF(S99&lt;=40,S99-Z99,S99-Y99-Z99)</f>
        <v>0</v>
      </c>
      <c r="AM99" s="58">
        <f>ROUND(IF(C99=1,(X98+X97+X96+X95+Z98+T98+T97+T96+T95)/20,0),0)+(ROUND(IF(C99=2,(X98+X97+X96+X95+Z98+T98+T97+T96+T95)/20)*2,0))</f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10"/>
        <v>0</v>
      </c>
      <c r="I100" s="70"/>
      <c r="J100" s="70"/>
      <c r="K100" s="70"/>
      <c r="L100" s="70"/>
      <c r="M100" s="70"/>
      <c r="N100" s="70"/>
      <c r="O100" s="70"/>
      <c r="P100" s="56">
        <f t="shared" si="18"/>
        <v>0</v>
      </c>
      <c r="Q100" s="71"/>
      <c r="R100" s="56">
        <f t="shared" si="16"/>
        <v>0</v>
      </c>
      <c r="S100" s="70"/>
      <c r="T100" s="70"/>
      <c r="U100" s="56">
        <f t="shared" si="17"/>
        <v>0</v>
      </c>
      <c r="V100" s="70"/>
      <c r="W100" s="70"/>
      <c r="X100" s="56">
        <f t="shared" si="11"/>
        <v>0</v>
      </c>
      <c r="Y100" s="57">
        <f>IF(S100&gt;=40,S100-40,0)</f>
        <v>0</v>
      </c>
      <c r="Z100" s="57">
        <f>IF(D100=1,0,AM100)</f>
        <v>0</v>
      </c>
      <c r="AA100" s="56">
        <f t="shared" si="12"/>
        <v>0</v>
      </c>
      <c r="AB100" s="56">
        <f t="shared" si="13"/>
        <v>0</v>
      </c>
      <c r="AC100" s="56">
        <f>AC99-R100</f>
        <v>0</v>
      </c>
      <c r="AD100" s="70"/>
      <c r="AE100" s="70"/>
      <c r="AF100" s="70"/>
      <c r="AG100" s="56">
        <f t="shared" si="14"/>
        <v>0</v>
      </c>
      <c r="AH100" s="58">
        <f>IF(S100&gt;40,((3+Y100)*H100),IF(S100=0,0,(3*H100)))</f>
        <v>0</v>
      </c>
      <c r="AI100" s="56">
        <f t="shared" si="15"/>
        <v>0</v>
      </c>
      <c r="AJ100" s="58">
        <f>ROUND(IF(AD100&gt;0,AD100/H100,"0"),0)</f>
        <v>0</v>
      </c>
      <c r="AK100" s="58">
        <f>ROUND(IF(Q100="oui",(X96+X97+X98+X99)/20,0),0)</f>
        <v>0</v>
      </c>
      <c r="AL100" s="58">
        <f>IF(S100&lt;=40,S100-Z100,S100-Y100-Z100)</f>
        <v>0</v>
      </c>
      <c r="AM100" s="58">
        <f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10"/>
        <v>0</v>
      </c>
      <c r="I101" s="70"/>
      <c r="J101" s="70"/>
      <c r="K101" s="70"/>
      <c r="L101" s="70"/>
      <c r="M101" s="70"/>
      <c r="N101" s="70"/>
      <c r="O101" s="70"/>
      <c r="P101" s="56">
        <f t="shared" si="18"/>
        <v>0</v>
      </c>
      <c r="Q101" s="71"/>
      <c r="R101" s="56">
        <f t="shared" si="16"/>
        <v>0</v>
      </c>
      <c r="S101" s="70"/>
      <c r="T101" s="70"/>
      <c r="U101" s="56">
        <f t="shared" si="17"/>
        <v>0</v>
      </c>
      <c r="V101" s="70"/>
      <c r="W101" s="70"/>
      <c r="X101" s="56">
        <f t="shared" si="11"/>
        <v>0</v>
      </c>
      <c r="Y101" s="57">
        <f>IF(S101&gt;=40,S101-40,0)</f>
        <v>0</v>
      </c>
      <c r="Z101" s="57">
        <f>IF(D101=1,0,AM101)</f>
        <v>0</v>
      </c>
      <c r="AA101" s="56">
        <f t="shared" si="12"/>
        <v>0</v>
      </c>
      <c r="AB101" s="56">
        <f t="shared" si="13"/>
        <v>0</v>
      </c>
      <c r="AC101" s="56">
        <f>AC100-R101</f>
        <v>0</v>
      </c>
      <c r="AD101" s="70"/>
      <c r="AE101" s="70"/>
      <c r="AF101" s="70"/>
      <c r="AG101" s="56">
        <f t="shared" si="14"/>
        <v>0</v>
      </c>
      <c r="AH101" s="58">
        <f>IF(S101&gt;40,((3+Y101)*H101),IF(S101=0,0,(3*H101)))</f>
        <v>0</v>
      </c>
      <c r="AI101" s="56">
        <f t="shared" si="15"/>
        <v>0</v>
      </c>
      <c r="AJ101" s="58">
        <f>ROUND(IF(AD101&gt;0,AD101/H101,"0"),0)</f>
        <v>0</v>
      </c>
      <c r="AK101" s="58">
        <f>ROUND(IF(Q101="oui",(X97+X98+X99+X100)/20,0),0)</f>
        <v>0</v>
      </c>
      <c r="AL101" s="58">
        <f>IF(S101&lt;=40,S101-Z101,S101-Y101-Z101)</f>
        <v>0</v>
      </c>
      <c r="AM101" s="58">
        <f>ROUND(IF(C101=1,(X100+X99+X98+X97+Z100+T100+T99+T98+T97)/20,0),0)+(ROUND(IF(C101=2,(X100+X99+X98+X97+Z100+T100+T99+T98+T97)/20)*2,0))</f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10"/>
        <v>0</v>
      </c>
      <c r="I102" s="70"/>
      <c r="J102" s="70"/>
      <c r="K102" s="70"/>
      <c r="L102" s="70"/>
      <c r="M102" s="70"/>
      <c r="N102" s="70"/>
      <c r="O102" s="70"/>
      <c r="P102" s="56">
        <f t="shared" si="18"/>
        <v>0</v>
      </c>
      <c r="Q102" s="71"/>
      <c r="R102" s="56">
        <f t="shared" si="16"/>
        <v>0</v>
      </c>
      <c r="S102" s="70"/>
      <c r="T102" s="70"/>
      <c r="U102" s="56">
        <f t="shared" si="17"/>
        <v>0</v>
      </c>
      <c r="V102" s="70"/>
      <c r="W102" s="70"/>
      <c r="X102" s="56">
        <f t="shared" si="11"/>
        <v>0</v>
      </c>
      <c r="Y102" s="57">
        <f>IF(S102&gt;=40,S102-40,0)</f>
        <v>0</v>
      </c>
      <c r="Z102" s="57">
        <f>IF(D102=1,0,AM102)</f>
        <v>0</v>
      </c>
      <c r="AA102" s="56">
        <f t="shared" si="12"/>
        <v>0</v>
      </c>
      <c r="AB102" s="56">
        <f t="shared" si="13"/>
        <v>0</v>
      </c>
      <c r="AC102" s="56">
        <f>AC101-R102</f>
        <v>0</v>
      </c>
      <c r="AD102" s="70"/>
      <c r="AE102" s="70"/>
      <c r="AF102" s="70"/>
      <c r="AG102" s="56">
        <f t="shared" si="14"/>
        <v>0</v>
      </c>
      <c r="AH102" s="58">
        <f>IF(S102&gt;40,((3+Y102)*H102),IF(S102=0,0,(3*H102)))</f>
        <v>0</v>
      </c>
      <c r="AI102" s="56">
        <f t="shared" si="15"/>
        <v>0</v>
      </c>
      <c r="AJ102" s="58">
        <f>ROUND(IF(AD102&gt;0,AD102/H102,"0"),0)</f>
        <v>0</v>
      </c>
      <c r="AK102" s="58">
        <f>ROUND(IF(Q102="oui",(X98+X99+X100+X101)/20,0),0)</f>
        <v>0</v>
      </c>
      <c r="AL102" s="58">
        <f>IF(S102&lt;=40,S102-Z102,S102-Y102-Z102)</f>
        <v>0</v>
      </c>
      <c r="AM102" s="58">
        <f>ROUND(IF(C102=1,(X101+X100+X99+X98+Z101+T101+T100+T99+T98)/20,0),0)+(ROUND(IF(C102=2,(X101+X100+X99+X98+Z101+T101+T100+T99+T98)/20)*2,0))</f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10"/>
        <v>0</v>
      </c>
      <c r="I103" s="70"/>
      <c r="J103" s="70"/>
      <c r="K103" s="70"/>
      <c r="L103" s="70"/>
      <c r="M103" s="70"/>
      <c r="N103" s="70"/>
      <c r="O103" s="70"/>
      <c r="P103" s="56">
        <f t="shared" si="18"/>
        <v>0</v>
      </c>
      <c r="Q103" s="71"/>
      <c r="R103" s="56">
        <f t="shared" si="16"/>
        <v>0</v>
      </c>
      <c r="S103" s="70"/>
      <c r="T103" s="70"/>
      <c r="U103" s="56">
        <f t="shared" si="17"/>
        <v>0</v>
      </c>
      <c r="V103" s="70"/>
      <c r="W103" s="70"/>
      <c r="X103" s="56">
        <f t="shared" si="11"/>
        <v>0</v>
      </c>
      <c r="Y103" s="57">
        <f>IF(S103&gt;=40,S103-40,0)</f>
        <v>0</v>
      </c>
      <c r="Z103" s="57">
        <f>IF(D103=1,0,AM103)</f>
        <v>0</v>
      </c>
      <c r="AA103" s="56">
        <f t="shared" si="12"/>
        <v>0</v>
      </c>
      <c r="AB103" s="56">
        <f t="shared" si="13"/>
        <v>0</v>
      </c>
      <c r="AC103" s="56">
        <f>AC102-R103</f>
        <v>0</v>
      </c>
      <c r="AD103" s="70"/>
      <c r="AE103" s="70"/>
      <c r="AF103" s="70"/>
      <c r="AG103" s="56">
        <f t="shared" si="14"/>
        <v>0</v>
      </c>
      <c r="AH103" s="58">
        <f>IF(S103&gt;40,((3+Y103)*H103),IF(S103=0,0,(3*H103)))</f>
        <v>0</v>
      </c>
      <c r="AI103" s="56">
        <f t="shared" si="15"/>
        <v>0</v>
      </c>
      <c r="AJ103" s="58">
        <f>ROUND(IF(AD103&gt;0,AD103/H103,"0"),0)</f>
        <v>0</v>
      </c>
      <c r="AK103" s="58">
        <f>ROUND(IF(Q103="oui",(X99+X100+X101+X102)/20,0),0)</f>
        <v>0</v>
      </c>
      <c r="AL103" s="58">
        <f>IF(S103&lt;=40,S103-Z103,S103-Y103-Z103)</f>
        <v>0</v>
      </c>
      <c r="AM103" s="58">
        <f>ROUND(IF(C103=1,(X102+X101+X100+X99+Z102+T102+T101+T100+T99)/20,0),0)+(ROUND(IF(C103=2,(X102+X101+X100+X99+Z102+T102+T101+T100+T99)/20)*2,0))</f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10"/>
        <v>0</v>
      </c>
      <c r="I104" s="70"/>
      <c r="J104" s="70"/>
      <c r="K104" s="70"/>
      <c r="L104" s="70"/>
      <c r="M104" s="70"/>
      <c r="N104" s="70"/>
      <c r="O104" s="70"/>
      <c r="P104" s="56">
        <f t="shared" si="18"/>
        <v>0</v>
      </c>
      <c r="Q104" s="71"/>
      <c r="R104" s="56">
        <f t="shared" si="16"/>
        <v>0</v>
      </c>
      <c r="S104" s="70"/>
      <c r="T104" s="70"/>
      <c r="U104" s="56">
        <f t="shared" si="17"/>
        <v>0</v>
      </c>
      <c r="V104" s="70"/>
      <c r="W104" s="70"/>
      <c r="X104" s="56">
        <f t="shared" si="11"/>
        <v>0</v>
      </c>
      <c r="Y104" s="57">
        <f>IF(S104&gt;=40,S104-40,0)</f>
        <v>0</v>
      </c>
      <c r="Z104" s="57">
        <f>IF(D104=1,0,AM104)</f>
        <v>0</v>
      </c>
      <c r="AA104" s="56">
        <f t="shared" si="12"/>
        <v>0</v>
      </c>
      <c r="AB104" s="56">
        <f t="shared" si="13"/>
        <v>0</v>
      </c>
      <c r="AC104" s="56">
        <f>AC103-R104</f>
        <v>0</v>
      </c>
      <c r="AD104" s="70"/>
      <c r="AE104" s="70"/>
      <c r="AF104" s="70"/>
      <c r="AG104" s="56">
        <f t="shared" si="14"/>
        <v>0</v>
      </c>
      <c r="AH104" s="58">
        <f>IF(S104&gt;40,((3+Y104)*H104),IF(S104=0,0,(3*H104)))</f>
        <v>0</v>
      </c>
      <c r="AI104" s="56">
        <f t="shared" si="15"/>
        <v>0</v>
      </c>
      <c r="AJ104" s="58">
        <f>ROUND(IF(AD104&gt;0,AD104/H104,"0"),0)</f>
        <v>0</v>
      </c>
      <c r="AK104" s="58">
        <f>ROUND(IF(Q104="oui",(X100+X101+X102+X103)/20,0),0)</f>
        <v>0</v>
      </c>
      <c r="AL104" s="58">
        <f>IF(S104&lt;=40,S104-Z104,S104-Y104-Z104)</f>
        <v>0</v>
      </c>
      <c r="AM104" s="58">
        <f>ROUND(IF(C104=1,(X103+X102+X101+X100+Z103+T103+T102+T101+T100)/20,0),0)+(ROUND(IF(C104=2,(X103+X102+X101+X100+Z103+T103+T102+T101+T100)/20)*2,0))</f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10"/>
        <v>0</v>
      </c>
      <c r="I105" s="70"/>
      <c r="J105" s="70"/>
      <c r="K105" s="70"/>
      <c r="L105" s="70"/>
      <c r="M105" s="70"/>
      <c r="N105" s="70"/>
      <c r="O105" s="70"/>
      <c r="P105" s="56">
        <f t="shared" si="18"/>
        <v>0</v>
      </c>
      <c r="Q105" s="71"/>
      <c r="R105" s="56">
        <f t="shared" si="16"/>
        <v>0</v>
      </c>
      <c r="S105" s="70"/>
      <c r="T105" s="70"/>
      <c r="U105" s="56">
        <f t="shared" si="17"/>
        <v>0</v>
      </c>
      <c r="V105" s="70"/>
      <c r="W105" s="70"/>
      <c r="X105" s="56">
        <f t="shared" si="11"/>
        <v>0</v>
      </c>
      <c r="Y105" s="57">
        <f>IF(S105&gt;=40,S105-40,0)</f>
        <v>0</v>
      </c>
      <c r="Z105" s="57">
        <f>IF(D105=1,0,AM105)</f>
        <v>0</v>
      </c>
      <c r="AA105" s="56">
        <f t="shared" si="12"/>
        <v>0</v>
      </c>
      <c r="AB105" s="56">
        <f t="shared" si="13"/>
        <v>0</v>
      </c>
      <c r="AC105" s="56">
        <f>AC104-R105</f>
        <v>0</v>
      </c>
      <c r="AD105" s="70"/>
      <c r="AE105" s="70"/>
      <c r="AF105" s="70"/>
      <c r="AG105" s="56">
        <f t="shared" si="14"/>
        <v>0</v>
      </c>
      <c r="AH105" s="58">
        <f>IF(S105&gt;40,((3+Y105)*H105),IF(S105=0,0,(3*H105)))</f>
        <v>0</v>
      </c>
      <c r="AI105" s="56">
        <f t="shared" si="15"/>
        <v>0</v>
      </c>
      <c r="AJ105" s="58">
        <f>ROUND(IF(AD105&gt;0,AD105/H105,"0"),0)</f>
        <v>0</v>
      </c>
      <c r="AK105" s="58">
        <f>ROUND(IF(Q105="oui",(X101+X102+X103+X104)/20,0),0)</f>
        <v>0</v>
      </c>
      <c r="AL105" s="58">
        <f>IF(S105&lt;=40,S105-Z105,S105-Y105-Z105)</f>
        <v>0</v>
      </c>
      <c r="AM105" s="58">
        <f>ROUND(IF(C105=1,(X104+X103+X102+X101+Z104+T104+T103+T102+T101)/20,0),0)+(ROUND(IF(C105=2,(X104+X103+X102+X101+Z104+T104+T103+T102+T101)/20)*2,0))</f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10"/>
        <v>0</v>
      </c>
      <c r="I106" s="70"/>
      <c r="J106" s="70"/>
      <c r="K106" s="70"/>
      <c r="L106" s="70"/>
      <c r="M106" s="70"/>
      <c r="N106" s="70"/>
      <c r="O106" s="70"/>
      <c r="P106" s="56">
        <f t="shared" si="18"/>
        <v>0</v>
      </c>
      <c r="Q106" s="71"/>
      <c r="R106" s="56">
        <f t="shared" si="16"/>
        <v>0</v>
      </c>
      <c r="S106" s="70"/>
      <c r="T106" s="70"/>
      <c r="U106" s="56">
        <f t="shared" si="17"/>
        <v>0</v>
      </c>
      <c r="V106" s="70"/>
      <c r="W106" s="70"/>
      <c r="X106" s="56">
        <f t="shared" si="11"/>
        <v>0</v>
      </c>
      <c r="Y106" s="57">
        <f>IF(S106&gt;=40,S106-40,0)</f>
        <v>0</v>
      </c>
      <c r="Z106" s="57">
        <f>IF(D106=1,0,AM106)</f>
        <v>0</v>
      </c>
      <c r="AA106" s="56">
        <f t="shared" si="12"/>
        <v>0</v>
      </c>
      <c r="AB106" s="56">
        <f t="shared" si="13"/>
        <v>0</v>
      </c>
      <c r="AC106" s="56">
        <f>AC105-R106</f>
        <v>0</v>
      </c>
      <c r="AD106" s="70"/>
      <c r="AE106" s="70"/>
      <c r="AF106" s="70"/>
      <c r="AG106" s="56">
        <f t="shared" si="14"/>
        <v>0</v>
      </c>
      <c r="AH106" s="58">
        <f>IF(S106&gt;40,((3+Y106)*H106),IF(S106=0,0,(3*H106)))</f>
        <v>0</v>
      </c>
      <c r="AI106" s="56">
        <f t="shared" si="15"/>
        <v>0</v>
      </c>
      <c r="AJ106" s="58">
        <f>ROUND(IF(AD106&gt;0,AD106/H106,"0"),0)</f>
        <v>0</v>
      </c>
      <c r="AK106" s="58">
        <f>ROUND(IF(Q106="oui",(X102+X103+X104+X105)/20,0),0)</f>
        <v>0</v>
      </c>
      <c r="AL106" s="58">
        <f>IF(S106&lt;=40,S106-Z106,S106-Y106-Z106)</f>
        <v>0</v>
      </c>
      <c r="AM106" s="58">
        <f>ROUND(IF(C106=1,(X105+X104+X103+X102+Z105+T105+T104+T103+T102)/20,0),0)+(ROUND(IF(C106=2,(X105+X104+X103+X102+Z105+T105+T104+T103+T102)/20)*2,0))</f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10"/>
        <v>0</v>
      </c>
      <c r="I107" s="70"/>
      <c r="J107" s="70"/>
      <c r="K107" s="70"/>
      <c r="L107" s="70"/>
      <c r="M107" s="70"/>
      <c r="N107" s="70"/>
      <c r="O107" s="70"/>
      <c r="P107" s="56">
        <f t="shared" si="18"/>
        <v>0</v>
      </c>
      <c r="Q107" s="71"/>
      <c r="R107" s="56">
        <f t="shared" si="16"/>
        <v>0</v>
      </c>
      <c r="S107" s="70"/>
      <c r="T107" s="70"/>
      <c r="U107" s="56">
        <f t="shared" si="17"/>
        <v>0</v>
      </c>
      <c r="V107" s="70"/>
      <c r="W107" s="70"/>
      <c r="X107" s="56">
        <f t="shared" si="11"/>
        <v>0</v>
      </c>
      <c r="Y107" s="57">
        <f>IF(S107&gt;=40,S107-40,0)</f>
        <v>0</v>
      </c>
      <c r="Z107" s="57">
        <f>IF(D107=1,0,AM107)</f>
        <v>0</v>
      </c>
      <c r="AA107" s="56">
        <f t="shared" si="12"/>
        <v>0</v>
      </c>
      <c r="AB107" s="56">
        <f t="shared" si="13"/>
        <v>0</v>
      </c>
      <c r="AC107" s="56">
        <f>AC106-R107</f>
        <v>0</v>
      </c>
      <c r="AD107" s="70"/>
      <c r="AE107" s="70"/>
      <c r="AF107" s="70"/>
      <c r="AG107" s="56">
        <f t="shared" si="14"/>
        <v>0</v>
      </c>
      <c r="AH107" s="58">
        <f>IF(S107&gt;40,((3+Y107)*H107),IF(S107=0,0,(3*H107)))</f>
        <v>0</v>
      </c>
      <c r="AI107" s="56">
        <f t="shared" si="15"/>
        <v>0</v>
      </c>
      <c r="AJ107" s="58">
        <f>ROUND(IF(AD107&gt;0,AD107/H107,"0"),0)</f>
        <v>0</v>
      </c>
      <c r="AK107" s="58">
        <f>ROUND(IF(Q107="oui",(X103+X104+X105+X106)/20,0),0)</f>
        <v>0</v>
      </c>
      <c r="AL107" s="58">
        <f>IF(S107&lt;=40,S107-Z107,S107-Y107-Z107)</f>
        <v>0</v>
      </c>
      <c r="AM107" s="58">
        <f>ROUND(IF(C107=1,(X106+X105+X104+X103+Z106+T106+T105+T104+T103)/20,0),0)+(ROUND(IF(C107=2,(X106+X105+X104+X103+Z106+T106+T105+T104+T103)/20)*2,0))</f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10"/>
        <v>0</v>
      </c>
      <c r="I108" s="70"/>
      <c r="J108" s="70"/>
      <c r="K108" s="70"/>
      <c r="L108" s="70"/>
      <c r="M108" s="70"/>
      <c r="N108" s="70"/>
      <c r="O108" s="70"/>
      <c r="P108" s="56">
        <f t="shared" si="18"/>
        <v>0</v>
      </c>
      <c r="Q108" s="71"/>
      <c r="R108" s="56">
        <f t="shared" si="16"/>
        <v>0</v>
      </c>
      <c r="S108" s="70"/>
      <c r="T108" s="70"/>
      <c r="U108" s="56">
        <f t="shared" si="17"/>
        <v>0</v>
      </c>
      <c r="V108" s="70"/>
      <c r="W108" s="70"/>
      <c r="X108" s="56">
        <f t="shared" si="11"/>
        <v>0</v>
      </c>
      <c r="Y108" s="57">
        <f>IF(S108&gt;=40,S108-40,0)</f>
        <v>0</v>
      </c>
      <c r="Z108" s="57">
        <f>IF(D108=1,0,AM108)</f>
        <v>0</v>
      </c>
      <c r="AA108" s="56">
        <f t="shared" si="12"/>
        <v>0</v>
      </c>
      <c r="AB108" s="56">
        <f t="shared" si="13"/>
        <v>0</v>
      </c>
      <c r="AC108" s="56">
        <f>AC107-R108</f>
        <v>0</v>
      </c>
      <c r="AD108" s="70"/>
      <c r="AE108" s="70"/>
      <c r="AF108" s="70"/>
      <c r="AG108" s="56">
        <f t="shared" si="14"/>
        <v>0</v>
      </c>
      <c r="AH108" s="58">
        <f>IF(S108&gt;40,((3+Y108)*H108),IF(S108=0,0,(3*H108)))</f>
        <v>0</v>
      </c>
      <c r="AI108" s="56">
        <f t="shared" si="15"/>
        <v>0</v>
      </c>
      <c r="AJ108" s="58">
        <f>ROUND(IF(AD108&gt;0,AD108/H108,"0"),0)</f>
        <v>0</v>
      </c>
      <c r="AK108" s="58">
        <f>ROUND(IF(Q108="oui",(X104+X105+X106+X107)/20,0),0)</f>
        <v>0</v>
      </c>
      <c r="AL108" s="58">
        <f>IF(S108&lt;=40,S108-Z108,S108-Y108-Z108)</f>
        <v>0</v>
      </c>
      <c r="AM108" s="58">
        <f>ROUND(IF(C108=1,(X107+X106+X105+X104+Z107+T107+T106+T105+T104)/20,0),0)+(ROUND(IF(C108=2,(X107+X106+X105+X104+Z107+T107+T106+T105+T104)/20)*2,0))</f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10"/>
        <v>0</v>
      </c>
      <c r="I109" s="70"/>
      <c r="J109" s="70"/>
      <c r="K109" s="70"/>
      <c r="L109" s="70"/>
      <c r="M109" s="70"/>
      <c r="N109" s="70"/>
      <c r="O109" s="70"/>
      <c r="P109" s="56">
        <f t="shared" si="18"/>
        <v>0</v>
      </c>
      <c r="Q109" s="71"/>
      <c r="R109" s="56">
        <f t="shared" si="16"/>
        <v>0</v>
      </c>
      <c r="S109" s="70"/>
      <c r="T109" s="70"/>
      <c r="U109" s="56">
        <f t="shared" si="17"/>
        <v>0</v>
      </c>
      <c r="V109" s="70"/>
      <c r="W109" s="70"/>
      <c r="X109" s="56">
        <f t="shared" si="11"/>
        <v>0</v>
      </c>
      <c r="Y109" s="57">
        <f>IF(S109&gt;=40,S109-40,0)</f>
        <v>0</v>
      </c>
      <c r="Z109" s="57">
        <f>IF(D109=1,0,AM109)</f>
        <v>0</v>
      </c>
      <c r="AA109" s="56">
        <f t="shared" si="12"/>
        <v>0</v>
      </c>
      <c r="AB109" s="56">
        <f t="shared" si="13"/>
        <v>0</v>
      </c>
      <c r="AC109" s="56">
        <f>AC108-R109</f>
        <v>0</v>
      </c>
      <c r="AD109" s="70"/>
      <c r="AE109" s="70"/>
      <c r="AF109" s="70"/>
      <c r="AG109" s="56">
        <f t="shared" si="14"/>
        <v>0</v>
      </c>
      <c r="AH109" s="58">
        <f>IF(S109&gt;40,((3+Y109)*H109),IF(S109=0,0,(3*H109)))</f>
        <v>0</v>
      </c>
      <c r="AI109" s="56">
        <f t="shared" si="15"/>
        <v>0</v>
      </c>
      <c r="AJ109" s="58">
        <f>ROUND(IF(AD109&gt;0,AD109/H109,"0"),0)</f>
        <v>0</v>
      </c>
      <c r="AK109" s="58">
        <f>ROUND(IF(Q109="oui",(X105+X106+X107+X108)/20,0),0)</f>
        <v>0</v>
      </c>
      <c r="AL109" s="58">
        <f>IF(S109&lt;=40,S109-Z109,S109-Y109-Z109)</f>
        <v>0</v>
      </c>
      <c r="AM109" s="58">
        <f>ROUND(IF(C109=1,(X108+X107+X106+X105+Z108+T108+T107+T106+T105)/20,0),0)+(ROUND(IF(C109=2,(X108+X107+X106+X105+Z108+T108+T107+T106+T105)/20)*2,0))</f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10"/>
        <v>0</v>
      </c>
      <c r="I110" s="70"/>
      <c r="J110" s="70"/>
      <c r="K110" s="70"/>
      <c r="L110" s="70"/>
      <c r="M110" s="70"/>
      <c r="N110" s="70"/>
      <c r="O110" s="70"/>
      <c r="P110" s="56">
        <f t="shared" si="18"/>
        <v>0</v>
      </c>
      <c r="Q110" s="71"/>
      <c r="R110" s="56">
        <f t="shared" si="16"/>
        <v>0</v>
      </c>
      <c r="S110" s="70"/>
      <c r="T110" s="70"/>
      <c r="U110" s="56">
        <f t="shared" si="17"/>
        <v>0</v>
      </c>
      <c r="V110" s="70"/>
      <c r="W110" s="70"/>
      <c r="X110" s="56">
        <f t="shared" si="11"/>
        <v>0</v>
      </c>
      <c r="Y110" s="57">
        <f>IF(S110&gt;=40,S110-40,0)</f>
        <v>0</v>
      </c>
      <c r="Z110" s="57">
        <f>IF(D110=1,0,AM110)</f>
        <v>0</v>
      </c>
      <c r="AA110" s="56">
        <f t="shared" si="12"/>
        <v>0</v>
      </c>
      <c r="AB110" s="56">
        <f t="shared" si="13"/>
        <v>0</v>
      </c>
      <c r="AC110" s="56">
        <f>AC109-R110</f>
        <v>0</v>
      </c>
      <c r="AD110" s="70"/>
      <c r="AE110" s="70"/>
      <c r="AF110" s="70"/>
      <c r="AG110" s="56">
        <f t="shared" si="14"/>
        <v>0</v>
      </c>
      <c r="AH110" s="58">
        <f>IF(S110&gt;40,((3+Y110)*H110),IF(S110=0,0,(3*H110)))</f>
        <v>0</v>
      </c>
      <c r="AI110" s="56">
        <f t="shared" si="15"/>
        <v>0</v>
      </c>
      <c r="AJ110" s="58">
        <f>ROUND(IF(AD110&gt;0,AD110/H110,"0"),0)</f>
        <v>0</v>
      </c>
      <c r="AK110" s="58">
        <f>ROUND(IF(Q110="oui",(X106+X107+X108+X109)/20,0),0)</f>
        <v>0</v>
      </c>
      <c r="AL110" s="58">
        <f>IF(S110&lt;=40,S110-Z110,S110-Y110-Z110)</f>
        <v>0</v>
      </c>
      <c r="AM110" s="58">
        <f>ROUND(IF(C110=1,(X109+X108+X107+X106+Z109+T109+T108+T107+T106)/20,0),0)+(ROUND(IF(C110=2,(X109+X108+X107+X106+Z109+T109+T108+T107+T106)/20)*2,0))</f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10"/>
        <v>0</v>
      </c>
      <c r="I111" s="70"/>
      <c r="J111" s="70"/>
      <c r="K111" s="70"/>
      <c r="L111" s="70"/>
      <c r="M111" s="70"/>
      <c r="N111" s="70"/>
      <c r="O111" s="70"/>
      <c r="P111" s="56">
        <f t="shared" si="18"/>
        <v>0</v>
      </c>
      <c r="Q111" s="71"/>
      <c r="R111" s="56">
        <f t="shared" si="16"/>
        <v>0</v>
      </c>
      <c r="S111" s="70"/>
      <c r="T111" s="70"/>
      <c r="U111" s="56">
        <f t="shared" si="17"/>
        <v>0</v>
      </c>
      <c r="V111" s="70"/>
      <c r="W111" s="70"/>
      <c r="X111" s="56">
        <f t="shared" si="11"/>
        <v>0</v>
      </c>
      <c r="Y111" s="57">
        <f>IF(S111&gt;=40,S111-40,0)</f>
        <v>0</v>
      </c>
      <c r="Z111" s="57">
        <f>IF(D111=1,0,AM111)</f>
        <v>0</v>
      </c>
      <c r="AA111" s="56">
        <f t="shared" si="12"/>
        <v>0</v>
      </c>
      <c r="AB111" s="56">
        <f t="shared" si="13"/>
        <v>0</v>
      </c>
      <c r="AC111" s="56">
        <f>AC110-R111</f>
        <v>0</v>
      </c>
      <c r="AD111" s="70"/>
      <c r="AE111" s="70"/>
      <c r="AF111" s="70"/>
      <c r="AG111" s="56">
        <f t="shared" si="14"/>
        <v>0</v>
      </c>
      <c r="AH111" s="58">
        <f>IF(S111&gt;40,((3+Y111)*H111),IF(S111=0,0,(3*H111)))</f>
        <v>0</v>
      </c>
      <c r="AI111" s="56">
        <f t="shared" si="15"/>
        <v>0</v>
      </c>
      <c r="AJ111" s="58">
        <f>ROUND(IF(AD111&gt;0,AD111/H111,"0"),0)</f>
        <v>0</v>
      </c>
      <c r="AK111" s="58">
        <f>ROUND(IF(Q111="oui",(X107+X108+X109+X110)/20,0),0)</f>
        <v>0</v>
      </c>
      <c r="AL111" s="58">
        <f>IF(S111&lt;=40,S111-Z111,S111-Y111-Z111)</f>
        <v>0</v>
      </c>
      <c r="AM111" s="58">
        <f>ROUND(IF(C111=1,(X110+X109+X108+X107+Z110+T110+T109+T108+T107)/20,0),0)+(ROUND(IF(C111=2,(X110+X109+X108+X107+Z110+T110+T109+T108+T107)/20)*2,0))</f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10"/>
        <v>0</v>
      </c>
      <c r="I112" s="70"/>
      <c r="J112" s="70"/>
      <c r="K112" s="70"/>
      <c r="L112" s="70"/>
      <c r="M112" s="70"/>
      <c r="N112" s="70"/>
      <c r="O112" s="70"/>
      <c r="P112" s="56">
        <f t="shared" si="18"/>
        <v>0</v>
      </c>
      <c r="Q112" s="71"/>
      <c r="R112" s="56">
        <f t="shared" si="16"/>
        <v>0</v>
      </c>
      <c r="S112" s="70"/>
      <c r="T112" s="70"/>
      <c r="U112" s="56">
        <f t="shared" si="17"/>
        <v>0</v>
      </c>
      <c r="V112" s="70"/>
      <c r="W112" s="70"/>
      <c r="X112" s="56">
        <f t="shared" si="11"/>
        <v>0</v>
      </c>
      <c r="Y112" s="57">
        <f>IF(S112&gt;=40,S112-40,0)</f>
        <v>0</v>
      </c>
      <c r="Z112" s="57">
        <f>IF(D112=1,0,AM112)</f>
        <v>0</v>
      </c>
      <c r="AA112" s="56">
        <f t="shared" si="12"/>
        <v>0</v>
      </c>
      <c r="AB112" s="56">
        <f t="shared" si="13"/>
        <v>0</v>
      </c>
      <c r="AC112" s="56">
        <f>AC111-R112</f>
        <v>0</v>
      </c>
      <c r="AD112" s="70"/>
      <c r="AE112" s="70"/>
      <c r="AF112" s="70"/>
      <c r="AG112" s="56">
        <f t="shared" si="14"/>
        <v>0</v>
      </c>
      <c r="AH112" s="58">
        <f>IF(S112&gt;40,((3+Y112)*H112),IF(S112=0,0,(3*H112)))</f>
        <v>0</v>
      </c>
      <c r="AI112" s="56">
        <f t="shared" si="15"/>
        <v>0</v>
      </c>
      <c r="AJ112" s="58">
        <f>ROUND(IF(AD112&gt;0,AD112/H112,"0"),0)</f>
        <v>0</v>
      </c>
      <c r="AK112" s="58">
        <f>ROUND(IF(Q112="oui",(X108+X109+X110+X111)/20,0),0)</f>
        <v>0</v>
      </c>
      <c r="AL112" s="58">
        <f>IF(S112&lt;=40,S112-Z112,S112-Y112-Z112)</f>
        <v>0</v>
      </c>
      <c r="AM112" s="58">
        <f>ROUND(IF(C112=1,(X111+X110+X109+X108+Z111+T111+T110+T109+T108)/20,0),0)+(ROUND(IF(C112=2,(X111+X110+X109+X108+Z111+T111+T110+T109+T108)/20)*2,0))</f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10"/>
        <v>0</v>
      </c>
      <c r="I113" s="70"/>
      <c r="J113" s="70"/>
      <c r="K113" s="70"/>
      <c r="L113" s="70"/>
      <c r="M113" s="70"/>
      <c r="N113" s="70"/>
      <c r="O113" s="70"/>
      <c r="P113" s="56">
        <f t="shared" si="18"/>
        <v>0</v>
      </c>
      <c r="Q113" s="71"/>
      <c r="R113" s="56">
        <f t="shared" si="16"/>
        <v>0</v>
      </c>
      <c r="S113" s="70"/>
      <c r="T113" s="70"/>
      <c r="U113" s="56">
        <f t="shared" si="17"/>
        <v>0</v>
      </c>
      <c r="V113" s="70"/>
      <c r="W113" s="70"/>
      <c r="X113" s="56">
        <f t="shared" si="11"/>
        <v>0</v>
      </c>
      <c r="Y113" s="57">
        <f>IF(S113&gt;=40,S113-40,0)</f>
        <v>0</v>
      </c>
      <c r="Z113" s="57">
        <f>IF(D113=1,0,AM113)</f>
        <v>0</v>
      </c>
      <c r="AA113" s="56">
        <f t="shared" si="12"/>
        <v>0</v>
      </c>
      <c r="AB113" s="56">
        <f t="shared" si="13"/>
        <v>0</v>
      </c>
      <c r="AC113" s="56">
        <f>AC112-R113</f>
        <v>0</v>
      </c>
      <c r="AD113" s="70"/>
      <c r="AE113" s="70"/>
      <c r="AF113" s="70"/>
      <c r="AG113" s="56">
        <f t="shared" si="14"/>
        <v>0</v>
      </c>
      <c r="AH113" s="58">
        <f>IF(S113&gt;40,((3+Y113)*H113),IF(S113=0,0,(3*H113)))</f>
        <v>0</v>
      </c>
      <c r="AI113" s="56">
        <f t="shared" si="15"/>
        <v>0</v>
      </c>
      <c r="AJ113" s="58">
        <f>ROUND(IF(AD113&gt;0,AD113/H113,"0"),0)</f>
        <v>0</v>
      </c>
      <c r="AK113" s="58">
        <f>ROUND(IF(Q113="oui",(X109+X110+X111+X112)/20,0),0)</f>
        <v>0</v>
      </c>
      <c r="AL113" s="58">
        <f>IF(S113&lt;=40,S113-Z113,S113-Y113-Z113)</f>
        <v>0</v>
      </c>
      <c r="AM113" s="58">
        <f>ROUND(IF(C113=1,(X112+X111+X110+X109+Z112+T112+T111+T110+T109)/20,0),0)+(ROUND(IF(C113=2,(X112+X111+X110+X109+Z112+T112+T111+T110+T109)/20)*2,0))</f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10"/>
        <v>0</v>
      </c>
      <c r="I114" s="70"/>
      <c r="J114" s="70"/>
      <c r="K114" s="70"/>
      <c r="L114" s="70"/>
      <c r="M114" s="70"/>
      <c r="N114" s="70"/>
      <c r="O114" s="70"/>
      <c r="P114" s="56">
        <f t="shared" si="18"/>
        <v>0</v>
      </c>
      <c r="Q114" s="71"/>
      <c r="R114" s="56">
        <f t="shared" si="16"/>
        <v>0</v>
      </c>
      <c r="S114" s="70"/>
      <c r="T114" s="70"/>
      <c r="U114" s="56">
        <f t="shared" si="17"/>
        <v>0</v>
      </c>
      <c r="V114" s="70"/>
      <c r="W114" s="70"/>
      <c r="X114" s="56">
        <f t="shared" si="11"/>
        <v>0</v>
      </c>
      <c r="Y114" s="57">
        <f>IF(S114&gt;=40,S114-40,0)</f>
        <v>0</v>
      </c>
      <c r="Z114" s="57">
        <f>IF(D114=1,0,AM114)</f>
        <v>0</v>
      </c>
      <c r="AA114" s="56">
        <f t="shared" si="12"/>
        <v>0</v>
      </c>
      <c r="AB114" s="56">
        <f t="shared" si="13"/>
        <v>0</v>
      </c>
      <c r="AC114" s="56">
        <f>AC113-R114</f>
        <v>0</v>
      </c>
      <c r="AD114" s="70"/>
      <c r="AE114" s="70"/>
      <c r="AF114" s="70"/>
      <c r="AG114" s="56">
        <f t="shared" si="14"/>
        <v>0</v>
      </c>
      <c r="AH114" s="58">
        <f>IF(S114&gt;40,((3+Y114)*H114),IF(S114=0,0,(3*H114)))</f>
        <v>0</v>
      </c>
      <c r="AI114" s="56">
        <f t="shared" si="15"/>
        <v>0</v>
      </c>
      <c r="AJ114" s="58">
        <f>ROUND(IF(AD114&gt;0,AD114/H114,"0"),0)</f>
        <v>0</v>
      </c>
      <c r="AK114" s="58">
        <f>ROUND(IF(Q114="oui",(X110+X111+X112+X113)/20,0),0)</f>
        <v>0</v>
      </c>
      <c r="AL114" s="58">
        <f>IF(S114&lt;=40,S114-Z114,S114-Y114-Z114)</f>
        <v>0</v>
      </c>
      <c r="AM114" s="58">
        <f>ROUND(IF(C114=1,(X113+X112+X111+X110+Z113+T113+T112+T111+T110)/20,0),0)+(ROUND(IF(C114=2,(X113+X112+X111+X110+Z113+T113+T112+T111+T110)/20)*2,0))</f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10"/>
        <v>0</v>
      </c>
      <c r="I115" s="70"/>
      <c r="J115" s="70"/>
      <c r="K115" s="70"/>
      <c r="L115" s="70"/>
      <c r="M115" s="70"/>
      <c r="N115" s="70"/>
      <c r="O115" s="70"/>
      <c r="P115" s="56">
        <f t="shared" si="18"/>
        <v>0</v>
      </c>
      <c r="Q115" s="71"/>
      <c r="R115" s="56">
        <f t="shared" si="16"/>
        <v>0</v>
      </c>
      <c r="S115" s="70"/>
      <c r="T115" s="70"/>
      <c r="U115" s="56">
        <f t="shared" si="17"/>
        <v>0</v>
      </c>
      <c r="V115" s="70"/>
      <c r="W115" s="70"/>
      <c r="X115" s="56">
        <f t="shared" si="11"/>
        <v>0</v>
      </c>
      <c r="Y115" s="57">
        <f>IF(S115&gt;=40,S115-40,0)</f>
        <v>0</v>
      </c>
      <c r="Z115" s="57">
        <f>IF(D115=1,0,AM115)</f>
        <v>0</v>
      </c>
      <c r="AA115" s="56">
        <f t="shared" si="12"/>
        <v>0</v>
      </c>
      <c r="AB115" s="56">
        <f t="shared" si="13"/>
        <v>0</v>
      </c>
      <c r="AC115" s="56">
        <f>AC114-R115</f>
        <v>0</v>
      </c>
      <c r="AD115" s="70"/>
      <c r="AE115" s="70"/>
      <c r="AF115" s="70"/>
      <c r="AG115" s="56">
        <f t="shared" si="14"/>
        <v>0</v>
      </c>
      <c r="AH115" s="58">
        <f>IF(S115&gt;40,((3+Y115)*H115),IF(S115=0,0,(3*H115)))</f>
        <v>0</v>
      </c>
      <c r="AI115" s="56">
        <f t="shared" si="15"/>
        <v>0</v>
      </c>
      <c r="AJ115" s="58">
        <f>ROUND(IF(AD115&gt;0,AD115/H115,"0"),0)</f>
        <v>0</v>
      </c>
      <c r="AK115" s="58">
        <f>ROUND(IF(Q115="oui",(X111+X112+X113+X114)/20,0),0)</f>
        <v>0</v>
      </c>
      <c r="AL115" s="58">
        <f>IF(S115&lt;=40,S115-Z115,S115-Y115-Z115)</f>
        <v>0</v>
      </c>
      <c r="AM115" s="58">
        <f>ROUND(IF(C115=1,(X114+X113+X112+X111+Z114+T114+T113+T112+T111)/20,0),0)+(ROUND(IF(C115=2,(X114+X113+X112+X111+Z114+T114+T113+T112+T111)/20)*2,0))</f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10"/>
        <v>0</v>
      </c>
      <c r="I116" s="70"/>
      <c r="J116" s="70"/>
      <c r="K116" s="70"/>
      <c r="L116" s="70"/>
      <c r="M116" s="70"/>
      <c r="N116" s="70"/>
      <c r="O116" s="70"/>
      <c r="P116" s="56">
        <f t="shared" si="18"/>
        <v>0</v>
      </c>
      <c r="Q116" s="71"/>
      <c r="R116" s="56">
        <f t="shared" si="16"/>
        <v>0</v>
      </c>
      <c r="S116" s="70"/>
      <c r="T116" s="70"/>
      <c r="U116" s="56">
        <f t="shared" si="17"/>
        <v>0</v>
      </c>
      <c r="V116" s="70"/>
      <c r="W116" s="70"/>
      <c r="X116" s="56">
        <f t="shared" si="11"/>
        <v>0</v>
      </c>
      <c r="Y116" s="57">
        <f>IF(S116&gt;=40,S116-40,0)</f>
        <v>0</v>
      </c>
      <c r="Z116" s="57">
        <f>IF(D116=1,0,AM116)</f>
        <v>0</v>
      </c>
      <c r="AA116" s="56">
        <f t="shared" si="12"/>
        <v>0</v>
      </c>
      <c r="AB116" s="56">
        <f t="shared" si="13"/>
        <v>0</v>
      </c>
      <c r="AC116" s="56">
        <f>AC115-R116</f>
        <v>0</v>
      </c>
      <c r="AD116" s="70"/>
      <c r="AE116" s="70"/>
      <c r="AF116" s="70"/>
      <c r="AG116" s="56">
        <f t="shared" si="14"/>
        <v>0</v>
      </c>
      <c r="AH116" s="58">
        <f>IF(S116&gt;40,((3+Y116)*H116),IF(S116=0,0,(3*H116)))</f>
        <v>0</v>
      </c>
      <c r="AI116" s="56">
        <f t="shared" si="15"/>
        <v>0</v>
      </c>
      <c r="AJ116" s="58">
        <f>ROUND(IF(AD116&gt;0,AD116/H116,"0"),0)</f>
        <v>0</v>
      </c>
      <c r="AK116" s="58">
        <f>ROUND(IF(Q116="oui",(X112+X113+X114+X115)/20,0),0)</f>
        <v>0</v>
      </c>
      <c r="AL116" s="58">
        <f>IF(S116&lt;=40,S116-Z116,S116-Y116-Z116)</f>
        <v>0</v>
      </c>
      <c r="AM116" s="58">
        <f>ROUND(IF(C116=1,(X115+X114+X113+X112+Z115+T115+T114+T113+T112)/20,0),0)+(ROUND(IF(C116=2,(X115+X114+X113+X112+Z115+T115+T114+T113+T112)/20)*2,0))</f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10"/>
        <v>0</v>
      </c>
      <c r="I117" s="70"/>
      <c r="J117" s="70"/>
      <c r="K117" s="70"/>
      <c r="L117" s="70"/>
      <c r="M117" s="70"/>
      <c r="N117" s="70"/>
      <c r="O117" s="70"/>
      <c r="P117" s="56">
        <f t="shared" si="18"/>
        <v>0</v>
      </c>
      <c r="Q117" s="71"/>
      <c r="R117" s="56">
        <f t="shared" si="16"/>
        <v>0</v>
      </c>
      <c r="S117" s="70"/>
      <c r="T117" s="70"/>
      <c r="U117" s="56">
        <f t="shared" si="17"/>
        <v>0</v>
      </c>
      <c r="V117" s="70"/>
      <c r="W117" s="70"/>
      <c r="X117" s="56">
        <f t="shared" si="11"/>
        <v>0</v>
      </c>
      <c r="Y117" s="57">
        <f>IF(S117&gt;=40,S117-40,0)</f>
        <v>0</v>
      </c>
      <c r="Z117" s="57">
        <f>IF(D117=1,0,AM117)</f>
        <v>0</v>
      </c>
      <c r="AA117" s="56">
        <f t="shared" si="12"/>
        <v>0</v>
      </c>
      <c r="AB117" s="56">
        <f t="shared" si="13"/>
        <v>0</v>
      </c>
      <c r="AC117" s="56">
        <f>AC116-R117</f>
        <v>0</v>
      </c>
      <c r="AD117" s="70"/>
      <c r="AE117" s="70"/>
      <c r="AF117" s="70"/>
      <c r="AG117" s="56">
        <f t="shared" si="14"/>
        <v>0</v>
      </c>
      <c r="AH117" s="58">
        <f>IF(S117&gt;40,((3+Y117)*H117),IF(S117=0,0,(3*H117)))</f>
        <v>0</v>
      </c>
      <c r="AI117" s="56">
        <f t="shared" si="15"/>
        <v>0</v>
      </c>
      <c r="AJ117" s="58">
        <f>ROUND(IF(AD117&gt;0,AD117/H117,"0"),0)</f>
        <v>0</v>
      </c>
      <c r="AK117" s="58">
        <f>ROUND(IF(Q117="oui",(X113+X114+X115+X116)/20,0),0)</f>
        <v>0</v>
      </c>
      <c r="AL117" s="58">
        <f>IF(S117&lt;=40,S117-Z117,S117-Y117-Z117)</f>
        <v>0</v>
      </c>
      <c r="AM117" s="58">
        <f>ROUND(IF(C117=1,(X116+X115+X114+X113+Z116+T116+T115+T114+T113)/20,0),0)+(ROUND(IF(C117=2,(X116+X115+X114+X113+Z116+T116+T115+T114+T113)/20)*2,0))</f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10"/>
        <v>0</v>
      </c>
      <c r="I118" s="70"/>
      <c r="J118" s="70"/>
      <c r="K118" s="70"/>
      <c r="L118" s="70"/>
      <c r="M118" s="70"/>
      <c r="N118" s="70"/>
      <c r="O118" s="70"/>
      <c r="P118" s="56">
        <f t="shared" si="18"/>
        <v>0</v>
      </c>
      <c r="Q118" s="71"/>
      <c r="R118" s="56">
        <f t="shared" si="16"/>
        <v>0</v>
      </c>
      <c r="S118" s="70"/>
      <c r="T118" s="70"/>
      <c r="U118" s="56">
        <f t="shared" si="17"/>
        <v>0</v>
      </c>
      <c r="V118" s="70"/>
      <c r="W118" s="70"/>
      <c r="X118" s="56">
        <f t="shared" si="11"/>
        <v>0</v>
      </c>
      <c r="Y118" s="57">
        <f>IF(S118&gt;=40,S118-40,0)</f>
        <v>0</v>
      </c>
      <c r="Z118" s="57">
        <f>IF(D118=1,0,AM118)</f>
        <v>0</v>
      </c>
      <c r="AA118" s="56">
        <f t="shared" si="12"/>
        <v>0</v>
      </c>
      <c r="AB118" s="56">
        <f t="shared" si="13"/>
        <v>0</v>
      </c>
      <c r="AC118" s="56">
        <f>AC117-R118</f>
        <v>0</v>
      </c>
      <c r="AD118" s="70"/>
      <c r="AE118" s="70"/>
      <c r="AF118" s="70"/>
      <c r="AG118" s="56">
        <f t="shared" si="14"/>
        <v>0</v>
      </c>
      <c r="AH118" s="58">
        <f>IF(S118&gt;40,((3+Y118)*H118),IF(S118=0,0,(3*H118)))</f>
        <v>0</v>
      </c>
      <c r="AI118" s="56">
        <f t="shared" si="15"/>
        <v>0</v>
      </c>
      <c r="AJ118" s="58">
        <f>ROUND(IF(AD118&gt;0,AD118/H118,"0"),0)</f>
        <v>0</v>
      </c>
      <c r="AK118" s="58">
        <f>ROUND(IF(Q118="oui",(X114+X115+X116+X117)/20,0),0)</f>
        <v>0</v>
      </c>
      <c r="AL118" s="58">
        <f>IF(S118&lt;=40,S118-Z118,S118-Y118-Z118)</f>
        <v>0</v>
      </c>
      <c r="AM118" s="58">
        <f>ROUND(IF(C118=1,(X117+X116+X115+X114+Z117+T117+T116+T115+T114)/20,0),0)+(ROUND(IF(C118=2,(X117+X116+X115+X114+Z117+T117+T116+T115+T114)/20)*2,0))</f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10"/>
        <v>0</v>
      </c>
      <c r="I119" s="70"/>
      <c r="J119" s="70"/>
      <c r="K119" s="70"/>
      <c r="L119" s="70"/>
      <c r="M119" s="70"/>
      <c r="N119" s="70"/>
      <c r="O119" s="70"/>
      <c r="P119" s="56">
        <f t="shared" si="18"/>
        <v>0</v>
      </c>
      <c r="Q119" s="71"/>
      <c r="R119" s="56">
        <f t="shared" si="16"/>
        <v>0</v>
      </c>
      <c r="S119" s="70"/>
      <c r="T119" s="70"/>
      <c r="U119" s="56">
        <f t="shared" si="17"/>
        <v>0</v>
      </c>
      <c r="V119" s="70"/>
      <c r="W119" s="70"/>
      <c r="X119" s="56">
        <f t="shared" si="11"/>
        <v>0</v>
      </c>
      <c r="Y119" s="57">
        <f>IF(S119&gt;=40,S119-40,0)</f>
        <v>0</v>
      </c>
      <c r="Z119" s="57">
        <f>IF(D119=1,0,AM119)</f>
        <v>0</v>
      </c>
      <c r="AA119" s="56">
        <f t="shared" si="12"/>
        <v>0</v>
      </c>
      <c r="AB119" s="56">
        <f t="shared" si="13"/>
        <v>0</v>
      </c>
      <c r="AC119" s="56">
        <f>AC118-R119</f>
        <v>0</v>
      </c>
      <c r="AD119" s="70"/>
      <c r="AE119" s="70"/>
      <c r="AF119" s="70"/>
      <c r="AG119" s="56">
        <f t="shared" si="14"/>
        <v>0</v>
      </c>
      <c r="AH119" s="58">
        <f>IF(S119&gt;40,((3+Y119)*H119),IF(S119=0,0,(3*H119)))</f>
        <v>0</v>
      </c>
      <c r="AI119" s="56">
        <f t="shared" si="15"/>
        <v>0</v>
      </c>
      <c r="AJ119" s="58">
        <f>ROUND(IF(AD119&gt;0,AD119/H119,"0"),0)</f>
        <v>0</v>
      </c>
      <c r="AK119" s="58">
        <f>ROUND(IF(Q119="oui",(X115+X116+X117+X118)/20,0),0)</f>
        <v>0</v>
      </c>
      <c r="AL119" s="58">
        <f>IF(S119&lt;=40,S119-Z119,S119-Y119-Z119)</f>
        <v>0</v>
      </c>
      <c r="AM119" s="58">
        <f>ROUND(IF(C119=1,(X118+X117+X116+X115+Z118+T118+T117+T116+T115)/20,0),0)+(ROUND(IF(C119=2,(X118+X117+X116+X115+Z118+T118+T117+T116+T115)/20)*2,0))</f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10"/>
        <v>0</v>
      </c>
      <c r="I120" s="70"/>
      <c r="J120" s="70"/>
      <c r="K120" s="70"/>
      <c r="L120" s="70"/>
      <c r="M120" s="70"/>
      <c r="N120" s="70"/>
      <c r="O120" s="70"/>
      <c r="P120" s="56">
        <f t="shared" si="18"/>
        <v>0</v>
      </c>
      <c r="Q120" s="71"/>
      <c r="R120" s="56">
        <f t="shared" si="16"/>
        <v>0</v>
      </c>
      <c r="S120" s="70"/>
      <c r="T120" s="70"/>
      <c r="U120" s="56">
        <f t="shared" si="17"/>
        <v>0</v>
      </c>
      <c r="V120" s="70"/>
      <c r="W120" s="70"/>
      <c r="X120" s="56">
        <f t="shared" si="11"/>
        <v>0</v>
      </c>
      <c r="Y120" s="57">
        <f>IF(S120&gt;=40,S120-40,0)</f>
        <v>0</v>
      </c>
      <c r="Z120" s="57">
        <f>IF(D120=1,0,AM120)</f>
        <v>0</v>
      </c>
      <c r="AA120" s="56">
        <f t="shared" si="12"/>
        <v>0</v>
      </c>
      <c r="AB120" s="56">
        <f t="shared" si="13"/>
        <v>0</v>
      </c>
      <c r="AC120" s="56">
        <f>AC119-R120</f>
        <v>0</v>
      </c>
      <c r="AD120" s="70"/>
      <c r="AE120" s="70"/>
      <c r="AF120" s="70"/>
      <c r="AG120" s="56">
        <f t="shared" si="14"/>
        <v>0</v>
      </c>
      <c r="AH120" s="58">
        <f>IF(S120&gt;40,((3+Y120)*H120),IF(S120=0,0,(3*H120)))</f>
        <v>0</v>
      </c>
      <c r="AI120" s="56">
        <f t="shared" si="15"/>
        <v>0</v>
      </c>
      <c r="AJ120" s="58">
        <f>ROUND(IF(AD120&gt;0,AD120/H120,"0"),0)</f>
        <v>0</v>
      </c>
      <c r="AK120" s="58">
        <f>ROUND(IF(Q120="oui",(X116+X117+X118+X119)/20,0),0)</f>
        <v>0</v>
      </c>
      <c r="AL120" s="58">
        <f>IF(S120&lt;=40,S120-Z120,S120-Y120-Z120)</f>
        <v>0</v>
      </c>
      <c r="AM120" s="58">
        <f>ROUND(IF(C120=1,(X119+X118+X117+X116+Z119+T119+T118+T117+T116)/20,0),0)+(ROUND(IF(C120=2,(X119+X118+X117+X116+Z119+T119+T118+T117+T116)/20)*2,0))</f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5" priority="2">
      <formula>MOD(ROW(),2)</formula>
    </cfRule>
  </conditionalFormatting>
  <conditionalFormatting sqref="AJ11:AJ66">
    <cfRule type="expression" dxfId="4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84">
        <v>10</v>
      </c>
      <c r="F2" s="54" t="s">
        <v>103</v>
      </c>
      <c r="G2" s="75"/>
      <c r="H2" s="76"/>
      <c r="I2" s="76"/>
      <c r="J2" s="7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10</v>
      </c>
      <c r="AU2" s="52" t="str">
        <f>F2</f>
        <v>DD EE</v>
      </c>
      <c r="AV2" s="53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85" t="s">
        <v>98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NON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1"/>
      <c r="Y6" s="81"/>
      <c r="Z6" s="81"/>
      <c r="AA6" s="81"/>
      <c r="AB6" s="81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7"/>
      <c r="Z7" s="77"/>
      <c r="AA7" s="77"/>
      <c r="AB7" s="77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>A11</f>
        <v>43435</v>
      </c>
      <c r="AS7" s="64">
        <f>P11</f>
        <v>0</v>
      </c>
      <c r="AT7" s="64">
        <f>S11</f>
        <v>0</v>
      </c>
      <c r="AU7" s="64">
        <f>X11</f>
        <v>0</v>
      </c>
      <c r="AV7" s="64">
        <f>Y11</f>
        <v>0</v>
      </c>
      <c r="AW7" s="64">
        <f>Z11</f>
        <v>0</v>
      </c>
      <c r="AX7" s="64">
        <f>AA11</f>
        <v>0</v>
      </c>
      <c r="AY7" s="65">
        <f>AB11</f>
        <v>0</v>
      </c>
      <c r="AZ7" s="64">
        <f>U11</f>
        <v>0</v>
      </c>
    </row>
    <row r="8" spans="1:52" ht="20.100000000000001" hidden="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7"/>
      <c r="Z8" s="77"/>
      <c r="AA8" s="77"/>
      <c r="AB8" s="77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>A12</f>
        <v>43442</v>
      </c>
      <c r="AS8" s="64">
        <f>P12</f>
        <v>0</v>
      </c>
      <c r="AT8" s="64">
        <f>S12</f>
        <v>0</v>
      </c>
      <c r="AU8" s="64">
        <f>X12</f>
        <v>0</v>
      </c>
      <c r="AV8" s="64">
        <f>Y12</f>
        <v>0</v>
      </c>
      <c r="AW8" s="64">
        <f>Z12</f>
        <v>0</v>
      </c>
      <c r="AX8" s="64">
        <f>AA12</f>
        <v>0</v>
      </c>
      <c r="AY8" s="65">
        <f>AB12</f>
        <v>0</v>
      </c>
      <c r="AZ8" s="64">
        <f t="shared" ref="AZ8:AZ62" si="0">U12</f>
        <v>0</v>
      </c>
    </row>
    <row r="9" spans="1:52" ht="20.100000000000001" hidden="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>A13</f>
        <v>43449</v>
      </c>
      <c r="AS9" s="64">
        <f>P13</f>
        <v>0</v>
      </c>
      <c r="AT9" s="64">
        <f>S13</f>
        <v>0</v>
      </c>
      <c r="AU9" s="64">
        <f>X13</f>
        <v>0</v>
      </c>
      <c r="AV9" s="64">
        <f>Y13</f>
        <v>0</v>
      </c>
      <c r="AW9" s="64">
        <f>Z13</f>
        <v>0</v>
      </c>
      <c r="AX9" s="64">
        <f>AA13</f>
        <v>0</v>
      </c>
      <c r="AY9" s="65">
        <f>AB13</f>
        <v>0</v>
      </c>
      <c r="AZ9" s="64">
        <f t="shared" si="0"/>
        <v>0</v>
      </c>
    </row>
    <row r="10" spans="1:52" ht="23.25" hidden="1" customHeight="1" x14ac:dyDescent="0.35">
      <c r="A10" s="10"/>
      <c r="B10" s="10"/>
      <c r="C10" s="10"/>
      <c r="D10" s="10"/>
      <c r="E10" s="10"/>
      <c r="F10" s="10"/>
      <c r="G10" s="14">
        <v>10</v>
      </c>
      <c r="H10" s="15">
        <f>G10</f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>A14</f>
        <v>43456</v>
      </c>
      <c r="AS10" s="64">
        <f>P14</f>
        <v>0</v>
      </c>
      <c r="AT10" s="64">
        <f>S14</f>
        <v>0</v>
      </c>
      <c r="AU10" s="64">
        <f>X14</f>
        <v>0</v>
      </c>
      <c r="AV10" s="64">
        <f>Y14</f>
        <v>0</v>
      </c>
      <c r="AW10" s="64">
        <f>Z14</f>
        <v>0</v>
      </c>
      <c r="AX10" s="64">
        <f>AA14</f>
        <v>0</v>
      </c>
      <c r="AY10" s="65">
        <f>AB14</f>
        <v>0</v>
      </c>
      <c r="AZ10" s="64">
        <f t="shared" si="0"/>
        <v>0</v>
      </c>
    </row>
    <row r="11" spans="1:52" ht="23.25" customHeight="1" x14ac:dyDescent="0.3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10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>IF(S11&gt;=40,S11-40,0)</f>
        <v>0</v>
      </c>
      <c r="Z11" s="57">
        <f>IF(D11=1,0,AM11)</f>
        <v>0</v>
      </c>
      <c r="AA11" s="56">
        <f>IF(AE11&gt;0,AE11,0)</f>
        <v>0</v>
      </c>
      <c r="AB11" s="56">
        <f>IF(AE11&lt;0,-(AE11+AJ11),-AJ11)</f>
        <v>0</v>
      </c>
      <c r="AC11" s="56">
        <f>AC10-R11</f>
        <v>16</v>
      </c>
      <c r="AD11" s="70"/>
      <c r="AE11" s="70"/>
      <c r="AF11" s="70"/>
      <c r="AG11" s="56">
        <f>IF((AI10-AH11)&gt;0,AH11,AI10)</f>
        <v>0</v>
      </c>
      <c r="AH11" s="58">
        <f>IF(S11&gt;40,((3+Y11)*H11),IF(S11=0,0,(3*H11)))</f>
        <v>0</v>
      </c>
      <c r="AI11" s="56">
        <f>AI10+AF11-AG11</f>
        <v>0</v>
      </c>
      <c r="AJ11" s="58">
        <f>ROUND(IF(AD11&gt;0,(-AD11/H11),"0"),0)</f>
        <v>0</v>
      </c>
      <c r="AK11" s="58">
        <f>ROUND(IF(Q11="oui",(X7+X8+X9+X10)/20,0),0)</f>
        <v>0</v>
      </c>
      <c r="AL11" s="58">
        <f>IF(S11&lt;=40,S11-Z11,S11-Y11-Z11)</f>
        <v>0</v>
      </c>
      <c r="AM11" s="58">
        <f>ROUND(IF(C11=1,(X10+X9+X8+X7+Z10+T10+T9+T8+T7)/20,0),0)+(ROUND(IF(C11=2,(X10+X9+X8+X7+Z10+T10+T9+T8+T7)/20)*2,0))</f>
        <v>0</v>
      </c>
      <c r="AN11" s="72"/>
      <c r="AR11" s="63">
        <f>A15</f>
        <v>43463</v>
      </c>
      <c r="AS11" s="64">
        <f>P15</f>
        <v>0</v>
      </c>
      <c r="AT11" s="64">
        <f>S15</f>
        <v>0</v>
      </c>
      <c r="AU11" s="64">
        <f>X15</f>
        <v>0</v>
      </c>
      <c r="AV11" s="64">
        <f>Y15</f>
        <v>0</v>
      </c>
      <c r="AW11" s="64">
        <f>Z15</f>
        <v>0</v>
      </c>
      <c r="AX11" s="64">
        <f>AA15</f>
        <v>0</v>
      </c>
      <c r="AY11" s="65">
        <f>AB15</f>
        <v>0</v>
      </c>
      <c r="AZ11" s="64">
        <f t="shared" si="0"/>
        <v>0</v>
      </c>
    </row>
    <row r="12" spans="1:52" ht="23.25" x14ac:dyDescent="0.3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">IF(G12=0,H11,G12)</f>
        <v>10</v>
      </c>
      <c r="I12" s="70"/>
      <c r="J12" s="70"/>
      <c r="K12" s="70"/>
      <c r="L12" s="70"/>
      <c r="M12" s="70"/>
      <c r="N12" s="70"/>
      <c r="O12" s="70"/>
      <c r="P12" s="56">
        <f t="shared" ref="P12:P76" si="2">SUM(I12:O12)</f>
        <v>0</v>
      </c>
      <c r="Q12" s="71"/>
      <c r="R12" s="56">
        <f t="shared" ref="R12:R75" si="3">IF(AC11&lt;=0,0,AK12)</f>
        <v>0</v>
      </c>
      <c r="S12" s="70"/>
      <c r="T12" s="70"/>
      <c r="U12" s="56">
        <f t="shared" ref="U12:U75" si="4">U11+P12-X12-Y12+AA12-AB12</f>
        <v>0</v>
      </c>
      <c r="V12" s="70"/>
      <c r="W12" s="70"/>
      <c r="X12" s="56">
        <f t="shared" ref="X12:X66" si="5">IF(AL12&gt;=0,AL12,0)</f>
        <v>0</v>
      </c>
      <c r="Y12" s="57">
        <f>IF(S12&gt;=40,S12-40,0)</f>
        <v>0</v>
      </c>
      <c r="Z12" s="57">
        <f>IF(D12=1,0,AM12)</f>
        <v>0</v>
      </c>
      <c r="AA12" s="56">
        <f t="shared" ref="AA12:AA66" si="6">IF(AE12&gt;0,AE12,0)</f>
        <v>0</v>
      </c>
      <c r="AB12" s="56">
        <f t="shared" ref="AB12:AB66" si="7">IF(AE12&lt;0,-(AE12+AJ12),-AJ12)</f>
        <v>0</v>
      </c>
      <c r="AC12" s="56">
        <f>AC11-R12</f>
        <v>16</v>
      </c>
      <c r="AD12" s="70"/>
      <c r="AE12" s="70"/>
      <c r="AF12" s="70"/>
      <c r="AG12" s="56">
        <f t="shared" ref="AG12:AG66" si="8">IF((AI11-AH12)&gt;0,AH12,AI11)</f>
        <v>0</v>
      </c>
      <c r="AH12" s="58">
        <f>IF(S12&gt;40,((3+Y12)*H12),IF(S12=0,0,(3*H12)))</f>
        <v>0</v>
      </c>
      <c r="AI12" s="56">
        <f t="shared" ref="AI12:AI66" si="9">AI11+AF12-AG12</f>
        <v>0</v>
      </c>
      <c r="AJ12" s="58">
        <f>ROUND(IF(AD12&gt;0,(-AD12/H12),"0"),0)</f>
        <v>0</v>
      </c>
      <c r="AK12" s="58">
        <f>ROUND(IF(Q12="oui",(X8+X9+X10+X11)/20,0),0)</f>
        <v>0</v>
      </c>
      <c r="AL12" s="58">
        <f>IF(S12&lt;=40,S12-Z12,S12-Y12-Z12)</f>
        <v>0</v>
      </c>
      <c r="AM12" s="58">
        <f>ROUND(IF(C12=1,(X11+X10+X9+X8+Z11+T11+T10+T9+T8)/20,0),0)+(ROUND(IF(C12=2,(X11+X10+X9+X8+Z11+T11+T10+T9+T8)/20)*2,0))</f>
        <v>0</v>
      </c>
      <c r="AN12" s="72"/>
      <c r="AR12" s="63">
        <f>A16</f>
        <v>43470</v>
      </c>
      <c r="AS12" s="64">
        <f>P16</f>
        <v>0</v>
      </c>
      <c r="AT12" s="64">
        <f>S16</f>
        <v>0</v>
      </c>
      <c r="AU12" s="64">
        <f>X16</f>
        <v>0</v>
      </c>
      <c r="AV12" s="64">
        <f>Y16</f>
        <v>0</v>
      </c>
      <c r="AW12" s="64">
        <f>Z16</f>
        <v>0</v>
      </c>
      <c r="AX12" s="64">
        <f>AA16</f>
        <v>0</v>
      </c>
      <c r="AY12" s="65">
        <f>AB16</f>
        <v>0</v>
      </c>
      <c r="AZ12" s="64">
        <f t="shared" si="0"/>
        <v>0</v>
      </c>
    </row>
    <row r="13" spans="1:52" ht="23.25" x14ac:dyDescent="0.3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"/>
        <v>10</v>
      </c>
      <c r="I13" s="70"/>
      <c r="J13" s="70"/>
      <c r="K13" s="70"/>
      <c r="L13" s="70"/>
      <c r="M13" s="70"/>
      <c r="N13" s="70"/>
      <c r="O13" s="70"/>
      <c r="P13" s="56">
        <f t="shared" si="2"/>
        <v>0</v>
      </c>
      <c r="Q13" s="71"/>
      <c r="R13" s="56">
        <f t="shared" si="3"/>
        <v>0</v>
      </c>
      <c r="S13" s="70"/>
      <c r="T13" s="70"/>
      <c r="U13" s="56">
        <f t="shared" si="4"/>
        <v>0</v>
      </c>
      <c r="V13" s="70"/>
      <c r="W13" s="70"/>
      <c r="X13" s="56">
        <f t="shared" si="5"/>
        <v>0</v>
      </c>
      <c r="Y13" s="57">
        <f>IF(S13&gt;=40,S13-40,0)</f>
        <v>0</v>
      </c>
      <c r="Z13" s="57">
        <f>IF(D13=1,0,AM13)</f>
        <v>0</v>
      </c>
      <c r="AA13" s="56">
        <f t="shared" si="6"/>
        <v>0</v>
      </c>
      <c r="AB13" s="56">
        <f t="shared" si="7"/>
        <v>0</v>
      </c>
      <c r="AC13" s="56">
        <f>AC12-R13</f>
        <v>16</v>
      </c>
      <c r="AD13" s="70"/>
      <c r="AE13" s="70"/>
      <c r="AF13" s="70"/>
      <c r="AG13" s="56">
        <f t="shared" si="8"/>
        <v>0</v>
      </c>
      <c r="AH13" s="58">
        <f>IF(S13&gt;40,((3+Y13)*H13),IF(S13=0,0,(3*H13)))</f>
        <v>0</v>
      </c>
      <c r="AI13" s="56">
        <f t="shared" si="9"/>
        <v>0</v>
      </c>
      <c r="AJ13" s="58">
        <f>ROUND(IF(AD13&gt;0,(-AD13/H13),"0"),0)</f>
        <v>0</v>
      </c>
      <c r="AK13" s="58">
        <f>ROUND(IF(Q13="oui",(X9+X10+X11+X12)/20,0),0)</f>
        <v>0</v>
      </c>
      <c r="AL13" s="58">
        <f>IF(S13&lt;=40,S13-Z13,S13-Y13-Z13)</f>
        <v>0</v>
      </c>
      <c r="AM13" s="58">
        <f>ROUND(IF(C13=1,(X12+X11+X10+X9+Z12+T12+T11+T10+T9)/20,0),0)+(ROUND(IF(C13=2,(X12+X11+X10+X9+Z12+T12+T11+T10+T9)/20)*2,0))</f>
        <v>0</v>
      </c>
      <c r="AN13" s="72"/>
      <c r="AR13" s="63">
        <f>A17</f>
        <v>43477</v>
      </c>
      <c r="AS13" s="64">
        <f>P17</f>
        <v>0</v>
      </c>
      <c r="AT13" s="64">
        <f>S17</f>
        <v>0</v>
      </c>
      <c r="AU13" s="64">
        <f>X17</f>
        <v>0</v>
      </c>
      <c r="AV13" s="64">
        <f>Y17</f>
        <v>0</v>
      </c>
      <c r="AW13" s="64">
        <f>Z17</f>
        <v>0</v>
      </c>
      <c r="AX13" s="64">
        <f>AA17</f>
        <v>0</v>
      </c>
      <c r="AY13" s="65">
        <f>AB17</f>
        <v>0</v>
      </c>
      <c r="AZ13" s="64">
        <f t="shared" si="0"/>
        <v>0</v>
      </c>
    </row>
    <row r="14" spans="1:52" ht="23.25" x14ac:dyDescent="0.3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"/>
        <v>10</v>
      </c>
      <c r="I14" s="70"/>
      <c r="J14" s="70"/>
      <c r="K14" s="70"/>
      <c r="L14" s="70"/>
      <c r="M14" s="70"/>
      <c r="N14" s="70"/>
      <c r="O14" s="70"/>
      <c r="P14" s="56">
        <f t="shared" si="2"/>
        <v>0</v>
      </c>
      <c r="Q14" s="71"/>
      <c r="R14" s="56">
        <f t="shared" si="3"/>
        <v>0</v>
      </c>
      <c r="S14" s="70"/>
      <c r="T14" s="70"/>
      <c r="U14" s="56">
        <f t="shared" si="4"/>
        <v>0</v>
      </c>
      <c r="V14" s="70"/>
      <c r="W14" s="70"/>
      <c r="X14" s="56">
        <f t="shared" si="5"/>
        <v>0</v>
      </c>
      <c r="Y14" s="57">
        <f>IF(S14&gt;=40,S14-40,0)</f>
        <v>0</v>
      </c>
      <c r="Z14" s="57">
        <f>IF(D14=1,0,AM14)</f>
        <v>0</v>
      </c>
      <c r="AA14" s="56">
        <f t="shared" si="6"/>
        <v>0</v>
      </c>
      <c r="AB14" s="56">
        <f t="shared" si="7"/>
        <v>0</v>
      </c>
      <c r="AC14" s="56">
        <f>AC13-R14</f>
        <v>16</v>
      </c>
      <c r="AD14" s="70"/>
      <c r="AE14" s="70"/>
      <c r="AF14" s="70"/>
      <c r="AG14" s="56">
        <f t="shared" si="8"/>
        <v>0</v>
      </c>
      <c r="AH14" s="58">
        <f>IF(S14&gt;40,((3+Y14)*H14),IF(S14=0,0,(3*H14)))</f>
        <v>0</v>
      </c>
      <c r="AI14" s="56">
        <f t="shared" si="9"/>
        <v>0</v>
      </c>
      <c r="AJ14" s="58">
        <f>ROUND(IF(AD14&gt;0,(-AD14/H14),"0"),0)</f>
        <v>0</v>
      </c>
      <c r="AK14" s="58">
        <f>ROUND(IF(Q14="oui",(X10+X11+X12+X13)/20,0),0)</f>
        <v>0</v>
      </c>
      <c r="AL14" s="58">
        <f>IF(S14&lt;=40,S14-Z14,S14-Y14-Z14)</f>
        <v>0</v>
      </c>
      <c r="AM14" s="58">
        <f>ROUND(IF(C14=1,(X13+X12+X11+X10+Z13+T13+T12+T11+T10)/20,0),0)+(ROUND(IF(C14=2,(X13+X12+X11+X10+Z13+T13+T12+T11+T10)/20)*2,0))</f>
        <v>0</v>
      </c>
      <c r="AN14" s="72"/>
      <c r="AR14" s="63">
        <f>A18</f>
        <v>43484</v>
      </c>
      <c r="AS14" s="64">
        <f>P18</f>
        <v>0</v>
      </c>
      <c r="AT14" s="64">
        <f>S18</f>
        <v>0</v>
      </c>
      <c r="AU14" s="64">
        <f>X18</f>
        <v>0</v>
      </c>
      <c r="AV14" s="64">
        <f>Y18</f>
        <v>0</v>
      </c>
      <c r="AW14" s="64">
        <f>Z18</f>
        <v>0</v>
      </c>
      <c r="AX14" s="64">
        <f>AA18</f>
        <v>0</v>
      </c>
      <c r="AY14" s="65">
        <f>AB18</f>
        <v>0</v>
      </c>
      <c r="AZ14" s="64">
        <f t="shared" si="0"/>
        <v>0</v>
      </c>
    </row>
    <row r="15" spans="1:52" ht="23.25" x14ac:dyDescent="0.3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"/>
        <v>10</v>
      </c>
      <c r="I15" s="70"/>
      <c r="J15" s="70"/>
      <c r="K15" s="70"/>
      <c r="L15" s="70"/>
      <c r="M15" s="70"/>
      <c r="N15" s="70"/>
      <c r="O15" s="70"/>
      <c r="P15" s="56">
        <f t="shared" si="2"/>
        <v>0</v>
      </c>
      <c r="Q15" s="71"/>
      <c r="R15" s="56">
        <f t="shared" si="3"/>
        <v>0</v>
      </c>
      <c r="S15" s="70"/>
      <c r="T15" s="70"/>
      <c r="U15" s="56">
        <f t="shared" si="4"/>
        <v>0</v>
      </c>
      <c r="V15" s="70"/>
      <c r="W15" s="70"/>
      <c r="X15" s="56">
        <f t="shared" si="5"/>
        <v>0</v>
      </c>
      <c r="Y15" s="57">
        <f>IF(S15&gt;=40,S15-40,0)</f>
        <v>0</v>
      </c>
      <c r="Z15" s="57">
        <f>IF(D15=1,0,AM15)</f>
        <v>0</v>
      </c>
      <c r="AA15" s="56">
        <f t="shared" si="6"/>
        <v>0</v>
      </c>
      <c r="AB15" s="56">
        <f t="shared" si="7"/>
        <v>0</v>
      </c>
      <c r="AC15" s="56">
        <f>AC14-R15</f>
        <v>16</v>
      </c>
      <c r="AD15" s="70"/>
      <c r="AE15" s="70"/>
      <c r="AF15" s="70"/>
      <c r="AG15" s="56">
        <f t="shared" si="8"/>
        <v>0</v>
      </c>
      <c r="AH15" s="58">
        <f>IF(S15&gt;40,((3+Y15)*H15),IF(S15=0,0,(3*H15)))</f>
        <v>0</v>
      </c>
      <c r="AI15" s="56">
        <f t="shared" si="9"/>
        <v>0</v>
      </c>
      <c r="AJ15" s="58">
        <f>ROUND(IF(AD15&gt;0,(-AD15/H15),"0"),0)</f>
        <v>0</v>
      </c>
      <c r="AK15" s="58">
        <f>ROUND(IF(Q15="oui",(X11+X12+X13+X14)/20,0),0)</f>
        <v>0</v>
      </c>
      <c r="AL15" s="58">
        <f>IF(S15&lt;=40,S15-Z15,S15-Y15-Z15)</f>
        <v>0</v>
      </c>
      <c r="AM15" s="58">
        <f>ROUND(IF(C15=1,(X14+X13+X12+X11+Z14+T14+T13+T12+T11)/20,0),0)+(ROUND(IF(C15=2,(X14+X13+X12+X11+Z14+T14+T13+T12+T11)/20)*2,0))</f>
        <v>0</v>
      </c>
      <c r="AN15" s="72"/>
      <c r="AR15" s="63">
        <f>A19</f>
        <v>43491</v>
      </c>
      <c r="AS15" s="64">
        <f>P19</f>
        <v>0</v>
      </c>
      <c r="AT15" s="64">
        <f>S19</f>
        <v>0</v>
      </c>
      <c r="AU15" s="64">
        <f>X19</f>
        <v>0</v>
      </c>
      <c r="AV15" s="64">
        <f>Y19</f>
        <v>0</v>
      </c>
      <c r="AW15" s="64">
        <f>Z19</f>
        <v>0</v>
      </c>
      <c r="AX15" s="64">
        <f>AA19</f>
        <v>0</v>
      </c>
      <c r="AY15" s="65">
        <f>AB19</f>
        <v>0</v>
      </c>
      <c r="AZ15" s="64">
        <f t="shared" si="0"/>
        <v>0</v>
      </c>
    </row>
    <row r="16" spans="1:52" ht="23.25" x14ac:dyDescent="0.3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"/>
        <v>10</v>
      </c>
      <c r="I16" s="70"/>
      <c r="J16" s="70"/>
      <c r="K16" s="70"/>
      <c r="L16" s="70"/>
      <c r="M16" s="70"/>
      <c r="N16" s="70"/>
      <c r="O16" s="70"/>
      <c r="P16" s="56">
        <f t="shared" si="2"/>
        <v>0</v>
      </c>
      <c r="Q16" s="71"/>
      <c r="R16" s="56">
        <f t="shared" si="3"/>
        <v>0</v>
      </c>
      <c r="S16" s="70"/>
      <c r="T16" s="70"/>
      <c r="U16" s="56">
        <f t="shared" si="4"/>
        <v>0</v>
      </c>
      <c r="V16" s="70"/>
      <c r="W16" s="70"/>
      <c r="X16" s="56">
        <f t="shared" si="5"/>
        <v>0</v>
      </c>
      <c r="Y16" s="57">
        <f>IF(S16&gt;=40,S16-40,0)</f>
        <v>0</v>
      </c>
      <c r="Z16" s="57">
        <f>IF(D16=1,0,AM16)</f>
        <v>0</v>
      </c>
      <c r="AA16" s="56">
        <f t="shared" si="6"/>
        <v>0</v>
      </c>
      <c r="AB16" s="56">
        <f t="shared" si="7"/>
        <v>0</v>
      </c>
      <c r="AC16" s="56">
        <f>AC15-R16</f>
        <v>16</v>
      </c>
      <c r="AD16" s="70"/>
      <c r="AE16" s="70"/>
      <c r="AF16" s="70"/>
      <c r="AG16" s="56">
        <f t="shared" si="8"/>
        <v>0</v>
      </c>
      <c r="AH16" s="58">
        <f>IF(S16&gt;40,((3+Y16)*H16),IF(S16=0,0,(3*H16)))</f>
        <v>0</v>
      </c>
      <c r="AI16" s="56">
        <f t="shared" si="9"/>
        <v>0</v>
      </c>
      <c r="AJ16" s="58">
        <f>ROUND(IF(AD16&gt;0,(-AD16/H16),"0"),0)</f>
        <v>0</v>
      </c>
      <c r="AK16" s="58">
        <f>ROUND(IF(Q16="oui",(X12+X13+X14+X15)/20,0),0)</f>
        <v>0</v>
      </c>
      <c r="AL16" s="58">
        <f>IF(S16&lt;=40,S16-Z16,S16-Y16-Z16)</f>
        <v>0</v>
      </c>
      <c r="AM16" s="58">
        <f>ROUND(IF(C16=1,(X15+X14+X13+X12+Z15+T15+T14+T13+T12)/20,0),0)+(ROUND(IF(C16=2,(X15+X14+X13+X12+Z15+T15+T14+T13+T12)/20)*2,0))</f>
        <v>0</v>
      </c>
      <c r="AN16" s="72"/>
      <c r="AR16" s="63">
        <f>A20</f>
        <v>43498</v>
      </c>
      <c r="AS16" s="64">
        <f>P20</f>
        <v>0</v>
      </c>
      <c r="AT16" s="64">
        <f>S20</f>
        <v>0</v>
      </c>
      <c r="AU16" s="64">
        <f>X20</f>
        <v>0</v>
      </c>
      <c r="AV16" s="64">
        <f>Y20</f>
        <v>0</v>
      </c>
      <c r="AW16" s="64">
        <f>Z20</f>
        <v>0</v>
      </c>
      <c r="AX16" s="64">
        <f>AA20</f>
        <v>0</v>
      </c>
      <c r="AY16" s="65">
        <f>AB20</f>
        <v>0</v>
      </c>
      <c r="AZ16" s="64">
        <f t="shared" si="0"/>
        <v>0</v>
      </c>
    </row>
    <row r="17" spans="1:52" ht="23.25" x14ac:dyDescent="0.3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"/>
        <v>10</v>
      </c>
      <c r="I17" s="70"/>
      <c r="J17" s="70"/>
      <c r="K17" s="70"/>
      <c r="L17" s="70"/>
      <c r="M17" s="70"/>
      <c r="N17" s="70"/>
      <c r="O17" s="70"/>
      <c r="P17" s="56">
        <f t="shared" si="2"/>
        <v>0</v>
      </c>
      <c r="Q17" s="71"/>
      <c r="R17" s="56">
        <f t="shared" si="3"/>
        <v>0</v>
      </c>
      <c r="S17" s="70"/>
      <c r="T17" s="70"/>
      <c r="U17" s="56">
        <f t="shared" si="4"/>
        <v>0</v>
      </c>
      <c r="V17" s="70"/>
      <c r="W17" s="70"/>
      <c r="X17" s="56">
        <f t="shared" si="5"/>
        <v>0</v>
      </c>
      <c r="Y17" s="57">
        <f>IF(S17&gt;=40,S17-40,0)</f>
        <v>0</v>
      </c>
      <c r="Z17" s="57">
        <f>IF(D17=1,0,AM17)</f>
        <v>0</v>
      </c>
      <c r="AA17" s="56">
        <f t="shared" si="6"/>
        <v>0</v>
      </c>
      <c r="AB17" s="56">
        <f t="shared" si="7"/>
        <v>0</v>
      </c>
      <c r="AC17" s="56">
        <f>AC16-R17</f>
        <v>16</v>
      </c>
      <c r="AD17" s="70"/>
      <c r="AE17" s="70"/>
      <c r="AF17" s="70"/>
      <c r="AG17" s="56">
        <f t="shared" si="8"/>
        <v>0</v>
      </c>
      <c r="AH17" s="58">
        <f>IF(S17&gt;40,((3+Y17)*H17),IF(S17=0,0,(3*H17)))</f>
        <v>0</v>
      </c>
      <c r="AI17" s="56">
        <f t="shared" si="9"/>
        <v>0</v>
      </c>
      <c r="AJ17" s="58">
        <f>ROUND(IF(AD17&gt;0,(-AD17/H17),"0"),0)</f>
        <v>0</v>
      </c>
      <c r="AK17" s="58">
        <f>ROUND(IF(Q17="oui",(X13+X14+X15+X16)/20,0),0)</f>
        <v>0</v>
      </c>
      <c r="AL17" s="58">
        <f>IF(S17&lt;=40,S17-Z17,S17-Y17-Z17)</f>
        <v>0</v>
      </c>
      <c r="AM17" s="58">
        <f>ROUND(IF(C17=1,(X16+X15+X14+X13+Z16+T16+T15+T14+T13)/20,0),0)+(ROUND(IF(C17=2,(X16+X15+X14+X13+Z16+T16+T15+T14+T13)/20)*2,0))</f>
        <v>0</v>
      </c>
      <c r="AN17" s="72"/>
      <c r="AR17" s="63">
        <f>A21</f>
        <v>43505</v>
      </c>
      <c r="AS17" s="64">
        <f>P21</f>
        <v>0</v>
      </c>
      <c r="AT17" s="64">
        <f>S21</f>
        <v>0</v>
      </c>
      <c r="AU17" s="64">
        <f>X21</f>
        <v>0</v>
      </c>
      <c r="AV17" s="64">
        <f>Y21</f>
        <v>0</v>
      </c>
      <c r="AW17" s="64">
        <f>Z21</f>
        <v>0</v>
      </c>
      <c r="AX17" s="64">
        <f>AA21</f>
        <v>0</v>
      </c>
      <c r="AY17" s="65">
        <f>AB21</f>
        <v>0</v>
      </c>
      <c r="AZ17" s="64">
        <f t="shared" si="0"/>
        <v>0</v>
      </c>
    </row>
    <row r="18" spans="1:52" ht="23.25" x14ac:dyDescent="0.3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"/>
        <v>10</v>
      </c>
      <c r="I18" s="70"/>
      <c r="J18" s="70"/>
      <c r="K18" s="70"/>
      <c r="L18" s="70"/>
      <c r="M18" s="70"/>
      <c r="N18" s="70"/>
      <c r="O18" s="70"/>
      <c r="P18" s="56">
        <f t="shared" si="2"/>
        <v>0</v>
      </c>
      <c r="Q18" s="71"/>
      <c r="R18" s="56">
        <f t="shared" si="3"/>
        <v>0</v>
      </c>
      <c r="S18" s="70"/>
      <c r="T18" s="70"/>
      <c r="U18" s="56">
        <f t="shared" si="4"/>
        <v>0</v>
      </c>
      <c r="V18" s="70"/>
      <c r="W18" s="70"/>
      <c r="X18" s="56">
        <f t="shared" si="5"/>
        <v>0</v>
      </c>
      <c r="Y18" s="57">
        <f>IF(S18&gt;=40,S18-40,0)</f>
        <v>0</v>
      </c>
      <c r="Z18" s="57">
        <f>IF(D18=1,0,AM18)</f>
        <v>0</v>
      </c>
      <c r="AA18" s="56">
        <f t="shared" si="6"/>
        <v>0</v>
      </c>
      <c r="AB18" s="56">
        <f t="shared" si="7"/>
        <v>0</v>
      </c>
      <c r="AC18" s="56">
        <f>AC17-R18</f>
        <v>16</v>
      </c>
      <c r="AD18" s="70"/>
      <c r="AE18" s="70"/>
      <c r="AF18" s="70"/>
      <c r="AG18" s="56">
        <f t="shared" si="8"/>
        <v>0</v>
      </c>
      <c r="AH18" s="58">
        <f>IF(S18&gt;40,((3+Y18)*H18),IF(S18=0,0,(3*H18)))</f>
        <v>0</v>
      </c>
      <c r="AI18" s="56">
        <f t="shared" si="9"/>
        <v>0</v>
      </c>
      <c r="AJ18" s="58">
        <f>ROUND(IF(AD18&gt;0,(-AD18/H18),"0"),0)</f>
        <v>0</v>
      </c>
      <c r="AK18" s="58">
        <f>ROUND(IF(Q18="oui",(X14+X15+X16+X17)/20,0),0)</f>
        <v>0</v>
      </c>
      <c r="AL18" s="58">
        <f>IF(S18&lt;=40,S18-Z18,S18-Y18-Z18)</f>
        <v>0</v>
      </c>
      <c r="AM18" s="58">
        <f>ROUND(IF(C18=1,(X17+X16+X15+X14+Z17+T17+T16+T15+T14)/20,0),0)+(ROUND(IF(C18=2,(X17+X16+X15+X14+Z17+T17+T16+T15+T14)/20)*2,0))</f>
        <v>0</v>
      </c>
      <c r="AN18" s="72"/>
      <c r="AR18" s="63">
        <f>A22</f>
        <v>43512</v>
      </c>
      <c r="AS18" s="64">
        <f>P22</f>
        <v>0</v>
      </c>
      <c r="AT18" s="64">
        <f>S22</f>
        <v>0</v>
      </c>
      <c r="AU18" s="64">
        <f>X22</f>
        <v>0</v>
      </c>
      <c r="AV18" s="64">
        <f>Y22</f>
        <v>0</v>
      </c>
      <c r="AW18" s="64">
        <f>Z22</f>
        <v>0</v>
      </c>
      <c r="AX18" s="64">
        <f>AA22</f>
        <v>0</v>
      </c>
      <c r="AY18" s="65">
        <f>AB22</f>
        <v>0</v>
      </c>
      <c r="AZ18" s="64">
        <f t="shared" si="0"/>
        <v>0</v>
      </c>
    </row>
    <row r="19" spans="1:52" ht="23.25" x14ac:dyDescent="0.3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"/>
        <v>10</v>
      </c>
      <c r="I19" s="70"/>
      <c r="J19" s="70"/>
      <c r="K19" s="70"/>
      <c r="L19" s="70"/>
      <c r="M19" s="70"/>
      <c r="N19" s="70"/>
      <c r="O19" s="70"/>
      <c r="P19" s="56">
        <f t="shared" si="2"/>
        <v>0</v>
      </c>
      <c r="Q19" s="71"/>
      <c r="R19" s="56">
        <f t="shared" si="3"/>
        <v>0</v>
      </c>
      <c r="S19" s="70"/>
      <c r="T19" s="70"/>
      <c r="U19" s="56">
        <f t="shared" si="4"/>
        <v>0</v>
      </c>
      <c r="V19" s="70"/>
      <c r="W19" s="70"/>
      <c r="X19" s="56">
        <f t="shared" si="5"/>
        <v>0</v>
      </c>
      <c r="Y19" s="57">
        <f>IF(S19&gt;=40,S19-40,0)</f>
        <v>0</v>
      </c>
      <c r="Z19" s="57">
        <f>IF(D19=1,0,AM19)</f>
        <v>0</v>
      </c>
      <c r="AA19" s="56">
        <f t="shared" si="6"/>
        <v>0</v>
      </c>
      <c r="AB19" s="56">
        <f t="shared" si="7"/>
        <v>0</v>
      </c>
      <c r="AC19" s="56">
        <f>AC18-R19</f>
        <v>16</v>
      </c>
      <c r="AD19" s="70"/>
      <c r="AE19" s="70"/>
      <c r="AF19" s="70"/>
      <c r="AG19" s="56">
        <f t="shared" si="8"/>
        <v>0</v>
      </c>
      <c r="AH19" s="58">
        <f>IF(S19&gt;40,((3+Y19)*H19),IF(S19=0,0,(3*H19)))</f>
        <v>0</v>
      </c>
      <c r="AI19" s="56">
        <f t="shared" si="9"/>
        <v>0</v>
      </c>
      <c r="AJ19" s="58">
        <f>ROUND(IF(AD19&gt;0,(-AD19/H19),"0"),0)</f>
        <v>0</v>
      </c>
      <c r="AK19" s="58">
        <f>ROUND(IF(Q19="oui",(X15+X16+X17+X18)/20,0),0)</f>
        <v>0</v>
      </c>
      <c r="AL19" s="58">
        <f>IF(S19&lt;=40,S19-Z19,S19-Y19-Z19)</f>
        <v>0</v>
      </c>
      <c r="AM19" s="58">
        <f>ROUND(IF(C19=1,(X18+X17+X16+X15+Z18+T18+T17+T16+T15)/20,0),0)+(ROUND(IF(C19=2,(X18+X17+X16+X15+Z18+T18+T17+T16+T15)/20)*2,0))</f>
        <v>0</v>
      </c>
      <c r="AN19" s="72"/>
      <c r="AR19" s="63">
        <f>A23</f>
        <v>43519</v>
      </c>
      <c r="AS19" s="64">
        <f>P23</f>
        <v>0</v>
      </c>
      <c r="AT19" s="64">
        <f>S23</f>
        <v>0</v>
      </c>
      <c r="AU19" s="64">
        <f>X23</f>
        <v>0</v>
      </c>
      <c r="AV19" s="64">
        <f>Y23</f>
        <v>0</v>
      </c>
      <c r="AW19" s="64">
        <f>Z23</f>
        <v>0</v>
      </c>
      <c r="AX19" s="64">
        <f>AA23</f>
        <v>0</v>
      </c>
      <c r="AY19" s="65">
        <f>AB23</f>
        <v>0</v>
      </c>
      <c r="AZ19" s="64">
        <f t="shared" si="0"/>
        <v>0</v>
      </c>
    </row>
    <row r="20" spans="1:52" ht="23.25" x14ac:dyDescent="0.3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"/>
        <v>10</v>
      </c>
      <c r="I20" s="70"/>
      <c r="J20" s="70"/>
      <c r="K20" s="70"/>
      <c r="L20" s="70"/>
      <c r="M20" s="70"/>
      <c r="N20" s="70"/>
      <c r="O20" s="70"/>
      <c r="P20" s="56">
        <f t="shared" si="2"/>
        <v>0</v>
      </c>
      <c r="Q20" s="71"/>
      <c r="R20" s="56">
        <f t="shared" si="3"/>
        <v>0</v>
      </c>
      <c r="S20" s="70"/>
      <c r="T20" s="70"/>
      <c r="U20" s="56">
        <f t="shared" si="4"/>
        <v>0</v>
      </c>
      <c r="V20" s="70"/>
      <c r="W20" s="70"/>
      <c r="X20" s="56">
        <f t="shared" si="5"/>
        <v>0</v>
      </c>
      <c r="Y20" s="57">
        <f>IF(S20&gt;=40,S20-40,0)</f>
        <v>0</v>
      </c>
      <c r="Z20" s="57">
        <f>IF(D20=1,0,AM20)</f>
        <v>0</v>
      </c>
      <c r="AA20" s="56">
        <f t="shared" si="6"/>
        <v>0</v>
      </c>
      <c r="AB20" s="56">
        <f t="shared" si="7"/>
        <v>0</v>
      </c>
      <c r="AC20" s="56">
        <f>AC19-R20</f>
        <v>16</v>
      </c>
      <c r="AD20" s="70"/>
      <c r="AE20" s="70"/>
      <c r="AF20" s="70"/>
      <c r="AG20" s="56">
        <f t="shared" si="8"/>
        <v>0</v>
      </c>
      <c r="AH20" s="58">
        <f>IF(S20&gt;40,((3+Y20)*H20),IF(S20=0,0,(3*H20)))</f>
        <v>0</v>
      </c>
      <c r="AI20" s="56">
        <f t="shared" si="9"/>
        <v>0</v>
      </c>
      <c r="AJ20" s="58">
        <f>ROUND(IF(AD20&gt;0,(-AD20/H20),"0"),0)</f>
        <v>0</v>
      </c>
      <c r="AK20" s="58">
        <f>ROUND(IF(Q20="oui",(X16+X17+X18+X19)/20,0),0)</f>
        <v>0</v>
      </c>
      <c r="AL20" s="58">
        <f>IF(S20&lt;=40,S20-Z20,S20-Y20-Z20)</f>
        <v>0</v>
      </c>
      <c r="AM20" s="58">
        <f>ROUND(IF(C20=1,(X19+X18+X17+X16+Z19+T19+T18+T17+T16)/20,0),0)+(ROUND(IF(C20=2,(X19+X18+X17+X16+Z19+T19+T18+T17+T16)/20)*2,0))</f>
        <v>0</v>
      </c>
      <c r="AN20" s="72"/>
      <c r="AR20" s="63">
        <f>A24</f>
        <v>43526</v>
      </c>
      <c r="AS20" s="64">
        <f>P24</f>
        <v>0</v>
      </c>
      <c r="AT20" s="64">
        <f>S24</f>
        <v>0</v>
      </c>
      <c r="AU20" s="64">
        <f>X24</f>
        <v>0</v>
      </c>
      <c r="AV20" s="64">
        <f>Y24</f>
        <v>0</v>
      </c>
      <c r="AW20" s="64">
        <f>Z24</f>
        <v>0</v>
      </c>
      <c r="AX20" s="64">
        <f>AA24</f>
        <v>0</v>
      </c>
      <c r="AY20" s="65">
        <f>AB24</f>
        <v>0</v>
      </c>
      <c r="AZ20" s="64">
        <f t="shared" si="0"/>
        <v>0</v>
      </c>
    </row>
    <row r="21" spans="1:52" ht="23.25" x14ac:dyDescent="0.3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"/>
        <v>10</v>
      </c>
      <c r="I21" s="70"/>
      <c r="J21" s="70"/>
      <c r="K21" s="70"/>
      <c r="L21" s="70"/>
      <c r="M21" s="70"/>
      <c r="N21" s="70"/>
      <c r="O21" s="70"/>
      <c r="P21" s="56">
        <f t="shared" si="2"/>
        <v>0</v>
      </c>
      <c r="Q21" s="71"/>
      <c r="R21" s="56">
        <f t="shared" si="3"/>
        <v>0</v>
      </c>
      <c r="S21" s="70"/>
      <c r="T21" s="70"/>
      <c r="U21" s="56">
        <f t="shared" si="4"/>
        <v>0</v>
      </c>
      <c r="V21" s="70"/>
      <c r="W21" s="70"/>
      <c r="X21" s="56">
        <f t="shared" si="5"/>
        <v>0</v>
      </c>
      <c r="Y21" s="57">
        <f>IF(S21&gt;=40,S21-40,0)</f>
        <v>0</v>
      </c>
      <c r="Z21" s="57">
        <f>IF(D21=1,0,AM21)</f>
        <v>0</v>
      </c>
      <c r="AA21" s="56">
        <f t="shared" si="6"/>
        <v>0</v>
      </c>
      <c r="AB21" s="56">
        <f t="shared" si="7"/>
        <v>0</v>
      </c>
      <c r="AC21" s="56">
        <f>AC20-R21</f>
        <v>16</v>
      </c>
      <c r="AD21" s="70"/>
      <c r="AE21" s="70"/>
      <c r="AF21" s="70"/>
      <c r="AG21" s="56">
        <f t="shared" si="8"/>
        <v>0</v>
      </c>
      <c r="AH21" s="58">
        <f>IF(S21&gt;40,((3+Y21)*H21),IF(S21=0,0,(3*H21)))</f>
        <v>0</v>
      </c>
      <c r="AI21" s="56">
        <f t="shared" si="9"/>
        <v>0</v>
      </c>
      <c r="AJ21" s="58">
        <f>ROUND(IF(AD21&gt;0,(-AD21/H21),"0"),0)</f>
        <v>0</v>
      </c>
      <c r="AK21" s="58">
        <f>ROUND(IF(Q21="oui",(X17+X18+X19+X20)/20,0),0)</f>
        <v>0</v>
      </c>
      <c r="AL21" s="58">
        <f>IF(S21&lt;=40,S21-Z21,S21-Y21-Z21)</f>
        <v>0</v>
      </c>
      <c r="AM21" s="58">
        <f>ROUND(IF(C21=1,(X20+X19+X18+X17+Z20+T20+T19+T18+T17)/20,0),0)+(ROUND(IF(C21=2,(X20+X19+X18+X17+Z20+T20+T19+T18+T17)/20)*2,0))</f>
        <v>0</v>
      </c>
      <c r="AN21" s="72"/>
      <c r="AR21" s="63">
        <f>A25</f>
        <v>43533</v>
      </c>
      <c r="AS21" s="64">
        <f>P25</f>
        <v>0</v>
      </c>
      <c r="AT21" s="64">
        <f>S25</f>
        <v>0</v>
      </c>
      <c r="AU21" s="64">
        <f>X25</f>
        <v>0</v>
      </c>
      <c r="AV21" s="64">
        <f>Y25</f>
        <v>0</v>
      </c>
      <c r="AW21" s="64">
        <f>Z25</f>
        <v>0</v>
      </c>
      <c r="AX21" s="64">
        <f>AA25</f>
        <v>0</v>
      </c>
      <c r="AY21" s="65">
        <f>AB25</f>
        <v>0</v>
      </c>
      <c r="AZ21" s="64">
        <f t="shared" si="0"/>
        <v>0</v>
      </c>
    </row>
    <row r="22" spans="1:52" ht="23.25" x14ac:dyDescent="0.3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"/>
        <v>10</v>
      </c>
      <c r="I22" s="70"/>
      <c r="J22" s="70"/>
      <c r="K22" s="70"/>
      <c r="L22" s="70"/>
      <c r="M22" s="70"/>
      <c r="N22" s="70"/>
      <c r="O22" s="70"/>
      <c r="P22" s="56">
        <f t="shared" si="2"/>
        <v>0</v>
      </c>
      <c r="Q22" s="71"/>
      <c r="R22" s="56">
        <f t="shared" si="3"/>
        <v>0</v>
      </c>
      <c r="S22" s="70"/>
      <c r="T22" s="70"/>
      <c r="U22" s="56">
        <f t="shared" si="4"/>
        <v>0</v>
      </c>
      <c r="V22" s="70"/>
      <c r="W22" s="70"/>
      <c r="X22" s="56">
        <f t="shared" si="5"/>
        <v>0</v>
      </c>
      <c r="Y22" s="57">
        <f>IF(S22&gt;=40,S22-40,0)</f>
        <v>0</v>
      </c>
      <c r="Z22" s="57">
        <f>IF(D22=1,0,AM22)</f>
        <v>0</v>
      </c>
      <c r="AA22" s="56">
        <f t="shared" si="6"/>
        <v>0</v>
      </c>
      <c r="AB22" s="56">
        <f t="shared" si="7"/>
        <v>0</v>
      </c>
      <c r="AC22" s="56">
        <f>AC21-R22</f>
        <v>16</v>
      </c>
      <c r="AD22" s="70"/>
      <c r="AE22" s="70"/>
      <c r="AF22" s="70"/>
      <c r="AG22" s="56">
        <f t="shared" si="8"/>
        <v>0</v>
      </c>
      <c r="AH22" s="58">
        <f>IF(S22&gt;40,((3+Y22)*H22),IF(S22=0,0,(3*H22)))</f>
        <v>0</v>
      </c>
      <c r="AI22" s="56">
        <f t="shared" si="9"/>
        <v>0</v>
      </c>
      <c r="AJ22" s="58">
        <f>ROUND(IF(AD22&gt;0,(-AD22/H22),"0"),0)</f>
        <v>0</v>
      </c>
      <c r="AK22" s="58">
        <f>ROUND(IF(Q22="oui",(X18+X19+X20+X21)/20,0),0)</f>
        <v>0</v>
      </c>
      <c r="AL22" s="58">
        <f>IF(S22&lt;=40,S22-Z22,S22-Y22-Z22)</f>
        <v>0</v>
      </c>
      <c r="AM22" s="58">
        <f>ROUND(IF(C22=1,(X21+X20+X19+X18+Z21+T21+T20+T19+T18)/20,0),0)+(ROUND(IF(C22=2,(X21+X20+X19+X18+Z21+T21+T20+T19+T18)/20)*2,0))</f>
        <v>0</v>
      </c>
      <c r="AN22" s="72"/>
      <c r="AR22" s="63">
        <f>A26</f>
        <v>43540</v>
      </c>
      <c r="AS22" s="64">
        <f>P26</f>
        <v>0</v>
      </c>
      <c r="AT22" s="64">
        <f>S26</f>
        <v>0</v>
      </c>
      <c r="AU22" s="64">
        <f>X26</f>
        <v>0</v>
      </c>
      <c r="AV22" s="64">
        <f>Y26</f>
        <v>0</v>
      </c>
      <c r="AW22" s="64">
        <f>Z26</f>
        <v>0</v>
      </c>
      <c r="AX22" s="64">
        <f>AA26</f>
        <v>0</v>
      </c>
      <c r="AY22" s="65">
        <f>AB26</f>
        <v>0</v>
      </c>
      <c r="AZ22" s="64">
        <f t="shared" si="0"/>
        <v>0</v>
      </c>
    </row>
    <row r="23" spans="1:52" ht="23.25" x14ac:dyDescent="0.3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"/>
        <v>10</v>
      </c>
      <c r="I23" s="70"/>
      <c r="J23" s="70"/>
      <c r="K23" s="70"/>
      <c r="L23" s="70"/>
      <c r="M23" s="70"/>
      <c r="N23" s="70"/>
      <c r="O23" s="70"/>
      <c r="P23" s="56">
        <f t="shared" si="2"/>
        <v>0</v>
      </c>
      <c r="Q23" s="71"/>
      <c r="R23" s="56">
        <f t="shared" si="3"/>
        <v>0</v>
      </c>
      <c r="S23" s="70"/>
      <c r="T23" s="70"/>
      <c r="U23" s="56">
        <f t="shared" si="4"/>
        <v>0</v>
      </c>
      <c r="V23" s="70"/>
      <c r="W23" s="70"/>
      <c r="X23" s="56">
        <f t="shared" si="5"/>
        <v>0</v>
      </c>
      <c r="Y23" s="57">
        <f>IF(S23&gt;=40,S23-40,0)</f>
        <v>0</v>
      </c>
      <c r="Z23" s="57">
        <f>IF(D23=1,0,AM23)</f>
        <v>0</v>
      </c>
      <c r="AA23" s="56">
        <f t="shared" si="6"/>
        <v>0</v>
      </c>
      <c r="AB23" s="56">
        <f t="shared" si="7"/>
        <v>0</v>
      </c>
      <c r="AC23" s="56">
        <f>AC22-R23</f>
        <v>16</v>
      </c>
      <c r="AD23" s="70"/>
      <c r="AE23" s="70"/>
      <c r="AF23" s="70"/>
      <c r="AG23" s="56">
        <f t="shared" si="8"/>
        <v>0</v>
      </c>
      <c r="AH23" s="58">
        <f>IF(S23&gt;40,((3+Y23)*H23),IF(S23=0,0,(3*H23)))</f>
        <v>0</v>
      </c>
      <c r="AI23" s="56">
        <f t="shared" si="9"/>
        <v>0</v>
      </c>
      <c r="AJ23" s="58">
        <f>ROUND(IF(AD23&gt;0,(-AD23/H23),"0"),0)</f>
        <v>0</v>
      </c>
      <c r="AK23" s="58">
        <f>ROUND(IF(Q23="oui",(X19+X20+X21+X22)/20,0),0)</f>
        <v>0</v>
      </c>
      <c r="AL23" s="58">
        <f>IF(S23&lt;=40,S23-Z23,S23-Y23-Z23)</f>
        <v>0</v>
      </c>
      <c r="AM23" s="58">
        <f>ROUND(IF(C23=1,(X22+X21+X20+X19+Z22+T22+T21+T20+T19)/20,0),0)+(ROUND(IF(C23=2,(X22+X21+X20+X19+Z22+T22+T21+T20+T19)/20)*2,0))</f>
        <v>0</v>
      </c>
      <c r="AN23" s="72"/>
      <c r="AR23" s="63">
        <f>A27</f>
        <v>43547</v>
      </c>
      <c r="AS23" s="64">
        <f>P27</f>
        <v>0</v>
      </c>
      <c r="AT23" s="64">
        <f>S27</f>
        <v>0</v>
      </c>
      <c r="AU23" s="64">
        <f>X27</f>
        <v>0</v>
      </c>
      <c r="AV23" s="64">
        <f>Y27</f>
        <v>0</v>
      </c>
      <c r="AW23" s="64">
        <f>Z27</f>
        <v>0</v>
      </c>
      <c r="AX23" s="64">
        <f>AA27</f>
        <v>0</v>
      </c>
      <c r="AY23" s="65">
        <f>AB27</f>
        <v>0</v>
      </c>
      <c r="AZ23" s="64">
        <f t="shared" si="0"/>
        <v>0</v>
      </c>
    </row>
    <row r="24" spans="1:52" ht="23.25" x14ac:dyDescent="0.3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"/>
        <v>10</v>
      </c>
      <c r="I24" s="70"/>
      <c r="J24" s="70"/>
      <c r="K24" s="70"/>
      <c r="L24" s="70"/>
      <c r="M24" s="70"/>
      <c r="N24" s="70"/>
      <c r="O24" s="70"/>
      <c r="P24" s="56">
        <f t="shared" si="2"/>
        <v>0</v>
      </c>
      <c r="Q24" s="71"/>
      <c r="R24" s="56">
        <f t="shared" si="3"/>
        <v>0</v>
      </c>
      <c r="S24" s="70"/>
      <c r="T24" s="70"/>
      <c r="U24" s="56">
        <f t="shared" si="4"/>
        <v>0</v>
      </c>
      <c r="V24" s="70"/>
      <c r="W24" s="70"/>
      <c r="X24" s="56">
        <f t="shared" si="5"/>
        <v>0</v>
      </c>
      <c r="Y24" s="57">
        <f>IF(S24&gt;=40,S24-40,0)</f>
        <v>0</v>
      </c>
      <c r="Z24" s="57">
        <f>IF(D24=1,0,AM24)</f>
        <v>0</v>
      </c>
      <c r="AA24" s="56">
        <f t="shared" si="6"/>
        <v>0</v>
      </c>
      <c r="AB24" s="56">
        <f t="shared" si="7"/>
        <v>0</v>
      </c>
      <c r="AC24" s="56">
        <f>AC23-R24</f>
        <v>16</v>
      </c>
      <c r="AD24" s="70"/>
      <c r="AE24" s="70"/>
      <c r="AF24" s="70"/>
      <c r="AG24" s="56">
        <f t="shared" si="8"/>
        <v>0</v>
      </c>
      <c r="AH24" s="58">
        <f>IF(S24&gt;40,((3+Y24)*H24),IF(S24=0,0,(3*H24)))</f>
        <v>0</v>
      </c>
      <c r="AI24" s="56">
        <f t="shared" si="9"/>
        <v>0</v>
      </c>
      <c r="AJ24" s="58">
        <f>ROUND(IF(AD24&gt;0,(-AD24/H24),"0"),0)</f>
        <v>0</v>
      </c>
      <c r="AK24" s="58">
        <f>ROUND(IF(Q24="oui",(X20+X21+X22+X23)/20,0),0)</f>
        <v>0</v>
      </c>
      <c r="AL24" s="58">
        <f>IF(S24&lt;=40,S24-Z24,S24-Y24-Z24)</f>
        <v>0</v>
      </c>
      <c r="AM24" s="58">
        <f>ROUND(IF(C24=1,(X23+X22+X21+X20+Z23+T23+T22+T21+T20)/20,0),0)+(ROUND(IF(C24=2,(X23+X22+X21+X20+Z23+T23+T22+T21+T20)/20)*2,0))</f>
        <v>0</v>
      </c>
      <c r="AN24" s="72"/>
      <c r="AR24" s="63">
        <f>A28</f>
        <v>43554</v>
      </c>
      <c r="AS24" s="64">
        <f>P28</f>
        <v>0</v>
      </c>
      <c r="AT24" s="64">
        <f>S28</f>
        <v>0</v>
      </c>
      <c r="AU24" s="64">
        <f>X28</f>
        <v>0</v>
      </c>
      <c r="AV24" s="64">
        <f>Y28</f>
        <v>0</v>
      </c>
      <c r="AW24" s="64">
        <f>Z28</f>
        <v>0</v>
      </c>
      <c r="AX24" s="64">
        <f>AA28</f>
        <v>0</v>
      </c>
      <c r="AY24" s="65">
        <f>AB28</f>
        <v>0</v>
      </c>
      <c r="AZ24" s="64">
        <f t="shared" si="0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"/>
        <v>10</v>
      </c>
      <c r="I25" s="70"/>
      <c r="J25" s="70"/>
      <c r="K25" s="70"/>
      <c r="L25" s="70"/>
      <c r="M25" s="70"/>
      <c r="N25" s="70"/>
      <c r="O25" s="70"/>
      <c r="P25" s="56">
        <f t="shared" si="2"/>
        <v>0</v>
      </c>
      <c r="Q25" s="71"/>
      <c r="R25" s="56">
        <f t="shared" si="3"/>
        <v>0</v>
      </c>
      <c r="S25" s="70"/>
      <c r="T25" s="70"/>
      <c r="U25" s="56">
        <f t="shared" si="4"/>
        <v>0</v>
      </c>
      <c r="V25" s="70"/>
      <c r="W25" s="70"/>
      <c r="X25" s="56">
        <f t="shared" si="5"/>
        <v>0</v>
      </c>
      <c r="Y25" s="57">
        <f>IF(S25&gt;=40,S25-40,0)</f>
        <v>0</v>
      </c>
      <c r="Z25" s="57">
        <f>IF(D25=1,0,AM25)</f>
        <v>0</v>
      </c>
      <c r="AA25" s="56">
        <f t="shared" si="6"/>
        <v>0</v>
      </c>
      <c r="AB25" s="56">
        <f t="shared" si="7"/>
        <v>0</v>
      </c>
      <c r="AC25" s="56">
        <f>AC24-R25</f>
        <v>16</v>
      </c>
      <c r="AD25" s="70"/>
      <c r="AE25" s="70"/>
      <c r="AF25" s="70"/>
      <c r="AG25" s="56">
        <f t="shared" si="8"/>
        <v>0</v>
      </c>
      <c r="AH25" s="58">
        <f>IF(S25&gt;40,((3+Y25)*H25),IF(S25=0,0,(3*H25)))</f>
        <v>0</v>
      </c>
      <c r="AI25" s="56">
        <f t="shared" si="9"/>
        <v>0</v>
      </c>
      <c r="AJ25" s="58">
        <f>ROUND(IF(AD25&gt;0,(-AD25/H25),"0"),0)</f>
        <v>0</v>
      </c>
      <c r="AK25" s="58">
        <f>ROUND(IF(Q25="oui",(X21+X22+X23+X24)/20,0),0)</f>
        <v>0</v>
      </c>
      <c r="AL25" s="58">
        <f>IF(S25&lt;=40,S25-Z25,S25-Y25-Z25)</f>
        <v>0</v>
      </c>
      <c r="AM25" s="58">
        <f>ROUND(IF(C25=1,(X24+X23+X22+X21+Z24+T24+T23+T22+T21)/20,0),0)+(ROUND(IF(C25=2,(X24+X23+X22+X21+Z24+T24+T23+T22+T21)/20)*2,0))</f>
        <v>0</v>
      </c>
      <c r="AN25" s="72"/>
      <c r="AR25" s="63">
        <f>A29</f>
        <v>43561</v>
      </c>
      <c r="AS25" s="64">
        <f>P29</f>
        <v>0</v>
      </c>
      <c r="AT25" s="64">
        <f>S29</f>
        <v>0</v>
      </c>
      <c r="AU25" s="64">
        <f>X29</f>
        <v>0</v>
      </c>
      <c r="AV25" s="64">
        <f>Y29</f>
        <v>0</v>
      </c>
      <c r="AW25" s="64">
        <f>Z29</f>
        <v>0</v>
      </c>
      <c r="AX25" s="64">
        <f>AA29</f>
        <v>0</v>
      </c>
      <c r="AY25" s="65">
        <f>AB29</f>
        <v>0</v>
      </c>
      <c r="AZ25" s="64">
        <f t="shared" si="0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"/>
        <v>10</v>
      </c>
      <c r="I26" s="70"/>
      <c r="J26" s="70"/>
      <c r="K26" s="70"/>
      <c r="L26" s="70"/>
      <c r="M26" s="70"/>
      <c r="N26" s="70"/>
      <c r="O26" s="70"/>
      <c r="P26" s="56">
        <f t="shared" si="2"/>
        <v>0</v>
      </c>
      <c r="Q26" s="71"/>
      <c r="R26" s="56">
        <f t="shared" si="3"/>
        <v>0</v>
      </c>
      <c r="S26" s="70"/>
      <c r="T26" s="70"/>
      <c r="U26" s="56">
        <f t="shared" si="4"/>
        <v>0</v>
      </c>
      <c r="V26" s="70"/>
      <c r="W26" s="70"/>
      <c r="X26" s="56">
        <f t="shared" si="5"/>
        <v>0</v>
      </c>
      <c r="Y26" s="57">
        <f>IF(S26&gt;=40,S26-40,0)</f>
        <v>0</v>
      </c>
      <c r="Z26" s="57">
        <f>IF(D26=1,0,AM26)</f>
        <v>0</v>
      </c>
      <c r="AA26" s="56">
        <f t="shared" si="6"/>
        <v>0</v>
      </c>
      <c r="AB26" s="56">
        <f t="shared" si="7"/>
        <v>0</v>
      </c>
      <c r="AC26" s="56">
        <f>AC25-R26</f>
        <v>16</v>
      </c>
      <c r="AD26" s="70"/>
      <c r="AE26" s="70"/>
      <c r="AF26" s="70"/>
      <c r="AG26" s="56">
        <f t="shared" si="8"/>
        <v>0</v>
      </c>
      <c r="AH26" s="58">
        <f>IF(S26&gt;40,((3+Y26)*H26),IF(S26=0,0,(3*H26)))</f>
        <v>0</v>
      </c>
      <c r="AI26" s="56">
        <f t="shared" si="9"/>
        <v>0</v>
      </c>
      <c r="AJ26" s="58">
        <f>ROUND(IF(AD26&gt;0,(-AD26/H26),"0"),0)</f>
        <v>0</v>
      </c>
      <c r="AK26" s="58">
        <f>ROUND(IF(Q26="oui",(X22+X23+X24+X25)/20,0),0)</f>
        <v>0</v>
      </c>
      <c r="AL26" s="58">
        <f>IF(S26&lt;=40,S26-Z26,S26-Y26-Z26)</f>
        <v>0</v>
      </c>
      <c r="AM26" s="58">
        <f>ROUND(IF(C26=1,(X25+X24+X23+X22+Z25+T25+T24+T23+T22)/20,0),0)+(ROUND(IF(C26=2,(X25+X24+X23+X22+Z25+T25+T24+T23+T22)/20)*2,0))</f>
        <v>0</v>
      </c>
      <c r="AN26" s="72"/>
      <c r="AR26" s="63">
        <f>A30</f>
        <v>43568</v>
      </c>
      <c r="AS26" s="64">
        <f>P30</f>
        <v>0</v>
      </c>
      <c r="AT26" s="64">
        <f>S30</f>
        <v>0</v>
      </c>
      <c r="AU26" s="64">
        <f>X30</f>
        <v>0</v>
      </c>
      <c r="AV26" s="64">
        <f>Y30</f>
        <v>0</v>
      </c>
      <c r="AW26" s="64">
        <f>Z30</f>
        <v>0</v>
      </c>
      <c r="AX26" s="64">
        <f>AA30</f>
        <v>0</v>
      </c>
      <c r="AY26" s="65">
        <f>AB30</f>
        <v>0</v>
      </c>
      <c r="AZ26" s="64">
        <f t="shared" si="0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"/>
        <v>10</v>
      </c>
      <c r="I27" s="70"/>
      <c r="J27" s="70"/>
      <c r="K27" s="70"/>
      <c r="L27" s="70"/>
      <c r="M27" s="70"/>
      <c r="N27" s="70"/>
      <c r="O27" s="70"/>
      <c r="P27" s="56">
        <f t="shared" si="2"/>
        <v>0</v>
      </c>
      <c r="Q27" s="71"/>
      <c r="R27" s="56">
        <f t="shared" si="3"/>
        <v>0</v>
      </c>
      <c r="S27" s="70"/>
      <c r="T27" s="70"/>
      <c r="U27" s="56">
        <f t="shared" si="4"/>
        <v>0</v>
      </c>
      <c r="V27" s="70"/>
      <c r="W27" s="70"/>
      <c r="X27" s="56">
        <f t="shared" si="5"/>
        <v>0</v>
      </c>
      <c r="Y27" s="57">
        <f>IF(S27&gt;=40,S27-40,0)</f>
        <v>0</v>
      </c>
      <c r="Z27" s="57">
        <f>IF(D27=1,0,AM27)</f>
        <v>0</v>
      </c>
      <c r="AA27" s="56">
        <f t="shared" si="6"/>
        <v>0</v>
      </c>
      <c r="AB27" s="56">
        <f t="shared" si="7"/>
        <v>0</v>
      </c>
      <c r="AC27" s="56">
        <f>AC26-R27</f>
        <v>16</v>
      </c>
      <c r="AD27" s="70"/>
      <c r="AE27" s="70"/>
      <c r="AF27" s="70"/>
      <c r="AG27" s="56">
        <f t="shared" si="8"/>
        <v>0</v>
      </c>
      <c r="AH27" s="58">
        <f>IF(S27&gt;40,((3+Y27)*H27),IF(S27=0,0,(3*H27)))</f>
        <v>0</v>
      </c>
      <c r="AI27" s="56">
        <f t="shared" si="9"/>
        <v>0</v>
      </c>
      <c r="AJ27" s="58">
        <f>ROUND(IF(AD27&gt;0,(-AD27/H27),"0"),0)</f>
        <v>0</v>
      </c>
      <c r="AK27" s="58">
        <f>ROUND(IF(Q27="oui",(X23+X24+X25+X26)/20,0),0)</f>
        <v>0</v>
      </c>
      <c r="AL27" s="58">
        <f>IF(S27&lt;=40,S27-Z27,S27-Y27-Z27)</f>
        <v>0</v>
      </c>
      <c r="AM27" s="58">
        <f>ROUND(IF(C27=1,(X26+X25+X24+X23+Z26+T26+T25+T24+T23)/20,0),0)+(ROUND(IF(C27=2,(X26+X25+X24+X23+Z26+T26+T25+T24+T23)/20)*2,0))</f>
        <v>0</v>
      </c>
      <c r="AN27" s="72"/>
      <c r="AR27" s="63">
        <f>A31</f>
        <v>43575</v>
      </c>
      <c r="AS27" s="64">
        <f>P31</f>
        <v>0</v>
      </c>
      <c r="AT27" s="64">
        <f>S31</f>
        <v>0</v>
      </c>
      <c r="AU27" s="64">
        <f>X31</f>
        <v>0</v>
      </c>
      <c r="AV27" s="64">
        <f>Y31</f>
        <v>0</v>
      </c>
      <c r="AW27" s="64">
        <f>Z31</f>
        <v>0</v>
      </c>
      <c r="AX27" s="64">
        <f>AA31</f>
        <v>0</v>
      </c>
      <c r="AY27" s="65">
        <f>AB31</f>
        <v>0</v>
      </c>
      <c r="AZ27" s="64">
        <f t="shared" si="0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"/>
        <v>10</v>
      </c>
      <c r="I28" s="70"/>
      <c r="J28" s="70"/>
      <c r="K28" s="70"/>
      <c r="L28" s="70"/>
      <c r="M28" s="70"/>
      <c r="N28" s="70"/>
      <c r="O28" s="70"/>
      <c r="P28" s="56">
        <f t="shared" si="2"/>
        <v>0</v>
      </c>
      <c r="Q28" s="71"/>
      <c r="R28" s="56">
        <f t="shared" si="3"/>
        <v>0</v>
      </c>
      <c r="S28" s="70"/>
      <c r="T28" s="70"/>
      <c r="U28" s="56">
        <f t="shared" si="4"/>
        <v>0</v>
      </c>
      <c r="V28" s="70"/>
      <c r="W28" s="70"/>
      <c r="X28" s="56">
        <f t="shared" si="5"/>
        <v>0</v>
      </c>
      <c r="Y28" s="57">
        <f>IF(S28&gt;=40,S28-40,0)</f>
        <v>0</v>
      </c>
      <c r="Z28" s="57">
        <f>IF(D28=1,0,AM28)</f>
        <v>0</v>
      </c>
      <c r="AA28" s="56">
        <f t="shared" si="6"/>
        <v>0</v>
      </c>
      <c r="AB28" s="56">
        <f t="shared" si="7"/>
        <v>0</v>
      </c>
      <c r="AC28" s="56">
        <f>AC27-R28</f>
        <v>16</v>
      </c>
      <c r="AD28" s="70"/>
      <c r="AE28" s="70"/>
      <c r="AF28" s="70"/>
      <c r="AG28" s="56">
        <f t="shared" si="8"/>
        <v>0</v>
      </c>
      <c r="AH28" s="58">
        <f>IF(S28&gt;40,((3+Y28)*H28),IF(S28=0,0,(3*H28)))</f>
        <v>0</v>
      </c>
      <c r="AI28" s="56">
        <f t="shared" si="9"/>
        <v>0</v>
      </c>
      <c r="AJ28" s="58">
        <f>ROUND(IF(AD28&gt;0,(-AD28/H28),"0"),0)</f>
        <v>0</v>
      </c>
      <c r="AK28" s="58">
        <f>ROUND(IF(Q28="oui",(X24+X25+X26+X27)/20,0),0)</f>
        <v>0</v>
      </c>
      <c r="AL28" s="58">
        <f>IF(S28&lt;=40,S28-Z28,S28-Y28-Z28)</f>
        <v>0</v>
      </c>
      <c r="AM28" s="58">
        <f>ROUND(IF(C28=1,(X27+X26+X25+X24+Z27+T27+T26+T25+T24)/20,0),0)+(ROUND(IF(C28=2,(X27+X26+X25+X24+Z27+T27+T26+T25+T24)/20)*2,0))</f>
        <v>0</v>
      </c>
      <c r="AN28" s="72"/>
      <c r="AR28" s="63">
        <f>A32</f>
        <v>43582</v>
      </c>
      <c r="AS28" s="64">
        <f>P32</f>
        <v>0</v>
      </c>
      <c r="AT28" s="64">
        <f>S32</f>
        <v>0</v>
      </c>
      <c r="AU28" s="64">
        <f>X32</f>
        <v>0</v>
      </c>
      <c r="AV28" s="64">
        <f>Y32</f>
        <v>0</v>
      </c>
      <c r="AW28" s="64">
        <f>Z32</f>
        <v>0</v>
      </c>
      <c r="AX28" s="64">
        <f>AA32</f>
        <v>0</v>
      </c>
      <c r="AY28" s="65">
        <f>AB32</f>
        <v>0</v>
      </c>
      <c r="AZ28" s="64">
        <f t="shared" si="0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"/>
        <v>10</v>
      </c>
      <c r="I29" s="70"/>
      <c r="J29" s="70"/>
      <c r="K29" s="70"/>
      <c r="L29" s="70"/>
      <c r="M29" s="70"/>
      <c r="N29" s="70"/>
      <c r="O29" s="70"/>
      <c r="P29" s="56">
        <f t="shared" si="2"/>
        <v>0</v>
      </c>
      <c r="Q29" s="71"/>
      <c r="R29" s="56">
        <f t="shared" si="3"/>
        <v>0</v>
      </c>
      <c r="S29" s="70"/>
      <c r="T29" s="70"/>
      <c r="U29" s="56">
        <f t="shared" si="4"/>
        <v>0</v>
      </c>
      <c r="V29" s="70"/>
      <c r="W29" s="70"/>
      <c r="X29" s="56">
        <f t="shared" si="5"/>
        <v>0</v>
      </c>
      <c r="Y29" s="57">
        <f>IF(S29&gt;=40,S29-40,0)</f>
        <v>0</v>
      </c>
      <c r="Z29" s="57">
        <f>IF(D29=1,0,AM29)</f>
        <v>0</v>
      </c>
      <c r="AA29" s="56">
        <f t="shared" si="6"/>
        <v>0</v>
      </c>
      <c r="AB29" s="56">
        <f t="shared" si="7"/>
        <v>0</v>
      </c>
      <c r="AC29" s="56">
        <f>AC28-R29</f>
        <v>16</v>
      </c>
      <c r="AD29" s="70"/>
      <c r="AE29" s="70"/>
      <c r="AF29" s="70"/>
      <c r="AG29" s="56">
        <f t="shared" si="8"/>
        <v>0</v>
      </c>
      <c r="AH29" s="58">
        <f>IF(S29&gt;40,((3+Y29)*H29),IF(S29=0,0,(3*H29)))</f>
        <v>0</v>
      </c>
      <c r="AI29" s="56">
        <f t="shared" si="9"/>
        <v>0</v>
      </c>
      <c r="AJ29" s="58">
        <f>ROUND(IF(AD29&gt;0,(-AD29/H29),"0"),0)</f>
        <v>0</v>
      </c>
      <c r="AK29" s="58">
        <f>ROUND(IF(Q29="oui",(X25+X26+X27+X28)/20,0),0)</f>
        <v>0</v>
      </c>
      <c r="AL29" s="58">
        <f>IF(S29&lt;=40,S29-Z29,S29-Y29-Z29)</f>
        <v>0</v>
      </c>
      <c r="AM29" s="58">
        <f>ROUND(IF(C29=1,(X28+X27+X26+X25+Z28+T28+T27+T26+T25)/20,0),0)+(ROUND(IF(C29=2,(X28+X27+X26+X25+Z28+T28+T27+T26+T25)/20)*2,0))</f>
        <v>0</v>
      </c>
      <c r="AN29" s="72"/>
      <c r="AR29" s="63">
        <f>A33</f>
        <v>43589</v>
      </c>
      <c r="AS29" s="64">
        <f>P33</f>
        <v>0</v>
      </c>
      <c r="AT29" s="64">
        <f>S33</f>
        <v>0</v>
      </c>
      <c r="AU29" s="64">
        <f>X33</f>
        <v>0</v>
      </c>
      <c r="AV29" s="64">
        <f>Y33</f>
        <v>0</v>
      </c>
      <c r="AW29" s="64">
        <f>Z33</f>
        <v>0</v>
      </c>
      <c r="AX29" s="64">
        <f>AA33</f>
        <v>0</v>
      </c>
      <c r="AY29" s="65">
        <f>AB33</f>
        <v>0</v>
      </c>
      <c r="AZ29" s="64">
        <f t="shared" si="0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"/>
        <v>10</v>
      </c>
      <c r="I30" s="70"/>
      <c r="J30" s="70"/>
      <c r="K30" s="70"/>
      <c r="L30" s="70"/>
      <c r="M30" s="70"/>
      <c r="N30" s="70"/>
      <c r="O30" s="70"/>
      <c r="P30" s="56">
        <f t="shared" si="2"/>
        <v>0</v>
      </c>
      <c r="Q30" s="71"/>
      <c r="R30" s="56">
        <f t="shared" si="3"/>
        <v>0</v>
      </c>
      <c r="S30" s="70"/>
      <c r="T30" s="70"/>
      <c r="U30" s="56">
        <f t="shared" si="4"/>
        <v>0</v>
      </c>
      <c r="V30" s="70"/>
      <c r="W30" s="70"/>
      <c r="X30" s="56">
        <f t="shared" si="5"/>
        <v>0</v>
      </c>
      <c r="Y30" s="57">
        <f>IF(S30&gt;=40,S30-40,0)</f>
        <v>0</v>
      </c>
      <c r="Z30" s="57">
        <f>IF(D30=1,0,AM30)</f>
        <v>0</v>
      </c>
      <c r="AA30" s="56">
        <f t="shared" si="6"/>
        <v>0</v>
      </c>
      <c r="AB30" s="56">
        <f t="shared" si="7"/>
        <v>0</v>
      </c>
      <c r="AC30" s="56">
        <f>AC29-R30</f>
        <v>16</v>
      </c>
      <c r="AD30" s="70"/>
      <c r="AE30" s="70"/>
      <c r="AF30" s="70"/>
      <c r="AG30" s="56">
        <f t="shared" si="8"/>
        <v>0</v>
      </c>
      <c r="AH30" s="58">
        <f>IF(S30&gt;40,((3+Y30)*H30),IF(S30=0,0,(3*H30)))</f>
        <v>0</v>
      </c>
      <c r="AI30" s="56">
        <f t="shared" si="9"/>
        <v>0</v>
      </c>
      <c r="AJ30" s="58">
        <f>ROUND(IF(AD30&gt;0,(-AD30/H30),"0"),0)</f>
        <v>0</v>
      </c>
      <c r="AK30" s="58">
        <f>ROUND(IF(Q30="oui",(X26+X27+X28+X29)/20,0),0)</f>
        <v>0</v>
      </c>
      <c r="AL30" s="58">
        <f>IF(S30&lt;=40,S30-Z30,S30-Y30-Z30)</f>
        <v>0</v>
      </c>
      <c r="AM30" s="58">
        <f>ROUND(IF(C30=1,(X29+X28+X27+X26+Z29+T29+T28+T27+T26)/20,0),0)+(ROUND(IF(C30=2,(X29+X28+X27+X26+Z29+T29+T28+T27+T26)/20)*2,0))</f>
        <v>0</v>
      </c>
      <c r="AN30" s="72"/>
      <c r="AR30" s="63">
        <f>A34</f>
        <v>43596</v>
      </c>
      <c r="AS30" s="64">
        <f>P34</f>
        <v>0</v>
      </c>
      <c r="AT30" s="64">
        <f>S34</f>
        <v>0</v>
      </c>
      <c r="AU30" s="64">
        <f>X34</f>
        <v>0</v>
      </c>
      <c r="AV30" s="64">
        <f>Y34</f>
        <v>0</v>
      </c>
      <c r="AW30" s="64">
        <f>Z34</f>
        <v>0</v>
      </c>
      <c r="AX30" s="64">
        <f>AA34</f>
        <v>0</v>
      </c>
      <c r="AY30" s="65">
        <f>AB34</f>
        <v>0</v>
      </c>
      <c r="AZ30" s="64">
        <f t="shared" si="0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"/>
        <v>10</v>
      </c>
      <c r="I31" s="70"/>
      <c r="J31" s="70"/>
      <c r="K31" s="70"/>
      <c r="L31" s="70"/>
      <c r="M31" s="70"/>
      <c r="N31" s="70"/>
      <c r="O31" s="70"/>
      <c r="P31" s="56">
        <f t="shared" si="2"/>
        <v>0</v>
      </c>
      <c r="Q31" s="71"/>
      <c r="R31" s="56">
        <f t="shared" si="3"/>
        <v>0</v>
      </c>
      <c r="S31" s="70"/>
      <c r="T31" s="70"/>
      <c r="U31" s="56">
        <f t="shared" si="4"/>
        <v>0</v>
      </c>
      <c r="V31" s="70"/>
      <c r="W31" s="70"/>
      <c r="X31" s="56">
        <f t="shared" si="5"/>
        <v>0</v>
      </c>
      <c r="Y31" s="57">
        <f>IF(S31&gt;=40,S31-40,0)</f>
        <v>0</v>
      </c>
      <c r="Z31" s="57">
        <f>IF(D31=1,0,AM31)</f>
        <v>0</v>
      </c>
      <c r="AA31" s="56">
        <f t="shared" si="6"/>
        <v>0</v>
      </c>
      <c r="AB31" s="56">
        <f t="shared" si="7"/>
        <v>0</v>
      </c>
      <c r="AC31" s="56">
        <f>AC30-R31</f>
        <v>16</v>
      </c>
      <c r="AD31" s="70"/>
      <c r="AE31" s="70"/>
      <c r="AF31" s="70"/>
      <c r="AG31" s="56">
        <f t="shared" si="8"/>
        <v>0</v>
      </c>
      <c r="AH31" s="58">
        <f>IF(S31&gt;40,((3+Y31)*H31),IF(S31=0,0,(3*H31)))</f>
        <v>0</v>
      </c>
      <c r="AI31" s="56">
        <f t="shared" si="9"/>
        <v>0</v>
      </c>
      <c r="AJ31" s="58">
        <f>ROUND(IF(AD31&gt;0,(-AD31/H31),"0"),0)</f>
        <v>0</v>
      </c>
      <c r="AK31" s="58">
        <f>ROUND(IF(Q31="oui",(X27+X28+X29+X30)/20,0),0)</f>
        <v>0</v>
      </c>
      <c r="AL31" s="58">
        <f>IF(S31&lt;=40,S31-Z31,S31-Y31-Z31)</f>
        <v>0</v>
      </c>
      <c r="AM31" s="58">
        <f>ROUND(IF(C31=1,(X30+X29+X28+X27+Z30+T30+T29+T28+T27)/20,0),0)+(ROUND(IF(C31=2,(X30+X29+X28+X27+Z30+T30+T29+T28+T27)/20)*2,0))</f>
        <v>0</v>
      </c>
      <c r="AN31" s="72"/>
      <c r="AR31" s="63">
        <f>A35</f>
        <v>43603</v>
      </c>
      <c r="AS31" s="64">
        <f>P35</f>
        <v>0</v>
      </c>
      <c r="AT31" s="64">
        <f>S35</f>
        <v>0</v>
      </c>
      <c r="AU31" s="64">
        <f>X35</f>
        <v>0</v>
      </c>
      <c r="AV31" s="64">
        <f>Y35</f>
        <v>0</v>
      </c>
      <c r="AW31" s="64">
        <f>Z35</f>
        <v>0</v>
      </c>
      <c r="AX31" s="64">
        <f>AA35</f>
        <v>0</v>
      </c>
      <c r="AY31" s="65">
        <f>AB35</f>
        <v>0</v>
      </c>
      <c r="AZ31" s="64">
        <f t="shared" si="0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"/>
        <v>10</v>
      </c>
      <c r="I32" s="70"/>
      <c r="J32" s="70"/>
      <c r="K32" s="70"/>
      <c r="L32" s="70"/>
      <c r="M32" s="70"/>
      <c r="N32" s="70"/>
      <c r="O32" s="70"/>
      <c r="P32" s="56">
        <f t="shared" si="2"/>
        <v>0</v>
      </c>
      <c r="Q32" s="71"/>
      <c r="R32" s="56">
        <f t="shared" si="3"/>
        <v>0</v>
      </c>
      <c r="S32" s="70"/>
      <c r="T32" s="70"/>
      <c r="U32" s="56">
        <f t="shared" si="4"/>
        <v>0</v>
      </c>
      <c r="V32" s="70"/>
      <c r="W32" s="70"/>
      <c r="X32" s="56">
        <f t="shared" si="5"/>
        <v>0</v>
      </c>
      <c r="Y32" s="57">
        <f>IF(S32&gt;=40,S32-40,0)</f>
        <v>0</v>
      </c>
      <c r="Z32" s="57">
        <f>IF(D32=1,0,AM32)</f>
        <v>0</v>
      </c>
      <c r="AA32" s="56">
        <f t="shared" si="6"/>
        <v>0</v>
      </c>
      <c r="AB32" s="56">
        <f t="shared" si="7"/>
        <v>0</v>
      </c>
      <c r="AC32" s="56">
        <f>AC31-R32</f>
        <v>16</v>
      </c>
      <c r="AD32" s="70"/>
      <c r="AE32" s="70"/>
      <c r="AF32" s="70"/>
      <c r="AG32" s="56">
        <f t="shared" si="8"/>
        <v>0</v>
      </c>
      <c r="AH32" s="58">
        <f>IF(S32&gt;40,((3+Y32)*H32),IF(S32=0,0,(3*H32)))</f>
        <v>0</v>
      </c>
      <c r="AI32" s="56">
        <f t="shared" si="9"/>
        <v>0</v>
      </c>
      <c r="AJ32" s="58">
        <f>ROUND(IF(AD32&gt;0,(-AD32/H32),"0"),0)</f>
        <v>0</v>
      </c>
      <c r="AK32" s="58">
        <f>ROUND(IF(Q32="oui",(X28+X29+X30+X31)/20,0),0)</f>
        <v>0</v>
      </c>
      <c r="AL32" s="58">
        <f>IF(S32&lt;=40,S32-Z32,S32-Y32-Z32)</f>
        <v>0</v>
      </c>
      <c r="AM32" s="58">
        <f>ROUND(IF(C32=1,(X31+X30+X29+X28+Z31+T31+T30+T29+T28)/20,0),0)+(ROUND(IF(C32=2,(X31+X30+X29+X28+Z31+T31+T30+T29+T28)/20)*2,0))</f>
        <v>0</v>
      </c>
      <c r="AN32" s="72"/>
      <c r="AR32" s="63">
        <f>A36</f>
        <v>43610</v>
      </c>
      <c r="AS32" s="64">
        <f>P36</f>
        <v>0</v>
      </c>
      <c r="AT32" s="64">
        <f>S36</f>
        <v>0</v>
      </c>
      <c r="AU32" s="64">
        <f>X36</f>
        <v>0</v>
      </c>
      <c r="AV32" s="64">
        <f>Y36</f>
        <v>0</v>
      </c>
      <c r="AW32" s="64">
        <f>Z36</f>
        <v>0</v>
      </c>
      <c r="AX32" s="64">
        <f>AA36</f>
        <v>0</v>
      </c>
      <c r="AY32" s="65">
        <f>AB36</f>
        <v>0</v>
      </c>
      <c r="AZ32" s="64">
        <f t="shared" si="0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"/>
        <v>10</v>
      </c>
      <c r="I33" s="70"/>
      <c r="J33" s="70"/>
      <c r="K33" s="70"/>
      <c r="L33" s="70"/>
      <c r="M33" s="70"/>
      <c r="N33" s="70"/>
      <c r="O33" s="70"/>
      <c r="P33" s="56">
        <f t="shared" si="2"/>
        <v>0</v>
      </c>
      <c r="Q33" s="71"/>
      <c r="R33" s="56">
        <f t="shared" si="3"/>
        <v>0</v>
      </c>
      <c r="S33" s="70"/>
      <c r="T33" s="70"/>
      <c r="U33" s="56">
        <f t="shared" si="4"/>
        <v>0</v>
      </c>
      <c r="V33" s="70"/>
      <c r="W33" s="70"/>
      <c r="X33" s="56">
        <f t="shared" si="5"/>
        <v>0</v>
      </c>
      <c r="Y33" s="57">
        <f>IF(S33&gt;=40,S33-40,0)</f>
        <v>0</v>
      </c>
      <c r="Z33" s="57">
        <f>IF(D33=1,0,AM33)</f>
        <v>0</v>
      </c>
      <c r="AA33" s="56">
        <f t="shared" si="6"/>
        <v>0</v>
      </c>
      <c r="AB33" s="56">
        <f t="shared" si="7"/>
        <v>0</v>
      </c>
      <c r="AC33" s="56">
        <f>AC32-R33</f>
        <v>16</v>
      </c>
      <c r="AD33" s="70"/>
      <c r="AE33" s="70"/>
      <c r="AF33" s="70"/>
      <c r="AG33" s="56">
        <f t="shared" si="8"/>
        <v>0</v>
      </c>
      <c r="AH33" s="58">
        <f>IF(S33&gt;40,((3+Y33)*H33),IF(S33=0,0,(3*H33)))</f>
        <v>0</v>
      </c>
      <c r="AI33" s="56">
        <f t="shared" si="9"/>
        <v>0</v>
      </c>
      <c r="AJ33" s="58">
        <f>ROUND(IF(AD33&gt;0,(-AD33/H33),"0"),0)</f>
        <v>0</v>
      </c>
      <c r="AK33" s="58">
        <f>ROUND(IF(Q33="oui",(X29+X30+X31+X32)/20,0),0)</f>
        <v>0</v>
      </c>
      <c r="AL33" s="58">
        <f>IF(S33&lt;=40,S33-Z33,S33-Y33-Z33)</f>
        <v>0</v>
      </c>
      <c r="AM33" s="58">
        <f>ROUND(IF(C33=1,(X32+X31+X30+X29+Z32+T32+T31+T30+T29)/20,0),0)+(ROUND(IF(C33=2,(X32+X31+X30+X29+Z32+T32+T31+T30+T29)/20)*2,0))</f>
        <v>0</v>
      </c>
      <c r="AN33" s="72"/>
      <c r="AR33" s="63">
        <f>A37</f>
        <v>43617</v>
      </c>
      <c r="AS33" s="64">
        <f>P37</f>
        <v>0</v>
      </c>
      <c r="AT33" s="64">
        <f>S37</f>
        <v>0</v>
      </c>
      <c r="AU33" s="64">
        <f>X37</f>
        <v>0</v>
      </c>
      <c r="AV33" s="64">
        <f>Y37</f>
        <v>0</v>
      </c>
      <c r="AW33" s="64">
        <f>Z37</f>
        <v>0</v>
      </c>
      <c r="AX33" s="64">
        <f>AA37</f>
        <v>0</v>
      </c>
      <c r="AY33" s="65">
        <f>AB37</f>
        <v>0</v>
      </c>
      <c r="AZ33" s="64">
        <f t="shared" si="0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"/>
        <v>10</v>
      </c>
      <c r="I34" s="70"/>
      <c r="J34" s="70"/>
      <c r="K34" s="70"/>
      <c r="L34" s="70"/>
      <c r="M34" s="70"/>
      <c r="N34" s="70"/>
      <c r="O34" s="70"/>
      <c r="P34" s="56">
        <f t="shared" si="2"/>
        <v>0</v>
      </c>
      <c r="Q34" s="71"/>
      <c r="R34" s="56">
        <f t="shared" si="3"/>
        <v>0</v>
      </c>
      <c r="S34" s="70"/>
      <c r="T34" s="70"/>
      <c r="U34" s="56">
        <f t="shared" si="4"/>
        <v>0</v>
      </c>
      <c r="V34" s="70"/>
      <c r="W34" s="70"/>
      <c r="X34" s="56">
        <f t="shared" si="5"/>
        <v>0</v>
      </c>
      <c r="Y34" s="57">
        <f>IF(S34&gt;=40,S34-40,0)</f>
        <v>0</v>
      </c>
      <c r="Z34" s="57">
        <f>IF(D34=1,0,AM34)</f>
        <v>0</v>
      </c>
      <c r="AA34" s="56">
        <f t="shared" si="6"/>
        <v>0</v>
      </c>
      <c r="AB34" s="56">
        <f t="shared" si="7"/>
        <v>0</v>
      </c>
      <c r="AC34" s="56">
        <f>AC33-R34</f>
        <v>16</v>
      </c>
      <c r="AD34" s="70"/>
      <c r="AE34" s="70"/>
      <c r="AF34" s="70"/>
      <c r="AG34" s="56">
        <f t="shared" si="8"/>
        <v>0</v>
      </c>
      <c r="AH34" s="58">
        <f>IF(S34&gt;40,((3+Y34)*H34),IF(S34=0,0,(3*H34)))</f>
        <v>0</v>
      </c>
      <c r="AI34" s="56">
        <f t="shared" si="9"/>
        <v>0</v>
      </c>
      <c r="AJ34" s="58">
        <f>ROUND(IF(AD34&gt;0,(-AD34/H34),"0"),0)</f>
        <v>0</v>
      </c>
      <c r="AK34" s="58">
        <f>ROUND(IF(Q34="oui",(X30+X31+X32+X33)/20,0),0)</f>
        <v>0</v>
      </c>
      <c r="AL34" s="58">
        <f>IF(S34&lt;=40,S34-Z34,S34-Y34-Z34)</f>
        <v>0</v>
      </c>
      <c r="AM34" s="58">
        <f>ROUND(IF(C34=1,(X33+X32+X31+X30+Z33+T33+T32+T31+T30)/20,0),0)+(ROUND(IF(C34=2,(X33+X32+X31+X30+Z33+T33+T32+T31+T30)/20)*2,0))</f>
        <v>0</v>
      </c>
      <c r="AN34" s="72"/>
      <c r="AR34" s="63">
        <f>A38</f>
        <v>43624</v>
      </c>
      <c r="AS34" s="64">
        <f>P38</f>
        <v>0</v>
      </c>
      <c r="AT34" s="64">
        <f>S38</f>
        <v>0</v>
      </c>
      <c r="AU34" s="64">
        <f>X38</f>
        <v>0</v>
      </c>
      <c r="AV34" s="64">
        <f>Y38</f>
        <v>0</v>
      </c>
      <c r="AW34" s="64">
        <f>Z38</f>
        <v>0</v>
      </c>
      <c r="AX34" s="64">
        <f>AA38</f>
        <v>0</v>
      </c>
      <c r="AY34" s="65">
        <f>AB38</f>
        <v>0</v>
      </c>
      <c r="AZ34" s="64">
        <f t="shared" si="0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"/>
        <v>10</v>
      </c>
      <c r="I35" s="70"/>
      <c r="J35" s="70"/>
      <c r="K35" s="70"/>
      <c r="L35" s="70"/>
      <c r="M35" s="70"/>
      <c r="N35" s="70"/>
      <c r="O35" s="70"/>
      <c r="P35" s="56">
        <f t="shared" si="2"/>
        <v>0</v>
      </c>
      <c r="Q35" s="71"/>
      <c r="R35" s="56">
        <f t="shared" si="3"/>
        <v>0</v>
      </c>
      <c r="S35" s="70"/>
      <c r="T35" s="70"/>
      <c r="U35" s="56">
        <f t="shared" si="4"/>
        <v>0</v>
      </c>
      <c r="V35" s="70"/>
      <c r="W35" s="70"/>
      <c r="X35" s="56">
        <f t="shared" si="5"/>
        <v>0</v>
      </c>
      <c r="Y35" s="57">
        <f>IF(S35&gt;=40,S35-40,0)</f>
        <v>0</v>
      </c>
      <c r="Z35" s="57">
        <f>IF(D35=1,0,AM35)</f>
        <v>0</v>
      </c>
      <c r="AA35" s="56">
        <f t="shared" si="6"/>
        <v>0</v>
      </c>
      <c r="AB35" s="56">
        <f t="shared" si="7"/>
        <v>0</v>
      </c>
      <c r="AC35" s="56">
        <f>AC34-R35</f>
        <v>16</v>
      </c>
      <c r="AD35" s="70"/>
      <c r="AE35" s="70"/>
      <c r="AF35" s="70"/>
      <c r="AG35" s="56">
        <f t="shared" si="8"/>
        <v>0</v>
      </c>
      <c r="AH35" s="58">
        <f>IF(S35&gt;40,((3+Y35)*H35),IF(S35=0,0,(3*H35)))</f>
        <v>0</v>
      </c>
      <c r="AI35" s="56">
        <f t="shared" si="9"/>
        <v>0</v>
      </c>
      <c r="AJ35" s="58">
        <f>ROUND(IF(AD35&gt;0,(-AD35/H35),"0"),0)</f>
        <v>0</v>
      </c>
      <c r="AK35" s="58">
        <f>ROUND(IF(Q35="oui",(X31+X32+X33+X34)/20,0),0)</f>
        <v>0</v>
      </c>
      <c r="AL35" s="58">
        <f>IF(S35&lt;=40,S35-Z35,S35-Y35-Z35)</f>
        <v>0</v>
      </c>
      <c r="AM35" s="58">
        <f>ROUND(IF(C35=1,(X34+X33+X32+X31+Z34+T34+T33+T32+T31)/20,0),0)+(ROUND(IF(C35=2,(X34+X33+X32+X31+Z34+T34+T33+T32+T31)/20)*2,0))</f>
        <v>0</v>
      </c>
      <c r="AN35" s="72"/>
      <c r="AR35" s="63">
        <f>A39</f>
        <v>43631</v>
      </c>
      <c r="AS35" s="64">
        <f>P39</f>
        <v>0</v>
      </c>
      <c r="AT35" s="64">
        <f>S39</f>
        <v>0</v>
      </c>
      <c r="AU35" s="64">
        <f>X39</f>
        <v>0</v>
      </c>
      <c r="AV35" s="64">
        <f>Y39</f>
        <v>0</v>
      </c>
      <c r="AW35" s="64">
        <f>Z39</f>
        <v>0</v>
      </c>
      <c r="AX35" s="64">
        <f>AA39</f>
        <v>0</v>
      </c>
      <c r="AY35" s="65">
        <f>AB39</f>
        <v>0</v>
      </c>
      <c r="AZ35" s="64">
        <f t="shared" si="0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"/>
        <v>10</v>
      </c>
      <c r="I36" s="70"/>
      <c r="J36" s="70"/>
      <c r="K36" s="70"/>
      <c r="L36" s="70"/>
      <c r="M36" s="70"/>
      <c r="N36" s="70"/>
      <c r="O36" s="70"/>
      <c r="P36" s="56">
        <f t="shared" si="2"/>
        <v>0</v>
      </c>
      <c r="Q36" s="71"/>
      <c r="R36" s="56">
        <f t="shared" si="3"/>
        <v>0</v>
      </c>
      <c r="S36" s="70"/>
      <c r="T36" s="70"/>
      <c r="U36" s="56">
        <f t="shared" si="4"/>
        <v>0</v>
      </c>
      <c r="V36" s="70"/>
      <c r="W36" s="70"/>
      <c r="X36" s="56">
        <f t="shared" si="5"/>
        <v>0</v>
      </c>
      <c r="Y36" s="57">
        <f>IF(S36&gt;=40,S36-40,0)</f>
        <v>0</v>
      </c>
      <c r="Z36" s="57">
        <f>IF(D36=1,0,AM36)</f>
        <v>0</v>
      </c>
      <c r="AA36" s="56">
        <f t="shared" si="6"/>
        <v>0</v>
      </c>
      <c r="AB36" s="56">
        <f t="shared" si="7"/>
        <v>0</v>
      </c>
      <c r="AC36" s="56">
        <f>AC35-R36</f>
        <v>16</v>
      </c>
      <c r="AD36" s="70"/>
      <c r="AE36" s="70"/>
      <c r="AF36" s="70"/>
      <c r="AG36" s="56">
        <f t="shared" si="8"/>
        <v>0</v>
      </c>
      <c r="AH36" s="58">
        <f>IF(S36&gt;40,((3+Y36)*H36),IF(S36=0,0,(3*H36)))</f>
        <v>0</v>
      </c>
      <c r="AI36" s="56">
        <f t="shared" si="9"/>
        <v>0</v>
      </c>
      <c r="AJ36" s="58">
        <f>ROUND(IF(AD36&gt;0,(-AD36/H36),"0"),0)</f>
        <v>0</v>
      </c>
      <c r="AK36" s="58">
        <f>ROUND(IF(Q36="oui",(X32+X33+X34+X35)/20,0),0)</f>
        <v>0</v>
      </c>
      <c r="AL36" s="58">
        <f>IF(S36&lt;=40,S36-Z36,S36-Y36-Z36)</f>
        <v>0</v>
      </c>
      <c r="AM36" s="58">
        <f>ROUND(IF(C36=1,(X35+X34+X33+X32+Z35+T35+T34+T33+T32)/20,0),0)+(ROUND(IF(C36=2,(X35+X34+X33+X32+Z35+T35+T34+T33+T32)/20)*2,0))</f>
        <v>0</v>
      </c>
      <c r="AN36" s="72"/>
      <c r="AR36" s="63">
        <f>A40</f>
        <v>43638</v>
      </c>
      <c r="AS36" s="64">
        <f>P40</f>
        <v>0</v>
      </c>
      <c r="AT36" s="64">
        <f>S40</f>
        <v>0</v>
      </c>
      <c r="AU36" s="64">
        <f>X40</f>
        <v>0</v>
      </c>
      <c r="AV36" s="64">
        <f>Y40</f>
        <v>0</v>
      </c>
      <c r="AW36" s="64">
        <f>Z40</f>
        <v>0</v>
      </c>
      <c r="AX36" s="64">
        <f>AA40</f>
        <v>0</v>
      </c>
      <c r="AY36" s="65">
        <f>AB40</f>
        <v>0</v>
      </c>
      <c r="AZ36" s="64">
        <f t="shared" si="0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"/>
        <v>10</v>
      </c>
      <c r="I37" s="70"/>
      <c r="J37" s="70"/>
      <c r="K37" s="70"/>
      <c r="L37" s="70"/>
      <c r="M37" s="70"/>
      <c r="N37" s="70"/>
      <c r="O37" s="70"/>
      <c r="P37" s="56">
        <f t="shared" si="2"/>
        <v>0</v>
      </c>
      <c r="Q37" s="71"/>
      <c r="R37" s="56">
        <f t="shared" si="3"/>
        <v>0</v>
      </c>
      <c r="S37" s="70"/>
      <c r="T37" s="70"/>
      <c r="U37" s="56">
        <f t="shared" si="4"/>
        <v>0</v>
      </c>
      <c r="V37" s="70"/>
      <c r="W37" s="70"/>
      <c r="X37" s="56">
        <f t="shared" si="5"/>
        <v>0</v>
      </c>
      <c r="Y37" s="57">
        <f>IF(S37&gt;=40,S37-40,0)</f>
        <v>0</v>
      </c>
      <c r="Z37" s="57">
        <f>IF(D37=1,0,AM37)</f>
        <v>0</v>
      </c>
      <c r="AA37" s="56">
        <f t="shared" si="6"/>
        <v>0</v>
      </c>
      <c r="AB37" s="56">
        <f t="shared" si="7"/>
        <v>0</v>
      </c>
      <c r="AC37" s="56">
        <f>AC36-R37</f>
        <v>16</v>
      </c>
      <c r="AD37" s="70"/>
      <c r="AE37" s="70"/>
      <c r="AF37" s="70"/>
      <c r="AG37" s="56">
        <f t="shared" si="8"/>
        <v>0</v>
      </c>
      <c r="AH37" s="58">
        <f>IF(S37&gt;40,((3+Y37)*H37),IF(S37=0,0,(3*H37)))</f>
        <v>0</v>
      </c>
      <c r="AI37" s="56">
        <f t="shared" si="9"/>
        <v>0</v>
      </c>
      <c r="AJ37" s="58">
        <f>ROUND(IF(AD37&gt;0,(-AD37/H37),"0"),0)</f>
        <v>0</v>
      </c>
      <c r="AK37" s="58">
        <f>ROUND(IF(Q37="oui",(X33+X34+X35+X36)/20,0),0)</f>
        <v>0</v>
      </c>
      <c r="AL37" s="58">
        <f>IF(S37&lt;=40,S37-Z37,S37-Y37-Z37)</f>
        <v>0</v>
      </c>
      <c r="AM37" s="58">
        <f>ROUND(IF(C37=1,(X36+X35+X34+X33+Z36+T36+T35+T34+T33)/20,0),0)+(ROUND(IF(C37=2,(X36+X35+X34+X33+Z36+T36+T35+T34+T33)/20)*2,0))</f>
        <v>0</v>
      </c>
      <c r="AN37" s="72"/>
      <c r="AR37" s="63">
        <f>A41</f>
        <v>43645</v>
      </c>
      <c r="AS37" s="64">
        <f>P41</f>
        <v>0</v>
      </c>
      <c r="AT37" s="64">
        <f>S41</f>
        <v>0</v>
      </c>
      <c r="AU37" s="64">
        <f>X41</f>
        <v>0</v>
      </c>
      <c r="AV37" s="64">
        <f>Y41</f>
        <v>0</v>
      </c>
      <c r="AW37" s="64">
        <f>Z41</f>
        <v>0</v>
      </c>
      <c r="AX37" s="64">
        <f>AA41</f>
        <v>0</v>
      </c>
      <c r="AY37" s="65">
        <f>AB41</f>
        <v>0</v>
      </c>
      <c r="AZ37" s="64">
        <f t="shared" si="0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"/>
        <v>10</v>
      </c>
      <c r="I38" s="70"/>
      <c r="J38" s="70"/>
      <c r="K38" s="70"/>
      <c r="L38" s="70"/>
      <c r="M38" s="70"/>
      <c r="N38" s="70"/>
      <c r="O38" s="70"/>
      <c r="P38" s="56">
        <f t="shared" si="2"/>
        <v>0</v>
      </c>
      <c r="Q38" s="71"/>
      <c r="R38" s="56">
        <f t="shared" si="3"/>
        <v>0</v>
      </c>
      <c r="S38" s="70"/>
      <c r="T38" s="70"/>
      <c r="U38" s="56">
        <f t="shared" si="4"/>
        <v>0</v>
      </c>
      <c r="V38" s="70"/>
      <c r="W38" s="70"/>
      <c r="X38" s="56">
        <f t="shared" si="5"/>
        <v>0</v>
      </c>
      <c r="Y38" s="57">
        <f>IF(S38&gt;=40,S38-40,0)</f>
        <v>0</v>
      </c>
      <c r="Z38" s="57">
        <f>IF(D38=1,0,AM38)</f>
        <v>0</v>
      </c>
      <c r="AA38" s="56">
        <f t="shared" si="6"/>
        <v>0</v>
      </c>
      <c r="AB38" s="56">
        <f t="shared" si="7"/>
        <v>0</v>
      </c>
      <c r="AC38" s="56">
        <f>AC37-R38</f>
        <v>16</v>
      </c>
      <c r="AD38" s="70"/>
      <c r="AE38" s="70"/>
      <c r="AF38" s="70"/>
      <c r="AG38" s="56">
        <f t="shared" si="8"/>
        <v>0</v>
      </c>
      <c r="AH38" s="58">
        <f>IF(S38&gt;40,((3+Y38)*H38),IF(S38=0,0,(3*H38)))</f>
        <v>0</v>
      </c>
      <c r="AI38" s="56">
        <f t="shared" si="9"/>
        <v>0</v>
      </c>
      <c r="AJ38" s="58">
        <f>ROUND(IF(AD38&gt;0,(-AD38/H38),"0"),0)</f>
        <v>0</v>
      </c>
      <c r="AK38" s="58">
        <f>ROUND(IF(Q38="oui",(X34+X35+X36+X37)/20,0),0)</f>
        <v>0</v>
      </c>
      <c r="AL38" s="58">
        <f>IF(S38&lt;=40,S38-Z38,S38-Y38-Z38)</f>
        <v>0</v>
      </c>
      <c r="AM38" s="58">
        <f>ROUND(IF(C38=1,(X37+X36+X35+X34+Z37+T37+T36+T35+T34)/20,0),0)+(ROUND(IF(C38=2,(X37+X36+X35+X34+Z37+T37+T36+T35+T34)/20)*2,0))</f>
        <v>0</v>
      </c>
      <c r="AN38" s="72"/>
      <c r="AR38" s="63">
        <f>A42</f>
        <v>43652</v>
      </c>
      <c r="AS38" s="64">
        <f>P42</f>
        <v>0</v>
      </c>
      <c r="AT38" s="64">
        <f>S42</f>
        <v>0</v>
      </c>
      <c r="AU38" s="64">
        <f>X42</f>
        <v>0</v>
      </c>
      <c r="AV38" s="64">
        <f>Y42</f>
        <v>0</v>
      </c>
      <c r="AW38" s="64">
        <f>Z42</f>
        <v>0</v>
      </c>
      <c r="AX38" s="64">
        <f>AA42</f>
        <v>0</v>
      </c>
      <c r="AY38" s="65">
        <f>AB42</f>
        <v>0</v>
      </c>
      <c r="AZ38" s="64">
        <f t="shared" si="0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"/>
        <v>10</v>
      </c>
      <c r="I39" s="70"/>
      <c r="J39" s="70"/>
      <c r="K39" s="70"/>
      <c r="L39" s="70"/>
      <c r="M39" s="70"/>
      <c r="N39" s="70"/>
      <c r="O39" s="70"/>
      <c r="P39" s="56">
        <f t="shared" si="2"/>
        <v>0</v>
      </c>
      <c r="Q39" s="71"/>
      <c r="R39" s="56">
        <f t="shared" si="3"/>
        <v>0</v>
      </c>
      <c r="S39" s="70"/>
      <c r="T39" s="70"/>
      <c r="U39" s="56">
        <f t="shared" si="4"/>
        <v>0</v>
      </c>
      <c r="V39" s="70"/>
      <c r="W39" s="70"/>
      <c r="X39" s="56">
        <f t="shared" si="5"/>
        <v>0</v>
      </c>
      <c r="Y39" s="57">
        <f>IF(S39&gt;=40,S39-40,0)</f>
        <v>0</v>
      </c>
      <c r="Z39" s="57">
        <f>IF(D39=1,0,AM39)</f>
        <v>0</v>
      </c>
      <c r="AA39" s="56">
        <f t="shared" si="6"/>
        <v>0</v>
      </c>
      <c r="AB39" s="56">
        <f t="shared" si="7"/>
        <v>0</v>
      </c>
      <c r="AC39" s="56">
        <f>AC38-R39</f>
        <v>16</v>
      </c>
      <c r="AD39" s="70"/>
      <c r="AE39" s="70"/>
      <c r="AF39" s="70"/>
      <c r="AG39" s="56">
        <f t="shared" si="8"/>
        <v>0</v>
      </c>
      <c r="AH39" s="58">
        <f>IF(S39&gt;40,((3+Y39)*H39),IF(S39=0,0,(3*H39)))</f>
        <v>0</v>
      </c>
      <c r="AI39" s="56">
        <f t="shared" si="9"/>
        <v>0</v>
      </c>
      <c r="AJ39" s="58">
        <f>ROUND(IF(AD39&gt;0,(-AD39/H39),"0"),0)</f>
        <v>0</v>
      </c>
      <c r="AK39" s="58">
        <f>ROUND(IF(Q39="oui",(X35+X36+X37+X38)/20,0),0)</f>
        <v>0</v>
      </c>
      <c r="AL39" s="58">
        <f>IF(S39&lt;=40,S39-Z39,S39-Y39-Z39)</f>
        <v>0</v>
      </c>
      <c r="AM39" s="58">
        <f>ROUND(IF(C39=1,(X38+X37+X36+X35+Z38+T38+T37+T36+T35)/20,0),0)+(ROUND(IF(C39=2,(X38+X37+X36+X35+Z38+T38+T37+T36+T35)/20)*2,0))</f>
        <v>0</v>
      </c>
      <c r="AN39" s="72"/>
      <c r="AR39" s="63">
        <f>A43</f>
        <v>43659</v>
      </c>
      <c r="AS39" s="64">
        <f>P43</f>
        <v>0</v>
      </c>
      <c r="AT39" s="64">
        <f>S43</f>
        <v>0</v>
      </c>
      <c r="AU39" s="64">
        <f>X43</f>
        <v>0</v>
      </c>
      <c r="AV39" s="64">
        <f>Y43</f>
        <v>0</v>
      </c>
      <c r="AW39" s="64">
        <f>Z43</f>
        <v>0</v>
      </c>
      <c r="AX39" s="64">
        <f>AA43</f>
        <v>0</v>
      </c>
      <c r="AY39" s="65">
        <f>AB43</f>
        <v>0</v>
      </c>
      <c r="AZ39" s="64">
        <f t="shared" si="0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"/>
        <v>10</v>
      </c>
      <c r="I40" s="70"/>
      <c r="J40" s="70"/>
      <c r="K40" s="70"/>
      <c r="L40" s="70"/>
      <c r="M40" s="70"/>
      <c r="N40" s="70"/>
      <c r="O40" s="70"/>
      <c r="P40" s="56">
        <f t="shared" si="2"/>
        <v>0</v>
      </c>
      <c r="Q40" s="71"/>
      <c r="R40" s="56">
        <f t="shared" si="3"/>
        <v>0</v>
      </c>
      <c r="S40" s="70"/>
      <c r="T40" s="70"/>
      <c r="U40" s="56">
        <f t="shared" si="4"/>
        <v>0</v>
      </c>
      <c r="V40" s="70"/>
      <c r="W40" s="70"/>
      <c r="X40" s="56">
        <f t="shared" si="5"/>
        <v>0</v>
      </c>
      <c r="Y40" s="57">
        <f>IF(S40&gt;=40,S40-40,0)</f>
        <v>0</v>
      </c>
      <c r="Z40" s="57">
        <f>IF(D40=1,0,AM40)</f>
        <v>0</v>
      </c>
      <c r="AA40" s="56">
        <f t="shared" si="6"/>
        <v>0</v>
      </c>
      <c r="AB40" s="56">
        <f t="shared" si="7"/>
        <v>0</v>
      </c>
      <c r="AC40" s="56">
        <f>AC39-R40</f>
        <v>16</v>
      </c>
      <c r="AD40" s="70"/>
      <c r="AE40" s="70"/>
      <c r="AF40" s="70"/>
      <c r="AG40" s="56">
        <f t="shared" si="8"/>
        <v>0</v>
      </c>
      <c r="AH40" s="58">
        <f>IF(S40&gt;40,((3+Y40)*H40),IF(S40=0,0,(3*H40)))</f>
        <v>0</v>
      </c>
      <c r="AI40" s="56">
        <f t="shared" si="9"/>
        <v>0</v>
      </c>
      <c r="AJ40" s="58">
        <f>ROUND(IF(AD40&gt;0,(-AD40/H40),"0"),0)</f>
        <v>0</v>
      </c>
      <c r="AK40" s="58">
        <f>ROUND(IF(Q40="oui",(X36+X37+X38+X39)/20,0),0)</f>
        <v>0</v>
      </c>
      <c r="AL40" s="58">
        <f>IF(S40&lt;=40,S40-Z40,S40-Y40-Z40)</f>
        <v>0</v>
      </c>
      <c r="AM40" s="58">
        <f>ROUND(IF(C40=1,(X39+X38+X37+X36+Z39+T39+T38+T37+T36)/20,0),0)+(ROUND(IF(C40=2,(X39+X38+X37+X36+Z39+T39+T38+T37+T36)/20)*2,0))</f>
        <v>0</v>
      </c>
      <c r="AN40" s="72"/>
      <c r="AR40" s="63">
        <f>A44</f>
        <v>43666</v>
      </c>
      <c r="AS40" s="64">
        <f>P44</f>
        <v>0</v>
      </c>
      <c r="AT40" s="64">
        <f>S44</f>
        <v>0</v>
      </c>
      <c r="AU40" s="64">
        <f>X44</f>
        <v>0</v>
      </c>
      <c r="AV40" s="64">
        <f>Y44</f>
        <v>0</v>
      </c>
      <c r="AW40" s="64">
        <f>Z44</f>
        <v>0</v>
      </c>
      <c r="AX40" s="64">
        <f>AA44</f>
        <v>0</v>
      </c>
      <c r="AY40" s="65">
        <f>AB44</f>
        <v>0</v>
      </c>
      <c r="AZ40" s="64">
        <f t="shared" si="0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"/>
        <v>10</v>
      </c>
      <c r="I41" s="70"/>
      <c r="J41" s="70"/>
      <c r="K41" s="70"/>
      <c r="L41" s="70"/>
      <c r="M41" s="70"/>
      <c r="N41" s="70"/>
      <c r="O41" s="70"/>
      <c r="P41" s="56">
        <f t="shared" si="2"/>
        <v>0</v>
      </c>
      <c r="Q41" s="71"/>
      <c r="R41" s="56">
        <f t="shared" si="3"/>
        <v>0</v>
      </c>
      <c r="S41" s="70"/>
      <c r="T41" s="70"/>
      <c r="U41" s="56">
        <f t="shared" si="4"/>
        <v>0</v>
      </c>
      <c r="V41" s="70"/>
      <c r="W41" s="70"/>
      <c r="X41" s="56">
        <f t="shared" si="5"/>
        <v>0</v>
      </c>
      <c r="Y41" s="57">
        <f>IF(S41&gt;=40,S41-40,0)</f>
        <v>0</v>
      </c>
      <c r="Z41" s="57">
        <f>IF(D41=1,0,AM41)</f>
        <v>0</v>
      </c>
      <c r="AA41" s="56">
        <f t="shared" si="6"/>
        <v>0</v>
      </c>
      <c r="AB41" s="56">
        <f t="shared" si="7"/>
        <v>0</v>
      </c>
      <c r="AC41" s="56">
        <f>AC40-R41</f>
        <v>16</v>
      </c>
      <c r="AD41" s="70"/>
      <c r="AE41" s="70"/>
      <c r="AF41" s="70"/>
      <c r="AG41" s="56">
        <f t="shared" si="8"/>
        <v>0</v>
      </c>
      <c r="AH41" s="58">
        <f>IF(S41&gt;40,((3+Y41)*H41),IF(S41=0,0,(3*H41)))</f>
        <v>0</v>
      </c>
      <c r="AI41" s="56">
        <f t="shared" si="9"/>
        <v>0</v>
      </c>
      <c r="AJ41" s="58">
        <f>ROUND(IF(AD41&gt;0,(-AD41/H41),"0"),0)</f>
        <v>0</v>
      </c>
      <c r="AK41" s="58">
        <f>ROUND(IF(Q41="oui",(X37+X38+X39+X40)/20,0),0)</f>
        <v>0</v>
      </c>
      <c r="AL41" s="58">
        <f>IF(S41&lt;=40,S41-Z41,S41-Y41-Z41)</f>
        <v>0</v>
      </c>
      <c r="AM41" s="58">
        <f>ROUND(IF(C41=1,(X40+X39+X38+X37+Z40+T40+T39+T38+T37)/20,0),0)+(ROUND(IF(C41=2,(X40+X39+X38+X37+Z40+T40+T39+T38+T37)/20)*2,0))</f>
        <v>0</v>
      </c>
      <c r="AN41" s="72"/>
      <c r="AR41" s="63">
        <f>A45</f>
        <v>43673</v>
      </c>
      <c r="AS41" s="64">
        <f>P45</f>
        <v>0</v>
      </c>
      <c r="AT41" s="64">
        <f>S45</f>
        <v>0</v>
      </c>
      <c r="AU41" s="64">
        <f>X45</f>
        <v>0</v>
      </c>
      <c r="AV41" s="64">
        <f>Y45</f>
        <v>0</v>
      </c>
      <c r="AW41" s="64">
        <f>Z45</f>
        <v>0</v>
      </c>
      <c r="AX41" s="64">
        <f>AA45</f>
        <v>0</v>
      </c>
      <c r="AY41" s="65">
        <f>AB45</f>
        <v>0</v>
      </c>
      <c r="AZ41" s="64">
        <f t="shared" si="0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"/>
        <v>10</v>
      </c>
      <c r="I42" s="70"/>
      <c r="J42" s="70"/>
      <c r="K42" s="70"/>
      <c r="L42" s="70"/>
      <c r="M42" s="70"/>
      <c r="N42" s="70"/>
      <c r="O42" s="70"/>
      <c r="P42" s="56">
        <f t="shared" si="2"/>
        <v>0</v>
      </c>
      <c r="Q42" s="71"/>
      <c r="R42" s="56">
        <f t="shared" si="3"/>
        <v>0</v>
      </c>
      <c r="S42" s="70"/>
      <c r="T42" s="70"/>
      <c r="U42" s="56">
        <f t="shared" si="4"/>
        <v>0</v>
      </c>
      <c r="V42" s="70"/>
      <c r="W42" s="70"/>
      <c r="X42" s="56">
        <f t="shared" si="5"/>
        <v>0</v>
      </c>
      <c r="Y42" s="57">
        <f>IF(S42&gt;=40,S42-40,0)</f>
        <v>0</v>
      </c>
      <c r="Z42" s="57">
        <f>IF(D42=1,0,AM42)</f>
        <v>0</v>
      </c>
      <c r="AA42" s="56">
        <f t="shared" si="6"/>
        <v>0</v>
      </c>
      <c r="AB42" s="56">
        <f t="shared" si="7"/>
        <v>0</v>
      </c>
      <c r="AC42" s="56">
        <f>AC41-R42</f>
        <v>16</v>
      </c>
      <c r="AD42" s="70"/>
      <c r="AE42" s="70"/>
      <c r="AF42" s="70"/>
      <c r="AG42" s="56">
        <f t="shared" si="8"/>
        <v>0</v>
      </c>
      <c r="AH42" s="58">
        <f>IF(S42&gt;40,((3+Y42)*H42),IF(S42=0,0,(3*H42)))</f>
        <v>0</v>
      </c>
      <c r="AI42" s="56">
        <f t="shared" si="9"/>
        <v>0</v>
      </c>
      <c r="AJ42" s="58">
        <f>ROUND(IF(AD42&gt;0,(-AD42/H42),"0"),0)</f>
        <v>0</v>
      </c>
      <c r="AK42" s="58">
        <f>ROUND(IF(Q42="oui",(X38+X39+X40+X41)/20,0),0)</f>
        <v>0</v>
      </c>
      <c r="AL42" s="58">
        <f>IF(S42&lt;=40,S42-Z42,S42-Y42-Z42)</f>
        <v>0</v>
      </c>
      <c r="AM42" s="58">
        <f>ROUND(IF(C42=1,(X41+X40+X39+X38+Z41+T41+T40+T39+T38)/20,0),0)+(ROUND(IF(C42=2,(X41+X40+X39+X38+Z41+T41+T40+T39+T38)/20)*2,0))</f>
        <v>0</v>
      </c>
      <c r="AN42" s="72"/>
      <c r="AR42" s="63">
        <f>A46</f>
        <v>43680</v>
      </c>
      <c r="AS42" s="64">
        <f>P46</f>
        <v>0</v>
      </c>
      <c r="AT42" s="64">
        <f>S46</f>
        <v>0</v>
      </c>
      <c r="AU42" s="64">
        <f>X46</f>
        <v>0</v>
      </c>
      <c r="AV42" s="64">
        <f>Y46</f>
        <v>0</v>
      </c>
      <c r="AW42" s="64">
        <f>Z46</f>
        <v>0</v>
      </c>
      <c r="AX42" s="64">
        <f>AA46</f>
        <v>0</v>
      </c>
      <c r="AY42" s="65">
        <f>AB46</f>
        <v>0</v>
      </c>
      <c r="AZ42" s="64">
        <f t="shared" si="0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"/>
        <v>10</v>
      </c>
      <c r="I43" s="70"/>
      <c r="J43" s="70"/>
      <c r="K43" s="70"/>
      <c r="L43" s="70"/>
      <c r="M43" s="70"/>
      <c r="N43" s="70"/>
      <c r="O43" s="70"/>
      <c r="P43" s="56">
        <f t="shared" si="2"/>
        <v>0</v>
      </c>
      <c r="Q43" s="71"/>
      <c r="R43" s="56">
        <f t="shared" si="3"/>
        <v>0</v>
      </c>
      <c r="S43" s="70"/>
      <c r="T43" s="70"/>
      <c r="U43" s="56">
        <f t="shared" si="4"/>
        <v>0</v>
      </c>
      <c r="V43" s="70"/>
      <c r="W43" s="70"/>
      <c r="X43" s="56">
        <f t="shared" si="5"/>
        <v>0</v>
      </c>
      <c r="Y43" s="57">
        <f>IF(S43&gt;=40,S43-40,0)</f>
        <v>0</v>
      </c>
      <c r="Z43" s="57">
        <f>IF(D43=1,0,AM43)</f>
        <v>0</v>
      </c>
      <c r="AA43" s="56">
        <f t="shared" si="6"/>
        <v>0</v>
      </c>
      <c r="AB43" s="56">
        <f t="shared" si="7"/>
        <v>0</v>
      </c>
      <c r="AC43" s="56">
        <f>AC42-R43</f>
        <v>16</v>
      </c>
      <c r="AD43" s="70"/>
      <c r="AE43" s="70"/>
      <c r="AF43" s="70"/>
      <c r="AG43" s="56">
        <f t="shared" si="8"/>
        <v>0</v>
      </c>
      <c r="AH43" s="58">
        <f>IF(S43&gt;40,((3+Y43)*H43),IF(S43=0,0,(3*H43)))</f>
        <v>0</v>
      </c>
      <c r="AI43" s="56">
        <f t="shared" si="9"/>
        <v>0</v>
      </c>
      <c r="AJ43" s="58">
        <f>ROUND(IF(AD43&gt;0,(-AD43/H43),"0"),0)</f>
        <v>0</v>
      </c>
      <c r="AK43" s="58">
        <f>ROUND(IF(Q43="oui",(X39+X40+X41+X42)/20,0),0)</f>
        <v>0</v>
      </c>
      <c r="AL43" s="58">
        <f>IF(S43&lt;=40,S43-Z43,S43-Y43-Z43)</f>
        <v>0</v>
      </c>
      <c r="AM43" s="58">
        <f>ROUND(IF(C43=1,(X42+X41+X40+X39+Z42+T42+T41+T40+T39)/20,0),0)+(ROUND(IF(C43=2,(X42+X41+X40+X39+Z42+T42+T41+T40+T39)/20)*2,0))</f>
        <v>0</v>
      </c>
      <c r="AN43" s="72"/>
      <c r="AR43" s="63">
        <f>A47</f>
        <v>43687</v>
      </c>
      <c r="AS43" s="64">
        <f>P47</f>
        <v>0</v>
      </c>
      <c r="AT43" s="64">
        <f>S47</f>
        <v>0</v>
      </c>
      <c r="AU43" s="64">
        <f>X47</f>
        <v>0</v>
      </c>
      <c r="AV43" s="64">
        <f>Y47</f>
        <v>0</v>
      </c>
      <c r="AW43" s="64">
        <f>Z47</f>
        <v>0</v>
      </c>
      <c r="AX43" s="64">
        <f>AA47</f>
        <v>0</v>
      </c>
      <c r="AY43" s="65">
        <f>AB47</f>
        <v>0</v>
      </c>
      <c r="AZ43" s="64">
        <f t="shared" si="0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"/>
        <v>10</v>
      </c>
      <c r="I44" s="70"/>
      <c r="J44" s="70"/>
      <c r="K44" s="70"/>
      <c r="L44" s="70"/>
      <c r="M44" s="70"/>
      <c r="N44" s="70"/>
      <c r="O44" s="70"/>
      <c r="P44" s="56">
        <f t="shared" si="2"/>
        <v>0</v>
      </c>
      <c r="Q44" s="71"/>
      <c r="R44" s="56">
        <f t="shared" si="3"/>
        <v>0</v>
      </c>
      <c r="S44" s="70"/>
      <c r="T44" s="70"/>
      <c r="U44" s="56">
        <f t="shared" si="4"/>
        <v>0</v>
      </c>
      <c r="V44" s="70"/>
      <c r="W44" s="70"/>
      <c r="X44" s="56">
        <f t="shared" si="5"/>
        <v>0</v>
      </c>
      <c r="Y44" s="57">
        <f>IF(S44&gt;=40,S44-40,0)</f>
        <v>0</v>
      </c>
      <c r="Z44" s="57">
        <f>IF(D44=1,0,AM44)</f>
        <v>0</v>
      </c>
      <c r="AA44" s="56">
        <f t="shared" si="6"/>
        <v>0</v>
      </c>
      <c r="AB44" s="56">
        <f t="shared" si="7"/>
        <v>0</v>
      </c>
      <c r="AC44" s="56">
        <f>AC43-R44</f>
        <v>16</v>
      </c>
      <c r="AD44" s="70"/>
      <c r="AE44" s="70"/>
      <c r="AF44" s="70"/>
      <c r="AG44" s="56">
        <f t="shared" si="8"/>
        <v>0</v>
      </c>
      <c r="AH44" s="58">
        <f>IF(S44&gt;40,((3+Y44)*H44),IF(S44=0,0,(3*H44)))</f>
        <v>0</v>
      </c>
      <c r="AI44" s="56">
        <f t="shared" si="9"/>
        <v>0</v>
      </c>
      <c r="AJ44" s="58">
        <f>ROUND(IF(AD44&gt;0,(-AD44/H44),"0"),0)</f>
        <v>0</v>
      </c>
      <c r="AK44" s="58">
        <f>ROUND(IF(Q44="oui",(X40+X41+X42+X43)/20,0),0)</f>
        <v>0</v>
      </c>
      <c r="AL44" s="58">
        <f>IF(S44&lt;=40,S44-Z44,S44-Y44-Z44)</f>
        <v>0</v>
      </c>
      <c r="AM44" s="58">
        <f>ROUND(IF(C44=1,(X43+X42+X41+X40+Z43+T43+T42+T41+T40)/20,0),0)+(ROUND(IF(C44=2,(X43+X42+X41+X40+Z43+T43+T42+T41+T40)/20)*2,0))</f>
        <v>0</v>
      </c>
      <c r="AN44" s="72"/>
      <c r="AR44" s="63">
        <f>A48</f>
        <v>43694</v>
      </c>
      <c r="AS44" s="64">
        <f>P48</f>
        <v>0</v>
      </c>
      <c r="AT44" s="64">
        <f>S48</f>
        <v>0</v>
      </c>
      <c r="AU44" s="64">
        <f>X48</f>
        <v>0</v>
      </c>
      <c r="AV44" s="64">
        <f>Y48</f>
        <v>0</v>
      </c>
      <c r="AW44" s="64">
        <f>Z48</f>
        <v>0</v>
      </c>
      <c r="AX44" s="64">
        <f>AA48</f>
        <v>0</v>
      </c>
      <c r="AY44" s="65">
        <f>AB48</f>
        <v>0</v>
      </c>
      <c r="AZ44" s="64">
        <f t="shared" si="0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"/>
        <v>10</v>
      </c>
      <c r="I45" s="70"/>
      <c r="J45" s="70"/>
      <c r="K45" s="70"/>
      <c r="L45" s="70"/>
      <c r="M45" s="70"/>
      <c r="N45" s="70"/>
      <c r="O45" s="70"/>
      <c r="P45" s="56">
        <f t="shared" si="2"/>
        <v>0</v>
      </c>
      <c r="Q45" s="71"/>
      <c r="R45" s="56">
        <f t="shared" si="3"/>
        <v>0</v>
      </c>
      <c r="S45" s="70"/>
      <c r="T45" s="70"/>
      <c r="U45" s="56">
        <f t="shared" si="4"/>
        <v>0</v>
      </c>
      <c r="V45" s="70"/>
      <c r="W45" s="70"/>
      <c r="X45" s="56">
        <f t="shared" si="5"/>
        <v>0</v>
      </c>
      <c r="Y45" s="57">
        <f>IF(S45&gt;=40,S45-40,0)</f>
        <v>0</v>
      </c>
      <c r="Z45" s="57">
        <f>IF(D45=1,0,AM45)</f>
        <v>0</v>
      </c>
      <c r="AA45" s="56">
        <f t="shared" si="6"/>
        <v>0</v>
      </c>
      <c r="AB45" s="56">
        <f t="shared" si="7"/>
        <v>0</v>
      </c>
      <c r="AC45" s="56">
        <f>AC44-R45</f>
        <v>16</v>
      </c>
      <c r="AD45" s="70"/>
      <c r="AE45" s="70"/>
      <c r="AF45" s="70"/>
      <c r="AG45" s="56">
        <f t="shared" si="8"/>
        <v>0</v>
      </c>
      <c r="AH45" s="58">
        <f>IF(S45&gt;40,((3+Y45)*H45),IF(S45=0,0,(3*H45)))</f>
        <v>0</v>
      </c>
      <c r="AI45" s="56">
        <f t="shared" si="9"/>
        <v>0</v>
      </c>
      <c r="AJ45" s="58">
        <f>ROUND(IF(AD45&gt;0,(-AD45/H45),"0"),0)</f>
        <v>0</v>
      </c>
      <c r="AK45" s="58">
        <f>ROUND(IF(Q45="oui",(X41+X42+X43+X44)/20,0),0)</f>
        <v>0</v>
      </c>
      <c r="AL45" s="58">
        <f>IF(S45&lt;=40,S45-Z45,S45-Y45-Z45)</f>
        <v>0</v>
      </c>
      <c r="AM45" s="58">
        <f>ROUND(IF(C45=1,(X44+X43+X42+X41+Z44+T44+T43+T42+T41)/20,0),0)+(ROUND(IF(C45=2,(X44+X43+X42+X41+Z44+T44+T43+T42+T41)/20)*2,0))</f>
        <v>0</v>
      </c>
      <c r="AN45" s="72"/>
      <c r="AR45" s="63">
        <f>A49</f>
        <v>43701</v>
      </c>
      <c r="AS45" s="64">
        <f>P49</f>
        <v>0</v>
      </c>
      <c r="AT45" s="64">
        <f>S49</f>
        <v>0</v>
      </c>
      <c r="AU45" s="64">
        <f>X49</f>
        <v>0</v>
      </c>
      <c r="AV45" s="64">
        <f>Y49</f>
        <v>0</v>
      </c>
      <c r="AW45" s="64">
        <f>Z49</f>
        <v>0</v>
      </c>
      <c r="AX45" s="64">
        <f>AA49</f>
        <v>0</v>
      </c>
      <c r="AY45" s="65">
        <f>AB49</f>
        <v>0</v>
      </c>
      <c r="AZ45" s="64">
        <f t="shared" si="0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"/>
        <v>10</v>
      </c>
      <c r="I46" s="70"/>
      <c r="J46" s="70"/>
      <c r="K46" s="70"/>
      <c r="L46" s="70"/>
      <c r="M46" s="70"/>
      <c r="N46" s="70"/>
      <c r="O46" s="70"/>
      <c r="P46" s="56">
        <f t="shared" si="2"/>
        <v>0</v>
      </c>
      <c r="Q46" s="71"/>
      <c r="R46" s="56">
        <f t="shared" si="3"/>
        <v>0</v>
      </c>
      <c r="S46" s="70"/>
      <c r="T46" s="70"/>
      <c r="U46" s="56">
        <f t="shared" si="4"/>
        <v>0</v>
      </c>
      <c r="V46" s="70"/>
      <c r="W46" s="70"/>
      <c r="X46" s="56">
        <f t="shared" si="5"/>
        <v>0</v>
      </c>
      <c r="Y46" s="57">
        <f>IF(S46&gt;=40,S46-40,0)</f>
        <v>0</v>
      </c>
      <c r="Z46" s="57">
        <f>IF(D46=1,0,AM46)</f>
        <v>0</v>
      </c>
      <c r="AA46" s="56">
        <f t="shared" si="6"/>
        <v>0</v>
      </c>
      <c r="AB46" s="56">
        <f t="shared" si="7"/>
        <v>0</v>
      </c>
      <c r="AC46" s="56">
        <f>AC45-R46</f>
        <v>16</v>
      </c>
      <c r="AD46" s="70"/>
      <c r="AE46" s="70"/>
      <c r="AF46" s="70"/>
      <c r="AG46" s="56">
        <f t="shared" si="8"/>
        <v>0</v>
      </c>
      <c r="AH46" s="58">
        <f>IF(S46&gt;40,((3+Y46)*H46),IF(S46=0,0,(3*H46)))</f>
        <v>0</v>
      </c>
      <c r="AI46" s="56">
        <f t="shared" si="9"/>
        <v>0</v>
      </c>
      <c r="AJ46" s="58">
        <f>ROUND(IF(AD46&gt;0,(-AD46/H46),"0"),0)</f>
        <v>0</v>
      </c>
      <c r="AK46" s="58">
        <f>ROUND(IF(Q46="oui",(X42+X43+X44+X45)/20,0),0)</f>
        <v>0</v>
      </c>
      <c r="AL46" s="58">
        <f>IF(S46&lt;=40,S46-Z46,S46-Y46-Z46)</f>
        <v>0</v>
      </c>
      <c r="AM46" s="58">
        <f>ROUND(IF(C46=1,(X45+X44+X43+X42+Z45+T45+T44+T43+T42)/20,0),0)+(ROUND(IF(C46=2,(X45+X44+X43+X42+Z45+T45+T44+T43+T42)/20)*2,0))</f>
        <v>0</v>
      </c>
      <c r="AN46" s="72"/>
      <c r="AR46" s="63">
        <f>A50</f>
        <v>43708</v>
      </c>
      <c r="AS46" s="64">
        <f>P50</f>
        <v>0</v>
      </c>
      <c r="AT46" s="64">
        <f>S50</f>
        <v>0</v>
      </c>
      <c r="AU46" s="64">
        <f>X50</f>
        <v>0</v>
      </c>
      <c r="AV46" s="64">
        <f>Y50</f>
        <v>0</v>
      </c>
      <c r="AW46" s="64">
        <f>Z50</f>
        <v>0</v>
      </c>
      <c r="AX46" s="64">
        <f>AA50</f>
        <v>0</v>
      </c>
      <c r="AY46" s="65">
        <f>AB50</f>
        <v>0</v>
      </c>
      <c r="AZ46" s="64">
        <f t="shared" si="0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"/>
        <v>10</v>
      </c>
      <c r="I47" s="70"/>
      <c r="J47" s="70"/>
      <c r="K47" s="70"/>
      <c r="L47" s="70"/>
      <c r="M47" s="70"/>
      <c r="N47" s="70"/>
      <c r="O47" s="70"/>
      <c r="P47" s="56">
        <f t="shared" si="2"/>
        <v>0</v>
      </c>
      <c r="Q47" s="71"/>
      <c r="R47" s="56">
        <f t="shared" si="3"/>
        <v>0</v>
      </c>
      <c r="S47" s="70"/>
      <c r="T47" s="70"/>
      <c r="U47" s="56">
        <f t="shared" si="4"/>
        <v>0</v>
      </c>
      <c r="V47" s="70"/>
      <c r="W47" s="70"/>
      <c r="X47" s="56">
        <f t="shared" si="5"/>
        <v>0</v>
      </c>
      <c r="Y47" s="57">
        <f>IF(S47&gt;=40,S47-40,0)</f>
        <v>0</v>
      </c>
      <c r="Z47" s="57">
        <f>IF(D47=1,0,AM47)</f>
        <v>0</v>
      </c>
      <c r="AA47" s="56">
        <f t="shared" si="6"/>
        <v>0</v>
      </c>
      <c r="AB47" s="56">
        <f t="shared" si="7"/>
        <v>0</v>
      </c>
      <c r="AC47" s="56">
        <f>AC46-R47</f>
        <v>16</v>
      </c>
      <c r="AD47" s="70"/>
      <c r="AE47" s="70"/>
      <c r="AF47" s="70"/>
      <c r="AG47" s="56">
        <f t="shared" si="8"/>
        <v>0</v>
      </c>
      <c r="AH47" s="58">
        <f>IF(S47&gt;40,((3+Y47)*H47),IF(S47=0,0,(3*H47)))</f>
        <v>0</v>
      </c>
      <c r="AI47" s="56">
        <f t="shared" si="9"/>
        <v>0</v>
      </c>
      <c r="AJ47" s="58">
        <f>ROUND(IF(AD47&gt;0,(-AD47/H47),"0"),0)</f>
        <v>0</v>
      </c>
      <c r="AK47" s="58">
        <f>ROUND(IF(Q47="oui",(X43+X44+X45+X46)/20,0),0)</f>
        <v>0</v>
      </c>
      <c r="AL47" s="58">
        <f>IF(S47&lt;=40,S47-Z47,S47-Y47-Z47)</f>
        <v>0</v>
      </c>
      <c r="AM47" s="58">
        <f>ROUND(IF(C47=1,(X46+X45+X44+X43+Z46+T46+T45+T44+T43)/20,0),0)+(ROUND(IF(C47=2,(X46+X45+X44+X43+Z46+T46+T45+T44+T43)/20)*2,0))</f>
        <v>0</v>
      </c>
      <c r="AN47" s="72"/>
      <c r="AR47" s="63">
        <f>A51</f>
        <v>43715</v>
      </c>
      <c r="AS47" s="64">
        <f>P51</f>
        <v>0</v>
      </c>
      <c r="AT47" s="64">
        <f>S51</f>
        <v>0</v>
      </c>
      <c r="AU47" s="64">
        <f>X51</f>
        <v>0</v>
      </c>
      <c r="AV47" s="64">
        <f>Y51</f>
        <v>0</v>
      </c>
      <c r="AW47" s="64">
        <f>Z51</f>
        <v>0</v>
      </c>
      <c r="AX47" s="64">
        <f>AA51</f>
        <v>0</v>
      </c>
      <c r="AY47" s="65">
        <f>AB51</f>
        <v>0</v>
      </c>
      <c r="AZ47" s="64">
        <f t="shared" si="0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"/>
        <v>10</v>
      </c>
      <c r="I48" s="70"/>
      <c r="J48" s="70"/>
      <c r="K48" s="70"/>
      <c r="L48" s="70"/>
      <c r="M48" s="70"/>
      <c r="N48" s="70"/>
      <c r="O48" s="70"/>
      <c r="P48" s="56">
        <f t="shared" si="2"/>
        <v>0</v>
      </c>
      <c r="Q48" s="71"/>
      <c r="R48" s="56">
        <f t="shared" si="3"/>
        <v>0</v>
      </c>
      <c r="S48" s="70"/>
      <c r="T48" s="70"/>
      <c r="U48" s="56">
        <f t="shared" si="4"/>
        <v>0</v>
      </c>
      <c r="V48" s="70"/>
      <c r="W48" s="70"/>
      <c r="X48" s="56">
        <f t="shared" si="5"/>
        <v>0</v>
      </c>
      <c r="Y48" s="57">
        <f>IF(S48&gt;=40,S48-40,0)</f>
        <v>0</v>
      </c>
      <c r="Z48" s="57">
        <f>IF(D48=1,0,AM48)</f>
        <v>0</v>
      </c>
      <c r="AA48" s="56">
        <f t="shared" si="6"/>
        <v>0</v>
      </c>
      <c r="AB48" s="56">
        <f t="shared" si="7"/>
        <v>0</v>
      </c>
      <c r="AC48" s="56">
        <f>AC47-R48</f>
        <v>16</v>
      </c>
      <c r="AD48" s="70"/>
      <c r="AE48" s="70"/>
      <c r="AF48" s="70"/>
      <c r="AG48" s="56">
        <f t="shared" si="8"/>
        <v>0</v>
      </c>
      <c r="AH48" s="58">
        <f>IF(S48&gt;40,((3+Y48)*H48),IF(S48=0,0,(3*H48)))</f>
        <v>0</v>
      </c>
      <c r="AI48" s="56">
        <f t="shared" si="9"/>
        <v>0</v>
      </c>
      <c r="AJ48" s="58">
        <f>ROUND(IF(AD48&gt;0,(-AD48/H48),"0"),0)</f>
        <v>0</v>
      </c>
      <c r="AK48" s="58">
        <f>ROUND(IF(Q48="oui",(X44+X45+X46+X47)/20,0),0)</f>
        <v>0</v>
      </c>
      <c r="AL48" s="58">
        <f>IF(S48&lt;=40,S48-Z48,S48-Y48-Z48)</f>
        <v>0</v>
      </c>
      <c r="AM48" s="58">
        <f>ROUND(IF(C48=1,(X47+X46+X45+X44+Z47+T47+T46+T45+T44)/20,0),0)+(ROUND(IF(C48=2,(X47+X46+X45+X44+Z47+T47+T46+T45+T44)/20)*2,0))</f>
        <v>0</v>
      </c>
      <c r="AN48" s="72"/>
      <c r="AR48" s="63">
        <f>A52</f>
        <v>43722</v>
      </c>
      <c r="AS48" s="64">
        <f>P52</f>
        <v>0</v>
      </c>
      <c r="AT48" s="64">
        <f>S52</f>
        <v>0</v>
      </c>
      <c r="AU48" s="64">
        <f>X52</f>
        <v>0</v>
      </c>
      <c r="AV48" s="64">
        <f>Y52</f>
        <v>0</v>
      </c>
      <c r="AW48" s="64">
        <f>Z52</f>
        <v>0</v>
      </c>
      <c r="AX48" s="64">
        <f>AA52</f>
        <v>0</v>
      </c>
      <c r="AY48" s="65">
        <f>AB52</f>
        <v>0</v>
      </c>
      <c r="AZ48" s="64">
        <f t="shared" si="0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"/>
        <v>10</v>
      </c>
      <c r="I49" s="70"/>
      <c r="J49" s="70"/>
      <c r="K49" s="70"/>
      <c r="L49" s="70"/>
      <c r="M49" s="70"/>
      <c r="N49" s="70"/>
      <c r="O49" s="70"/>
      <c r="P49" s="56">
        <f t="shared" si="2"/>
        <v>0</v>
      </c>
      <c r="Q49" s="71"/>
      <c r="R49" s="56">
        <f t="shared" si="3"/>
        <v>0</v>
      </c>
      <c r="S49" s="70"/>
      <c r="T49" s="70"/>
      <c r="U49" s="56">
        <f t="shared" si="4"/>
        <v>0</v>
      </c>
      <c r="V49" s="70"/>
      <c r="W49" s="70"/>
      <c r="X49" s="56">
        <f t="shared" si="5"/>
        <v>0</v>
      </c>
      <c r="Y49" s="57">
        <f>IF(S49&gt;=40,S49-40,0)</f>
        <v>0</v>
      </c>
      <c r="Z49" s="57">
        <f>IF(D49=1,0,AM49)</f>
        <v>0</v>
      </c>
      <c r="AA49" s="56">
        <f t="shared" si="6"/>
        <v>0</v>
      </c>
      <c r="AB49" s="56">
        <f t="shared" si="7"/>
        <v>0</v>
      </c>
      <c r="AC49" s="56">
        <f>AC48-R49</f>
        <v>16</v>
      </c>
      <c r="AD49" s="70"/>
      <c r="AE49" s="70"/>
      <c r="AF49" s="70"/>
      <c r="AG49" s="56">
        <f t="shared" si="8"/>
        <v>0</v>
      </c>
      <c r="AH49" s="58">
        <f>IF(S49&gt;40,((3+Y49)*H49),IF(S49=0,0,(3*H49)))</f>
        <v>0</v>
      </c>
      <c r="AI49" s="56">
        <f t="shared" si="9"/>
        <v>0</v>
      </c>
      <c r="AJ49" s="58">
        <f>ROUND(IF(AD49&gt;0,(-AD49/H49),"0"),0)</f>
        <v>0</v>
      </c>
      <c r="AK49" s="58">
        <f>ROUND(IF(Q49="oui",(X45+X46+X47+X48)/20,0),0)</f>
        <v>0</v>
      </c>
      <c r="AL49" s="58">
        <f>IF(S49&lt;=40,S49-Z49,S49-Y49-Z49)</f>
        <v>0</v>
      </c>
      <c r="AM49" s="58">
        <f>ROUND(IF(C49=1,(X48+X47+X46+X45+Z48+T48+T47+T46+T45)/20,0),0)+(ROUND(IF(C49=2,(X48+X47+X46+X45+Z48+T48+T47+T46+T45)/20)*2,0))</f>
        <v>0</v>
      </c>
      <c r="AN49" s="72"/>
      <c r="AR49" s="63">
        <f>A53</f>
        <v>43729</v>
      </c>
      <c r="AS49" s="64">
        <f>P53</f>
        <v>0</v>
      </c>
      <c r="AT49" s="64">
        <f>S53</f>
        <v>0</v>
      </c>
      <c r="AU49" s="64">
        <f>X53</f>
        <v>0</v>
      </c>
      <c r="AV49" s="64">
        <f>Y53</f>
        <v>0</v>
      </c>
      <c r="AW49" s="64">
        <f>Z53</f>
        <v>0</v>
      </c>
      <c r="AX49" s="64">
        <f>AA53</f>
        <v>0</v>
      </c>
      <c r="AY49" s="65">
        <f>AB53</f>
        <v>0</v>
      </c>
      <c r="AZ49" s="64">
        <f t="shared" si="0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"/>
        <v>10</v>
      </c>
      <c r="I50" s="70"/>
      <c r="J50" s="70"/>
      <c r="K50" s="70"/>
      <c r="L50" s="70"/>
      <c r="M50" s="70"/>
      <c r="N50" s="70"/>
      <c r="O50" s="70"/>
      <c r="P50" s="56">
        <f t="shared" si="2"/>
        <v>0</v>
      </c>
      <c r="Q50" s="71"/>
      <c r="R50" s="56">
        <f t="shared" si="3"/>
        <v>0</v>
      </c>
      <c r="S50" s="70"/>
      <c r="T50" s="70"/>
      <c r="U50" s="56">
        <f t="shared" si="4"/>
        <v>0</v>
      </c>
      <c r="V50" s="70"/>
      <c r="W50" s="70"/>
      <c r="X50" s="56">
        <f t="shared" si="5"/>
        <v>0</v>
      </c>
      <c r="Y50" s="57">
        <f>IF(S50&gt;=40,S50-40,0)</f>
        <v>0</v>
      </c>
      <c r="Z50" s="57">
        <f>IF(D50=1,0,AM50)</f>
        <v>0</v>
      </c>
      <c r="AA50" s="56">
        <f t="shared" si="6"/>
        <v>0</v>
      </c>
      <c r="AB50" s="56">
        <f t="shared" si="7"/>
        <v>0</v>
      </c>
      <c r="AC50" s="56">
        <f>AC49-R50</f>
        <v>16</v>
      </c>
      <c r="AD50" s="70"/>
      <c r="AE50" s="70"/>
      <c r="AF50" s="70"/>
      <c r="AG50" s="56">
        <f t="shared" si="8"/>
        <v>0</v>
      </c>
      <c r="AH50" s="58">
        <f>IF(S50&gt;40,((3+Y50)*H50),IF(S50=0,0,(3*H50)))</f>
        <v>0</v>
      </c>
      <c r="AI50" s="56">
        <f t="shared" si="9"/>
        <v>0</v>
      </c>
      <c r="AJ50" s="58">
        <f>ROUND(IF(AD50&gt;0,(-AD50/H50),"0"),0)</f>
        <v>0</v>
      </c>
      <c r="AK50" s="58">
        <f>ROUND(IF(Q50="oui",(X46+X47+X48+X49)/20,0),0)</f>
        <v>0</v>
      </c>
      <c r="AL50" s="58">
        <f>IF(S50&lt;=40,S50-Z50,S50-Y50-Z50)</f>
        <v>0</v>
      </c>
      <c r="AM50" s="58">
        <f>ROUND(IF(C50=1,(X49+X48+X47+X46+Z49+T49+T48+T47+T46)/20,0),0)+(ROUND(IF(C50=2,(X49+X48+X47+X46+Z49+T49+T48+T47+T46)/20)*2,0))</f>
        <v>0</v>
      </c>
      <c r="AN50" s="72"/>
      <c r="AR50" s="63">
        <f>A54</f>
        <v>43736</v>
      </c>
      <c r="AS50" s="64">
        <f>P54</f>
        <v>0</v>
      </c>
      <c r="AT50" s="64">
        <f>S54</f>
        <v>0</v>
      </c>
      <c r="AU50" s="64">
        <f>X54</f>
        <v>0</v>
      </c>
      <c r="AV50" s="64">
        <f>Y54</f>
        <v>0</v>
      </c>
      <c r="AW50" s="64">
        <f>Z54</f>
        <v>0</v>
      </c>
      <c r="AX50" s="64">
        <f>AA54</f>
        <v>0</v>
      </c>
      <c r="AY50" s="65">
        <f>AB54</f>
        <v>0</v>
      </c>
      <c r="AZ50" s="64">
        <f t="shared" si="0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"/>
        <v>10</v>
      </c>
      <c r="I51" s="70"/>
      <c r="J51" s="70"/>
      <c r="K51" s="70"/>
      <c r="L51" s="70"/>
      <c r="M51" s="70"/>
      <c r="N51" s="70"/>
      <c r="O51" s="70"/>
      <c r="P51" s="56">
        <f t="shared" si="2"/>
        <v>0</v>
      </c>
      <c r="Q51" s="71"/>
      <c r="R51" s="56">
        <f t="shared" si="3"/>
        <v>0</v>
      </c>
      <c r="S51" s="70"/>
      <c r="T51" s="70"/>
      <c r="U51" s="56">
        <f t="shared" si="4"/>
        <v>0</v>
      </c>
      <c r="V51" s="70"/>
      <c r="W51" s="70"/>
      <c r="X51" s="56">
        <f t="shared" si="5"/>
        <v>0</v>
      </c>
      <c r="Y51" s="57">
        <f>IF(S51&gt;=40,S51-40,0)</f>
        <v>0</v>
      </c>
      <c r="Z51" s="57">
        <f>IF(D51=1,0,AM51)</f>
        <v>0</v>
      </c>
      <c r="AA51" s="56">
        <f t="shared" si="6"/>
        <v>0</v>
      </c>
      <c r="AB51" s="56">
        <f t="shared" si="7"/>
        <v>0</v>
      </c>
      <c r="AC51" s="56">
        <f>AC50-R51</f>
        <v>16</v>
      </c>
      <c r="AD51" s="70"/>
      <c r="AE51" s="70"/>
      <c r="AF51" s="70"/>
      <c r="AG51" s="56">
        <f t="shared" si="8"/>
        <v>0</v>
      </c>
      <c r="AH51" s="58">
        <f>IF(S51&gt;40,((3+Y51)*H51),IF(S51=0,0,(3*H51)))</f>
        <v>0</v>
      </c>
      <c r="AI51" s="56">
        <f t="shared" si="9"/>
        <v>0</v>
      </c>
      <c r="AJ51" s="58">
        <f>ROUND(IF(AD51&gt;0,(-AD51/H51),"0"),0)</f>
        <v>0</v>
      </c>
      <c r="AK51" s="58">
        <f>ROUND(IF(Q51="oui",(X47+X48+X49+X50)/20,0),0)</f>
        <v>0</v>
      </c>
      <c r="AL51" s="58">
        <f>IF(S51&lt;=40,S51-Z51,S51-Y51-Z51)</f>
        <v>0</v>
      </c>
      <c r="AM51" s="58">
        <f>ROUND(IF(C51=1,(X50+X49+X48+X47+Z50+T50+T49+T48+T47)/20,0),0)+(ROUND(IF(C51=2,(X50+X49+X48+X47+Z50+T50+T49+T48+T47)/20)*2,0))</f>
        <v>0</v>
      </c>
      <c r="AN51" s="72"/>
      <c r="AR51" s="63">
        <f>A55</f>
        <v>43743</v>
      </c>
      <c r="AS51" s="64">
        <f>P55</f>
        <v>0</v>
      </c>
      <c r="AT51" s="64">
        <f>S55</f>
        <v>0</v>
      </c>
      <c r="AU51" s="64">
        <f>X55</f>
        <v>0</v>
      </c>
      <c r="AV51" s="64">
        <f>Y55</f>
        <v>0</v>
      </c>
      <c r="AW51" s="64">
        <f>Z55</f>
        <v>0</v>
      </c>
      <c r="AX51" s="64">
        <f>AA55</f>
        <v>0</v>
      </c>
      <c r="AY51" s="65">
        <f>AB55</f>
        <v>0</v>
      </c>
      <c r="AZ51" s="64">
        <f t="shared" si="0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"/>
        <v>10</v>
      </c>
      <c r="I52" s="70"/>
      <c r="J52" s="70"/>
      <c r="K52" s="70"/>
      <c r="L52" s="70"/>
      <c r="M52" s="70"/>
      <c r="N52" s="70"/>
      <c r="O52" s="70"/>
      <c r="P52" s="56">
        <f t="shared" si="2"/>
        <v>0</v>
      </c>
      <c r="Q52" s="71"/>
      <c r="R52" s="56">
        <f t="shared" si="3"/>
        <v>0</v>
      </c>
      <c r="S52" s="70"/>
      <c r="T52" s="70"/>
      <c r="U52" s="56">
        <f t="shared" si="4"/>
        <v>0</v>
      </c>
      <c r="V52" s="70"/>
      <c r="W52" s="70"/>
      <c r="X52" s="56">
        <f t="shared" si="5"/>
        <v>0</v>
      </c>
      <c r="Y52" s="57">
        <f>IF(S52&gt;=40,S52-40,0)</f>
        <v>0</v>
      </c>
      <c r="Z52" s="57">
        <f>IF(D52=1,0,AM52)</f>
        <v>0</v>
      </c>
      <c r="AA52" s="56">
        <f t="shared" si="6"/>
        <v>0</v>
      </c>
      <c r="AB52" s="56">
        <f t="shared" si="7"/>
        <v>0</v>
      </c>
      <c r="AC52" s="56">
        <f>AC51-R52</f>
        <v>16</v>
      </c>
      <c r="AD52" s="70"/>
      <c r="AE52" s="70"/>
      <c r="AF52" s="70"/>
      <c r="AG52" s="56">
        <f t="shared" si="8"/>
        <v>0</v>
      </c>
      <c r="AH52" s="58">
        <f>IF(S52&gt;40,((3+Y52)*H52),IF(S52=0,0,(3*H52)))</f>
        <v>0</v>
      </c>
      <c r="AI52" s="56">
        <f t="shared" si="9"/>
        <v>0</v>
      </c>
      <c r="AJ52" s="58">
        <f>ROUND(IF(AD52&gt;0,(-AD52/H52),"0"),0)</f>
        <v>0</v>
      </c>
      <c r="AK52" s="58">
        <f>ROUND(IF(Q52="oui",(X48+X49+X50+X51)/20,0),0)</f>
        <v>0</v>
      </c>
      <c r="AL52" s="58">
        <f>IF(S52&lt;=40,S52-Z52,S52-Y52-Z52)</f>
        <v>0</v>
      </c>
      <c r="AM52" s="58">
        <f>ROUND(IF(C52=1,(X51+X50+X49+X48+Z51+T51+T50+T49+T48)/20,0),0)+(ROUND(IF(C52=2,(X51+X50+X49+X48+Z51+T51+T50+T49+T48)/20)*2,0))</f>
        <v>0</v>
      </c>
      <c r="AN52" s="72"/>
      <c r="AR52" s="63">
        <f>A56</f>
        <v>43750</v>
      </c>
      <c r="AS52" s="64">
        <f>P56</f>
        <v>0</v>
      </c>
      <c r="AT52" s="64">
        <f>S56</f>
        <v>0</v>
      </c>
      <c r="AU52" s="64">
        <f>X56</f>
        <v>0</v>
      </c>
      <c r="AV52" s="64">
        <f>Y56</f>
        <v>0</v>
      </c>
      <c r="AW52" s="64">
        <f>Z56</f>
        <v>0</v>
      </c>
      <c r="AX52" s="64">
        <f>AA56</f>
        <v>0</v>
      </c>
      <c r="AY52" s="65">
        <f>AB56</f>
        <v>0</v>
      </c>
      <c r="AZ52" s="64">
        <f t="shared" si="0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"/>
        <v>10</v>
      </c>
      <c r="I53" s="70"/>
      <c r="J53" s="70"/>
      <c r="K53" s="70"/>
      <c r="L53" s="70"/>
      <c r="M53" s="70"/>
      <c r="N53" s="70"/>
      <c r="O53" s="70"/>
      <c r="P53" s="56">
        <f t="shared" si="2"/>
        <v>0</v>
      </c>
      <c r="Q53" s="71"/>
      <c r="R53" s="56">
        <f t="shared" si="3"/>
        <v>0</v>
      </c>
      <c r="S53" s="70"/>
      <c r="T53" s="70"/>
      <c r="U53" s="56">
        <f t="shared" si="4"/>
        <v>0</v>
      </c>
      <c r="V53" s="70"/>
      <c r="W53" s="70"/>
      <c r="X53" s="56">
        <f t="shared" si="5"/>
        <v>0</v>
      </c>
      <c r="Y53" s="57">
        <f>IF(S53&gt;=40,S53-40,0)</f>
        <v>0</v>
      </c>
      <c r="Z53" s="57">
        <f>IF(D53=1,0,AM53)</f>
        <v>0</v>
      </c>
      <c r="AA53" s="56">
        <f t="shared" si="6"/>
        <v>0</v>
      </c>
      <c r="AB53" s="56">
        <f t="shared" si="7"/>
        <v>0</v>
      </c>
      <c r="AC53" s="56">
        <f>AC52-R53</f>
        <v>16</v>
      </c>
      <c r="AD53" s="70"/>
      <c r="AE53" s="70"/>
      <c r="AF53" s="70"/>
      <c r="AG53" s="56">
        <f t="shared" si="8"/>
        <v>0</v>
      </c>
      <c r="AH53" s="58">
        <f>IF(S53&gt;40,((3+Y53)*H53),IF(S53=0,0,(3*H53)))</f>
        <v>0</v>
      </c>
      <c r="AI53" s="56">
        <f t="shared" si="9"/>
        <v>0</v>
      </c>
      <c r="AJ53" s="58">
        <f>ROUND(IF(AD53&gt;0,(-AD53/H53),"0"),0)</f>
        <v>0</v>
      </c>
      <c r="AK53" s="58">
        <f>ROUND(IF(Q53="oui",(X49+X50+X51+X52)/20,0),0)</f>
        <v>0</v>
      </c>
      <c r="AL53" s="58">
        <f>IF(S53&lt;=40,S53-Z53,S53-Y53-Z53)</f>
        <v>0</v>
      </c>
      <c r="AM53" s="58">
        <f>ROUND(IF(C53=1,(X52+X51+X50+X49+Z52+T52+T51+T50+T49)/20,0),0)+(ROUND(IF(C53=2,(X52+X51+X50+X49+Z52+T52+T51+T50+T49)/20)*2,0))</f>
        <v>0</v>
      </c>
      <c r="AN53" s="72"/>
      <c r="AR53" s="63">
        <f>A57</f>
        <v>43757</v>
      </c>
      <c r="AS53" s="64">
        <f>P57</f>
        <v>0</v>
      </c>
      <c r="AT53" s="64">
        <f>S57</f>
        <v>0</v>
      </c>
      <c r="AU53" s="64">
        <f>X57</f>
        <v>0</v>
      </c>
      <c r="AV53" s="64">
        <f>Y57</f>
        <v>0</v>
      </c>
      <c r="AW53" s="64">
        <f>Z57</f>
        <v>0</v>
      </c>
      <c r="AX53" s="64">
        <f>AA57</f>
        <v>0</v>
      </c>
      <c r="AY53" s="65">
        <f>AB57</f>
        <v>0</v>
      </c>
      <c r="AZ53" s="64">
        <f t="shared" si="0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"/>
        <v>10</v>
      </c>
      <c r="I54" s="70"/>
      <c r="J54" s="70"/>
      <c r="K54" s="70"/>
      <c r="L54" s="70"/>
      <c r="M54" s="70"/>
      <c r="N54" s="70"/>
      <c r="O54" s="70"/>
      <c r="P54" s="56">
        <f t="shared" si="2"/>
        <v>0</v>
      </c>
      <c r="Q54" s="71"/>
      <c r="R54" s="56">
        <f t="shared" si="3"/>
        <v>0</v>
      </c>
      <c r="S54" s="70"/>
      <c r="T54" s="70"/>
      <c r="U54" s="56">
        <f t="shared" si="4"/>
        <v>0</v>
      </c>
      <c r="V54" s="70"/>
      <c r="W54" s="70"/>
      <c r="X54" s="56">
        <f t="shared" si="5"/>
        <v>0</v>
      </c>
      <c r="Y54" s="57">
        <f>IF(S54&gt;=40,S54-40,0)</f>
        <v>0</v>
      </c>
      <c r="Z54" s="57">
        <f>IF(D54=1,0,AM54)</f>
        <v>0</v>
      </c>
      <c r="AA54" s="56">
        <f t="shared" si="6"/>
        <v>0</v>
      </c>
      <c r="AB54" s="56">
        <f t="shared" si="7"/>
        <v>0</v>
      </c>
      <c r="AC54" s="56">
        <f>AC53-R54</f>
        <v>16</v>
      </c>
      <c r="AD54" s="70"/>
      <c r="AE54" s="70"/>
      <c r="AF54" s="70"/>
      <c r="AG54" s="56">
        <f t="shared" si="8"/>
        <v>0</v>
      </c>
      <c r="AH54" s="58">
        <f>IF(S54&gt;40,((3+Y54)*H54),IF(S54=0,0,(3*H54)))</f>
        <v>0</v>
      </c>
      <c r="AI54" s="56">
        <f t="shared" si="9"/>
        <v>0</v>
      </c>
      <c r="AJ54" s="58">
        <f>ROUND(IF(AD54&gt;0,(-AD54/H54),"0"),0)</f>
        <v>0</v>
      </c>
      <c r="AK54" s="58">
        <f>ROUND(IF(Q54="oui",(X50+X51+X52+X53)/20,0),0)</f>
        <v>0</v>
      </c>
      <c r="AL54" s="58">
        <f>IF(S54&lt;=40,S54-Z54,S54-Y54-Z54)</f>
        <v>0</v>
      </c>
      <c r="AM54" s="58">
        <f>ROUND(IF(C54=1,(X53+X52+X51+X50+Z53+T53+T52+T51+T50)/20,0),0)+(ROUND(IF(C54=2,(X53+X52+X51+X50+Z53+T53+T52+T51+T50)/20)*2,0))</f>
        <v>0</v>
      </c>
      <c r="AN54" s="72"/>
      <c r="AR54" s="63">
        <f>A58</f>
        <v>43764</v>
      </c>
      <c r="AS54" s="64">
        <f>P58</f>
        <v>0</v>
      </c>
      <c r="AT54" s="64">
        <f>S58</f>
        <v>0</v>
      </c>
      <c r="AU54" s="64">
        <f>X58</f>
        <v>0</v>
      </c>
      <c r="AV54" s="64">
        <f>Y58</f>
        <v>0</v>
      </c>
      <c r="AW54" s="64">
        <f>Z58</f>
        <v>0</v>
      </c>
      <c r="AX54" s="64">
        <f>AA58</f>
        <v>0</v>
      </c>
      <c r="AY54" s="65">
        <f>AB58</f>
        <v>0</v>
      </c>
      <c r="AZ54" s="64">
        <f t="shared" si="0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"/>
        <v>10</v>
      </c>
      <c r="I55" s="70"/>
      <c r="J55" s="70"/>
      <c r="K55" s="70"/>
      <c r="L55" s="70"/>
      <c r="M55" s="70"/>
      <c r="N55" s="70"/>
      <c r="O55" s="70"/>
      <c r="P55" s="56">
        <f t="shared" si="2"/>
        <v>0</v>
      </c>
      <c r="Q55" s="71"/>
      <c r="R55" s="56">
        <f t="shared" si="3"/>
        <v>0</v>
      </c>
      <c r="S55" s="70"/>
      <c r="T55" s="70"/>
      <c r="U55" s="56">
        <f t="shared" si="4"/>
        <v>0</v>
      </c>
      <c r="V55" s="70"/>
      <c r="W55" s="70"/>
      <c r="X55" s="56">
        <f t="shared" si="5"/>
        <v>0</v>
      </c>
      <c r="Y55" s="57">
        <f>IF(S55&gt;=40,S55-40,0)</f>
        <v>0</v>
      </c>
      <c r="Z55" s="57">
        <f>IF(D55=1,0,AM55)</f>
        <v>0</v>
      </c>
      <c r="AA55" s="56">
        <f t="shared" si="6"/>
        <v>0</v>
      </c>
      <c r="AB55" s="56">
        <f t="shared" si="7"/>
        <v>0</v>
      </c>
      <c r="AC55" s="56">
        <f>AC54-R55</f>
        <v>16</v>
      </c>
      <c r="AD55" s="70"/>
      <c r="AE55" s="70"/>
      <c r="AF55" s="70"/>
      <c r="AG55" s="56">
        <f t="shared" si="8"/>
        <v>0</v>
      </c>
      <c r="AH55" s="58">
        <f>IF(S55&gt;40,((3+Y55)*H55),IF(S55=0,0,(3*H55)))</f>
        <v>0</v>
      </c>
      <c r="AI55" s="56">
        <f t="shared" si="9"/>
        <v>0</v>
      </c>
      <c r="AJ55" s="58">
        <f>ROUND(IF(AD55&gt;0,(-AD55/H55),"0"),0)</f>
        <v>0</v>
      </c>
      <c r="AK55" s="58">
        <f>ROUND(IF(Q55="oui",(X51+X52+X53+X54)/20,0),0)</f>
        <v>0</v>
      </c>
      <c r="AL55" s="58">
        <f>IF(S55&lt;=40,S55-Z55,S55-Y55-Z55)</f>
        <v>0</v>
      </c>
      <c r="AM55" s="58">
        <f>ROUND(IF(C55=1,(X54+X53+X52+X51+Z54+T54+T53+T52+T51)/20,0),0)+(ROUND(IF(C55=2,(X54+X53+X52+X51+Z54+T54+T53+T52+T51)/20)*2,0))</f>
        <v>0</v>
      </c>
      <c r="AN55" s="72"/>
      <c r="AR55" s="63">
        <f>A59</f>
        <v>43771</v>
      </c>
      <c r="AS55" s="64">
        <f>P59</f>
        <v>0</v>
      </c>
      <c r="AT55" s="64">
        <f>S59</f>
        <v>0</v>
      </c>
      <c r="AU55" s="64">
        <f>X59</f>
        <v>0</v>
      </c>
      <c r="AV55" s="64">
        <f>Y59</f>
        <v>0</v>
      </c>
      <c r="AW55" s="64">
        <f>Z59</f>
        <v>0</v>
      </c>
      <c r="AX55" s="64">
        <f>AA59</f>
        <v>0</v>
      </c>
      <c r="AY55" s="65">
        <f>AB59</f>
        <v>0</v>
      </c>
      <c r="AZ55" s="64">
        <f t="shared" si="0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"/>
        <v>10</v>
      </c>
      <c r="I56" s="70"/>
      <c r="J56" s="70"/>
      <c r="K56" s="70"/>
      <c r="L56" s="70"/>
      <c r="M56" s="70"/>
      <c r="N56" s="70"/>
      <c r="O56" s="70"/>
      <c r="P56" s="56">
        <f t="shared" si="2"/>
        <v>0</v>
      </c>
      <c r="Q56" s="71"/>
      <c r="R56" s="56">
        <f t="shared" si="3"/>
        <v>0</v>
      </c>
      <c r="S56" s="70"/>
      <c r="T56" s="70"/>
      <c r="U56" s="56">
        <f t="shared" si="4"/>
        <v>0</v>
      </c>
      <c r="V56" s="70"/>
      <c r="W56" s="70"/>
      <c r="X56" s="56">
        <f t="shared" si="5"/>
        <v>0</v>
      </c>
      <c r="Y56" s="57">
        <f>IF(S56&gt;=40,S56-40,0)</f>
        <v>0</v>
      </c>
      <c r="Z56" s="57">
        <f>IF(D56=1,0,AM56)</f>
        <v>0</v>
      </c>
      <c r="AA56" s="56">
        <f t="shared" si="6"/>
        <v>0</v>
      </c>
      <c r="AB56" s="56">
        <f t="shared" si="7"/>
        <v>0</v>
      </c>
      <c r="AC56" s="56">
        <f>AC55-R56</f>
        <v>16</v>
      </c>
      <c r="AD56" s="70"/>
      <c r="AE56" s="70"/>
      <c r="AF56" s="70"/>
      <c r="AG56" s="56">
        <f t="shared" si="8"/>
        <v>0</v>
      </c>
      <c r="AH56" s="58">
        <f>IF(S56&gt;40,((3+Y56)*H56),IF(S56=0,0,(3*H56)))</f>
        <v>0</v>
      </c>
      <c r="AI56" s="56">
        <f t="shared" si="9"/>
        <v>0</v>
      </c>
      <c r="AJ56" s="58">
        <f>ROUND(IF(AD56&gt;0,(-AD56/H56),"0"),0)</f>
        <v>0</v>
      </c>
      <c r="AK56" s="58">
        <f>ROUND(IF(Q56="oui",(X52+X53+X54+X55)/20,0),0)</f>
        <v>0</v>
      </c>
      <c r="AL56" s="58">
        <f>IF(S56&lt;=40,S56-Z56,S56-Y56-Z56)</f>
        <v>0</v>
      </c>
      <c r="AM56" s="58">
        <f>ROUND(IF(C56=1,(X55+X54+X53+X52+Z55+T55+T54+T53+T52)/20,0),0)+(ROUND(IF(C56=2,(X55+X54+X53+X52+Z55+T55+T54+T53+T52)/20)*2,0))</f>
        <v>0</v>
      </c>
      <c r="AN56" s="72"/>
      <c r="AR56" s="63">
        <f>A60</f>
        <v>43778</v>
      </c>
      <c r="AS56" s="64">
        <f>P60</f>
        <v>0</v>
      </c>
      <c r="AT56" s="64">
        <f>S60</f>
        <v>0</v>
      </c>
      <c r="AU56" s="64">
        <f>X60</f>
        <v>0</v>
      </c>
      <c r="AV56" s="64">
        <f>Y60</f>
        <v>0</v>
      </c>
      <c r="AW56" s="64">
        <f>Z60</f>
        <v>0</v>
      </c>
      <c r="AX56" s="64">
        <f>AA60</f>
        <v>0</v>
      </c>
      <c r="AY56" s="65">
        <f>AB60</f>
        <v>0</v>
      </c>
      <c r="AZ56" s="64">
        <f t="shared" si="0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"/>
        <v>10</v>
      </c>
      <c r="I57" s="70"/>
      <c r="J57" s="70"/>
      <c r="K57" s="70"/>
      <c r="L57" s="70"/>
      <c r="M57" s="70"/>
      <c r="N57" s="70"/>
      <c r="O57" s="70"/>
      <c r="P57" s="56">
        <f t="shared" si="2"/>
        <v>0</v>
      </c>
      <c r="Q57" s="71"/>
      <c r="R57" s="56">
        <f t="shared" si="3"/>
        <v>0</v>
      </c>
      <c r="S57" s="70"/>
      <c r="T57" s="70"/>
      <c r="U57" s="56">
        <f t="shared" si="4"/>
        <v>0</v>
      </c>
      <c r="V57" s="70"/>
      <c r="W57" s="70"/>
      <c r="X57" s="56">
        <f t="shared" si="5"/>
        <v>0</v>
      </c>
      <c r="Y57" s="57">
        <f>IF(S57&gt;=40,S57-40,0)</f>
        <v>0</v>
      </c>
      <c r="Z57" s="57">
        <f>IF(D57=1,0,AM57)</f>
        <v>0</v>
      </c>
      <c r="AA57" s="56">
        <f t="shared" si="6"/>
        <v>0</v>
      </c>
      <c r="AB57" s="56">
        <f t="shared" si="7"/>
        <v>0</v>
      </c>
      <c r="AC57" s="56">
        <f>AC56-R57</f>
        <v>16</v>
      </c>
      <c r="AD57" s="70"/>
      <c r="AE57" s="70"/>
      <c r="AF57" s="70"/>
      <c r="AG57" s="56">
        <f t="shared" si="8"/>
        <v>0</v>
      </c>
      <c r="AH57" s="58">
        <f>IF(S57&gt;40,((3+Y57)*H57),IF(S57=0,0,(3*H57)))</f>
        <v>0</v>
      </c>
      <c r="AI57" s="56">
        <f t="shared" si="9"/>
        <v>0</v>
      </c>
      <c r="AJ57" s="58">
        <f>ROUND(IF(AD57&gt;0,(-AD57/H57),"0"),0)</f>
        <v>0</v>
      </c>
      <c r="AK57" s="58">
        <f>ROUND(IF(Q57="oui",(X53+X54+X55+X56)/20,0),0)</f>
        <v>0</v>
      </c>
      <c r="AL57" s="58">
        <f>IF(S57&lt;=40,S57-Z57,S57-Y57-Z57)</f>
        <v>0</v>
      </c>
      <c r="AM57" s="58">
        <f>ROUND(IF(C57=1,(X56+X55+X54+X53+Z56+T56+T55+T54+T53)/20,0),0)+(ROUND(IF(C57=2,(X56+X55+X54+X53+Z56+T56+T55+T54+T53)/20)*2,0))</f>
        <v>0</v>
      </c>
      <c r="AN57" s="72"/>
      <c r="AR57" s="63">
        <f>A61</f>
        <v>43785</v>
      </c>
      <c r="AS57" s="64">
        <f>P61</f>
        <v>0</v>
      </c>
      <c r="AT57" s="64">
        <f>S61</f>
        <v>0</v>
      </c>
      <c r="AU57" s="64">
        <f>X61</f>
        <v>0</v>
      </c>
      <c r="AV57" s="64">
        <f>Y61</f>
        <v>0</v>
      </c>
      <c r="AW57" s="64">
        <f>Z61</f>
        <v>0</v>
      </c>
      <c r="AX57" s="64">
        <f>AA61</f>
        <v>0</v>
      </c>
      <c r="AY57" s="65">
        <f>AB61</f>
        <v>0</v>
      </c>
      <c r="AZ57" s="64">
        <f t="shared" si="0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"/>
        <v>10</v>
      </c>
      <c r="I58" s="70"/>
      <c r="J58" s="70"/>
      <c r="K58" s="70"/>
      <c r="L58" s="70"/>
      <c r="M58" s="70"/>
      <c r="N58" s="70"/>
      <c r="O58" s="70"/>
      <c r="P58" s="56">
        <f t="shared" si="2"/>
        <v>0</v>
      </c>
      <c r="Q58" s="71"/>
      <c r="R58" s="56">
        <f t="shared" si="3"/>
        <v>0</v>
      </c>
      <c r="S58" s="70"/>
      <c r="T58" s="70"/>
      <c r="U58" s="56">
        <f t="shared" si="4"/>
        <v>0</v>
      </c>
      <c r="V58" s="70"/>
      <c r="W58" s="70"/>
      <c r="X58" s="56">
        <f t="shared" si="5"/>
        <v>0</v>
      </c>
      <c r="Y58" s="57">
        <f>IF(S58&gt;=40,S58-40,0)</f>
        <v>0</v>
      </c>
      <c r="Z58" s="57">
        <f>IF(D58=1,0,AM58)</f>
        <v>0</v>
      </c>
      <c r="AA58" s="56">
        <f t="shared" si="6"/>
        <v>0</v>
      </c>
      <c r="AB58" s="56">
        <f t="shared" si="7"/>
        <v>0</v>
      </c>
      <c r="AC58" s="56">
        <f>AC57-R58</f>
        <v>16</v>
      </c>
      <c r="AD58" s="70"/>
      <c r="AE58" s="70"/>
      <c r="AF58" s="70"/>
      <c r="AG58" s="56">
        <f t="shared" si="8"/>
        <v>0</v>
      </c>
      <c r="AH58" s="58">
        <f>IF(S58&gt;40,((3+Y58)*H58),IF(S58=0,0,(3*H58)))</f>
        <v>0</v>
      </c>
      <c r="AI58" s="56">
        <f t="shared" si="9"/>
        <v>0</v>
      </c>
      <c r="AJ58" s="58">
        <f>ROUND(IF(AD58&gt;0,(-AD58/H58),"0"),0)</f>
        <v>0</v>
      </c>
      <c r="AK58" s="58">
        <f>ROUND(IF(Q58="oui",(X54+X55+X56+X57)/20,0),0)</f>
        <v>0</v>
      </c>
      <c r="AL58" s="58">
        <f>IF(S58&lt;=40,S58-Z58,S58-Y58-Z58)</f>
        <v>0</v>
      </c>
      <c r="AM58" s="58">
        <f>ROUND(IF(C58=1,(X57+X56+X55+X54+Z57+T57+T56+T55+T54)/20,0),0)+(ROUND(IF(C58=2,(X57+X56+X55+X54+Z57+T57+T56+T55+T54)/20)*2,0))</f>
        <v>0</v>
      </c>
      <c r="AN58" s="72"/>
      <c r="AR58" s="63">
        <f>A62</f>
        <v>43792</v>
      </c>
      <c r="AS58" s="64">
        <f>P62</f>
        <v>0</v>
      </c>
      <c r="AT58" s="64">
        <f>S62</f>
        <v>0</v>
      </c>
      <c r="AU58" s="64">
        <f>X62</f>
        <v>0</v>
      </c>
      <c r="AV58" s="64">
        <f>Y62</f>
        <v>0</v>
      </c>
      <c r="AW58" s="64">
        <f>Z62</f>
        <v>0</v>
      </c>
      <c r="AX58" s="64">
        <f>AA62</f>
        <v>0</v>
      </c>
      <c r="AY58" s="65">
        <f>AB62</f>
        <v>0</v>
      </c>
      <c r="AZ58" s="64">
        <f t="shared" si="0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"/>
        <v>10</v>
      </c>
      <c r="I59" s="70"/>
      <c r="J59" s="70"/>
      <c r="K59" s="70"/>
      <c r="L59" s="70"/>
      <c r="M59" s="70"/>
      <c r="N59" s="70"/>
      <c r="O59" s="70"/>
      <c r="P59" s="56">
        <f t="shared" si="2"/>
        <v>0</v>
      </c>
      <c r="Q59" s="71"/>
      <c r="R59" s="56">
        <f t="shared" si="3"/>
        <v>0</v>
      </c>
      <c r="S59" s="70"/>
      <c r="T59" s="70"/>
      <c r="U59" s="56">
        <f t="shared" si="4"/>
        <v>0</v>
      </c>
      <c r="V59" s="70"/>
      <c r="W59" s="70"/>
      <c r="X59" s="56">
        <f t="shared" si="5"/>
        <v>0</v>
      </c>
      <c r="Y59" s="57">
        <f>IF(S59&gt;=40,S59-40,0)</f>
        <v>0</v>
      </c>
      <c r="Z59" s="57">
        <f>IF(D59=1,0,AM59)</f>
        <v>0</v>
      </c>
      <c r="AA59" s="56">
        <f t="shared" si="6"/>
        <v>0</v>
      </c>
      <c r="AB59" s="56">
        <f t="shared" si="7"/>
        <v>0</v>
      </c>
      <c r="AC59" s="56">
        <f>AC58-R59</f>
        <v>16</v>
      </c>
      <c r="AD59" s="70"/>
      <c r="AE59" s="70"/>
      <c r="AF59" s="70"/>
      <c r="AG59" s="56">
        <f t="shared" si="8"/>
        <v>0</v>
      </c>
      <c r="AH59" s="58">
        <f>IF(S59&gt;40,((3+Y59)*H59),IF(S59=0,0,(3*H59)))</f>
        <v>0</v>
      </c>
      <c r="AI59" s="56">
        <f t="shared" si="9"/>
        <v>0</v>
      </c>
      <c r="AJ59" s="58">
        <f>ROUND(IF(AD59&gt;0,(-AD59/H59),"0"),0)</f>
        <v>0</v>
      </c>
      <c r="AK59" s="58">
        <f>ROUND(IF(Q59="oui",(X55+X56+X57+X58)/20,0),0)</f>
        <v>0</v>
      </c>
      <c r="AL59" s="58">
        <f>IF(S59&lt;=40,S59-Z59,S59-Y59-Z59)</f>
        <v>0</v>
      </c>
      <c r="AM59" s="58">
        <f>ROUND(IF(C59=1,(X58+X57+X56+X55+Z58+T58+T57+T56+T55)/20,0),0)+(ROUND(IF(C59=2,(X58+X57+X56+X55+Z58+T58+T57+T56+T55)/20)*2,0))</f>
        <v>0</v>
      </c>
      <c r="AN59" s="72"/>
      <c r="AR59" s="63">
        <f>A63</f>
        <v>43799</v>
      </c>
      <c r="AS59" s="64">
        <f>P63</f>
        <v>0</v>
      </c>
      <c r="AT59" s="64">
        <f>S63</f>
        <v>0</v>
      </c>
      <c r="AU59" s="64">
        <f>X63</f>
        <v>0</v>
      </c>
      <c r="AV59" s="64">
        <f>Y63</f>
        <v>0</v>
      </c>
      <c r="AW59" s="64">
        <f>Z63</f>
        <v>0</v>
      </c>
      <c r="AX59" s="64">
        <f>AA63</f>
        <v>0</v>
      </c>
      <c r="AY59" s="65">
        <f>AB63</f>
        <v>0</v>
      </c>
      <c r="AZ59" s="64">
        <f t="shared" si="0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"/>
        <v>10</v>
      </c>
      <c r="I60" s="70"/>
      <c r="J60" s="70"/>
      <c r="K60" s="70"/>
      <c r="L60" s="70"/>
      <c r="M60" s="70"/>
      <c r="N60" s="70"/>
      <c r="O60" s="70"/>
      <c r="P60" s="56">
        <f t="shared" si="2"/>
        <v>0</v>
      </c>
      <c r="Q60" s="71"/>
      <c r="R60" s="56">
        <f t="shared" si="3"/>
        <v>0</v>
      </c>
      <c r="S60" s="70"/>
      <c r="T60" s="70"/>
      <c r="U60" s="56">
        <f t="shared" si="4"/>
        <v>0</v>
      </c>
      <c r="V60" s="70"/>
      <c r="W60" s="70"/>
      <c r="X60" s="56">
        <f t="shared" si="5"/>
        <v>0</v>
      </c>
      <c r="Y60" s="57">
        <f>IF(S60&gt;=40,S60-40,0)</f>
        <v>0</v>
      </c>
      <c r="Z60" s="57">
        <f>IF(D60=1,0,AM60)</f>
        <v>0</v>
      </c>
      <c r="AA60" s="56">
        <f t="shared" si="6"/>
        <v>0</v>
      </c>
      <c r="AB60" s="56">
        <f t="shared" si="7"/>
        <v>0</v>
      </c>
      <c r="AC60" s="56">
        <f>AC59-R60</f>
        <v>16</v>
      </c>
      <c r="AD60" s="70"/>
      <c r="AE60" s="70"/>
      <c r="AF60" s="70"/>
      <c r="AG60" s="56">
        <f t="shared" si="8"/>
        <v>0</v>
      </c>
      <c r="AH60" s="58">
        <f>IF(S60&gt;40,((3+Y60)*H60),IF(S60=0,0,(3*H60)))</f>
        <v>0</v>
      </c>
      <c r="AI60" s="56">
        <f t="shared" si="9"/>
        <v>0</v>
      </c>
      <c r="AJ60" s="58">
        <f>ROUND(IF(AD60&gt;0,(-AD60/H60),"0"),0)</f>
        <v>0</v>
      </c>
      <c r="AK60" s="58">
        <f>ROUND(IF(Q60="oui",(X56+X57+X58+X59)/20,0),0)</f>
        <v>0</v>
      </c>
      <c r="AL60" s="58">
        <f>IF(S60&lt;=40,S60-Z60,S60-Y60-Z60)</f>
        <v>0</v>
      </c>
      <c r="AM60" s="58">
        <f>ROUND(IF(C60=1,(X59+X58+X57+X56+Z59+T59+T58+T57+T56)/20,0),0)+(ROUND(IF(C60=2,(X59+X58+X57+X56+Z59+T59+T58+T57+T56)/20)*2,0))</f>
        <v>0</v>
      </c>
      <c r="AN60" s="72"/>
      <c r="AR60" s="63">
        <f>A64</f>
        <v>43806</v>
      </c>
      <c r="AS60" s="64">
        <f>P64</f>
        <v>0</v>
      </c>
      <c r="AT60" s="64">
        <f>S64</f>
        <v>0</v>
      </c>
      <c r="AU60" s="64">
        <f>X64</f>
        <v>0</v>
      </c>
      <c r="AV60" s="64">
        <f>Y64</f>
        <v>0</v>
      </c>
      <c r="AW60" s="64">
        <f>Z64</f>
        <v>0</v>
      </c>
      <c r="AX60" s="64">
        <f>AA64</f>
        <v>0</v>
      </c>
      <c r="AY60" s="65">
        <f>AB64</f>
        <v>0</v>
      </c>
      <c r="AZ60" s="64">
        <f t="shared" si="0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"/>
        <v>10</v>
      </c>
      <c r="I61" s="70"/>
      <c r="J61" s="70"/>
      <c r="K61" s="70"/>
      <c r="L61" s="70"/>
      <c r="M61" s="70"/>
      <c r="N61" s="70"/>
      <c r="O61" s="70"/>
      <c r="P61" s="56">
        <f t="shared" si="2"/>
        <v>0</v>
      </c>
      <c r="Q61" s="71"/>
      <c r="R61" s="56">
        <f t="shared" si="3"/>
        <v>0</v>
      </c>
      <c r="S61" s="70"/>
      <c r="T61" s="70"/>
      <c r="U61" s="56">
        <f t="shared" si="4"/>
        <v>0</v>
      </c>
      <c r="V61" s="70"/>
      <c r="W61" s="70"/>
      <c r="X61" s="56">
        <f t="shared" si="5"/>
        <v>0</v>
      </c>
      <c r="Y61" s="57">
        <f>IF(S61&gt;=40,S61-40,0)</f>
        <v>0</v>
      </c>
      <c r="Z61" s="57">
        <f>IF(D61=1,0,AM61)</f>
        <v>0</v>
      </c>
      <c r="AA61" s="56">
        <f t="shared" si="6"/>
        <v>0</v>
      </c>
      <c r="AB61" s="56">
        <f t="shared" si="7"/>
        <v>0</v>
      </c>
      <c r="AC61" s="56">
        <f>AC60-R61</f>
        <v>16</v>
      </c>
      <c r="AD61" s="70"/>
      <c r="AE61" s="70"/>
      <c r="AF61" s="70"/>
      <c r="AG61" s="56">
        <f t="shared" si="8"/>
        <v>0</v>
      </c>
      <c r="AH61" s="58">
        <f>IF(S61&gt;40,((3+Y61)*H61),IF(S61=0,0,(3*H61)))</f>
        <v>0</v>
      </c>
      <c r="AI61" s="56">
        <f t="shared" si="9"/>
        <v>0</v>
      </c>
      <c r="AJ61" s="58">
        <f>ROUND(IF(AD61&gt;0,(-AD61/H61),"0"),0)</f>
        <v>0</v>
      </c>
      <c r="AK61" s="58">
        <f>ROUND(IF(Q61="oui",(X57+X58+X59+X60)/20,0),0)</f>
        <v>0</v>
      </c>
      <c r="AL61" s="58">
        <f>IF(S61&lt;=40,S61-Z61,S61-Y61-Z61)</f>
        <v>0</v>
      </c>
      <c r="AM61" s="58">
        <f>ROUND(IF(C61=1,(X60+X59+X58+X57+Z60+T60+T59+T58+T57)/20,0),0)+(ROUND(IF(C61=2,(X60+X59+X58+X57+Z60+T60+T59+T58+T57)/20)*2,0))</f>
        <v>0</v>
      </c>
      <c r="AN61" s="72"/>
      <c r="AR61" s="63">
        <f>A65</f>
        <v>43813</v>
      </c>
      <c r="AS61" s="64">
        <f>P65</f>
        <v>0</v>
      </c>
      <c r="AT61" s="64">
        <f>S65</f>
        <v>0</v>
      </c>
      <c r="AU61" s="64">
        <f>X65</f>
        <v>0</v>
      </c>
      <c r="AV61" s="64">
        <f>Y65</f>
        <v>0</v>
      </c>
      <c r="AW61" s="64">
        <f>Z65</f>
        <v>0</v>
      </c>
      <c r="AX61" s="64">
        <f>AA65</f>
        <v>0</v>
      </c>
      <c r="AY61" s="65">
        <f>AB65</f>
        <v>0</v>
      </c>
      <c r="AZ61" s="64">
        <f t="shared" si="0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"/>
        <v>10</v>
      </c>
      <c r="I62" s="70"/>
      <c r="J62" s="70"/>
      <c r="K62" s="70"/>
      <c r="L62" s="70"/>
      <c r="M62" s="70"/>
      <c r="N62" s="70"/>
      <c r="O62" s="70"/>
      <c r="P62" s="56">
        <f t="shared" si="2"/>
        <v>0</v>
      </c>
      <c r="Q62" s="71"/>
      <c r="R62" s="56">
        <f t="shared" si="3"/>
        <v>0</v>
      </c>
      <c r="S62" s="70"/>
      <c r="T62" s="70"/>
      <c r="U62" s="56">
        <f t="shared" si="4"/>
        <v>0</v>
      </c>
      <c r="V62" s="70"/>
      <c r="W62" s="70"/>
      <c r="X62" s="56">
        <f t="shared" si="5"/>
        <v>0</v>
      </c>
      <c r="Y62" s="57">
        <f>IF(S62&gt;=40,S62-40,0)</f>
        <v>0</v>
      </c>
      <c r="Z62" s="57">
        <f>IF(D62=1,0,AM62)</f>
        <v>0</v>
      </c>
      <c r="AA62" s="56">
        <f t="shared" si="6"/>
        <v>0</v>
      </c>
      <c r="AB62" s="56">
        <f t="shared" si="7"/>
        <v>0</v>
      </c>
      <c r="AC62" s="56">
        <f>AC61-R62</f>
        <v>16</v>
      </c>
      <c r="AD62" s="70"/>
      <c r="AE62" s="70"/>
      <c r="AF62" s="70"/>
      <c r="AG62" s="56">
        <f t="shared" si="8"/>
        <v>0</v>
      </c>
      <c r="AH62" s="58">
        <f>IF(S62&gt;40,((3+Y62)*H62),IF(S62=0,0,(3*H62)))</f>
        <v>0</v>
      </c>
      <c r="AI62" s="56">
        <f t="shared" si="9"/>
        <v>0</v>
      </c>
      <c r="AJ62" s="58">
        <f>ROUND(IF(AD62&gt;0,(-AD62/H62),"0"),0)</f>
        <v>0</v>
      </c>
      <c r="AK62" s="58">
        <f>ROUND(IF(Q62="oui",(X58+X59+X60+X61)/20,0),0)</f>
        <v>0</v>
      </c>
      <c r="AL62" s="58">
        <f>IF(S62&lt;=40,S62-Z62,S62-Y62-Z62)</f>
        <v>0</v>
      </c>
      <c r="AM62" s="58">
        <f>ROUND(IF(C62=1,(X61+X60+X59+X58+Z61+T61+T60+T59+T58)/20,0),0)+(ROUND(IF(C62=2,(X61+X60+X59+X58+Z61+T61+T60+T59+T58)/20)*2,0))</f>
        <v>0</v>
      </c>
      <c r="AN62" s="72"/>
      <c r="AR62" s="63">
        <f>A66</f>
        <v>43820</v>
      </c>
      <c r="AS62" s="64">
        <f>P66</f>
        <v>0</v>
      </c>
      <c r="AT62" s="64">
        <f>S66</f>
        <v>0</v>
      </c>
      <c r="AU62" s="64">
        <f>X66</f>
        <v>0</v>
      </c>
      <c r="AV62" s="64">
        <f>Y66</f>
        <v>0</v>
      </c>
      <c r="AW62" s="64">
        <f>Z66</f>
        <v>0</v>
      </c>
      <c r="AX62" s="64">
        <f>AA66</f>
        <v>0</v>
      </c>
      <c r="AY62" s="65">
        <f>AB66</f>
        <v>0</v>
      </c>
      <c r="AZ62" s="64">
        <f t="shared" si="0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"/>
        <v>10</v>
      </c>
      <c r="I63" s="70"/>
      <c r="J63" s="70"/>
      <c r="K63" s="70"/>
      <c r="L63" s="70"/>
      <c r="M63" s="70"/>
      <c r="N63" s="70"/>
      <c r="O63" s="70"/>
      <c r="P63" s="56">
        <f t="shared" si="2"/>
        <v>0</v>
      </c>
      <c r="Q63" s="71"/>
      <c r="R63" s="56">
        <f t="shared" si="3"/>
        <v>0</v>
      </c>
      <c r="S63" s="70"/>
      <c r="T63" s="70"/>
      <c r="U63" s="56">
        <f t="shared" si="4"/>
        <v>0</v>
      </c>
      <c r="V63" s="70"/>
      <c r="W63" s="70"/>
      <c r="X63" s="56">
        <f t="shared" si="5"/>
        <v>0</v>
      </c>
      <c r="Y63" s="57">
        <f>IF(S63&gt;=40,S63-40,0)</f>
        <v>0</v>
      </c>
      <c r="Z63" s="57">
        <f>IF(D63=1,0,AM63)</f>
        <v>0</v>
      </c>
      <c r="AA63" s="56">
        <f t="shared" si="6"/>
        <v>0</v>
      </c>
      <c r="AB63" s="56">
        <f t="shared" si="7"/>
        <v>0</v>
      </c>
      <c r="AC63" s="56">
        <f>AC62-R63</f>
        <v>16</v>
      </c>
      <c r="AD63" s="70"/>
      <c r="AE63" s="70"/>
      <c r="AF63" s="70"/>
      <c r="AG63" s="56">
        <f t="shared" si="8"/>
        <v>0</v>
      </c>
      <c r="AH63" s="58">
        <f>IF(S63&gt;40,((3+Y63)*H63),IF(S63=0,0,(3*H63)))</f>
        <v>0</v>
      </c>
      <c r="AI63" s="56">
        <f t="shared" si="9"/>
        <v>0</v>
      </c>
      <c r="AJ63" s="58">
        <f>ROUND(IF(AD63&gt;0,(-AD63/H63),"0"),0)</f>
        <v>0</v>
      </c>
      <c r="AK63" s="58">
        <f>ROUND(IF(Q63="oui",(X59+X60+X61+X62)/20,0),0)</f>
        <v>0</v>
      </c>
      <c r="AL63" s="58">
        <f>IF(S63&lt;=40,S63-Z63,S63-Y63-Z63)</f>
        <v>0</v>
      </c>
      <c r="AM63" s="58">
        <f>ROUND(IF(C63=1,(X62+X61+X60+X59+Z62+T62+T61+T60+T59)/20,0),0)+(ROUND(IF(C63=2,(X62+X61+X60+X59+Z62+T62+T61+T60+T59)/20)*2,0))</f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"/>
        <v>10</v>
      </c>
      <c r="I64" s="70"/>
      <c r="J64" s="70"/>
      <c r="K64" s="70"/>
      <c r="L64" s="70"/>
      <c r="M64" s="70"/>
      <c r="N64" s="70"/>
      <c r="O64" s="70"/>
      <c r="P64" s="56">
        <f t="shared" si="2"/>
        <v>0</v>
      </c>
      <c r="Q64" s="71"/>
      <c r="R64" s="56">
        <f t="shared" si="3"/>
        <v>0</v>
      </c>
      <c r="S64" s="70"/>
      <c r="T64" s="70"/>
      <c r="U64" s="56">
        <f t="shared" si="4"/>
        <v>0</v>
      </c>
      <c r="V64" s="70"/>
      <c r="W64" s="70"/>
      <c r="X64" s="56">
        <f t="shared" si="5"/>
        <v>0</v>
      </c>
      <c r="Y64" s="57">
        <f>IF(S64&gt;=40,S64-40,0)</f>
        <v>0</v>
      </c>
      <c r="Z64" s="57">
        <f>IF(D64=1,0,AM64)</f>
        <v>0</v>
      </c>
      <c r="AA64" s="56">
        <f t="shared" si="6"/>
        <v>0</v>
      </c>
      <c r="AB64" s="56">
        <f t="shared" si="7"/>
        <v>0</v>
      </c>
      <c r="AC64" s="56">
        <f>AC63-R64</f>
        <v>16</v>
      </c>
      <c r="AD64" s="70"/>
      <c r="AE64" s="70"/>
      <c r="AF64" s="70"/>
      <c r="AG64" s="56">
        <f t="shared" si="8"/>
        <v>0</v>
      </c>
      <c r="AH64" s="58">
        <f>IF(S64&gt;40,((3+Y64)*H64),IF(S64=0,0,(3*H64)))</f>
        <v>0</v>
      </c>
      <c r="AI64" s="56">
        <f t="shared" si="9"/>
        <v>0</v>
      </c>
      <c r="AJ64" s="58">
        <f>ROUND(IF(AD64&gt;0,(-AD64/H64),"0"),0)</f>
        <v>0</v>
      </c>
      <c r="AK64" s="58">
        <f>ROUND(IF(Q64="oui",(X60+X61+X62+X63)/20,0),0)</f>
        <v>0</v>
      </c>
      <c r="AL64" s="58">
        <f>IF(S64&lt;=40,S64-Z64,S64-Y64-Z64)</f>
        <v>0</v>
      </c>
      <c r="AM64" s="58">
        <f>ROUND(IF(C64=1,(X63+X62+X61+X60+Z63+T63+T62+T61+T60)/20,0),0)+(ROUND(IF(C64=2,(X63+X62+X61+X60+Z63+T63+T62+T61+T60)/20)*2,0))</f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"/>
        <v>10</v>
      </c>
      <c r="I65" s="70"/>
      <c r="J65" s="70"/>
      <c r="K65" s="70"/>
      <c r="L65" s="70"/>
      <c r="M65" s="70"/>
      <c r="N65" s="70"/>
      <c r="O65" s="70"/>
      <c r="P65" s="56">
        <f t="shared" si="2"/>
        <v>0</v>
      </c>
      <c r="Q65" s="71"/>
      <c r="R65" s="56">
        <f t="shared" si="3"/>
        <v>0</v>
      </c>
      <c r="S65" s="70"/>
      <c r="T65" s="70"/>
      <c r="U65" s="56">
        <f t="shared" si="4"/>
        <v>0</v>
      </c>
      <c r="V65" s="70"/>
      <c r="W65" s="70"/>
      <c r="X65" s="56">
        <f t="shared" si="5"/>
        <v>0</v>
      </c>
      <c r="Y65" s="57">
        <f>IF(S65&gt;=40,S65-40,0)</f>
        <v>0</v>
      </c>
      <c r="Z65" s="57">
        <f>IF(D65=1,0,AM65)</f>
        <v>0</v>
      </c>
      <c r="AA65" s="56">
        <f t="shared" si="6"/>
        <v>0</v>
      </c>
      <c r="AB65" s="56">
        <f t="shared" si="7"/>
        <v>0</v>
      </c>
      <c r="AC65" s="56">
        <f>AC64-R65</f>
        <v>16</v>
      </c>
      <c r="AD65" s="70"/>
      <c r="AE65" s="70"/>
      <c r="AF65" s="70"/>
      <c r="AG65" s="56">
        <f t="shared" si="8"/>
        <v>0</v>
      </c>
      <c r="AH65" s="58">
        <f>IF(S65&gt;40,((3+Y65)*H65),IF(S65=0,0,(3*H65)))</f>
        <v>0</v>
      </c>
      <c r="AI65" s="56">
        <f t="shared" si="9"/>
        <v>0</v>
      </c>
      <c r="AJ65" s="58">
        <f>ROUND(IF(AD65&gt;0,(-AD65/H65),"0"),0)</f>
        <v>0</v>
      </c>
      <c r="AK65" s="58">
        <f>ROUND(IF(Q65="oui",(X61+X62+X63+X64)/20,0),0)</f>
        <v>0</v>
      </c>
      <c r="AL65" s="58">
        <f>IF(S65&lt;=40,S65-Z65,S65-Y65-Z65)</f>
        <v>0</v>
      </c>
      <c r="AM65" s="58">
        <f>ROUND(IF(C65=1,(X64+X63+X62+X61+Z64+T64+T63+T62+T61)/20,0),0)+(ROUND(IF(C65=2,(X64+X63+X62+X61+Z64+T64+T63+T62+T61)/20)*2,0))</f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"/>
        <v>10</v>
      </c>
      <c r="I66" s="70"/>
      <c r="J66" s="70"/>
      <c r="K66" s="70"/>
      <c r="L66" s="70"/>
      <c r="M66" s="70"/>
      <c r="N66" s="70"/>
      <c r="O66" s="70"/>
      <c r="P66" s="56">
        <f t="shared" si="2"/>
        <v>0</v>
      </c>
      <c r="Q66" s="71"/>
      <c r="R66" s="56">
        <f t="shared" si="3"/>
        <v>0</v>
      </c>
      <c r="S66" s="70"/>
      <c r="T66" s="70"/>
      <c r="U66" s="56">
        <f t="shared" si="4"/>
        <v>0</v>
      </c>
      <c r="V66" s="70"/>
      <c r="W66" s="70"/>
      <c r="X66" s="56">
        <f t="shared" si="5"/>
        <v>0</v>
      </c>
      <c r="Y66" s="57">
        <f>IF(S66&gt;=40,S66-40,0)</f>
        <v>0</v>
      </c>
      <c r="Z66" s="57">
        <f>IF(D66=1,0,AM66)</f>
        <v>0</v>
      </c>
      <c r="AA66" s="56">
        <f t="shared" si="6"/>
        <v>0</v>
      </c>
      <c r="AB66" s="56">
        <f t="shared" si="7"/>
        <v>0</v>
      </c>
      <c r="AC66" s="56">
        <f>AC65-R66</f>
        <v>16</v>
      </c>
      <c r="AD66" s="70"/>
      <c r="AE66" s="70"/>
      <c r="AF66" s="70"/>
      <c r="AG66" s="56">
        <f t="shared" si="8"/>
        <v>0</v>
      </c>
      <c r="AH66" s="58">
        <f>IF(S66&gt;40,((3+Y66)*H66),IF(S66=0,0,(3*H66)))</f>
        <v>0</v>
      </c>
      <c r="AI66" s="56">
        <f t="shared" si="9"/>
        <v>0</v>
      </c>
      <c r="AJ66" s="58">
        <f>ROUND(IF(AD66&gt;0,(-AD66/H66),"0"),0)</f>
        <v>0</v>
      </c>
      <c r="AK66" s="58">
        <f>ROUND(IF(Q66="oui",(X62+X63+X64+X65)/20,0),0)</f>
        <v>0</v>
      </c>
      <c r="AL66" s="58">
        <f>IF(S66&lt;=40,S66-Z66,S66-Y66-Z66)</f>
        <v>0</v>
      </c>
      <c r="AM66" s="58">
        <f>ROUND(IF(C66=1,(X65+X64+X63+X62+Z65+T65+T64+T63+T62)/20,0),0)+(ROUND(IF(C66=2,(X65+X64+X63+X62+Z65+T65+T64+T63+T62)/20)*2,0))</f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4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10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2"/>
        <v>0</v>
      </c>
      <c r="Q68" s="71"/>
      <c r="R68" s="56">
        <f t="shared" si="3"/>
        <v>0</v>
      </c>
      <c r="S68" s="70"/>
      <c r="T68" s="70"/>
      <c r="U68" s="56">
        <f t="shared" si="4"/>
        <v>0</v>
      </c>
      <c r="V68" s="70"/>
      <c r="W68" s="70"/>
      <c r="X68" s="56">
        <f t="shared" ref="X68:X120" si="11">IF(AL68&gt;=0,AL68,0)</f>
        <v>0</v>
      </c>
      <c r="Y68" s="57">
        <f>IF(S68&gt;=40,S68-40,0)</f>
        <v>0</v>
      </c>
      <c r="Z68" s="57">
        <f>IF(D68=1,0,AM68)</f>
        <v>0</v>
      </c>
      <c r="AA68" s="56">
        <f t="shared" ref="AA68:AA120" si="12">IF(AE68&lt;0,-AE68,0)</f>
        <v>0</v>
      </c>
      <c r="AB68" s="56">
        <f t="shared" ref="AB68:AB120" si="13">IF(AE68&gt;0,AE68+AJ68,0)+IF(AE68&lt;=0,AJ68,0)</f>
        <v>0</v>
      </c>
      <c r="AC68" s="56">
        <f>AC67-R68</f>
        <v>0</v>
      </c>
      <c r="AD68" s="70"/>
      <c r="AE68" s="70"/>
      <c r="AF68" s="70"/>
      <c r="AG68" s="56">
        <f t="shared" ref="AG68:AG120" si="14">IF((AI67-AH68)&gt;0,AH68,AI67)</f>
        <v>0</v>
      </c>
      <c r="AH68" s="58">
        <f>IF(S68&gt;40,((3+Y68)*H68),IF(S68=0,0,(3*H68)))</f>
        <v>0</v>
      </c>
      <c r="AI68" s="56">
        <f t="shared" ref="AI68:AI120" si="15">AI67+AF68-AG68</f>
        <v>0</v>
      </c>
      <c r="AJ68" s="58">
        <f>ROUND(IF(AD68&gt;0,AD68/H68,"0"),0)</f>
        <v>0</v>
      </c>
      <c r="AK68" s="58">
        <f>ROUND(IF(Q68="oui",(X64+X65+X66+X67)/20,0),0)</f>
        <v>0</v>
      </c>
      <c r="AL68" s="58">
        <f>IF(S68&lt;=40,S68-Z68,S68-Y68-Z68)</f>
        <v>0</v>
      </c>
      <c r="AM68" s="58">
        <f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10"/>
        <v>0</v>
      </c>
      <c r="I69" s="70"/>
      <c r="J69" s="70"/>
      <c r="K69" s="70"/>
      <c r="L69" s="70"/>
      <c r="M69" s="70"/>
      <c r="N69" s="70"/>
      <c r="O69" s="70"/>
      <c r="P69" s="56">
        <f t="shared" si="2"/>
        <v>0</v>
      </c>
      <c r="Q69" s="71"/>
      <c r="R69" s="56">
        <f t="shared" si="3"/>
        <v>0</v>
      </c>
      <c r="S69" s="70"/>
      <c r="T69" s="70"/>
      <c r="U69" s="56">
        <f t="shared" si="4"/>
        <v>0</v>
      </c>
      <c r="V69" s="70"/>
      <c r="W69" s="70"/>
      <c r="X69" s="56">
        <f t="shared" si="11"/>
        <v>0</v>
      </c>
      <c r="Y69" s="57">
        <f>IF(S69&gt;=40,S69-40,0)</f>
        <v>0</v>
      </c>
      <c r="Z69" s="57">
        <f>IF(D69=1,0,AM69)</f>
        <v>0</v>
      </c>
      <c r="AA69" s="56">
        <f t="shared" si="12"/>
        <v>0</v>
      </c>
      <c r="AB69" s="56">
        <f t="shared" si="13"/>
        <v>0</v>
      </c>
      <c r="AC69" s="56">
        <f>AC68-R69</f>
        <v>0</v>
      </c>
      <c r="AD69" s="70"/>
      <c r="AE69" s="70"/>
      <c r="AF69" s="70"/>
      <c r="AG69" s="56">
        <f t="shared" si="14"/>
        <v>0</v>
      </c>
      <c r="AH69" s="58">
        <f>IF(S69&gt;40,((3+Y69)*H69),IF(S69=0,0,(3*H69)))</f>
        <v>0</v>
      </c>
      <c r="AI69" s="56">
        <f t="shared" si="15"/>
        <v>0</v>
      </c>
      <c r="AJ69" s="58">
        <f>ROUND(IF(AD69&gt;0,AD69/H69,"0"),0)</f>
        <v>0</v>
      </c>
      <c r="AK69" s="58">
        <f>ROUND(IF(Q69="oui",(X65+X66+X67+X68)/20,0),0)</f>
        <v>0</v>
      </c>
      <c r="AL69" s="58">
        <f>IF(S69&lt;=40,S69-Z69,S69-Y69-Z69)</f>
        <v>0</v>
      </c>
      <c r="AM69" s="58">
        <f>ROUND(IF(C69=1,(X68+X67+X66+X65+Z68+T68+T67+T66+T65)/20,0),0)+(ROUND(IF(C69=2,(X68+X67+X66+X65+Z68+T68+T67+T66+T65)/20)*2,0))</f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10"/>
        <v>0</v>
      </c>
      <c r="I70" s="70"/>
      <c r="J70" s="70"/>
      <c r="K70" s="70"/>
      <c r="L70" s="70"/>
      <c r="M70" s="70"/>
      <c r="N70" s="70"/>
      <c r="O70" s="70"/>
      <c r="P70" s="56">
        <f t="shared" si="2"/>
        <v>0</v>
      </c>
      <c r="Q70" s="71"/>
      <c r="R70" s="56">
        <f t="shared" si="3"/>
        <v>0</v>
      </c>
      <c r="S70" s="70"/>
      <c r="T70" s="70"/>
      <c r="U70" s="56">
        <f t="shared" si="4"/>
        <v>0</v>
      </c>
      <c r="V70" s="70"/>
      <c r="W70" s="70"/>
      <c r="X70" s="56">
        <f t="shared" si="11"/>
        <v>0</v>
      </c>
      <c r="Y70" s="57">
        <f>IF(S70&gt;=40,S70-40,0)</f>
        <v>0</v>
      </c>
      <c r="Z70" s="57">
        <f>IF(D70=1,0,AM70)</f>
        <v>0</v>
      </c>
      <c r="AA70" s="56">
        <f t="shared" si="12"/>
        <v>0</v>
      </c>
      <c r="AB70" s="56">
        <f t="shared" si="13"/>
        <v>0</v>
      </c>
      <c r="AC70" s="56">
        <f>AC69-R70</f>
        <v>0</v>
      </c>
      <c r="AD70" s="70"/>
      <c r="AE70" s="70"/>
      <c r="AF70" s="70"/>
      <c r="AG70" s="56">
        <f t="shared" si="14"/>
        <v>0</v>
      </c>
      <c r="AH70" s="58">
        <f>IF(S70&gt;40,((3+Y70)*H70),IF(S70=0,0,(3*H70)))</f>
        <v>0</v>
      </c>
      <c r="AI70" s="56">
        <f t="shared" si="15"/>
        <v>0</v>
      </c>
      <c r="AJ70" s="58">
        <f>ROUND(IF(AD70&gt;0,AD70/H70,"0"),0)</f>
        <v>0</v>
      </c>
      <c r="AK70" s="58">
        <f>ROUND(IF(Q70="oui",(X66+X67+X68+X69)/20,0),0)</f>
        <v>0</v>
      </c>
      <c r="AL70" s="58">
        <f>IF(S70&lt;=40,S70-Z70,S70-Y70-Z70)</f>
        <v>0</v>
      </c>
      <c r="AM70" s="58">
        <f>ROUND(IF(C70=1,(X69+X68+X67+X66+Z69+T69+T68+T67+T66)/20,0),0)+(ROUND(IF(C70=2,(X69+X68+X67+X66+Z69+T69+T68+T67+T66)/20)*2,0))</f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10"/>
        <v>0</v>
      </c>
      <c r="I71" s="70"/>
      <c r="J71" s="70"/>
      <c r="K71" s="70"/>
      <c r="L71" s="70"/>
      <c r="M71" s="70"/>
      <c r="N71" s="70"/>
      <c r="O71" s="70"/>
      <c r="P71" s="56">
        <f t="shared" si="2"/>
        <v>0</v>
      </c>
      <c r="Q71" s="71"/>
      <c r="R71" s="56">
        <f t="shared" si="3"/>
        <v>0</v>
      </c>
      <c r="S71" s="70"/>
      <c r="T71" s="70"/>
      <c r="U71" s="56">
        <f t="shared" si="4"/>
        <v>0</v>
      </c>
      <c r="V71" s="70"/>
      <c r="W71" s="70"/>
      <c r="X71" s="56">
        <f t="shared" si="11"/>
        <v>0</v>
      </c>
      <c r="Y71" s="57">
        <f>IF(S71&gt;=40,S71-40,0)</f>
        <v>0</v>
      </c>
      <c r="Z71" s="57">
        <f>IF(D71=1,0,AM71)</f>
        <v>0</v>
      </c>
      <c r="AA71" s="56">
        <f t="shared" si="12"/>
        <v>0</v>
      </c>
      <c r="AB71" s="56">
        <f t="shared" si="13"/>
        <v>0</v>
      </c>
      <c r="AC71" s="56">
        <f>AC70-R71</f>
        <v>0</v>
      </c>
      <c r="AD71" s="70"/>
      <c r="AE71" s="70"/>
      <c r="AF71" s="70"/>
      <c r="AG71" s="56">
        <f t="shared" si="14"/>
        <v>0</v>
      </c>
      <c r="AH71" s="58">
        <f>IF(S71&gt;40,((3+Y71)*H71),IF(S71=0,0,(3*H71)))</f>
        <v>0</v>
      </c>
      <c r="AI71" s="56">
        <f t="shared" si="15"/>
        <v>0</v>
      </c>
      <c r="AJ71" s="58">
        <f>ROUND(IF(AD71&gt;0,AD71/H71,"0"),0)</f>
        <v>0</v>
      </c>
      <c r="AK71" s="58">
        <f>ROUND(IF(Q71="oui",(X67+X68+X69+X70)/20,0),0)</f>
        <v>0</v>
      </c>
      <c r="AL71" s="58">
        <f>IF(S71&lt;=40,S71-Z71,S71-Y71-Z71)</f>
        <v>0</v>
      </c>
      <c r="AM71" s="58">
        <f>ROUND(IF(C71=1,(X70+X69+X68+X67+Z70+T70+T69+T68+T67)/20,0),0)+(ROUND(IF(C71=2,(X70+X69+X68+X67+Z70+T70+T69+T68+T67)/20)*2,0))</f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10"/>
        <v>0</v>
      </c>
      <c r="I72" s="70"/>
      <c r="J72" s="70"/>
      <c r="K72" s="70"/>
      <c r="L72" s="70"/>
      <c r="M72" s="70"/>
      <c r="N72" s="70"/>
      <c r="O72" s="70"/>
      <c r="P72" s="56">
        <f t="shared" si="2"/>
        <v>0</v>
      </c>
      <c r="Q72" s="71"/>
      <c r="R72" s="56">
        <f t="shared" si="3"/>
        <v>0</v>
      </c>
      <c r="S72" s="70"/>
      <c r="T72" s="70"/>
      <c r="U72" s="56">
        <f t="shared" si="4"/>
        <v>0</v>
      </c>
      <c r="V72" s="70"/>
      <c r="W72" s="70"/>
      <c r="X72" s="56">
        <f t="shared" si="11"/>
        <v>0</v>
      </c>
      <c r="Y72" s="57">
        <f>IF(S72&gt;=40,S72-40,0)</f>
        <v>0</v>
      </c>
      <c r="Z72" s="57">
        <f>IF(D72=1,0,AM72)</f>
        <v>0</v>
      </c>
      <c r="AA72" s="56">
        <f t="shared" si="12"/>
        <v>0</v>
      </c>
      <c r="AB72" s="56">
        <f t="shared" si="13"/>
        <v>0</v>
      </c>
      <c r="AC72" s="56">
        <f>AC71-R72</f>
        <v>0</v>
      </c>
      <c r="AD72" s="70"/>
      <c r="AE72" s="70"/>
      <c r="AF72" s="70"/>
      <c r="AG72" s="56">
        <f t="shared" si="14"/>
        <v>0</v>
      </c>
      <c r="AH72" s="58">
        <f>IF(S72&gt;40,((3+Y72)*H72),IF(S72=0,0,(3*H72)))</f>
        <v>0</v>
      </c>
      <c r="AI72" s="56">
        <f t="shared" si="15"/>
        <v>0</v>
      </c>
      <c r="AJ72" s="58">
        <f>ROUND(IF(AD72&gt;0,AD72/H72,"0"),0)</f>
        <v>0</v>
      </c>
      <c r="AK72" s="58">
        <f>ROUND(IF(Q72="oui",(X68+X69+X70+X71)/20,0),0)</f>
        <v>0</v>
      </c>
      <c r="AL72" s="58">
        <f>IF(S72&lt;=40,S72-Z72,S72-Y72-Z72)</f>
        <v>0</v>
      </c>
      <c r="AM72" s="58">
        <f>ROUND(IF(C72=1,(X71+X70+X69+X68+Z71+T71+T70+T69+T68)/20,0),0)+(ROUND(IF(C72=2,(X71+X70+X69+X68+Z71+T71+T70+T69+T68)/20)*2,0))</f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10"/>
        <v>0</v>
      </c>
      <c r="I73" s="70"/>
      <c r="J73" s="70"/>
      <c r="K73" s="70"/>
      <c r="L73" s="70"/>
      <c r="M73" s="70"/>
      <c r="N73" s="70"/>
      <c r="O73" s="70"/>
      <c r="P73" s="56">
        <f t="shared" si="2"/>
        <v>0</v>
      </c>
      <c r="Q73" s="71"/>
      <c r="R73" s="56">
        <f t="shared" si="3"/>
        <v>0</v>
      </c>
      <c r="S73" s="70"/>
      <c r="T73" s="70"/>
      <c r="U73" s="56">
        <f t="shared" si="4"/>
        <v>0</v>
      </c>
      <c r="V73" s="70"/>
      <c r="W73" s="70"/>
      <c r="X73" s="56">
        <f t="shared" si="11"/>
        <v>0</v>
      </c>
      <c r="Y73" s="57">
        <f>IF(S73&gt;=40,S73-40,0)</f>
        <v>0</v>
      </c>
      <c r="Z73" s="57">
        <f>IF(D73=1,0,AM73)</f>
        <v>0</v>
      </c>
      <c r="AA73" s="56">
        <f t="shared" si="12"/>
        <v>0</v>
      </c>
      <c r="AB73" s="56">
        <f t="shared" si="13"/>
        <v>0</v>
      </c>
      <c r="AC73" s="56">
        <f>AC72-R73</f>
        <v>0</v>
      </c>
      <c r="AD73" s="70"/>
      <c r="AE73" s="70"/>
      <c r="AF73" s="70"/>
      <c r="AG73" s="56">
        <f t="shared" si="14"/>
        <v>0</v>
      </c>
      <c r="AH73" s="58">
        <f>IF(S73&gt;40,((3+Y73)*H73),IF(S73=0,0,(3*H73)))</f>
        <v>0</v>
      </c>
      <c r="AI73" s="56">
        <f t="shared" si="15"/>
        <v>0</v>
      </c>
      <c r="AJ73" s="58">
        <f>ROUND(IF(AD73&gt;0,AD73/H73,"0"),0)</f>
        <v>0</v>
      </c>
      <c r="AK73" s="58">
        <f>ROUND(IF(Q73="oui",(X69+X70+X71+X72)/20,0),0)</f>
        <v>0</v>
      </c>
      <c r="AL73" s="58">
        <f>IF(S73&lt;=40,S73-Z73,S73-Y73-Z73)</f>
        <v>0</v>
      </c>
      <c r="AM73" s="58">
        <f>ROUND(IF(C73=1,(X72+X71+X70+X69+Z72+T72+T71+T70+T69)/20,0),0)+(ROUND(IF(C73=2,(X72+X71+X70+X69+Z72+T72+T71+T70+T69)/20)*2,0))</f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10"/>
        <v>0</v>
      </c>
      <c r="I74" s="70"/>
      <c r="J74" s="70"/>
      <c r="K74" s="70"/>
      <c r="L74" s="70"/>
      <c r="M74" s="70"/>
      <c r="N74" s="70"/>
      <c r="O74" s="70"/>
      <c r="P74" s="56">
        <f t="shared" si="2"/>
        <v>0</v>
      </c>
      <c r="Q74" s="71"/>
      <c r="R74" s="56">
        <f t="shared" si="3"/>
        <v>0</v>
      </c>
      <c r="S74" s="70"/>
      <c r="T74" s="70"/>
      <c r="U74" s="56">
        <f t="shared" si="4"/>
        <v>0</v>
      </c>
      <c r="V74" s="70"/>
      <c r="W74" s="70"/>
      <c r="X74" s="56">
        <f t="shared" si="11"/>
        <v>0</v>
      </c>
      <c r="Y74" s="57">
        <f>IF(S74&gt;=40,S74-40,0)</f>
        <v>0</v>
      </c>
      <c r="Z74" s="57">
        <f>IF(D74=1,0,AM74)</f>
        <v>0</v>
      </c>
      <c r="AA74" s="56">
        <f t="shared" si="12"/>
        <v>0</v>
      </c>
      <c r="AB74" s="56">
        <f t="shared" si="13"/>
        <v>0</v>
      </c>
      <c r="AC74" s="56">
        <f>AC73-R74</f>
        <v>0</v>
      </c>
      <c r="AD74" s="70"/>
      <c r="AE74" s="70"/>
      <c r="AF74" s="70"/>
      <c r="AG74" s="56">
        <f t="shared" si="14"/>
        <v>0</v>
      </c>
      <c r="AH74" s="58">
        <f>IF(S74&gt;40,((3+Y74)*H74),IF(S74=0,0,(3*H74)))</f>
        <v>0</v>
      </c>
      <c r="AI74" s="56">
        <f t="shared" si="15"/>
        <v>0</v>
      </c>
      <c r="AJ74" s="58">
        <f>ROUND(IF(AD74&gt;0,AD74/H74,"0"),0)</f>
        <v>0</v>
      </c>
      <c r="AK74" s="58">
        <f>ROUND(IF(Q74="oui",(X70+X71+X72+X73)/20,0),0)</f>
        <v>0</v>
      </c>
      <c r="AL74" s="58">
        <f>IF(S74&lt;=40,S74-Z74,S74-Y74-Z74)</f>
        <v>0</v>
      </c>
      <c r="AM74" s="58">
        <f>ROUND(IF(C74=1,(X73+X72+X71+X70+Z73+T73+T72+T71+T70)/20,0),0)+(ROUND(IF(C74=2,(X73+X72+X71+X70+Z73+T73+T72+T71+T70)/20)*2,0))</f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10"/>
        <v>0</v>
      </c>
      <c r="I75" s="70"/>
      <c r="J75" s="70"/>
      <c r="K75" s="70"/>
      <c r="L75" s="70"/>
      <c r="M75" s="70"/>
      <c r="N75" s="70"/>
      <c r="O75" s="70"/>
      <c r="P75" s="56">
        <f t="shared" si="2"/>
        <v>0</v>
      </c>
      <c r="Q75" s="71"/>
      <c r="R75" s="56">
        <f t="shared" si="3"/>
        <v>0</v>
      </c>
      <c r="S75" s="70"/>
      <c r="T75" s="70"/>
      <c r="U75" s="56">
        <f t="shared" si="4"/>
        <v>0</v>
      </c>
      <c r="V75" s="70"/>
      <c r="W75" s="70"/>
      <c r="X75" s="56">
        <f t="shared" si="11"/>
        <v>0</v>
      </c>
      <c r="Y75" s="57">
        <f>IF(S75&gt;=40,S75-40,0)</f>
        <v>0</v>
      </c>
      <c r="Z75" s="57">
        <f>IF(D75=1,0,AM75)</f>
        <v>0</v>
      </c>
      <c r="AA75" s="56">
        <f t="shared" si="12"/>
        <v>0</v>
      </c>
      <c r="AB75" s="56">
        <f t="shared" si="13"/>
        <v>0</v>
      </c>
      <c r="AC75" s="56">
        <f>AC74-R75</f>
        <v>0</v>
      </c>
      <c r="AD75" s="70"/>
      <c r="AE75" s="70"/>
      <c r="AF75" s="70"/>
      <c r="AG75" s="56">
        <f t="shared" si="14"/>
        <v>0</v>
      </c>
      <c r="AH75" s="58">
        <f>IF(S75&gt;40,((3+Y75)*H75),IF(S75=0,0,(3*H75)))</f>
        <v>0</v>
      </c>
      <c r="AI75" s="56">
        <f t="shared" si="15"/>
        <v>0</v>
      </c>
      <c r="AJ75" s="58">
        <f>ROUND(IF(AD75&gt;0,AD75/H75,"0"),0)</f>
        <v>0</v>
      </c>
      <c r="AK75" s="58">
        <f>ROUND(IF(Q75="oui",(X71+X72+X73+X74)/20,0),0)</f>
        <v>0</v>
      </c>
      <c r="AL75" s="58">
        <f>IF(S75&lt;=40,S75-Z75,S75-Y75-Z75)</f>
        <v>0</v>
      </c>
      <c r="AM75" s="58">
        <f>ROUND(IF(C75=1,(X74+X73+X72+X71+Z74+T74+T73+T72+T71)/20,0),0)+(ROUND(IF(C75=2,(X74+X73+X72+X71+Z74+T74+T73+T72+T71)/20)*2,0))</f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10"/>
        <v>0</v>
      </c>
      <c r="I76" s="70"/>
      <c r="J76" s="70"/>
      <c r="K76" s="70"/>
      <c r="L76" s="70"/>
      <c r="M76" s="70"/>
      <c r="N76" s="70"/>
      <c r="O76" s="70"/>
      <c r="P76" s="56">
        <f t="shared" si="2"/>
        <v>0</v>
      </c>
      <c r="Q76" s="71"/>
      <c r="R76" s="56">
        <f t="shared" ref="R76:R120" si="16">IF(AC75&lt;=0,0,AK76)</f>
        <v>0</v>
      </c>
      <c r="S76" s="70"/>
      <c r="T76" s="70"/>
      <c r="U76" s="56">
        <f t="shared" ref="U76:U120" si="17">U75+P76-X76-Y76+AA76-AB76</f>
        <v>0</v>
      </c>
      <c r="V76" s="70"/>
      <c r="W76" s="70"/>
      <c r="X76" s="56">
        <f t="shared" si="11"/>
        <v>0</v>
      </c>
      <c r="Y76" s="57">
        <f>IF(S76&gt;=40,S76-40,0)</f>
        <v>0</v>
      </c>
      <c r="Z76" s="57">
        <f>IF(D76=1,0,AM76)</f>
        <v>0</v>
      </c>
      <c r="AA76" s="56">
        <f t="shared" si="12"/>
        <v>0</v>
      </c>
      <c r="AB76" s="56">
        <f t="shared" si="13"/>
        <v>0</v>
      </c>
      <c r="AC76" s="56">
        <f>AC75-R76</f>
        <v>0</v>
      </c>
      <c r="AD76" s="70"/>
      <c r="AE76" s="70"/>
      <c r="AF76" s="70"/>
      <c r="AG76" s="56">
        <f t="shared" si="14"/>
        <v>0</v>
      </c>
      <c r="AH76" s="58">
        <f>IF(S76&gt;40,((3+Y76)*H76),IF(S76=0,0,(3*H76)))</f>
        <v>0</v>
      </c>
      <c r="AI76" s="56">
        <f t="shared" si="15"/>
        <v>0</v>
      </c>
      <c r="AJ76" s="58">
        <f>ROUND(IF(AD76&gt;0,AD76/H76,"0"),0)</f>
        <v>0</v>
      </c>
      <c r="AK76" s="58">
        <f>ROUND(IF(Q76="oui",(X72+X73+X74+X75)/20,0),0)</f>
        <v>0</v>
      </c>
      <c r="AL76" s="58">
        <f>IF(S76&lt;=40,S76-Z76,S76-Y76-Z76)</f>
        <v>0</v>
      </c>
      <c r="AM76" s="58">
        <f>ROUND(IF(C76=1,(X75+X74+X73+X72+Z75+T75+T74+T73+T72)/20,0),0)+(ROUND(IF(C76=2,(X75+X74+X73+X72+Z75+T75+T74+T73+T72)/20)*2,0))</f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10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18">SUM(I77:O77)</f>
        <v>0</v>
      </c>
      <c r="Q77" s="71"/>
      <c r="R77" s="56">
        <f t="shared" si="16"/>
        <v>0</v>
      </c>
      <c r="S77" s="70"/>
      <c r="T77" s="70"/>
      <c r="U77" s="56">
        <f t="shared" si="17"/>
        <v>0</v>
      </c>
      <c r="V77" s="70"/>
      <c r="W77" s="70"/>
      <c r="X77" s="56">
        <f t="shared" si="11"/>
        <v>0</v>
      </c>
      <c r="Y77" s="57">
        <f>IF(S77&gt;=40,S77-40,0)</f>
        <v>0</v>
      </c>
      <c r="Z77" s="57">
        <f>IF(D77=1,0,AM77)</f>
        <v>0</v>
      </c>
      <c r="AA77" s="56">
        <f t="shared" si="12"/>
        <v>0</v>
      </c>
      <c r="AB77" s="56">
        <f t="shared" si="13"/>
        <v>0</v>
      </c>
      <c r="AC77" s="56">
        <f>AC76-R77</f>
        <v>0</v>
      </c>
      <c r="AD77" s="70"/>
      <c r="AE77" s="70"/>
      <c r="AF77" s="70"/>
      <c r="AG77" s="56">
        <f t="shared" si="14"/>
        <v>0</v>
      </c>
      <c r="AH77" s="58">
        <f>IF(S77&gt;40,((3+Y77)*H77),IF(S77=0,0,(3*H77)))</f>
        <v>0</v>
      </c>
      <c r="AI77" s="56">
        <f t="shared" si="15"/>
        <v>0</v>
      </c>
      <c r="AJ77" s="58">
        <f>ROUND(IF(AD77&gt;0,AD77/H77,"0"),0)</f>
        <v>0</v>
      </c>
      <c r="AK77" s="58">
        <f>ROUND(IF(Q77="oui",(X73+X74+X75+X76)/20,0),0)</f>
        <v>0</v>
      </c>
      <c r="AL77" s="58">
        <f>IF(S77&lt;=40,S77-Z77,S77-Y77-Z77)</f>
        <v>0</v>
      </c>
      <c r="AM77" s="58">
        <f>ROUND(IF(C77=1,(X76+X75+X74+X73+Z76+T76+T75+T74+T73)/20,0),0)+(ROUND(IF(C77=2,(X76+X75+X74+X73+Z76+T76+T75+T74+T73)/20)*2,0))</f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10"/>
        <v>0</v>
      </c>
      <c r="I78" s="70"/>
      <c r="J78" s="70"/>
      <c r="K78" s="70"/>
      <c r="L78" s="70"/>
      <c r="M78" s="70"/>
      <c r="N78" s="70"/>
      <c r="O78" s="70"/>
      <c r="P78" s="56">
        <f t="shared" si="18"/>
        <v>0</v>
      </c>
      <c r="Q78" s="71"/>
      <c r="R78" s="56">
        <f t="shared" si="16"/>
        <v>0</v>
      </c>
      <c r="S78" s="70"/>
      <c r="T78" s="70"/>
      <c r="U78" s="56">
        <f t="shared" si="17"/>
        <v>0</v>
      </c>
      <c r="V78" s="70"/>
      <c r="W78" s="70"/>
      <c r="X78" s="56">
        <f t="shared" si="11"/>
        <v>0</v>
      </c>
      <c r="Y78" s="57">
        <f>IF(S78&gt;=40,S78-40,0)</f>
        <v>0</v>
      </c>
      <c r="Z78" s="57">
        <f>IF(D78=1,0,AM78)</f>
        <v>0</v>
      </c>
      <c r="AA78" s="56">
        <f t="shared" si="12"/>
        <v>0</v>
      </c>
      <c r="AB78" s="56">
        <f t="shared" si="13"/>
        <v>0</v>
      </c>
      <c r="AC78" s="56">
        <f>AC77-R78</f>
        <v>0</v>
      </c>
      <c r="AD78" s="70"/>
      <c r="AE78" s="70"/>
      <c r="AF78" s="70"/>
      <c r="AG78" s="56">
        <f t="shared" si="14"/>
        <v>0</v>
      </c>
      <c r="AH78" s="58">
        <f>IF(S78&gt;40,((3+Y78)*H78),IF(S78=0,0,(3*H78)))</f>
        <v>0</v>
      </c>
      <c r="AI78" s="56">
        <f t="shared" si="15"/>
        <v>0</v>
      </c>
      <c r="AJ78" s="58">
        <f>ROUND(IF(AD78&gt;0,AD78/H78,"0"),0)</f>
        <v>0</v>
      </c>
      <c r="AK78" s="58">
        <f>ROUND(IF(Q78="oui",(X74+X75+X76+X77)/20,0),0)</f>
        <v>0</v>
      </c>
      <c r="AL78" s="58">
        <f>IF(S78&lt;=40,S78-Z78,S78-Y78-Z78)</f>
        <v>0</v>
      </c>
      <c r="AM78" s="58">
        <f>ROUND(IF(C78=1,(X77+X76+X75+X74+Z77+T77+T76+T75+T74)/20,0),0)+(ROUND(IF(C78=2,(X77+X76+X75+X74+Z77+T77+T76+T75+T74)/20)*2,0))</f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10"/>
        <v>0</v>
      </c>
      <c r="I79" s="70"/>
      <c r="J79" s="70"/>
      <c r="K79" s="70"/>
      <c r="L79" s="70"/>
      <c r="M79" s="70"/>
      <c r="N79" s="70"/>
      <c r="O79" s="70"/>
      <c r="P79" s="56">
        <f t="shared" si="18"/>
        <v>0</v>
      </c>
      <c r="Q79" s="71"/>
      <c r="R79" s="56">
        <f t="shared" si="16"/>
        <v>0</v>
      </c>
      <c r="S79" s="70"/>
      <c r="T79" s="70"/>
      <c r="U79" s="56">
        <f t="shared" si="17"/>
        <v>0</v>
      </c>
      <c r="V79" s="70"/>
      <c r="W79" s="70"/>
      <c r="X79" s="56">
        <f t="shared" si="11"/>
        <v>0</v>
      </c>
      <c r="Y79" s="57">
        <f>IF(S79&gt;=40,S79-40,0)</f>
        <v>0</v>
      </c>
      <c r="Z79" s="57">
        <f>IF(D79=1,0,AM79)</f>
        <v>0</v>
      </c>
      <c r="AA79" s="56">
        <f t="shared" si="12"/>
        <v>0</v>
      </c>
      <c r="AB79" s="56">
        <f t="shared" si="13"/>
        <v>0</v>
      </c>
      <c r="AC79" s="56">
        <f>AC78-R79</f>
        <v>0</v>
      </c>
      <c r="AD79" s="70"/>
      <c r="AE79" s="70"/>
      <c r="AF79" s="70"/>
      <c r="AG79" s="56">
        <f t="shared" si="14"/>
        <v>0</v>
      </c>
      <c r="AH79" s="58">
        <f>IF(S79&gt;40,((3+Y79)*H79),IF(S79=0,0,(3*H79)))</f>
        <v>0</v>
      </c>
      <c r="AI79" s="56">
        <f t="shared" si="15"/>
        <v>0</v>
      </c>
      <c r="AJ79" s="58">
        <f>ROUND(IF(AD79&gt;0,AD79/H79,"0"),0)</f>
        <v>0</v>
      </c>
      <c r="AK79" s="58">
        <f>ROUND(IF(Q79="oui",(X75+X76+X77+X78)/20,0),0)</f>
        <v>0</v>
      </c>
      <c r="AL79" s="58">
        <f>IF(S79&lt;=40,S79-Z79,S79-Y79-Z79)</f>
        <v>0</v>
      </c>
      <c r="AM79" s="58">
        <f>ROUND(IF(C79=1,(X78+X77+X76+X75+Z78+T78+T77+T76+T75)/20,0),0)+(ROUND(IF(C79=2,(X78+X77+X76+X75+Z78+T78+T77+T76+T75)/20)*2,0))</f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10"/>
        <v>0</v>
      </c>
      <c r="I80" s="70"/>
      <c r="J80" s="70"/>
      <c r="K80" s="70"/>
      <c r="L80" s="70"/>
      <c r="M80" s="70"/>
      <c r="N80" s="70"/>
      <c r="O80" s="70"/>
      <c r="P80" s="56">
        <f t="shared" si="18"/>
        <v>0</v>
      </c>
      <c r="Q80" s="71"/>
      <c r="R80" s="56">
        <f t="shared" si="16"/>
        <v>0</v>
      </c>
      <c r="S80" s="70"/>
      <c r="T80" s="70"/>
      <c r="U80" s="56">
        <f t="shared" si="17"/>
        <v>0</v>
      </c>
      <c r="V80" s="70"/>
      <c r="W80" s="70"/>
      <c r="X80" s="56">
        <f t="shared" si="11"/>
        <v>0</v>
      </c>
      <c r="Y80" s="57">
        <f>IF(S80&gt;=40,S80-40,0)</f>
        <v>0</v>
      </c>
      <c r="Z80" s="57">
        <f>IF(D80=1,0,AM80)</f>
        <v>0</v>
      </c>
      <c r="AA80" s="56">
        <f t="shared" si="12"/>
        <v>0</v>
      </c>
      <c r="AB80" s="56">
        <f t="shared" si="13"/>
        <v>0</v>
      </c>
      <c r="AC80" s="56">
        <f>AC79-R80</f>
        <v>0</v>
      </c>
      <c r="AD80" s="70"/>
      <c r="AE80" s="70"/>
      <c r="AF80" s="70"/>
      <c r="AG80" s="56">
        <f t="shared" si="14"/>
        <v>0</v>
      </c>
      <c r="AH80" s="58">
        <f>IF(S80&gt;40,((3+Y80)*H80),IF(S80=0,0,(3*H80)))</f>
        <v>0</v>
      </c>
      <c r="AI80" s="56">
        <f t="shared" si="15"/>
        <v>0</v>
      </c>
      <c r="AJ80" s="58">
        <f>ROUND(IF(AD80&gt;0,AD80/H80,"0"),0)</f>
        <v>0</v>
      </c>
      <c r="AK80" s="58">
        <f>ROUND(IF(Q80="oui",(X76+X77+X78+X79)/20,0),0)</f>
        <v>0</v>
      </c>
      <c r="AL80" s="58">
        <f>IF(S80&lt;=40,S80-Z80,S80-Y80-Z80)</f>
        <v>0</v>
      </c>
      <c r="AM80" s="58">
        <f>ROUND(IF(C80=1,(X79+X78+X77+X76+Z79+T79+T78+T77+T76)/20,0),0)+(ROUND(IF(C80=2,(X79+X78+X77+X76+Z79+T79+T78+T77+T76)/20)*2,0))</f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10"/>
        <v>0</v>
      </c>
      <c r="I81" s="70"/>
      <c r="J81" s="70"/>
      <c r="K81" s="70"/>
      <c r="L81" s="70"/>
      <c r="M81" s="70"/>
      <c r="N81" s="70"/>
      <c r="O81" s="70"/>
      <c r="P81" s="56">
        <f t="shared" si="18"/>
        <v>0</v>
      </c>
      <c r="Q81" s="71"/>
      <c r="R81" s="56">
        <f t="shared" si="16"/>
        <v>0</v>
      </c>
      <c r="S81" s="70"/>
      <c r="T81" s="70"/>
      <c r="U81" s="56">
        <f t="shared" si="17"/>
        <v>0</v>
      </c>
      <c r="V81" s="70"/>
      <c r="W81" s="70"/>
      <c r="X81" s="56">
        <f t="shared" si="11"/>
        <v>0</v>
      </c>
      <c r="Y81" s="57">
        <f>IF(S81&gt;=40,S81-40,0)</f>
        <v>0</v>
      </c>
      <c r="Z81" s="57">
        <f>IF(D81=1,0,AM81)</f>
        <v>0</v>
      </c>
      <c r="AA81" s="56">
        <f t="shared" si="12"/>
        <v>0</v>
      </c>
      <c r="AB81" s="56">
        <f t="shared" si="13"/>
        <v>0</v>
      </c>
      <c r="AC81" s="56">
        <f>AC80-R81</f>
        <v>0</v>
      </c>
      <c r="AD81" s="70"/>
      <c r="AE81" s="70"/>
      <c r="AF81" s="70"/>
      <c r="AG81" s="56">
        <f t="shared" si="14"/>
        <v>0</v>
      </c>
      <c r="AH81" s="58">
        <f>IF(S81&gt;40,((3+Y81)*H81),IF(S81=0,0,(3*H81)))</f>
        <v>0</v>
      </c>
      <c r="AI81" s="56">
        <f t="shared" si="15"/>
        <v>0</v>
      </c>
      <c r="AJ81" s="58">
        <f>ROUND(IF(AD81&gt;0,AD81/H81,"0"),0)</f>
        <v>0</v>
      </c>
      <c r="AK81" s="58">
        <f>ROUND(IF(Q81="oui",(X77+X78+X79+X80)/20,0),0)</f>
        <v>0</v>
      </c>
      <c r="AL81" s="58">
        <f>IF(S81&lt;=40,S81-Z81,S81-Y81-Z81)</f>
        <v>0</v>
      </c>
      <c r="AM81" s="58">
        <f>ROUND(IF(C81=1,(X80+X79+X78+X77+Z80+T80+T79+T78+T77)/20,0),0)+(ROUND(IF(C81=2,(X80+X79+X78+X77+Z80+T80+T79+T78+T77)/20)*2,0))</f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10"/>
        <v>0</v>
      </c>
      <c r="I82" s="70"/>
      <c r="J82" s="70"/>
      <c r="K82" s="70"/>
      <c r="L82" s="70"/>
      <c r="M82" s="70"/>
      <c r="N82" s="70"/>
      <c r="O82" s="70"/>
      <c r="P82" s="56">
        <f t="shared" si="18"/>
        <v>0</v>
      </c>
      <c r="Q82" s="71"/>
      <c r="R82" s="56">
        <f t="shared" si="16"/>
        <v>0</v>
      </c>
      <c r="S82" s="70"/>
      <c r="T82" s="70"/>
      <c r="U82" s="56">
        <f t="shared" si="17"/>
        <v>0</v>
      </c>
      <c r="V82" s="70"/>
      <c r="W82" s="70"/>
      <c r="X82" s="56">
        <f t="shared" si="11"/>
        <v>0</v>
      </c>
      <c r="Y82" s="57">
        <f>IF(S82&gt;=40,S82-40,0)</f>
        <v>0</v>
      </c>
      <c r="Z82" s="57">
        <f>IF(D82=1,0,AM82)</f>
        <v>0</v>
      </c>
      <c r="AA82" s="56">
        <f t="shared" si="12"/>
        <v>0</v>
      </c>
      <c r="AB82" s="56">
        <f t="shared" si="13"/>
        <v>0</v>
      </c>
      <c r="AC82" s="56">
        <f>AC81-R82</f>
        <v>0</v>
      </c>
      <c r="AD82" s="70"/>
      <c r="AE82" s="70"/>
      <c r="AF82" s="70"/>
      <c r="AG82" s="56">
        <f t="shared" si="14"/>
        <v>0</v>
      </c>
      <c r="AH82" s="58">
        <f>IF(S82&gt;40,((3+Y82)*H82),IF(S82=0,0,(3*H82)))</f>
        <v>0</v>
      </c>
      <c r="AI82" s="56">
        <f t="shared" si="15"/>
        <v>0</v>
      </c>
      <c r="AJ82" s="58">
        <f>ROUND(IF(AD82&gt;0,AD82/H82,"0"),0)</f>
        <v>0</v>
      </c>
      <c r="AK82" s="58">
        <f>ROUND(IF(Q82="oui",(X78+X79+X80+X81)/20,0),0)</f>
        <v>0</v>
      </c>
      <c r="AL82" s="58">
        <f>IF(S82&lt;=40,S82-Z82,S82-Y82-Z82)</f>
        <v>0</v>
      </c>
      <c r="AM82" s="58">
        <f>ROUND(IF(C82=1,(X81+X80+X79+X78+Z81+T81+T80+T79+T78)/20,0),0)+(ROUND(IF(C82=2,(X81+X80+X79+X78+Z81+T81+T80+T79+T78)/20)*2,0))</f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10"/>
        <v>0</v>
      </c>
      <c r="I83" s="70"/>
      <c r="J83" s="70"/>
      <c r="K83" s="70"/>
      <c r="L83" s="70"/>
      <c r="M83" s="70"/>
      <c r="N83" s="70"/>
      <c r="O83" s="70"/>
      <c r="P83" s="56">
        <f t="shared" si="18"/>
        <v>0</v>
      </c>
      <c r="Q83" s="71"/>
      <c r="R83" s="56">
        <f t="shared" si="16"/>
        <v>0</v>
      </c>
      <c r="S83" s="70"/>
      <c r="T83" s="70"/>
      <c r="U83" s="56">
        <f t="shared" si="17"/>
        <v>0</v>
      </c>
      <c r="V83" s="70"/>
      <c r="W83" s="70"/>
      <c r="X83" s="56">
        <f t="shared" si="11"/>
        <v>0</v>
      </c>
      <c r="Y83" s="57">
        <f>IF(S83&gt;=40,S83-40,0)</f>
        <v>0</v>
      </c>
      <c r="Z83" s="57">
        <f>IF(D83=1,0,AM83)</f>
        <v>0</v>
      </c>
      <c r="AA83" s="56">
        <f t="shared" si="12"/>
        <v>0</v>
      </c>
      <c r="AB83" s="56">
        <f t="shared" si="13"/>
        <v>0</v>
      </c>
      <c r="AC83" s="56">
        <f>AC82-R83</f>
        <v>0</v>
      </c>
      <c r="AD83" s="70"/>
      <c r="AE83" s="70"/>
      <c r="AF83" s="70"/>
      <c r="AG83" s="56">
        <f t="shared" si="14"/>
        <v>0</v>
      </c>
      <c r="AH83" s="58">
        <f>IF(S83&gt;40,((3+Y83)*H83),IF(S83=0,0,(3*H83)))</f>
        <v>0</v>
      </c>
      <c r="AI83" s="56">
        <f t="shared" si="15"/>
        <v>0</v>
      </c>
      <c r="AJ83" s="58">
        <f>ROUND(IF(AD83&gt;0,AD83/H83,"0"),0)</f>
        <v>0</v>
      </c>
      <c r="AK83" s="58">
        <f>ROUND(IF(Q83="oui",(X79+X80+X81+X82)/20,0),0)</f>
        <v>0</v>
      </c>
      <c r="AL83" s="58">
        <f>IF(S83&lt;=40,S83-Z83,S83-Y83-Z83)</f>
        <v>0</v>
      </c>
      <c r="AM83" s="58">
        <f>ROUND(IF(C83=1,(X82+X81+X80+X79+Z82+T82+T81+T80+T79)/20,0),0)+(ROUND(IF(C83=2,(X82+X81+X80+X79+Z82+T82+T81+T80+T79)/20)*2,0))</f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10"/>
        <v>0</v>
      </c>
      <c r="I84" s="70"/>
      <c r="J84" s="70"/>
      <c r="K84" s="70"/>
      <c r="L84" s="70"/>
      <c r="M84" s="70"/>
      <c r="N84" s="70"/>
      <c r="O84" s="70"/>
      <c r="P84" s="56">
        <f t="shared" si="18"/>
        <v>0</v>
      </c>
      <c r="Q84" s="71"/>
      <c r="R84" s="56">
        <f t="shared" si="16"/>
        <v>0</v>
      </c>
      <c r="S84" s="70"/>
      <c r="T84" s="70"/>
      <c r="U84" s="56">
        <f t="shared" si="17"/>
        <v>0</v>
      </c>
      <c r="V84" s="70"/>
      <c r="W84" s="70"/>
      <c r="X84" s="56">
        <f t="shared" si="11"/>
        <v>0</v>
      </c>
      <c r="Y84" s="57">
        <f>IF(S84&gt;=40,S84-40,0)</f>
        <v>0</v>
      </c>
      <c r="Z84" s="57">
        <f>IF(D84=1,0,AM84)</f>
        <v>0</v>
      </c>
      <c r="AA84" s="56">
        <f t="shared" si="12"/>
        <v>0</v>
      </c>
      <c r="AB84" s="56">
        <f t="shared" si="13"/>
        <v>0</v>
      </c>
      <c r="AC84" s="56">
        <f>AC83-R84</f>
        <v>0</v>
      </c>
      <c r="AD84" s="70"/>
      <c r="AE84" s="70"/>
      <c r="AF84" s="70"/>
      <c r="AG84" s="56">
        <f t="shared" si="14"/>
        <v>0</v>
      </c>
      <c r="AH84" s="58">
        <f>IF(S84&gt;40,((3+Y84)*H84),IF(S84=0,0,(3*H84)))</f>
        <v>0</v>
      </c>
      <c r="AI84" s="56">
        <f t="shared" si="15"/>
        <v>0</v>
      </c>
      <c r="AJ84" s="58">
        <f>ROUND(IF(AD84&gt;0,AD84/H84,"0"),0)</f>
        <v>0</v>
      </c>
      <c r="AK84" s="58">
        <f>ROUND(IF(Q84="oui",(X80+X81+X82+X83)/20,0),0)</f>
        <v>0</v>
      </c>
      <c r="AL84" s="58">
        <f>IF(S84&lt;=40,S84-Z84,S84-Y84-Z84)</f>
        <v>0</v>
      </c>
      <c r="AM84" s="58">
        <f>ROUND(IF(C84=1,(X83+X82+X81+X80+Z83+T83+T82+T81+T80)/20,0),0)+(ROUND(IF(C84=2,(X83+X82+X81+X80+Z83+T83+T82+T81+T80)/20)*2,0))</f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10"/>
        <v>0</v>
      </c>
      <c r="I85" s="70"/>
      <c r="J85" s="70"/>
      <c r="K85" s="70"/>
      <c r="L85" s="70"/>
      <c r="M85" s="70"/>
      <c r="N85" s="70"/>
      <c r="O85" s="70"/>
      <c r="P85" s="56">
        <f t="shared" si="18"/>
        <v>0</v>
      </c>
      <c r="Q85" s="71"/>
      <c r="R85" s="56">
        <f t="shared" si="16"/>
        <v>0</v>
      </c>
      <c r="S85" s="70"/>
      <c r="T85" s="70"/>
      <c r="U85" s="56">
        <f t="shared" si="17"/>
        <v>0</v>
      </c>
      <c r="V85" s="70"/>
      <c r="W85" s="70"/>
      <c r="X85" s="56">
        <f t="shared" si="11"/>
        <v>0</v>
      </c>
      <c r="Y85" s="57">
        <f>IF(S85&gt;=40,S85-40,0)</f>
        <v>0</v>
      </c>
      <c r="Z85" s="57">
        <f>IF(D85=1,0,AM85)</f>
        <v>0</v>
      </c>
      <c r="AA85" s="56">
        <f t="shared" si="12"/>
        <v>0</v>
      </c>
      <c r="AB85" s="56">
        <f t="shared" si="13"/>
        <v>0</v>
      </c>
      <c r="AC85" s="56">
        <f>AC84-R85</f>
        <v>0</v>
      </c>
      <c r="AD85" s="70"/>
      <c r="AE85" s="70"/>
      <c r="AF85" s="70"/>
      <c r="AG85" s="56">
        <f t="shared" si="14"/>
        <v>0</v>
      </c>
      <c r="AH85" s="58">
        <f>IF(S85&gt;40,((3+Y85)*H85),IF(S85=0,0,(3*H85)))</f>
        <v>0</v>
      </c>
      <c r="AI85" s="56">
        <f t="shared" si="15"/>
        <v>0</v>
      </c>
      <c r="AJ85" s="58">
        <f>ROUND(IF(AD85&gt;0,AD85/H85,"0"),0)</f>
        <v>0</v>
      </c>
      <c r="AK85" s="58">
        <f>ROUND(IF(Q85="oui",(X81+X82+X83+X84)/20,0),0)</f>
        <v>0</v>
      </c>
      <c r="AL85" s="58">
        <f>IF(S85&lt;=40,S85-Z85,S85-Y85-Z85)</f>
        <v>0</v>
      </c>
      <c r="AM85" s="58">
        <f>ROUND(IF(C85=1,(X84+X83+X82+X81+Z84+T84+T83+T82+T81)/20,0),0)+(ROUND(IF(C85=2,(X84+X83+X82+X81+Z84+T84+T83+T82+T81)/20)*2,0))</f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10"/>
        <v>0</v>
      </c>
      <c r="I86" s="70"/>
      <c r="J86" s="70"/>
      <c r="K86" s="70"/>
      <c r="L86" s="70"/>
      <c r="M86" s="70"/>
      <c r="N86" s="70"/>
      <c r="O86" s="70"/>
      <c r="P86" s="56">
        <f t="shared" si="18"/>
        <v>0</v>
      </c>
      <c r="Q86" s="71"/>
      <c r="R86" s="56">
        <f t="shared" si="16"/>
        <v>0</v>
      </c>
      <c r="S86" s="70"/>
      <c r="T86" s="70"/>
      <c r="U86" s="56">
        <f t="shared" si="17"/>
        <v>0</v>
      </c>
      <c r="V86" s="70"/>
      <c r="W86" s="70"/>
      <c r="X86" s="56">
        <f t="shared" si="11"/>
        <v>0</v>
      </c>
      <c r="Y86" s="57">
        <f>IF(S86&gt;=40,S86-40,0)</f>
        <v>0</v>
      </c>
      <c r="Z86" s="57">
        <f>IF(D86=1,0,AM86)</f>
        <v>0</v>
      </c>
      <c r="AA86" s="56">
        <f t="shared" si="12"/>
        <v>0</v>
      </c>
      <c r="AB86" s="56">
        <f t="shared" si="13"/>
        <v>0</v>
      </c>
      <c r="AC86" s="56">
        <f>AC85-R86</f>
        <v>0</v>
      </c>
      <c r="AD86" s="70"/>
      <c r="AE86" s="70"/>
      <c r="AF86" s="70"/>
      <c r="AG86" s="56">
        <f t="shared" si="14"/>
        <v>0</v>
      </c>
      <c r="AH86" s="58">
        <f>IF(S86&gt;40,((3+Y86)*H86),IF(S86=0,0,(3*H86)))</f>
        <v>0</v>
      </c>
      <c r="AI86" s="56">
        <f t="shared" si="15"/>
        <v>0</v>
      </c>
      <c r="AJ86" s="58">
        <f>ROUND(IF(AD86&gt;0,AD86/H86,"0"),0)</f>
        <v>0</v>
      </c>
      <c r="AK86" s="58">
        <f>ROUND(IF(Q86="oui",(X82+X83+X84+X85)/20,0),0)</f>
        <v>0</v>
      </c>
      <c r="AL86" s="58">
        <f>IF(S86&lt;=40,S86-Z86,S86-Y86-Z86)</f>
        <v>0</v>
      </c>
      <c r="AM86" s="58">
        <f>ROUND(IF(C86=1,(X85+X84+X83+X82+Z85+T85+T84+T83+T82)/20,0),0)+(ROUND(IF(C86=2,(X85+X84+X83+X82+Z85+T85+T84+T83+T82)/20)*2,0))</f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10"/>
        <v>0</v>
      </c>
      <c r="I87" s="70"/>
      <c r="J87" s="70"/>
      <c r="K87" s="70"/>
      <c r="L87" s="70"/>
      <c r="M87" s="70"/>
      <c r="N87" s="70"/>
      <c r="O87" s="70"/>
      <c r="P87" s="56">
        <f t="shared" si="18"/>
        <v>0</v>
      </c>
      <c r="Q87" s="71"/>
      <c r="R87" s="56">
        <f t="shared" si="16"/>
        <v>0</v>
      </c>
      <c r="S87" s="70"/>
      <c r="T87" s="70"/>
      <c r="U87" s="56">
        <f t="shared" si="17"/>
        <v>0</v>
      </c>
      <c r="V87" s="70"/>
      <c r="W87" s="70"/>
      <c r="X87" s="56">
        <f t="shared" si="11"/>
        <v>0</v>
      </c>
      <c r="Y87" s="57">
        <f>IF(S87&gt;=40,S87-40,0)</f>
        <v>0</v>
      </c>
      <c r="Z87" s="57">
        <f>IF(D87=1,0,AM87)</f>
        <v>0</v>
      </c>
      <c r="AA87" s="56">
        <f t="shared" si="12"/>
        <v>0</v>
      </c>
      <c r="AB87" s="56">
        <f t="shared" si="13"/>
        <v>0</v>
      </c>
      <c r="AC87" s="56">
        <f>AC86-R87</f>
        <v>0</v>
      </c>
      <c r="AD87" s="70"/>
      <c r="AE87" s="70"/>
      <c r="AF87" s="70"/>
      <c r="AG87" s="56">
        <f t="shared" si="14"/>
        <v>0</v>
      </c>
      <c r="AH87" s="58">
        <f>IF(S87&gt;40,((3+Y87)*H87),IF(S87=0,0,(3*H87)))</f>
        <v>0</v>
      </c>
      <c r="AI87" s="56">
        <f t="shared" si="15"/>
        <v>0</v>
      </c>
      <c r="AJ87" s="58">
        <f>ROUND(IF(AD87&gt;0,AD87/H87,"0"),0)</f>
        <v>0</v>
      </c>
      <c r="AK87" s="58">
        <f>ROUND(IF(Q87="oui",(X83+X84+X85+X86)/20,0),0)</f>
        <v>0</v>
      </c>
      <c r="AL87" s="58">
        <f>IF(S87&lt;=40,S87-Z87,S87-Y87-Z87)</f>
        <v>0</v>
      </c>
      <c r="AM87" s="58">
        <f>ROUND(IF(C87=1,(X86+X85+X84+X83+Z86+T86+T85+T84+T83)/20,0),0)+(ROUND(IF(C87=2,(X86+X85+X84+X83+Z86+T86+T85+T84+T83)/20)*2,0))</f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10"/>
        <v>0</v>
      </c>
      <c r="I88" s="70"/>
      <c r="J88" s="70"/>
      <c r="K88" s="70"/>
      <c r="L88" s="70"/>
      <c r="M88" s="70"/>
      <c r="N88" s="70"/>
      <c r="O88" s="70"/>
      <c r="P88" s="56">
        <f t="shared" si="18"/>
        <v>0</v>
      </c>
      <c r="Q88" s="71"/>
      <c r="R88" s="56">
        <f t="shared" si="16"/>
        <v>0</v>
      </c>
      <c r="S88" s="70"/>
      <c r="T88" s="70"/>
      <c r="U88" s="56">
        <f t="shared" si="17"/>
        <v>0</v>
      </c>
      <c r="V88" s="70"/>
      <c r="W88" s="70"/>
      <c r="X88" s="56">
        <f t="shared" si="11"/>
        <v>0</v>
      </c>
      <c r="Y88" s="57">
        <f>IF(S88&gt;=40,S88-40,0)</f>
        <v>0</v>
      </c>
      <c r="Z88" s="57">
        <f>IF(D88=1,0,AM88)</f>
        <v>0</v>
      </c>
      <c r="AA88" s="56">
        <f t="shared" si="12"/>
        <v>0</v>
      </c>
      <c r="AB88" s="56">
        <f t="shared" si="13"/>
        <v>0</v>
      </c>
      <c r="AC88" s="56">
        <f>AC87-R88</f>
        <v>0</v>
      </c>
      <c r="AD88" s="70"/>
      <c r="AE88" s="70"/>
      <c r="AF88" s="70"/>
      <c r="AG88" s="56">
        <f t="shared" si="14"/>
        <v>0</v>
      </c>
      <c r="AH88" s="58">
        <f>IF(S88&gt;40,((3+Y88)*H88),IF(S88=0,0,(3*H88)))</f>
        <v>0</v>
      </c>
      <c r="AI88" s="56">
        <f t="shared" si="15"/>
        <v>0</v>
      </c>
      <c r="AJ88" s="58">
        <f>ROUND(IF(AD88&gt;0,AD88/H88,"0"),0)</f>
        <v>0</v>
      </c>
      <c r="AK88" s="58">
        <f>ROUND(IF(Q88="oui",(X84+X85+X86+X87)/20,0),0)</f>
        <v>0</v>
      </c>
      <c r="AL88" s="58">
        <f>IF(S88&lt;=40,S88-Z88,S88-Y88-Z88)</f>
        <v>0</v>
      </c>
      <c r="AM88" s="58">
        <f>ROUND(IF(C88=1,(X87+X86+X85+X84+Z87+T87+T86+T85+T84)/20,0),0)+(ROUND(IF(C88=2,(X87+X86+X85+X84+Z87+T87+T86+T85+T84)/20)*2,0))</f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10"/>
        <v>0</v>
      </c>
      <c r="I89" s="70"/>
      <c r="J89" s="70"/>
      <c r="K89" s="70"/>
      <c r="L89" s="70"/>
      <c r="M89" s="70"/>
      <c r="N89" s="70"/>
      <c r="O89" s="70"/>
      <c r="P89" s="56">
        <f t="shared" si="18"/>
        <v>0</v>
      </c>
      <c r="Q89" s="71"/>
      <c r="R89" s="56">
        <f t="shared" si="16"/>
        <v>0</v>
      </c>
      <c r="S89" s="70"/>
      <c r="T89" s="70"/>
      <c r="U89" s="56">
        <f t="shared" si="17"/>
        <v>0</v>
      </c>
      <c r="V89" s="70"/>
      <c r="W89" s="70"/>
      <c r="X89" s="56">
        <f t="shared" si="11"/>
        <v>0</v>
      </c>
      <c r="Y89" s="57">
        <f>IF(S89&gt;=40,S89-40,0)</f>
        <v>0</v>
      </c>
      <c r="Z89" s="57">
        <f>IF(D89=1,0,AM89)</f>
        <v>0</v>
      </c>
      <c r="AA89" s="56">
        <f t="shared" si="12"/>
        <v>0</v>
      </c>
      <c r="AB89" s="56">
        <f t="shared" si="13"/>
        <v>0</v>
      </c>
      <c r="AC89" s="56">
        <f>AC88-R89</f>
        <v>0</v>
      </c>
      <c r="AD89" s="70"/>
      <c r="AE89" s="70"/>
      <c r="AF89" s="70"/>
      <c r="AG89" s="56">
        <f t="shared" si="14"/>
        <v>0</v>
      </c>
      <c r="AH89" s="58">
        <f>IF(S89&gt;40,((3+Y89)*H89),IF(S89=0,0,(3*H89)))</f>
        <v>0</v>
      </c>
      <c r="AI89" s="56">
        <f t="shared" si="15"/>
        <v>0</v>
      </c>
      <c r="AJ89" s="58">
        <f>ROUND(IF(AD89&gt;0,AD89/H89,"0"),0)</f>
        <v>0</v>
      </c>
      <c r="AK89" s="58">
        <f>ROUND(IF(Q89="oui",(X85+X86+X87+X88)/20,0),0)</f>
        <v>0</v>
      </c>
      <c r="AL89" s="58">
        <f>IF(S89&lt;=40,S89-Z89,S89-Y89-Z89)</f>
        <v>0</v>
      </c>
      <c r="AM89" s="58">
        <f>ROUND(IF(C89=1,(X88+X87+X86+X85+Z88+T88+T87+T86+T85)/20,0),0)+(ROUND(IF(C89=2,(X88+X87+X86+X85+Z88+T88+T87+T86+T85)/20)*2,0))</f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10"/>
        <v>0</v>
      </c>
      <c r="I90" s="70"/>
      <c r="J90" s="70"/>
      <c r="K90" s="70"/>
      <c r="L90" s="70"/>
      <c r="M90" s="70"/>
      <c r="N90" s="70"/>
      <c r="O90" s="70"/>
      <c r="P90" s="56">
        <f t="shared" si="18"/>
        <v>0</v>
      </c>
      <c r="Q90" s="71"/>
      <c r="R90" s="56">
        <f t="shared" si="16"/>
        <v>0</v>
      </c>
      <c r="S90" s="70"/>
      <c r="T90" s="70"/>
      <c r="U90" s="56">
        <f t="shared" si="17"/>
        <v>0</v>
      </c>
      <c r="V90" s="70"/>
      <c r="W90" s="70"/>
      <c r="X90" s="56">
        <f t="shared" si="11"/>
        <v>0</v>
      </c>
      <c r="Y90" s="57">
        <f>IF(S90&gt;=40,S90-40,0)</f>
        <v>0</v>
      </c>
      <c r="Z90" s="57">
        <f>IF(D90=1,0,AM90)</f>
        <v>0</v>
      </c>
      <c r="AA90" s="56">
        <f t="shared" si="12"/>
        <v>0</v>
      </c>
      <c r="AB90" s="56">
        <f t="shared" si="13"/>
        <v>0</v>
      </c>
      <c r="AC90" s="56">
        <f>AC89-R90</f>
        <v>0</v>
      </c>
      <c r="AD90" s="70"/>
      <c r="AE90" s="70"/>
      <c r="AF90" s="70"/>
      <c r="AG90" s="56">
        <f t="shared" si="14"/>
        <v>0</v>
      </c>
      <c r="AH90" s="58">
        <f>IF(S90&gt;40,((3+Y90)*H90),IF(S90=0,0,(3*H90)))</f>
        <v>0</v>
      </c>
      <c r="AI90" s="56">
        <f t="shared" si="15"/>
        <v>0</v>
      </c>
      <c r="AJ90" s="58">
        <f>ROUND(IF(AD90&gt;0,AD90/H90,"0"),0)</f>
        <v>0</v>
      </c>
      <c r="AK90" s="58">
        <f>ROUND(IF(Q90="oui",(X86+X87+X88+X89)/20,0),0)</f>
        <v>0</v>
      </c>
      <c r="AL90" s="58">
        <f>IF(S90&lt;=40,S90-Z90,S90-Y90-Z90)</f>
        <v>0</v>
      </c>
      <c r="AM90" s="58">
        <f>ROUND(IF(C90=1,(X89+X88+X87+X86+Z89+T89+T88+T87+T86)/20,0),0)+(ROUND(IF(C90=2,(X89+X88+X87+X86+Z89+T89+T88+T87+T86)/20)*2,0))</f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10"/>
        <v>0</v>
      </c>
      <c r="I91" s="70"/>
      <c r="J91" s="70"/>
      <c r="K91" s="70"/>
      <c r="L91" s="70"/>
      <c r="M91" s="70"/>
      <c r="N91" s="70"/>
      <c r="O91" s="70"/>
      <c r="P91" s="56">
        <f t="shared" si="18"/>
        <v>0</v>
      </c>
      <c r="Q91" s="71"/>
      <c r="R91" s="56">
        <f t="shared" si="16"/>
        <v>0</v>
      </c>
      <c r="S91" s="70"/>
      <c r="T91" s="70"/>
      <c r="U91" s="56">
        <f t="shared" si="17"/>
        <v>0</v>
      </c>
      <c r="V91" s="70"/>
      <c r="W91" s="70"/>
      <c r="X91" s="56">
        <f t="shared" si="11"/>
        <v>0</v>
      </c>
      <c r="Y91" s="57">
        <f>IF(S91&gt;=40,S91-40,0)</f>
        <v>0</v>
      </c>
      <c r="Z91" s="57">
        <f>IF(D91=1,0,AM91)</f>
        <v>0</v>
      </c>
      <c r="AA91" s="56">
        <f t="shared" si="12"/>
        <v>0</v>
      </c>
      <c r="AB91" s="56">
        <f t="shared" si="13"/>
        <v>0</v>
      </c>
      <c r="AC91" s="56">
        <f>AC90-R91</f>
        <v>0</v>
      </c>
      <c r="AD91" s="70"/>
      <c r="AE91" s="70"/>
      <c r="AF91" s="70"/>
      <c r="AG91" s="56">
        <f t="shared" si="14"/>
        <v>0</v>
      </c>
      <c r="AH91" s="58">
        <f>IF(S91&gt;40,((3+Y91)*H91),IF(S91=0,0,(3*H91)))</f>
        <v>0</v>
      </c>
      <c r="AI91" s="56">
        <f t="shared" si="15"/>
        <v>0</v>
      </c>
      <c r="AJ91" s="58">
        <f>ROUND(IF(AD91&gt;0,AD91/H91,"0"),0)</f>
        <v>0</v>
      </c>
      <c r="AK91" s="58">
        <f>ROUND(IF(Q91="oui",(X87+X88+X89+X90)/20,0),0)</f>
        <v>0</v>
      </c>
      <c r="AL91" s="58">
        <f>IF(S91&lt;=40,S91-Z91,S91-Y91-Z91)</f>
        <v>0</v>
      </c>
      <c r="AM91" s="58">
        <f>ROUND(IF(C91=1,(X90+X89+X88+X87+Z90+T90+T89+T88+T87)/20,0),0)+(ROUND(IF(C91=2,(X90+X89+X88+X87+Z90+T90+T89+T88+T87)/20)*2,0))</f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10"/>
        <v>0</v>
      </c>
      <c r="I92" s="70"/>
      <c r="J92" s="70"/>
      <c r="K92" s="70"/>
      <c r="L92" s="70"/>
      <c r="M92" s="70"/>
      <c r="N92" s="70"/>
      <c r="O92" s="70"/>
      <c r="P92" s="56">
        <f t="shared" si="18"/>
        <v>0</v>
      </c>
      <c r="Q92" s="71"/>
      <c r="R92" s="56">
        <f t="shared" si="16"/>
        <v>0</v>
      </c>
      <c r="S92" s="70"/>
      <c r="T92" s="70"/>
      <c r="U92" s="56">
        <f t="shared" si="17"/>
        <v>0</v>
      </c>
      <c r="V92" s="70"/>
      <c r="W92" s="70"/>
      <c r="X92" s="56">
        <f t="shared" si="11"/>
        <v>0</v>
      </c>
      <c r="Y92" s="57">
        <f>IF(S92&gt;=40,S92-40,0)</f>
        <v>0</v>
      </c>
      <c r="Z92" s="57">
        <f>IF(D92=1,0,AM92)</f>
        <v>0</v>
      </c>
      <c r="AA92" s="56">
        <f t="shared" si="12"/>
        <v>0</v>
      </c>
      <c r="AB92" s="56">
        <f t="shared" si="13"/>
        <v>0</v>
      </c>
      <c r="AC92" s="56">
        <f>AC91-R92</f>
        <v>0</v>
      </c>
      <c r="AD92" s="70"/>
      <c r="AE92" s="70"/>
      <c r="AF92" s="70"/>
      <c r="AG92" s="56">
        <f t="shared" si="14"/>
        <v>0</v>
      </c>
      <c r="AH92" s="58">
        <f>IF(S92&gt;40,((3+Y92)*H92),IF(S92=0,0,(3*H92)))</f>
        <v>0</v>
      </c>
      <c r="AI92" s="56">
        <f t="shared" si="15"/>
        <v>0</v>
      </c>
      <c r="AJ92" s="58">
        <f>ROUND(IF(AD92&gt;0,AD92/H92,"0"),0)</f>
        <v>0</v>
      </c>
      <c r="AK92" s="58">
        <f>ROUND(IF(Q92="oui",(X88+X89+X90+X91)/20,0),0)</f>
        <v>0</v>
      </c>
      <c r="AL92" s="58">
        <f>IF(S92&lt;=40,S92-Z92,S92-Y92-Z92)</f>
        <v>0</v>
      </c>
      <c r="AM92" s="58">
        <f>ROUND(IF(C92=1,(X91+X90+X89+X88+Z91+T91+T90+T89+T88)/20,0),0)+(ROUND(IF(C92=2,(X91+X90+X89+X88+Z91+T91+T90+T89+T88)/20)*2,0))</f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10"/>
        <v>0</v>
      </c>
      <c r="I93" s="70"/>
      <c r="J93" s="70"/>
      <c r="K93" s="70"/>
      <c r="L93" s="70"/>
      <c r="M93" s="70"/>
      <c r="N93" s="70"/>
      <c r="O93" s="70"/>
      <c r="P93" s="56">
        <f t="shared" si="18"/>
        <v>0</v>
      </c>
      <c r="Q93" s="71"/>
      <c r="R93" s="56">
        <f t="shared" si="16"/>
        <v>0</v>
      </c>
      <c r="S93" s="70"/>
      <c r="T93" s="70"/>
      <c r="U93" s="56">
        <f t="shared" si="17"/>
        <v>0</v>
      </c>
      <c r="V93" s="70"/>
      <c r="W93" s="70"/>
      <c r="X93" s="56">
        <f t="shared" si="11"/>
        <v>0</v>
      </c>
      <c r="Y93" s="57">
        <f>IF(S93&gt;=40,S93-40,0)</f>
        <v>0</v>
      </c>
      <c r="Z93" s="57">
        <f>IF(D93=1,0,AM93)</f>
        <v>0</v>
      </c>
      <c r="AA93" s="56">
        <f t="shared" si="12"/>
        <v>0</v>
      </c>
      <c r="AB93" s="56">
        <f t="shared" si="13"/>
        <v>0</v>
      </c>
      <c r="AC93" s="56">
        <f>AC92-R93</f>
        <v>0</v>
      </c>
      <c r="AD93" s="70"/>
      <c r="AE93" s="70"/>
      <c r="AF93" s="70"/>
      <c r="AG93" s="56">
        <f t="shared" si="14"/>
        <v>0</v>
      </c>
      <c r="AH93" s="58">
        <f>IF(S93&gt;40,((3+Y93)*H93),IF(S93=0,0,(3*H93)))</f>
        <v>0</v>
      </c>
      <c r="AI93" s="56">
        <f t="shared" si="15"/>
        <v>0</v>
      </c>
      <c r="AJ93" s="58">
        <f>ROUND(IF(AD93&gt;0,AD93/H93,"0"),0)</f>
        <v>0</v>
      </c>
      <c r="AK93" s="58">
        <f>ROUND(IF(Q93="oui",(X89+X90+X91+X92)/20,0),0)</f>
        <v>0</v>
      </c>
      <c r="AL93" s="58">
        <f>IF(S93&lt;=40,S93-Z93,S93-Y93-Z93)</f>
        <v>0</v>
      </c>
      <c r="AM93" s="58">
        <f>ROUND(IF(C93=1,(X92+X91+X90+X89+Z92+T92+T91+T90+T89)/20,0),0)+(ROUND(IF(C93=2,(X92+X91+X90+X89+Z92+T92+T91+T90+T89)/20)*2,0))</f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10"/>
        <v>0</v>
      </c>
      <c r="I94" s="70"/>
      <c r="J94" s="70"/>
      <c r="K94" s="70"/>
      <c r="L94" s="70"/>
      <c r="M94" s="70"/>
      <c r="N94" s="70"/>
      <c r="O94" s="70"/>
      <c r="P94" s="56">
        <f t="shared" si="18"/>
        <v>0</v>
      </c>
      <c r="Q94" s="71"/>
      <c r="R94" s="56">
        <f t="shared" si="16"/>
        <v>0</v>
      </c>
      <c r="S94" s="70"/>
      <c r="T94" s="70"/>
      <c r="U94" s="56">
        <f t="shared" si="17"/>
        <v>0</v>
      </c>
      <c r="V94" s="70"/>
      <c r="W94" s="70"/>
      <c r="X94" s="56">
        <f t="shared" si="11"/>
        <v>0</v>
      </c>
      <c r="Y94" s="57">
        <f>IF(S94&gt;=40,S94-40,0)</f>
        <v>0</v>
      </c>
      <c r="Z94" s="57">
        <f>IF(D94=1,0,AM94)</f>
        <v>0</v>
      </c>
      <c r="AA94" s="56">
        <f t="shared" si="12"/>
        <v>0</v>
      </c>
      <c r="AB94" s="56">
        <f t="shared" si="13"/>
        <v>0</v>
      </c>
      <c r="AC94" s="56">
        <f>AC93-R94</f>
        <v>0</v>
      </c>
      <c r="AD94" s="70"/>
      <c r="AE94" s="70"/>
      <c r="AF94" s="70"/>
      <c r="AG94" s="56">
        <f t="shared" si="14"/>
        <v>0</v>
      </c>
      <c r="AH94" s="58">
        <f>IF(S94&gt;40,((3+Y94)*H94),IF(S94=0,0,(3*H94)))</f>
        <v>0</v>
      </c>
      <c r="AI94" s="56">
        <f t="shared" si="15"/>
        <v>0</v>
      </c>
      <c r="AJ94" s="58">
        <f>ROUND(IF(AD94&gt;0,AD94/H94,"0"),0)</f>
        <v>0</v>
      </c>
      <c r="AK94" s="58">
        <f>ROUND(IF(Q94="oui",(X90+X91+X92+X93)/20,0),0)</f>
        <v>0</v>
      </c>
      <c r="AL94" s="58">
        <f>IF(S94&lt;=40,S94-Z94,S94-Y94-Z94)</f>
        <v>0</v>
      </c>
      <c r="AM94" s="58">
        <f>ROUND(IF(C94=1,(X93+X92+X91+X90+Z93+T93+T92+T91+T90)/20,0),0)+(ROUND(IF(C94=2,(X93+X92+X91+X90+Z93+T93+T92+T91+T90)/20)*2,0))</f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10"/>
        <v>0</v>
      </c>
      <c r="I95" s="70"/>
      <c r="J95" s="70"/>
      <c r="K95" s="70"/>
      <c r="L95" s="70"/>
      <c r="M95" s="70"/>
      <c r="N95" s="70"/>
      <c r="O95" s="70"/>
      <c r="P95" s="56">
        <f t="shared" si="18"/>
        <v>0</v>
      </c>
      <c r="Q95" s="71"/>
      <c r="R95" s="56">
        <f t="shared" si="16"/>
        <v>0</v>
      </c>
      <c r="S95" s="70"/>
      <c r="T95" s="70"/>
      <c r="U95" s="56">
        <f t="shared" si="17"/>
        <v>0</v>
      </c>
      <c r="V95" s="70"/>
      <c r="W95" s="70"/>
      <c r="X95" s="56">
        <f t="shared" si="11"/>
        <v>0</v>
      </c>
      <c r="Y95" s="57">
        <f>IF(S95&gt;=40,S95-40,0)</f>
        <v>0</v>
      </c>
      <c r="Z95" s="57">
        <f>IF(D95=1,0,AM95)</f>
        <v>0</v>
      </c>
      <c r="AA95" s="56">
        <f t="shared" si="12"/>
        <v>0</v>
      </c>
      <c r="AB95" s="56">
        <f t="shared" si="13"/>
        <v>0</v>
      </c>
      <c r="AC95" s="56">
        <f>AC94-R95</f>
        <v>0</v>
      </c>
      <c r="AD95" s="70"/>
      <c r="AE95" s="70"/>
      <c r="AF95" s="70"/>
      <c r="AG95" s="56">
        <f t="shared" si="14"/>
        <v>0</v>
      </c>
      <c r="AH95" s="58">
        <f>IF(S95&gt;40,((3+Y95)*H95),IF(S95=0,0,(3*H95)))</f>
        <v>0</v>
      </c>
      <c r="AI95" s="56">
        <f t="shared" si="15"/>
        <v>0</v>
      </c>
      <c r="AJ95" s="58">
        <f>ROUND(IF(AD95&gt;0,AD95/H95,"0"),0)</f>
        <v>0</v>
      </c>
      <c r="AK95" s="58">
        <f>ROUND(IF(Q95="oui",(X91+X92+X93+X94)/20,0),0)</f>
        <v>0</v>
      </c>
      <c r="AL95" s="58">
        <f>IF(S95&lt;=40,S95-Z95,S95-Y95-Z95)</f>
        <v>0</v>
      </c>
      <c r="AM95" s="58">
        <f>ROUND(IF(C95=1,(X94+X93+X92+X91+Z94+T94+T93+T92+T91)/20,0),0)+(ROUND(IF(C95=2,(X94+X93+X92+X91+Z94+T94+T93+T92+T91)/20)*2,0))</f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10"/>
        <v>0</v>
      </c>
      <c r="I96" s="70"/>
      <c r="J96" s="70"/>
      <c r="K96" s="70"/>
      <c r="L96" s="70"/>
      <c r="M96" s="70"/>
      <c r="N96" s="70"/>
      <c r="O96" s="70"/>
      <c r="P96" s="56">
        <f t="shared" si="18"/>
        <v>0</v>
      </c>
      <c r="Q96" s="71"/>
      <c r="R96" s="56">
        <f t="shared" si="16"/>
        <v>0</v>
      </c>
      <c r="S96" s="70"/>
      <c r="T96" s="70"/>
      <c r="U96" s="56">
        <f t="shared" si="17"/>
        <v>0</v>
      </c>
      <c r="V96" s="70"/>
      <c r="W96" s="70"/>
      <c r="X96" s="56">
        <f t="shared" si="11"/>
        <v>0</v>
      </c>
      <c r="Y96" s="57">
        <f>IF(S96&gt;=40,S96-40,0)</f>
        <v>0</v>
      </c>
      <c r="Z96" s="57">
        <f>IF(D96=1,0,AM96)</f>
        <v>0</v>
      </c>
      <c r="AA96" s="56">
        <f t="shared" si="12"/>
        <v>0</v>
      </c>
      <c r="AB96" s="56">
        <f t="shared" si="13"/>
        <v>0</v>
      </c>
      <c r="AC96" s="56">
        <f>AC95-R96</f>
        <v>0</v>
      </c>
      <c r="AD96" s="70"/>
      <c r="AE96" s="70"/>
      <c r="AF96" s="70"/>
      <c r="AG96" s="56">
        <f t="shared" si="14"/>
        <v>0</v>
      </c>
      <c r="AH96" s="58">
        <f>IF(S96&gt;40,((3+Y96)*H96),IF(S96=0,0,(3*H96)))</f>
        <v>0</v>
      </c>
      <c r="AI96" s="56">
        <f t="shared" si="15"/>
        <v>0</v>
      </c>
      <c r="AJ96" s="58">
        <f>ROUND(IF(AD96&gt;0,AD96/H96,"0"),0)</f>
        <v>0</v>
      </c>
      <c r="AK96" s="58">
        <f>ROUND(IF(Q96="oui",(X92+X93+X94+X95)/20,0),0)</f>
        <v>0</v>
      </c>
      <c r="AL96" s="58">
        <f>IF(S96&lt;=40,S96-Z96,S96-Y96-Z96)</f>
        <v>0</v>
      </c>
      <c r="AM96" s="58">
        <f>ROUND(IF(C96=1,(X95+X94+X93+X92+Z95+T95+T94+T93+T92)/20,0),0)+(ROUND(IF(C96=2,(X95+X94+X93+X92+Z95+T95+T94+T93+T92)/20)*2,0))</f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10"/>
        <v>0</v>
      </c>
      <c r="I97" s="70"/>
      <c r="J97" s="70"/>
      <c r="K97" s="70"/>
      <c r="L97" s="70"/>
      <c r="M97" s="70"/>
      <c r="N97" s="70"/>
      <c r="O97" s="70"/>
      <c r="P97" s="56">
        <f t="shared" si="18"/>
        <v>0</v>
      </c>
      <c r="Q97" s="71"/>
      <c r="R97" s="56">
        <f t="shared" si="16"/>
        <v>0</v>
      </c>
      <c r="S97" s="70"/>
      <c r="T97" s="70"/>
      <c r="U97" s="56">
        <f t="shared" si="17"/>
        <v>0</v>
      </c>
      <c r="V97" s="70"/>
      <c r="W97" s="70"/>
      <c r="X97" s="56">
        <f t="shared" si="11"/>
        <v>0</v>
      </c>
      <c r="Y97" s="57">
        <f>IF(S97&gt;=40,S97-40,0)</f>
        <v>0</v>
      </c>
      <c r="Z97" s="57">
        <f>IF(D97=1,0,AM97)</f>
        <v>0</v>
      </c>
      <c r="AA97" s="56">
        <f t="shared" si="12"/>
        <v>0</v>
      </c>
      <c r="AB97" s="56">
        <f t="shared" si="13"/>
        <v>0</v>
      </c>
      <c r="AC97" s="56">
        <f>AC96-R97</f>
        <v>0</v>
      </c>
      <c r="AD97" s="70"/>
      <c r="AE97" s="70"/>
      <c r="AF97" s="70"/>
      <c r="AG97" s="56">
        <f t="shared" si="14"/>
        <v>0</v>
      </c>
      <c r="AH97" s="58">
        <f>IF(S97&gt;40,((3+Y97)*H97),IF(S97=0,0,(3*H97)))</f>
        <v>0</v>
      </c>
      <c r="AI97" s="56">
        <f t="shared" si="15"/>
        <v>0</v>
      </c>
      <c r="AJ97" s="58">
        <f>ROUND(IF(AD97&gt;0,AD97/H97,"0"),0)</f>
        <v>0</v>
      </c>
      <c r="AK97" s="58">
        <f>ROUND(IF(Q97="oui",(X93+X94+X95+X96)/20,0),0)</f>
        <v>0</v>
      </c>
      <c r="AL97" s="58">
        <f>IF(S97&lt;=40,S97-Z97,S97-Y97-Z97)</f>
        <v>0</v>
      </c>
      <c r="AM97" s="58">
        <f>ROUND(IF(C97=1,(X96+X95+X94+X93+Z96+T96+T95+T94+T93)/20,0),0)+(ROUND(IF(C97=2,(X96+X95+X94+X93+Z96+T96+T95+T94+T93)/20)*2,0))</f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10"/>
        <v>0</v>
      </c>
      <c r="I98" s="70"/>
      <c r="J98" s="70"/>
      <c r="K98" s="70"/>
      <c r="L98" s="70"/>
      <c r="M98" s="70"/>
      <c r="N98" s="70"/>
      <c r="O98" s="70"/>
      <c r="P98" s="56">
        <f t="shared" si="18"/>
        <v>0</v>
      </c>
      <c r="Q98" s="71"/>
      <c r="R98" s="56">
        <f t="shared" si="16"/>
        <v>0</v>
      </c>
      <c r="S98" s="70"/>
      <c r="T98" s="70"/>
      <c r="U98" s="56">
        <f t="shared" si="17"/>
        <v>0</v>
      </c>
      <c r="V98" s="70"/>
      <c r="W98" s="70"/>
      <c r="X98" s="56">
        <f t="shared" si="11"/>
        <v>0</v>
      </c>
      <c r="Y98" s="57">
        <f>IF(S98&gt;=40,S98-40,0)</f>
        <v>0</v>
      </c>
      <c r="Z98" s="57">
        <f>IF(D98=1,0,AM98)</f>
        <v>0</v>
      </c>
      <c r="AA98" s="56">
        <f t="shared" si="12"/>
        <v>0</v>
      </c>
      <c r="AB98" s="56">
        <f t="shared" si="13"/>
        <v>0</v>
      </c>
      <c r="AC98" s="56">
        <f>AC97-R98</f>
        <v>0</v>
      </c>
      <c r="AD98" s="70"/>
      <c r="AE98" s="70"/>
      <c r="AF98" s="70"/>
      <c r="AG98" s="56">
        <f t="shared" si="14"/>
        <v>0</v>
      </c>
      <c r="AH98" s="58">
        <f>IF(S98&gt;40,((3+Y98)*H98),IF(S98=0,0,(3*H98)))</f>
        <v>0</v>
      </c>
      <c r="AI98" s="56">
        <f t="shared" si="15"/>
        <v>0</v>
      </c>
      <c r="AJ98" s="58">
        <f>ROUND(IF(AD98&gt;0,AD98/H98,"0"),0)</f>
        <v>0</v>
      </c>
      <c r="AK98" s="58">
        <f>ROUND(IF(Q98="oui",(X94+X95+X96+X97)/20,0),0)</f>
        <v>0</v>
      </c>
      <c r="AL98" s="58">
        <f>IF(S98&lt;=40,S98-Z98,S98-Y98-Z98)</f>
        <v>0</v>
      </c>
      <c r="AM98" s="58">
        <f>ROUND(IF(C98=1,(X97+X96+X95+X94+Z97+T97+T96+T95+T94)/20,0),0)+(ROUND(IF(C98=2,(X97+X96+X95+X94+Z97+T97+T96+T95+T94)/20)*2,0))</f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10"/>
        <v>0</v>
      </c>
      <c r="I99" s="70"/>
      <c r="J99" s="70"/>
      <c r="K99" s="70"/>
      <c r="L99" s="70"/>
      <c r="M99" s="70"/>
      <c r="N99" s="70"/>
      <c r="O99" s="70"/>
      <c r="P99" s="56">
        <f t="shared" si="18"/>
        <v>0</v>
      </c>
      <c r="Q99" s="71"/>
      <c r="R99" s="56">
        <f t="shared" si="16"/>
        <v>0</v>
      </c>
      <c r="S99" s="70"/>
      <c r="T99" s="70"/>
      <c r="U99" s="56">
        <f t="shared" si="17"/>
        <v>0</v>
      </c>
      <c r="V99" s="70"/>
      <c r="W99" s="70"/>
      <c r="X99" s="56">
        <f t="shared" si="11"/>
        <v>0</v>
      </c>
      <c r="Y99" s="57">
        <f>IF(S99&gt;=40,S99-40,0)</f>
        <v>0</v>
      </c>
      <c r="Z99" s="57">
        <f>IF(D99=1,0,AM99)</f>
        <v>0</v>
      </c>
      <c r="AA99" s="56">
        <f t="shared" si="12"/>
        <v>0</v>
      </c>
      <c r="AB99" s="56">
        <f t="shared" si="13"/>
        <v>0</v>
      </c>
      <c r="AC99" s="56">
        <f>AC98-R99</f>
        <v>0</v>
      </c>
      <c r="AD99" s="70"/>
      <c r="AE99" s="70"/>
      <c r="AF99" s="70"/>
      <c r="AG99" s="56">
        <f t="shared" si="14"/>
        <v>0</v>
      </c>
      <c r="AH99" s="58">
        <f>IF(S99&gt;40,((3+Y99)*H99),IF(S99=0,0,(3*H99)))</f>
        <v>0</v>
      </c>
      <c r="AI99" s="56">
        <f t="shared" si="15"/>
        <v>0</v>
      </c>
      <c r="AJ99" s="58">
        <f>ROUND(IF(AD99&gt;0,AD99/H99,"0"),0)</f>
        <v>0</v>
      </c>
      <c r="AK99" s="58">
        <f>ROUND(IF(Q99="oui",(X95+X96+X97+X98)/20,0),0)</f>
        <v>0</v>
      </c>
      <c r="AL99" s="58">
        <f>IF(S99&lt;=40,S99-Z99,S99-Y99-Z99)</f>
        <v>0</v>
      </c>
      <c r="AM99" s="58">
        <f>ROUND(IF(C99=1,(X98+X97+X96+X95+Z98+T98+T97+T96+T95)/20,0),0)+(ROUND(IF(C99=2,(X98+X97+X96+X95+Z98+T98+T97+T96+T95)/20)*2,0))</f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10"/>
        <v>0</v>
      </c>
      <c r="I100" s="70"/>
      <c r="J100" s="70"/>
      <c r="K100" s="70"/>
      <c r="L100" s="70"/>
      <c r="M100" s="70"/>
      <c r="N100" s="70"/>
      <c r="O100" s="70"/>
      <c r="P100" s="56">
        <f t="shared" si="18"/>
        <v>0</v>
      </c>
      <c r="Q100" s="71"/>
      <c r="R100" s="56">
        <f t="shared" si="16"/>
        <v>0</v>
      </c>
      <c r="S100" s="70"/>
      <c r="T100" s="70"/>
      <c r="U100" s="56">
        <f t="shared" si="17"/>
        <v>0</v>
      </c>
      <c r="V100" s="70"/>
      <c r="W100" s="70"/>
      <c r="X100" s="56">
        <f t="shared" si="11"/>
        <v>0</v>
      </c>
      <c r="Y100" s="57">
        <f>IF(S100&gt;=40,S100-40,0)</f>
        <v>0</v>
      </c>
      <c r="Z100" s="57">
        <f>IF(D100=1,0,AM100)</f>
        <v>0</v>
      </c>
      <c r="AA100" s="56">
        <f t="shared" si="12"/>
        <v>0</v>
      </c>
      <c r="AB100" s="56">
        <f t="shared" si="13"/>
        <v>0</v>
      </c>
      <c r="AC100" s="56">
        <f>AC99-R100</f>
        <v>0</v>
      </c>
      <c r="AD100" s="70"/>
      <c r="AE100" s="70"/>
      <c r="AF100" s="70"/>
      <c r="AG100" s="56">
        <f t="shared" si="14"/>
        <v>0</v>
      </c>
      <c r="AH100" s="58">
        <f>IF(S100&gt;40,((3+Y100)*H100),IF(S100=0,0,(3*H100)))</f>
        <v>0</v>
      </c>
      <c r="AI100" s="56">
        <f t="shared" si="15"/>
        <v>0</v>
      </c>
      <c r="AJ100" s="58">
        <f>ROUND(IF(AD100&gt;0,AD100/H100,"0"),0)</f>
        <v>0</v>
      </c>
      <c r="AK100" s="58">
        <f>ROUND(IF(Q100="oui",(X96+X97+X98+X99)/20,0),0)</f>
        <v>0</v>
      </c>
      <c r="AL100" s="58">
        <f>IF(S100&lt;=40,S100-Z100,S100-Y100-Z100)</f>
        <v>0</v>
      </c>
      <c r="AM100" s="58">
        <f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10"/>
        <v>0</v>
      </c>
      <c r="I101" s="70"/>
      <c r="J101" s="70"/>
      <c r="K101" s="70"/>
      <c r="L101" s="70"/>
      <c r="M101" s="70"/>
      <c r="N101" s="70"/>
      <c r="O101" s="70"/>
      <c r="P101" s="56">
        <f t="shared" si="18"/>
        <v>0</v>
      </c>
      <c r="Q101" s="71"/>
      <c r="R101" s="56">
        <f t="shared" si="16"/>
        <v>0</v>
      </c>
      <c r="S101" s="70"/>
      <c r="T101" s="70"/>
      <c r="U101" s="56">
        <f t="shared" si="17"/>
        <v>0</v>
      </c>
      <c r="V101" s="70"/>
      <c r="W101" s="70"/>
      <c r="X101" s="56">
        <f t="shared" si="11"/>
        <v>0</v>
      </c>
      <c r="Y101" s="57">
        <f>IF(S101&gt;=40,S101-40,0)</f>
        <v>0</v>
      </c>
      <c r="Z101" s="57">
        <f>IF(D101=1,0,AM101)</f>
        <v>0</v>
      </c>
      <c r="AA101" s="56">
        <f t="shared" si="12"/>
        <v>0</v>
      </c>
      <c r="AB101" s="56">
        <f t="shared" si="13"/>
        <v>0</v>
      </c>
      <c r="AC101" s="56">
        <f>AC100-R101</f>
        <v>0</v>
      </c>
      <c r="AD101" s="70"/>
      <c r="AE101" s="70"/>
      <c r="AF101" s="70"/>
      <c r="AG101" s="56">
        <f t="shared" si="14"/>
        <v>0</v>
      </c>
      <c r="AH101" s="58">
        <f>IF(S101&gt;40,((3+Y101)*H101),IF(S101=0,0,(3*H101)))</f>
        <v>0</v>
      </c>
      <c r="AI101" s="56">
        <f t="shared" si="15"/>
        <v>0</v>
      </c>
      <c r="AJ101" s="58">
        <f>ROUND(IF(AD101&gt;0,AD101/H101,"0"),0)</f>
        <v>0</v>
      </c>
      <c r="AK101" s="58">
        <f>ROUND(IF(Q101="oui",(X97+X98+X99+X100)/20,0),0)</f>
        <v>0</v>
      </c>
      <c r="AL101" s="58">
        <f>IF(S101&lt;=40,S101-Z101,S101-Y101-Z101)</f>
        <v>0</v>
      </c>
      <c r="AM101" s="58">
        <f>ROUND(IF(C101=1,(X100+X99+X98+X97+Z100+T100+T99+T98+T97)/20,0),0)+(ROUND(IF(C101=2,(X100+X99+X98+X97+Z100+T100+T99+T98+T97)/20)*2,0))</f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10"/>
        <v>0</v>
      </c>
      <c r="I102" s="70"/>
      <c r="J102" s="70"/>
      <c r="K102" s="70"/>
      <c r="L102" s="70"/>
      <c r="M102" s="70"/>
      <c r="N102" s="70"/>
      <c r="O102" s="70"/>
      <c r="P102" s="56">
        <f t="shared" si="18"/>
        <v>0</v>
      </c>
      <c r="Q102" s="71"/>
      <c r="R102" s="56">
        <f t="shared" si="16"/>
        <v>0</v>
      </c>
      <c r="S102" s="70"/>
      <c r="T102" s="70"/>
      <c r="U102" s="56">
        <f t="shared" si="17"/>
        <v>0</v>
      </c>
      <c r="V102" s="70"/>
      <c r="W102" s="70"/>
      <c r="X102" s="56">
        <f t="shared" si="11"/>
        <v>0</v>
      </c>
      <c r="Y102" s="57">
        <f>IF(S102&gt;=40,S102-40,0)</f>
        <v>0</v>
      </c>
      <c r="Z102" s="57">
        <f>IF(D102=1,0,AM102)</f>
        <v>0</v>
      </c>
      <c r="AA102" s="56">
        <f t="shared" si="12"/>
        <v>0</v>
      </c>
      <c r="AB102" s="56">
        <f t="shared" si="13"/>
        <v>0</v>
      </c>
      <c r="AC102" s="56">
        <f>AC101-R102</f>
        <v>0</v>
      </c>
      <c r="AD102" s="70"/>
      <c r="AE102" s="70"/>
      <c r="AF102" s="70"/>
      <c r="AG102" s="56">
        <f t="shared" si="14"/>
        <v>0</v>
      </c>
      <c r="AH102" s="58">
        <f>IF(S102&gt;40,((3+Y102)*H102),IF(S102=0,0,(3*H102)))</f>
        <v>0</v>
      </c>
      <c r="AI102" s="56">
        <f t="shared" si="15"/>
        <v>0</v>
      </c>
      <c r="AJ102" s="58">
        <f>ROUND(IF(AD102&gt;0,AD102/H102,"0"),0)</f>
        <v>0</v>
      </c>
      <c r="AK102" s="58">
        <f>ROUND(IF(Q102="oui",(X98+X99+X100+X101)/20,0),0)</f>
        <v>0</v>
      </c>
      <c r="AL102" s="58">
        <f>IF(S102&lt;=40,S102-Z102,S102-Y102-Z102)</f>
        <v>0</v>
      </c>
      <c r="AM102" s="58">
        <f>ROUND(IF(C102=1,(X101+X100+X99+X98+Z101+T101+T100+T99+T98)/20,0),0)+(ROUND(IF(C102=2,(X101+X100+X99+X98+Z101+T101+T100+T99+T98)/20)*2,0))</f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10"/>
        <v>0</v>
      </c>
      <c r="I103" s="70"/>
      <c r="J103" s="70"/>
      <c r="K103" s="70"/>
      <c r="L103" s="70"/>
      <c r="M103" s="70"/>
      <c r="N103" s="70"/>
      <c r="O103" s="70"/>
      <c r="P103" s="56">
        <f t="shared" si="18"/>
        <v>0</v>
      </c>
      <c r="Q103" s="71"/>
      <c r="R103" s="56">
        <f t="shared" si="16"/>
        <v>0</v>
      </c>
      <c r="S103" s="70"/>
      <c r="T103" s="70"/>
      <c r="U103" s="56">
        <f t="shared" si="17"/>
        <v>0</v>
      </c>
      <c r="V103" s="70"/>
      <c r="W103" s="70"/>
      <c r="X103" s="56">
        <f t="shared" si="11"/>
        <v>0</v>
      </c>
      <c r="Y103" s="57">
        <f>IF(S103&gt;=40,S103-40,0)</f>
        <v>0</v>
      </c>
      <c r="Z103" s="57">
        <f>IF(D103=1,0,AM103)</f>
        <v>0</v>
      </c>
      <c r="AA103" s="56">
        <f t="shared" si="12"/>
        <v>0</v>
      </c>
      <c r="AB103" s="56">
        <f t="shared" si="13"/>
        <v>0</v>
      </c>
      <c r="AC103" s="56">
        <f>AC102-R103</f>
        <v>0</v>
      </c>
      <c r="AD103" s="70"/>
      <c r="AE103" s="70"/>
      <c r="AF103" s="70"/>
      <c r="AG103" s="56">
        <f t="shared" si="14"/>
        <v>0</v>
      </c>
      <c r="AH103" s="58">
        <f>IF(S103&gt;40,((3+Y103)*H103),IF(S103=0,0,(3*H103)))</f>
        <v>0</v>
      </c>
      <c r="AI103" s="56">
        <f t="shared" si="15"/>
        <v>0</v>
      </c>
      <c r="AJ103" s="58">
        <f>ROUND(IF(AD103&gt;0,AD103/H103,"0"),0)</f>
        <v>0</v>
      </c>
      <c r="AK103" s="58">
        <f>ROUND(IF(Q103="oui",(X99+X100+X101+X102)/20,0),0)</f>
        <v>0</v>
      </c>
      <c r="AL103" s="58">
        <f>IF(S103&lt;=40,S103-Z103,S103-Y103-Z103)</f>
        <v>0</v>
      </c>
      <c r="AM103" s="58">
        <f>ROUND(IF(C103=1,(X102+X101+X100+X99+Z102+T102+T101+T100+T99)/20,0),0)+(ROUND(IF(C103=2,(X102+X101+X100+X99+Z102+T102+T101+T100+T99)/20)*2,0))</f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10"/>
        <v>0</v>
      </c>
      <c r="I104" s="70"/>
      <c r="J104" s="70"/>
      <c r="K104" s="70"/>
      <c r="L104" s="70"/>
      <c r="M104" s="70"/>
      <c r="N104" s="70"/>
      <c r="O104" s="70"/>
      <c r="P104" s="56">
        <f t="shared" si="18"/>
        <v>0</v>
      </c>
      <c r="Q104" s="71"/>
      <c r="R104" s="56">
        <f t="shared" si="16"/>
        <v>0</v>
      </c>
      <c r="S104" s="70"/>
      <c r="T104" s="70"/>
      <c r="U104" s="56">
        <f t="shared" si="17"/>
        <v>0</v>
      </c>
      <c r="V104" s="70"/>
      <c r="W104" s="70"/>
      <c r="X104" s="56">
        <f t="shared" si="11"/>
        <v>0</v>
      </c>
      <c r="Y104" s="57">
        <f>IF(S104&gt;=40,S104-40,0)</f>
        <v>0</v>
      </c>
      <c r="Z104" s="57">
        <f>IF(D104=1,0,AM104)</f>
        <v>0</v>
      </c>
      <c r="AA104" s="56">
        <f t="shared" si="12"/>
        <v>0</v>
      </c>
      <c r="AB104" s="56">
        <f t="shared" si="13"/>
        <v>0</v>
      </c>
      <c r="AC104" s="56">
        <f>AC103-R104</f>
        <v>0</v>
      </c>
      <c r="AD104" s="70"/>
      <c r="AE104" s="70"/>
      <c r="AF104" s="70"/>
      <c r="AG104" s="56">
        <f t="shared" si="14"/>
        <v>0</v>
      </c>
      <c r="AH104" s="58">
        <f>IF(S104&gt;40,((3+Y104)*H104),IF(S104=0,0,(3*H104)))</f>
        <v>0</v>
      </c>
      <c r="AI104" s="56">
        <f t="shared" si="15"/>
        <v>0</v>
      </c>
      <c r="AJ104" s="58">
        <f>ROUND(IF(AD104&gt;0,AD104/H104,"0"),0)</f>
        <v>0</v>
      </c>
      <c r="AK104" s="58">
        <f>ROUND(IF(Q104="oui",(X100+X101+X102+X103)/20,0),0)</f>
        <v>0</v>
      </c>
      <c r="AL104" s="58">
        <f>IF(S104&lt;=40,S104-Z104,S104-Y104-Z104)</f>
        <v>0</v>
      </c>
      <c r="AM104" s="58">
        <f>ROUND(IF(C104=1,(X103+X102+X101+X100+Z103+T103+T102+T101+T100)/20,0),0)+(ROUND(IF(C104=2,(X103+X102+X101+X100+Z103+T103+T102+T101+T100)/20)*2,0))</f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10"/>
        <v>0</v>
      </c>
      <c r="I105" s="70"/>
      <c r="J105" s="70"/>
      <c r="K105" s="70"/>
      <c r="L105" s="70"/>
      <c r="M105" s="70"/>
      <c r="N105" s="70"/>
      <c r="O105" s="70"/>
      <c r="P105" s="56">
        <f t="shared" si="18"/>
        <v>0</v>
      </c>
      <c r="Q105" s="71"/>
      <c r="R105" s="56">
        <f t="shared" si="16"/>
        <v>0</v>
      </c>
      <c r="S105" s="70"/>
      <c r="T105" s="70"/>
      <c r="U105" s="56">
        <f t="shared" si="17"/>
        <v>0</v>
      </c>
      <c r="V105" s="70"/>
      <c r="W105" s="70"/>
      <c r="X105" s="56">
        <f t="shared" si="11"/>
        <v>0</v>
      </c>
      <c r="Y105" s="57">
        <f>IF(S105&gt;=40,S105-40,0)</f>
        <v>0</v>
      </c>
      <c r="Z105" s="57">
        <f>IF(D105=1,0,AM105)</f>
        <v>0</v>
      </c>
      <c r="AA105" s="56">
        <f t="shared" si="12"/>
        <v>0</v>
      </c>
      <c r="AB105" s="56">
        <f t="shared" si="13"/>
        <v>0</v>
      </c>
      <c r="AC105" s="56">
        <f>AC104-R105</f>
        <v>0</v>
      </c>
      <c r="AD105" s="70"/>
      <c r="AE105" s="70"/>
      <c r="AF105" s="70"/>
      <c r="AG105" s="56">
        <f t="shared" si="14"/>
        <v>0</v>
      </c>
      <c r="AH105" s="58">
        <f>IF(S105&gt;40,((3+Y105)*H105),IF(S105=0,0,(3*H105)))</f>
        <v>0</v>
      </c>
      <c r="AI105" s="56">
        <f t="shared" si="15"/>
        <v>0</v>
      </c>
      <c r="AJ105" s="58">
        <f>ROUND(IF(AD105&gt;0,AD105/H105,"0"),0)</f>
        <v>0</v>
      </c>
      <c r="AK105" s="58">
        <f>ROUND(IF(Q105="oui",(X101+X102+X103+X104)/20,0),0)</f>
        <v>0</v>
      </c>
      <c r="AL105" s="58">
        <f>IF(S105&lt;=40,S105-Z105,S105-Y105-Z105)</f>
        <v>0</v>
      </c>
      <c r="AM105" s="58">
        <f>ROUND(IF(C105=1,(X104+X103+X102+X101+Z104+T104+T103+T102+T101)/20,0),0)+(ROUND(IF(C105=2,(X104+X103+X102+X101+Z104+T104+T103+T102+T101)/20)*2,0))</f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10"/>
        <v>0</v>
      </c>
      <c r="I106" s="70"/>
      <c r="J106" s="70"/>
      <c r="K106" s="70"/>
      <c r="L106" s="70"/>
      <c r="M106" s="70"/>
      <c r="N106" s="70"/>
      <c r="O106" s="70"/>
      <c r="P106" s="56">
        <f t="shared" si="18"/>
        <v>0</v>
      </c>
      <c r="Q106" s="71"/>
      <c r="R106" s="56">
        <f t="shared" si="16"/>
        <v>0</v>
      </c>
      <c r="S106" s="70"/>
      <c r="T106" s="70"/>
      <c r="U106" s="56">
        <f t="shared" si="17"/>
        <v>0</v>
      </c>
      <c r="V106" s="70"/>
      <c r="W106" s="70"/>
      <c r="X106" s="56">
        <f t="shared" si="11"/>
        <v>0</v>
      </c>
      <c r="Y106" s="57">
        <f>IF(S106&gt;=40,S106-40,0)</f>
        <v>0</v>
      </c>
      <c r="Z106" s="57">
        <f>IF(D106=1,0,AM106)</f>
        <v>0</v>
      </c>
      <c r="AA106" s="56">
        <f t="shared" si="12"/>
        <v>0</v>
      </c>
      <c r="AB106" s="56">
        <f t="shared" si="13"/>
        <v>0</v>
      </c>
      <c r="AC106" s="56">
        <f>AC105-R106</f>
        <v>0</v>
      </c>
      <c r="AD106" s="70"/>
      <c r="AE106" s="70"/>
      <c r="AF106" s="70"/>
      <c r="AG106" s="56">
        <f t="shared" si="14"/>
        <v>0</v>
      </c>
      <c r="AH106" s="58">
        <f>IF(S106&gt;40,((3+Y106)*H106),IF(S106=0,0,(3*H106)))</f>
        <v>0</v>
      </c>
      <c r="AI106" s="56">
        <f t="shared" si="15"/>
        <v>0</v>
      </c>
      <c r="AJ106" s="58">
        <f>ROUND(IF(AD106&gt;0,AD106/H106,"0"),0)</f>
        <v>0</v>
      </c>
      <c r="AK106" s="58">
        <f>ROUND(IF(Q106="oui",(X102+X103+X104+X105)/20,0),0)</f>
        <v>0</v>
      </c>
      <c r="AL106" s="58">
        <f>IF(S106&lt;=40,S106-Z106,S106-Y106-Z106)</f>
        <v>0</v>
      </c>
      <c r="AM106" s="58">
        <f>ROUND(IF(C106=1,(X105+X104+X103+X102+Z105+T105+T104+T103+T102)/20,0),0)+(ROUND(IF(C106=2,(X105+X104+X103+X102+Z105+T105+T104+T103+T102)/20)*2,0))</f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10"/>
        <v>0</v>
      </c>
      <c r="I107" s="70"/>
      <c r="J107" s="70"/>
      <c r="K107" s="70"/>
      <c r="L107" s="70"/>
      <c r="M107" s="70"/>
      <c r="N107" s="70"/>
      <c r="O107" s="70"/>
      <c r="P107" s="56">
        <f t="shared" si="18"/>
        <v>0</v>
      </c>
      <c r="Q107" s="71"/>
      <c r="R107" s="56">
        <f t="shared" si="16"/>
        <v>0</v>
      </c>
      <c r="S107" s="70"/>
      <c r="T107" s="70"/>
      <c r="U107" s="56">
        <f t="shared" si="17"/>
        <v>0</v>
      </c>
      <c r="V107" s="70"/>
      <c r="W107" s="70"/>
      <c r="X107" s="56">
        <f t="shared" si="11"/>
        <v>0</v>
      </c>
      <c r="Y107" s="57">
        <f>IF(S107&gt;=40,S107-40,0)</f>
        <v>0</v>
      </c>
      <c r="Z107" s="57">
        <f>IF(D107=1,0,AM107)</f>
        <v>0</v>
      </c>
      <c r="AA107" s="56">
        <f t="shared" si="12"/>
        <v>0</v>
      </c>
      <c r="AB107" s="56">
        <f t="shared" si="13"/>
        <v>0</v>
      </c>
      <c r="AC107" s="56">
        <f>AC106-R107</f>
        <v>0</v>
      </c>
      <c r="AD107" s="70"/>
      <c r="AE107" s="70"/>
      <c r="AF107" s="70"/>
      <c r="AG107" s="56">
        <f t="shared" si="14"/>
        <v>0</v>
      </c>
      <c r="AH107" s="58">
        <f>IF(S107&gt;40,((3+Y107)*H107),IF(S107=0,0,(3*H107)))</f>
        <v>0</v>
      </c>
      <c r="AI107" s="56">
        <f t="shared" si="15"/>
        <v>0</v>
      </c>
      <c r="AJ107" s="58">
        <f>ROUND(IF(AD107&gt;0,AD107/H107,"0"),0)</f>
        <v>0</v>
      </c>
      <c r="AK107" s="58">
        <f>ROUND(IF(Q107="oui",(X103+X104+X105+X106)/20,0),0)</f>
        <v>0</v>
      </c>
      <c r="AL107" s="58">
        <f>IF(S107&lt;=40,S107-Z107,S107-Y107-Z107)</f>
        <v>0</v>
      </c>
      <c r="AM107" s="58">
        <f>ROUND(IF(C107=1,(X106+X105+X104+X103+Z106+T106+T105+T104+T103)/20,0),0)+(ROUND(IF(C107=2,(X106+X105+X104+X103+Z106+T106+T105+T104+T103)/20)*2,0))</f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10"/>
        <v>0</v>
      </c>
      <c r="I108" s="70"/>
      <c r="J108" s="70"/>
      <c r="K108" s="70"/>
      <c r="L108" s="70"/>
      <c r="M108" s="70"/>
      <c r="N108" s="70"/>
      <c r="O108" s="70"/>
      <c r="P108" s="56">
        <f t="shared" si="18"/>
        <v>0</v>
      </c>
      <c r="Q108" s="71"/>
      <c r="R108" s="56">
        <f t="shared" si="16"/>
        <v>0</v>
      </c>
      <c r="S108" s="70"/>
      <c r="T108" s="70"/>
      <c r="U108" s="56">
        <f t="shared" si="17"/>
        <v>0</v>
      </c>
      <c r="V108" s="70"/>
      <c r="W108" s="70"/>
      <c r="X108" s="56">
        <f t="shared" si="11"/>
        <v>0</v>
      </c>
      <c r="Y108" s="57">
        <f>IF(S108&gt;=40,S108-40,0)</f>
        <v>0</v>
      </c>
      <c r="Z108" s="57">
        <f>IF(D108=1,0,AM108)</f>
        <v>0</v>
      </c>
      <c r="AA108" s="56">
        <f t="shared" si="12"/>
        <v>0</v>
      </c>
      <c r="AB108" s="56">
        <f t="shared" si="13"/>
        <v>0</v>
      </c>
      <c r="AC108" s="56">
        <f>AC107-R108</f>
        <v>0</v>
      </c>
      <c r="AD108" s="70"/>
      <c r="AE108" s="70"/>
      <c r="AF108" s="70"/>
      <c r="AG108" s="56">
        <f t="shared" si="14"/>
        <v>0</v>
      </c>
      <c r="AH108" s="58">
        <f>IF(S108&gt;40,((3+Y108)*H108),IF(S108=0,0,(3*H108)))</f>
        <v>0</v>
      </c>
      <c r="AI108" s="56">
        <f t="shared" si="15"/>
        <v>0</v>
      </c>
      <c r="AJ108" s="58">
        <f>ROUND(IF(AD108&gt;0,AD108/H108,"0"),0)</f>
        <v>0</v>
      </c>
      <c r="AK108" s="58">
        <f>ROUND(IF(Q108="oui",(X104+X105+X106+X107)/20,0),0)</f>
        <v>0</v>
      </c>
      <c r="AL108" s="58">
        <f>IF(S108&lt;=40,S108-Z108,S108-Y108-Z108)</f>
        <v>0</v>
      </c>
      <c r="AM108" s="58">
        <f>ROUND(IF(C108=1,(X107+X106+X105+X104+Z107+T107+T106+T105+T104)/20,0),0)+(ROUND(IF(C108=2,(X107+X106+X105+X104+Z107+T107+T106+T105+T104)/20)*2,0))</f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10"/>
        <v>0</v>
      </c>
      <c r="I109" s="70"/>
      <c r="J109" s="70"/>
      <c r="K109" s="70"/>
      <c r="L109" s="70"/>
      <c r="M109" s="70"/>
      <c r="N109" s="70"/>
      <c r="O109" s="70"/>
      <c r="P109" s="56">
        <f t="shared" si="18"/>
        <v>0</v>
      </c>
      <c r="Q109" s="71"/>
      <c r="R109" s="56">
        <f t="shared" si="16"/>
        <v>0</v>
      </c>
      <c r="S109" s="70"/>
      <c r="T109" s="70"/>
      <c r="U109" s="56">
        <f t="shared" si="17"/>
        <v>0</v>
      </c>
      <c r="V109" s="70"/>
      <c r="W109" s="70"/>
      <c r="X109" s="56">
        <f t="shared" si="11"/>
        <v>0</v>
      </c>
      <c r="Y109" s="57">
        <f>IF(S109&gt;=40,S109-40,0)</f>
        <v>0</v>
      </c>
      <c r="Z109" s="57">
        <f>IF(D109=1,0,AM109)</f>
        <v>0</v>
      </c>
      <c r="AA109" s="56">
        <f t="shared" si="12"/>
        <v>0</v>
      </c>
      <c r="AB109" s="56">
        <f t="shared" si="13"/>
        <v>0</v>
      </c>
      <c r="AC109" s="56">
        <f>AC108-R109</f>
        <v>0</v>
      </c>
      <c r="AD109" s="70"/>
      <c r="AE109" s="70"/>
      <c r="AF109" s="70"/>
      <c r="AG109" s="56">
        <f t="shared" si="14"/>
        <v>0</v>
      </c>
      <c r="AH109" s="58">
        <f>IF(S109&gt;40,((3+Y109)*H109),IF(S109=0,0,(3*H109)))</f>
        <v>0</v>
      </c>
      <c r="AI109" s="56">
        <f t="shared" si="15"/>
        <v>0</v>
      </c>
      <c r="AJ109" s="58">
        <f>ROUND(IF(AD109&gt;0,AD109/H109,"0"),0)</f>
        <v>0</v>
      </c>
      <c r="AK109" s="58">
        <f>ROUND(IF(Q109="oui",(X105+X106+X107+X108)/20,0),0)</f>
        <v>0</v>
      </c>
      <c r="AL109" s="58">
        <f>IF(S109&lt;=40,S109-Z109,S109-Y109-Z109)</f>
        <v>0</v>
      </c>
      <c r="AM109" s="58">
        <f>ROUND(IF(C109=1,(X108+X107+X106+X105+Z108+T108+T107+T106+T105)/20,0),0)+(ROUND(IF(C109=2,(X108+X107+X106+X105+Z108+T108+T107+T106+T105)/20)*2,0))</f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10"/>
        <v>0</v>
      </c>
      <c r="I110" s="70"/>
      <c r="J110" s="70"/>
      <c r="K110" s="70"/>
      <c r="L110" s="70"/>
      <c r="M110" s="70"/>
      <c r="N110" s="70"/>
      <c r="O110" s="70"/>
      <c r="P110" s="56">
        <f t="shared" si="18"/>
        <v>0</v>
      </c>
      <c r="Q110" s="71"/>
      <c r="R110" s="56">
        <f t="shared" si="16"/>
        <v>0</v>
      </c>
      <c r="S110" s="70"/>
      <c r="T110" s="70"/>
      <c r="U110" s="56">
        <f t="shared" si="17"/>
        <v>0</v>
      </c>
      <c r="V110" s="70"/>
      <c r="W110" s="70"/>
      <c r="X110" s="56">
        <f t="shared" si="11"/>
        <v>0</v>
      </c>
      <c r="Y110" s="57">
        <f>IF(S110&gt;=40,S110-40,0)</f>
        <v>0</v>
      </c>
      <c r="Z110" s="57">
        <f>IF(D110=1,0,AM110)</f>
        <v>0</v>
      </c>
      <c r="AA110" s="56">
        <f t="shared" si="12"/>
        <v>0</v>
      </c>
      <c r="AB110" s="56">
        <f t="shared" si="13"/>
        <v>0</v>
      </c>
      <c r="AC110" s="56">
        <f>AC109-R110</f>
        <v>0</v>
      </c>
      <c r="AD110" s="70"/>
      <c r="AE110" s="70"/>
      <c r="AF110" s="70"/>
      <c r="AG110" s="56">
        <f t="shared" si="14"/>
        <v>0</v>
      </c>
      <c r="AH110" s="58">
        <f>IF(S110&gt;40,((3+Y110)*H110),IF(S110=0,0,(3*H110)))</f>
        <v>0</v>
      </c>
      <c r="AI110" s="56">
        <f t="shared" si="15"/>
        <v>0</v>
      </c>
      <c r="AJ110" s="58">
        <f>ROUND(IF(AD110&gt;0,AD110/H110,"0"),0)</f>
        <v>0</v>
      </c>
      <c r="AK110" s="58">
        <f>ROUND(IF(Q110="oui",(X106+X107+X108+X109)/20,0),0)</f>
        <v>0</v>
      </c>
      <c r="AL110" s="58">
        <f>IF(S110&lt;=40,S110-Z110,S110-Y110-Z110)</f>
        <v>0</v>
      </c>
      <c r="AM110" s="58">
        <f>ROUND(IF(C110=1,(X109+X108+X107+X106+Z109+T109+T108+T107+T106)/20,0),0)+(ROUND(IF(C110=2,(X109+X108+X107+X106+Z109+T109+T108+T107+T106)/20)*2,0))</f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10"/>
        <v>0</v>
      </c>
      <c r="I111" s="70"/>
      <c r="J111" s="70"/>
      <c r="K111" s="70"/>
      <c r="L111" s="70"/>
      <c r="M111" s="70"/>
      <c r="N111" s="70"/>
      <c r="O111" s="70"/>
      <c r="P111" s="56">
        <f t="shared" si="18"/>
        <v>0</v>
      </c>
      <c r="Q111" s="71"/>
      <c r="R111" s="56">
        <f t="shared" si="16"/>
        <v>0</v>
      </c>
      <c r="S111" s="70"/>
      <c r="T111" s="70"/>
      <c r="U111" s="56">
        <f t="shared" si="17"/>
        <v>0</v>
      </c>
      <c r="V111" s="70"/>
      <c r="W111" s="70"/>
      <c r="X111" s="56">
        <f t="shared" si="11"/>
        <v>0</v>
      </c>
      <c r="Y111" s="57">
        <f>IF(S111&gt;=40,S111-40,0)</f>
        <v>0</v>
      </c>
      <c r="Z111" s="57">
        <f>IF(D111=1,0,AM111)</f>
        <v>0</v>
      </c>
      <c r="AA111" s="56">
        <f t="shared" si="12"/>
        <v>0</v>
      </c>
      <c r="AB111" s="56">
        <f t="shared" si="13"/>
        <v>0</v>
      </c>
      <c r="AC111" s="56">
        <f>AC110-R111</f>
        <v>0</v>
      </c>
      <c r="AD111" s="70"/>
      <c r="AE111" s="70"/>
      <c r="AF111" s="70"/>
      <c r="AG111" s="56">
        <f t="shared" si="14"/>
        <v>0</v>
      </c>
      <c r="AH111" s="58">
        <f>IF(S111&gt;40,((3+Y111)*H111),IF(S111=0,0,(3*H111)))</f>
        <v>0</v>
      </c>
      <c r="AI111" s="56">
        <f t="shared" si="15"/>
        <v>0</v>
      </c>
      <c r="AJ111" s="58">
        <f>ROUND(IF(AD111&gt;0,AD111/H111,"0"),0)</f>
        <v>0</v>
      </c>
      <c r="AK111" s="58">
        <f>ROUND(IF(Q111="oui",(X107+X108+X109+X110)/20,0),0)</f>
        <v>0</v>
      </c>
      <c r="AL111" s="58">
        <f>IF(S111&lt;=40,S111-Z111,S111-Y111-Z111)</f>
        <v>0</v>
      </c>
      <c r="AM111" s="58">
        <f>ROUND(IF(C111=1,(X110+X109+X108+X107+Z110+T110+T109+T108+T107)/20,0),0)+(ROUND(IF(C111=2,(X110+X109+X108+X107+Z110+T110+T109+T108+T107)/20)*2,0))</f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10"/>
        <v>0</v>
      </c>
      <c r="I112" s="70"/>
      <c r="J112" s="70"/>
      <c r="K112" s="70"/>
      <c r="L112" s="70"/>
      <c r="M112" s="70"/>
      <c r="N112" s="70"/>
      <c r="O112" s="70"/>
      <c r="P112" s="56">
        <f t="shared" si="18"/>
        <v>0</v>
      </c>
      <c r="Q112" s="71"/>
      <c r="R112" s="56">
        <f t="shared" si="16"/>
        <v>0</v>
      </c>
      <c r="S112" s="70"/>
      <c r="T112" s="70"/>
      <c r="U112" s="56">
        <f t="shared" si="17"/>
        <v>0</v>
      </c>
      <c r="V112" s="70"/>
      <c r="W112" s="70"/>
      <c r="X112" s="56">
        <f t="shared" si="11"/>
        <v>0</v>
      </c>
      <c r="Y112" s="57">
        <f>IF(S112&gt;=40,S112-40,0)</f>
        <v>0</v>
      </c>
      <c r="Z112" s="57">
        <f>IF(D112=1,0,AM112)</f>
        <v>0</v>
      </c>
      <c r="AA112" s="56">
        <f t="shared" si="12"/>
        <v>0</v>
      </c>
      <c r="AB112" s="56">
        <f t="shared" si="13"/>
        <v>0</v>
      </c>
      <c r="AC112" s="56">
        <f>AC111-R112</f>
        <v>0</v>
      </c>
      <c r="AD112" s="70"/>
      <c r="AE112" s="70"/>
      <c r="AF112" s="70"/>
      <c r="AG112" s="56">
        <f t="shared" si="14"/>
        <v>0</v>
      </c>
      <c r="AH112" s="58">
        <f>IF(S112&gt;40,((3+Y112)*H112),IF(S112=0,0,(3*H112)))</f>
        <v>0</v>
      </c>
      <c r="AI112" s="56">
        <f t="shared" si="15"/>
        <v>0</v>
      </c>
      <c r="AJ112" s="58">
        <f>ROUND(IF(AD112&gt;0,AD112/H112,"0"),0)</f>
        <v>0</v>
      </c>
      <c r="AK112" s="58">
        <f>ROUND(IF(Q112="oui",(X108+X109+X110+X111)/20,0),0)</f>
        <v>0</v>
      </c>
      <c r="AL112" s="58">
        <f>IF(S112&lt;=40,S112-Z112,S112-Y112-Z112)</f>
        <v>0</v>
      </c>
      <c r="AM112" s="58">
        <f>ROUND(IF(C112=1,(X111+X110+X109+X108+Z111+T111+T110+T109+T108)/20,0),0)+(ROUND(IF(C112=2,(X111+X110+X109+X108+Z111+T111+T110+T109+T108)/20)*2,0))</f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10"/>
        <v>0</v>
      </c>
      <c r="I113" s="70"/>
      <c r="J113" s="70"/>
      <c r="K113" s="70"/>
      <c r="L113" s="70"/>
      <c r="M113" s="70"/>
      <c r="N113" s="70"/>
      <c r="O113" s="70"/>
      <c r="P113" s="56">
        <f t="shared" si="18"/>
        <v>0</v>
      </c>
      <c r="Q113" s="71"/>
      <c r="R113" s="56">
        <f t="shared" si="16"/>
        <v>0</v>
      </c>
      <c r="S113" s="70"/>
      <c r="T113" s="70"/>
      <c r="U113" s="56">
        <f t="shared" si="17"/>
        <v>0</v>
      </c>
      <c r="V113" s="70"/>
      <c r="W113" s="70"/>
      <c r="X113" s="56">
        <f t="shared" si="11"/>
        <v>0</v>
      </c>
      <c r="Y113" s="57">
        <f>IF(S113&gt;=40,S113-40,0)</f>
        <v>0</v>
      </c>
      <c r="Z113" s="57">
        <f>IF(D113=1,0,AM113)</f>
        <v>0</v>
      </c>
      <c r="AA113" s="56">
        <f t="shared" si="12"/>
        <v>0</v>
      </c>
      <c r="AB113" s="56">
        <f t="shared" si="13"/>
        <v>0</v>
      </c>
      <c r="AC113" s="56">
        <f>AC112-R113</f>
        <v>0</v>
      </c>
      <c r="AD113" s="70"/>
      <c r="AE113" s="70"/>
      <c r="AF113" s="70"/>
      <c r="AG113" s="56">
        <f t="shared" si="14"/>
        <v>0</v>
      </c>
      <c r="AH113" s="58">
        <f>IF(S113&gt;40,((3+Y113)*H113),IF(S113=0,0,(3*H113)))</f>
        <v>0</v>
      </c>
      <c r="AI113" s="56">
        <f t="shared" si="15"/>
        <v>0</v>
      </c>
      <c r="AJ113" s="58">
        <f>ROUND(IF(AD113&gt;0,AD113/H113,"0"),0)</f>
        <v>0</v>
      </c>
      <c r="AK113" s="58">
        <f>ROUND(IF(Q113="oui",(X109+X110+X111+X112)/20,0),0)</f>
        <v>0</v>
      </c>
      <c r="AL113" s="58">
        <f>IF(S113&lt;=40,S113-Z113,S113-Y113-Z113)</f>
        <v>0</v>
      </c>
      <c r="AM113" s="58">
        <f>ROUND(IF(C113=1,(X112+X111+X110+X109+Z112+T112+T111+T110+T109)/20,0),0)+(ROUND(IF(C113=2,(X112+X111+X110+X109+Z112+T112+T111+T110+T109)/20)*2,0))</f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10"/>
        <v>0</v>
      </c>
      <c r="I114" s="70"/>
      <c r="J114" s="70"/>
      <c r="K114" s="70"/>
      <c r="L114" s="70"/>
      <c r="M114" s="70"/>
      <c r="N114" s="70"/>
      <c r="O114" s="70"/>
      <c r="P114" s="56">
        <f t="shared" si="18"/>
        <v>0</v>
      </c>
      <c r="Q114" s="71"/>
      <c r="R114" s="56">
        <f t="shared" si="16"/>
        <v>0</v>
      </c>
      <c r="S114" s="70"/>
      <c r="T114" s="70"/>
      <c r="U114" s="56">
        <f t="shared" si="17"/>
        <v>0</v>
      </c>
      <c r="V114" s="70"/>
      <c r="W114" s="70"/>
      <c r="X114" s="56">
        <f t="shared" si="11"/>
        <v>0</v>
      </c>
      <c r="Y114" s="57">
        <f>IF(S114&gt;=40,S114-40,0)</f>
        <v>0</v>
      </c>
      <c r="Z114" s="57">
        <f>IF(D114=1,0,AM114)</f>
        <v>0</v>
      </c>
      <c r="AA114" s="56">
        <f t="shared" si="12"/>
        <v>0</v>
      </c>
      <c r="AB114" s="56">
        <f t="shared" si="13"/>
        <v>0</v>
      </c>
      <c r="AC114" s="56">
        <f>AC113-R114</f>
        <v>0</v>
      </c>
      <c r="AD114" s="70"/>
      <c r="AE114" s="70"/>
      <c r="AF114" s="70"/>
      <c r="AG114" s="56">
        <f t="shared" si="14"/>
        <v>0</v>
      </c>
      <c r="AH114" s="58">
        <f>IF(S114&gt;40,((3+Y114)*H114),IF(S114=0,0,(3*H114)))</f>
        <v>0</v>
      </c>
      <c r="AI114" s="56">
        <f t="shared" si="15"/>
        <v>0</v>
      </c>
      <c r="AJ114" s="58">
        <f>ROUND(IF(AD114&gt;0,AD114/H114,"0"),0)</f>
        <v>0</v>
      </c>
      <c r="AK114" s="58">
        <f>ROUND(IF(Q114="oui",(X110+X111+X112+X113)/20,0),0)</f>
        <v>0</v>
      </c>
      <c r="AL114" s="58">
        <f>IF(S114&lt;=40,S114-Z114,S114-Y114-Z114)</f>
        <v>0</v>
      </c>
      <c r="AM114" s="58">
        <f>ROUND(IF(C114=1,(X113+X112+X111+X110+Z113+T113+T112+T111+T110)/20,0),0)+(ROUND(IF(C114=2,(X113+X112+X111+X110+Z113+T113+T112+T111+T110)/20)*2,0))</f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10"/>
        <v>0</v>
      </c>
      <c r="I115" s="70"/>
      <c r="J115" s="70"/>
      <c r="K115" s="70"/>
      <c r="L115" s="70"/>
      <c r="M115" s="70"/>
      <c r="N115" s="70"/>
      <c r="O115" s="70"/>
      <c r="P115" s="56">
        <f t="shared" si="18"/>
        <v>0</v>
      </c>
      <c r="Q115" s="71"/>
      <c r="R115" s="56">
        <f t="shared" si="16"/>
        <v>0</v>
      </c>
      <c r="S115" s="70"/>
      <c r="T115" s="70"/>
      <c r="U115" s="56">
        <f t="shared" si="17"/>
        <v>0</v>
      </c>
      <c r="V115" s="70"/>
      <c r="W115" s="70"/>
      <c r="X115" s="56">
        <f t="shared" si="11"/>
        <v>0</v>
      </c>
      <c r="Y115" s="57">
        <f>IF(S115&gt;=40,S115-40,0)</f>
        <v>0</v>
      </c>
      <c r="Z115" s="57">
        <f>IF(D115=1,0,AM115)</f>
        <v>0</v>
      </c>
      <c r="AA115" s="56">
        <f t="shared" si="12"/>
        <v>0</v>
      </c>
      <c r="AB115" s="56">
        <f t="shared" si="13"/>
        <v>0</v>
      </c>
      <c r="AC115" s="56">
        <f>AC114-R115</f>
        <v>0</v>
      </c>
      <c r="AD115" s="70"/>
      <c r="AE115" s="70"/>
      <c r="AF115" s="70"/>
      <c r="AG115" s="56">
        <f t="shared" si="14"/>
        <v>0</v>
      </c>
      <c r="AH115" s="58">
        <f>IF(S115&gt;40,((3+Y115)*H115),IF(S115=0,0,(3*H115)))</f>
        <v>0</v>
      </c>
      <c r="AI115" s="56">
        <f t="shared" si="15"/>
        <v>0</v>
      </c>
      <c r="AJ115" s="58">
        <f>ROUND(IF(AD115&gt;0,AD115/H115,"0"),0)</f>
        <v>0</v>
      </c>
      <c r="AK115" s="58">
        <f>ROUND(IF(Q115="oui",(X111+X112+X113+X114)/20,0),0)</f>
        <v>0</v>
      </c>
      <c r="AL115" s="58">
        <f>IF(S115&lt;=40,S115-Z115,S115-Y115-Z115)</f>
        <v>0</v>
      </c>
      <c r="AM115" s="58">
        <f>ROUND(IF(C115=1,(X114+X113+X112+X111+Z114+T114+T113+T112+T111)/20,0),0)+(ROUND(IF(C115=2,(X114+X113+X112+X111+Z114+T114+T113+T112+T111)/20)*2,0))</f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10"/>
        <v>0</v>
      </c>
      <c r="I116" s="70"/>
      <c r="J116" s="70"/>
      <c r="K116" s="70"/>
      <c r="L116" s="70"/>
      <c r="M116" s="70"/>
      <c r="N116" s="70"/>
      <c r="O116" s="70"/>
      <c r="P116" s="56">
        <f t="shared" si="18"/>
        <v>0</v>
      </c>
      <c r="Q116" s="71"/>
      <c r="R116" s="56">
        <f t="shared" si="16"/>
        <v>0</v>
      </c>
      <c r="S116" s="70"/>
      <c r="T116" s="70"/>
      <c r="U116" s="56">
        <f t="shared" si="17"/>
        <v>0</v>
      </c>
      <c r="V116" s="70"/>
      <c r="W116" s="70"/>
      <c r="X116" s="56">
        <f t="shared" si="11"/>
        <v>0</v>
      </c>
      <c r="Y116" s="57">
        <f>IF(S116&gt;=40,S116-40,0)</f>
        <v>0</v>
      </c>
      <c r="Z116" s="57">
        <f>IF(D116=1,0,AM116)</f>
        <v>0</v>
      </c>
      <c r="AA116" s="56">
        <f t="shared" si="12"/>
        <v>0</v>
      </c>
      <c r="AB116" s="56">
        <f t="shared" si="13"/>
        <v>0</v>
      </c>
      <c r="AC116" s="56">
        <f>AC115-R116</f>
        <v>0</v>
      </c>
      <c r="AD116" s="70"/>
      <c r="AE116" s="70"/>
      <c r="AF116" s="70"/>
      <c r="AG116" s="56">
        <f t="shared" si="14"/>
        <v>0</v>
      </c>
      <c r="AH116" s="58">
        <f>IF(S116&gt;40,((3+Y116)*H116),IF(S116=0,0,(3*H116)))</f>
        <v>0</v>
      </c>
      <c r="AI116" s="56">
        <f t="shared" si="15"/>
        <v>0</v>
      </c>
      <c r="AJ116" s="58">
        <f>ROUND(IF(AD116&gt;0,AD116/H116,"0"),0)</f>
        <v>0</v>
      </c>
      <c r="AK116" s="58">
        <f>ROUND(IF(Q116="oui",(X112+X113+X114+X115)/20,0),0)</f>
        <v>0</v>
      </c>
      <c r="AL116" s="58">
        <f>IF(S116&lt;=40,S116-Z116,S116-Y116-Z116)</f>
        <v>0</v>
      </c>
      <c r="AM116" s="58">
        <f>ROUND(IF(C116=1,(X115+X114+X113+X112+Z115+T115+T114+T113+T112)/20,0),0)+(ROUND(IF(C116=2,(X115+X114+X113+X112+Z115+T115+T114+T113+T112)/20)*2,0))</f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10"/>
        <v>0</v>
      </c>
      <c r="I117" s="70"/>
      <c r="J117" s="70"/>
      <c r="K117" s="70"/>
      <c r="L117" s="70"/>
      <c r="M117" s="70"/>
      <c r="N117" s="70"/>
      <c r="O117" s="70"/>
      <c r="P117" s="56">
        <f t="shared" si="18"/>
        <v>0</v>
      </c>
      <c r="Q117" s="71"/>
      <c r="R117" s="56">
        <f t="shared" si="16"/>
        <v>0</v>
      </c>
      <c r="S117" s="70"/>
      <c r="T117" s="70"/>
      <c r="U117" s="56">
        <f t="shared" si="17"/>
        <v>0</v>
      </c>
      <c r="V117" s="70"/>
      <c r="W117" s="70"/>
      <c r="X117" s="56">
        <f t="shared" si="11"/>
        <v>0</v>
      </c>
      <c r="Y117" s="57">
        <f>IF(S117&gt;=40,S117-40,0)</f>
        <v>0</v>
      </c>
      <c r="Z117" s="57">
        <f>IF(D117=1,0,AM117)</f>
        <v>0</v>
      </c>
      <c r="AA117" s="56">
        <f t="shared" si="12"/>
        <v>0</v>
      </c>
      <c r="AB117" s="56">
        <f t="shared" si="13"/>
        <v>0</v>
      </c>
      <c r="AC117" s="56">
        <f>AC116-R117</f>
        <v>0</v>
      </c>
      <c r="AD117" s="70"/>
      <c r="AE117" s="70"/>
      <c r="AF117" s="70"/>
      <c r="AG117" s="56">
        <f t="shared" si="14"/>
        <v>0</v>
      </c>
      <c r="AH117" s="58">
        <f>IF(S117&gt;40,((3+Y117)*H117),IF(S117=0,0,(3*H117)))</f>
        <v>0</v>
      </c>
      <c r="AI117" s="56">
        <f t="shared" si="15"/>
        <v>0</v>
      </c>
      <c r="AJ117" s="58">
        <f>ROUND(IF(AD117&gt;0,AD117/H117,"0"),0)</f>
        <v>0</v>
      </c>
      <c r="AK117" s="58">
        <f>ROUND(IF(Q117="oui",(X113+X114+X115+X116)/20,0),0)</f>
        <v>0</v>
      </c>
      <c r="AL117" s="58">
        <f>IF(S117&lt;=40,S117-Z117,S117-Y117-Z117)</f>
        <v>0</v>
      </c>
      <c r="AM117" s="58">
        <f>ROUND(IF(C117=1,(X116+X115+X114+X113+Z116+T116+T115+T114+T113)/20,0),0)+(ROUND(IF(C117=2,(X116+X115+X114+X113+Z116+T116+T115+T114+T113)/20)*2,0))</f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10"/>
        <v>0</v>
      </c>
      <c r="I118" s="70"/>
      <c r="J118" s="70"/>
      <c r="K118" s="70"/>
      <c r="L118" s="70"/>
      <c r="M118" s="70"/>
      <c r="N118" s="70"/>
      <c r="O118" s="70"/>
      <c r="P118" s="56">
        <f t="shared" si="18"/>
        <v>0</v>
      </c>
      <c r="Q118" s="71"/>
      <c r="R118" s="56">
        <f t="shared" si="16"/>
        <v>0</v>
      </c>
      <c r="S118" s="70"/>
      <c r="T118" s="70"/>
      <c r="U118" s="56">
        <f t="shared" si="17"/>
        <v>0</v>
      </c>
      <c r="V118" s="70"/>
      <c r="W118" s="70"/>
      <c r="X118" s="56">
        <f t="shared" si="11"/>
        <v>0</v>
      </c>
      <c r="Y118" s="57">
        <f>IF(S118&gt;=40,S118-40,0)</f>
        <v>0</v>
      </c>
      <c r="Z118" s="57">
        <f>IF(D118=1,0,AM118)</f>
        <v>0</v>
      </c>
      <c r="AA118" s="56">
        <f t="shared" si="12"/>
        <v>0</v>
      </c>
      <c r="AB118" s="56">
        <f t="shared" si="13"/>
        <v>0</v>
      </c>
      <c r="AC118" s="56">
        <f>AC117-R118</f>
        <v>0</v>
      </c>
      <c r="AD118" s="70"/>
      <c r="AE118" s="70"/>
      <c r="AF118" s="70"/>
      <c r="AG118" s="56">
        <f t="shared" si="14"/>
        <v>0</v>
      </c>
      <c r="AH118" s="58">
        <f>IF(S118&gt;40,((3+Y118)*H118),IF(S118=0,0,(3*H118)))</f>
        <v>0</v>
      </c>
      <c r="AI118" s="56">
        <f t="shared" si="15"/>
        <v>0</v>
      </c>
      <c r="AJ118" s="58">
        <f>ROUND(IF(AD118&gt;0,AD118/H118,"0"),0)</f>
        <v>0</v>
      </c>
      <c r="AK118" s="58">
        <f>ROUND(IF(Q118="oui",(X114+X115+X116+X117)/20,0),0)</f>
        <v>0</v>
      </c>
      <c r="AL118" s="58">
        <f>IF(S118&lt;=40,S118-Z118,S118-Y118-Z118)</f>
        <v>0</v>
      </c>
      <c r="AM118" s="58">
        <f>ROUND(IF(C118=1,(X117+X116+X115+X114+Z117+T117+T116+T115+T114)/20,0),0)+(ROUND(IF(C118=2,(X117+X116+X115+X114+Z117+T117+T116+T115+T114)/20)*2,0))</f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10"/>
        <v>0</v>
      </c>
      <c r="I119" s="70"/>
      <c r="J119" s="70"/>
      <c r="K119" s="70"/>
      <c r="L119" s="70"/>
      <c r="M119" s="70"/>
      <c r="N119" s="70"/>
      <c r="O119" s="70"/>
      <c r="P119" s="56">
        <f t="shared" si="18"/>
        <v>0</v>
      </c>
      <c r="Q119" s="71"/>
      <c r="R119" s="56">
        <f t="shared" si="16"/>
        <v>0</v>
      </c>
      <c r="S119" s="70"/>
      <c r="T119" s="70"/>
      <c r="U119" s="56">
        <f t="shared" si="17"/>
        <v>0</v>
      </c>
      <c r="V119" s="70"/>
      <c r="W119" s="70"/>
      <c r="X119" s="56">
        <f t="shared" si="11"/>
        <v>0</v>
      </c>
      <c r="Y119" s="57">
        <f>IF(S119&gt;=40,S119-40,0)</f>
        <v>0</v>
      </c>
      <c r="Z119" s="57">
        <f>IF(D119=1,0,AM119)</f>
        <v>0</v>
      </c>
      <c r="AA119" s="56">
        <f t="shared" si="12"/>
        <v>0</v>
      </c>
      <c r="AB119" s="56">
        <f t="shared" si="13"/>
        <v>0</v>
      </c>
      <c r="AC119" s="56">
        <f>AC118-R119</f>
        <v>0</v>
      </c>
      <c r="AD119" s="70"/>
      <c r="AE119" s="70"/>
      <c r="AF119" s="70"/>
      <c r="AG119" s="56">
        <f t="shared" si="14"/>
        <v>0</v>
      </c>
      <c r="AH119" s="58">
        <f>IF(S119&gt;40,((3+Y119)*H119),IF(S119=0,0,(3*H119)))</f>
        <v>0</v>
      </c>
      <c r="AI119" s="56">
        <f t="shared" si="15"/>
        <v>0</v>
      </c>
      <c r="AJ119" s="58">
        <f>ROUND(IF(AD119&gt;0,AD119/H119,"0"),0)</f>
        <v>0</v>
      </c>
      <c r="AK119" s="58">
        <f>ROUND(IF(Q119="oui",(X115+X116+X117+X118)/20,0),0)</f>
        <v>0</v>
      </c>
      <c r="AL119" s="58">
        <f>IF(S119&lt;=40,S119-Z119,S119-Y119-Z119)</f>
        <v>0</v>
      </c>
      <c r="AM119" s="58">
        <f>ROUND(IF(C119=1,(X118+X117+X116+X115+Z118+T118+T117+T116+T115)/20,0),0)+(ROUND(IF(C119=2,(X118+X117+X116+X115+Z118+T118+T117+T116+T115)/20)*2,0))</f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10"/>
        <v>0</v>
      </c>
      <c r="I120" s="70"/>
      <c r="J120" s="70"/>
      <c r="K120" s="70"/>
      <c r="L120" s="70"/>
      <c r="M120" s="70"/>
      <c r="N120" s="70"/>
      <c r="O120" s="70"/>
      <c r="P120" s="56">
        <f t="shared" si="18"/>
        <v>0</v>
      </c>
      <c r="Q120" s="71"/>
      <c r="R120" s="56">
        <f t="shared" si="16"/>
        <v>0</v>
      </c>
      <c r="S120" s="70"/>
      <c r="T120" s="70"/>
      <c r="U120" s="56">
        <f t="shared" si="17"/>
        <v>0</v>
      </c>
      <c r="V120" s="70"/>
      <c r="W120" s="70"/>
      <c r="X120" s="56">
        <f t="shared" si="11"/>
        <v>0</v>
      </c>
      <c r="Y120" s="57">
        <f>IF(S120&gt;=40,S120-40,0)</f>
        <v>0</v>
      </c>
      <c r="Z120" s="57">
        <f>IF(D120=1,0,AM120)</f>
        <v>0</v>
      </c>
      <c r="AA120" s="56">
        <f t="shared" si="12"/>
        <v>0</v>
      </c>
      <c r="AB120" s="56">
        <f t="shared" si="13"/>
        <v>0</v>
      </c>
      <c r="AC120" s="56">
        <f>AC119-R120</f>
        <v>0</v>
      </c>
      <c r="AD120" s="70"/>
      <c r="AE120" s="70"/>
      <c r="AF120" s="70"/>
      <c r="AG120" s="56">
        <f t="shared" si="14"/>
        <v>0</v>
      </c>
      <c r="AH120" s="58">
        <f>IF(S120&gt;40,((3+Y120)*H120),IF(S120=0,0,(3*H120)))</f>
        <v>0</v>
      </c>
      <c r="AI120" s="56">
        <f t="shared" si="15"/>
        <v>0</v>
      </c>
      <c r="AJ120" s="58">
        <f>ROUND(IF(AD120&gt;0,AD120/H120,"0"),0)</f>
        <v>0</v>
      </c>
      <c r="AK120" s="58">
        <f>ROUND(IF(Q120="oui",(X116+X117+X118+X119)/20,0),0)</f>
        <v>0</v>
      </c>
      <c r="AL120" s="58">
        <f>IF(S120&lt;=40,S120-Z120,S120-Y120-Z120)</f>
        <v>0</v>
      </c>
      <c r="AM120" s="58">
        <f>ROUND(IF(C120=1,(X119+X118+X117+X116+Z119+T119+T118+T117+T116)/20,0),0)+(ROUND(IF(C120=2,(X119+X118+X117+X116+Z119+T119+T118+T117+T116)/20)*2,0))</f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7" priority="2">
      <formula>MOD(ROW(),2)</formula>
    </cfRule>
  </conditionalFormatting>
  <conditionalFormatting sqref="AJ11:AJ66">
    <cfRule type="expression" dxfId="6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84">
        <v>1</v>
      </c>
      <c r="F2" s="54" t="s">
        <v>101</v>
      </c>
      <c r="G2" s="75"/>
      <c r="H2" s="76"/>
      <c r="I2" s="76"/>
      <c r="J2" s="7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1</v>
      </c>
      <c r="AU2" s="52" t="str">
        <f>F2</f>
        <v>CC CC</v>
      </c>
      <c r="AV2" s="53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85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1"/>
      <c r="Y6" s="81"/>
      <c r="Z6" s="81"/>
      <c r="AA6" s="81"/>
      <c r="AB6" s="81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7"/>
      <c r="Z7" s="77"/>
      <c r="AA7" s="77"/>
      <c r="AB7" s="77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>A11</f>
        <v>43435</v>
      </c>
      <c r="AS7" s="64">
        <f>P11</f>
        <v>0</v>
      </c>
      <c r="AT7" s="64">
        <f>S11</f>
        <v>0</v>
      </c>
      <c r="AU7" s="64">
        <f>X11</f>
        <v>0</v>
      </c>
      <c r="AV7" s="64">
        <f>Y11</f>
        <v>0</v>
      </c>
      <c r="AW7" s="64">
        <f>Z11</f>
        <v>0</v>
      </c>
      <c r="AX7" s="64">
        <f>AA11</f>
        <v>0</v>
      </c>
      <c r="AY7" s="65">
        <f>AB11</f>
        <v>0</v>
      </c>
      <c r="AZ7" s="64">
        <f>U11</f>
        <v>0</v>
      </c>
    </row>
    <row r="8" spans="1:52" ht="20.100000000000001" hidden="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7"/>
      <c r="Z8" s="77"/>
      <c r="AA8" s="77"/>
      <c r="AB8" s="77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>A12</f>
        <v>43442</v>
      </c>
      <c r="AS8" s="64">
        <f>P12</f>
        <v>0</v>
      </c>
      <c r="AT8" s="64">
        <f>S12</f>
        <v>0</v>
      </c>
      <c r="AU8" s="64">
        <f>X12</f>
        <v>0</v>
      </c>
      <c r="AV8" s="64">
        <f>Y12</f>
        <v>0</v>
      </c>
      <c r="AW8" s="64">
        <f>Z12</f>
        <v>0</v>
      </c>
      <c r="AX8" s="64">
        <f>AA12</f>
        <v>0</v>
      </c>
      <c r="AY8" s="65">
        <f>AB12</f>
        <v>0</v>
      </c>
      <c r="AZ8" s="64">
        <f t="shared" ref="AZ8:AZ62" si="0">U12</f>
        <v>0</v>
      </c>
    </row>
    <row r="9" spans="1:52" ht="20.100000000000001" hidden="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>A13</f>
        <v>43449</v>
      </c>
      <c r="AS9" s="64">
        <f>P13</f>
        <v>0</v>
      </c>
      <c r="AT9" s="64">
        <f>S13</f>
        <v>0</v>
      </c>
      <c r="AU9" s="64">
        <f>X13</f>
        <v>0</v>
      </c>
      <c r="AV9" s="64">
        <f>Y13</f>
        <v>0</v>
      </c>
      <c r="AW9" s="64">
        <f>Z13</f>
        <v>0</v>
      </c>
      <c r="AX9" s="64">
        <f>AA13</f>
        <v>0</v>
      </c>
      <c r="AY9" s="65">
        <f>AB13</f>
        <v>0</v>
      </c>
      <c r="AZ9" s="64">
        <f t="shared" si="0"/>
        <v>0</v>
      </c>
    </row>
    <row r="10" spans="1:52" ht="23.25" hidden="1" customHeight="1" x14ac:dyDescent="0.35">
      <c r="A10" s="10"/>
      <c r="B10" s="10"/>
      <c r="C10" s="10"/>
      <c r="D10" s="10"/>
      <c r="E10" s="10"/>
      <c r="F10" s="10"/>
      <c r="G10" s="14">
        <v>10</v>
      </c>
      <c r="H10" s="15">
        <f>G10</f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>A14</f>
        <v>43456</v>
      </c>
      <c r="AS10" s="64">
        <f>P14</f>
        <v>0</v>
      </c>
      <c r="AT10" s="64">
        <f>S14</f>
        <v>0</v>
      </c>
      <c r="AU10" s="64">
        <f>X14</f>
        <v>0</v>
      </c>
      <c r="AV10" s="64">
        <f>Y14</f>
        <v>0</v>
      </c>
      <c r="AW10" s="64">
        <f>Z14</f>
        <v>0</v>
      </c>
      <c r="AX10" s="64">
        <f>AA14</f>
        <v>0</v>
      </c>
      <c r="AY10" s="65">
        <f>AB14</f>
        <v>0</v>
      </c>
      <c r="AZ10" s="64">
        <f t="shared" si="0"/>
        <v>0</v>
      </c>
    </row>
    <row r="11" spans="1:52" ht="23.25" customHeight="1" x14ac:dyDescent="0.3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10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>IF(S11&gt;=40,S11-40,0)</f>
        <v>0</v>
      </c>
      <c r="Z11" s="57">
        <f>IF(D11=1,0,AM11)</f>
        <v>0</v>
      </c>
      <c r="AA11" s="56">
        <f>IF(AE11&gt;0,AE11,0)</f>
        <v>0</v>
      </c>
      <c r="AB11" s="56">
        <f>IF(AE11&lt;0,-(AE11+AJ11),-AJ11)</f>
        <v>0</v>
      </c>
      <c r="AC11" s="56">
        <f>AC10-R11</f>
        <v>16</v>
      </c>
      <c r="AD11" s="70"/>
      <c r="AE11" s="70"/>
      <c r="AF11" s="70"/>
      <c r="AG11" s="56">
        <f>IF((AI10-AH11)&gt;0,AH11,AI10)</f>
        <v>0</v>
      </c>
      <c r="AH11" s="58">
        <f>IF(S11&gt;40,((3+Y11)*H11),IF(S11=0,0,(3*H11)))</f>
        <v>0</v>
      </c>
      <c r="AI11" s="56">
        <f>AI10+AF11-AG11</f>
        <v>0</v>
      </c>
      <c r="AJ11" s="58">
        <f>ROUND(IF(AD11&gt;0,(-AD11/H11),"0"),0)</f>
        <v>0</v>
      </c>
      <c r="AK11" s="58">
        <f>ROUND(IF(Q11="oui",(X7+X8+X9+X10)/20,0),0)</f>
        <v>0</v>
      </c>
      <c r="AL11" s="58">
        <f>IF(S11&lt;=40,S11-Z11,S11-Y11-Z11)</f>
        <v>0</v>
      </c>
      <c r="AM11" s="58">
        <f>ROUND(IF(C11=1,(X10+X9+X8+X7+Z10+T10+T9+T8+T7)/20,0),0)+(ROUND(IF(C11=2,(X10+X9+X8+X7+Z10+T10+T9+T8+T7)/20)*2,0))</f>
        <v>0</v>
      </c>
      <c r="AN11" s="72"/>
      <c r="AR11" s="63">
        <f>A15</f>
        <v>43463</v>
      </c>
      <c r="AS11" s="64">
        <f>P15</f>
        <v>0</v>
      </c>
      <c r="AT11" s="64">
        <f>S15</f>
        <v>0</v>
      </c>
      <c r="AU11" s="64">
        <f>X15</f>
        <v>0</v>
      </c>
      <c r="AV11" s="64">
        <f>Y15</f>
        <v>0</v>
      </c>
      <c r="AW11" s="64">
        <f>Z15</f>
        <v>0</v>
      </c>
      <c r="AX11" s="64">
        <f>AA15</f>
        <v>0</v>
      </c>
      <c r="AY11" s="65">
        <f>AB15</f>
        <v>0</v>
      </c>
      <c r="AZ11" s="64">
        <f t="shared" si="0"/>
        <v>0</v>
      </c>
    </row>
    <row r="12" spans="1:52" ht="23.25" x14ac:dyDescent="0.3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">IF(G12=0,H11,G12)</f>
        <v>10</v>
      </c>
      <c r="I12" s="70"/>
      <c r="J12" s="70"/>
      <c r="K12" s="70"/>
      <c r="L12" s="70"/>
      <c r="M12" s="70"/>
      <c r="N12" s="70"/>
      <c r="O12" s="70"/>
      <c r="P12" s="56">
        <f t="shared" ref="P12:P76" si="2">SUM(I12:O12)</f>
        <v>0</v>
      </c>
      <c r="Q12" s="71"/>
      <c r="R12" s="56">
        <f t="shared" ref="R12:R75" si="3">IF(AC11&lt;=0,0,AK12)</f>
        <v>0</v>
      </c>
      <c r="S12" s="70"/>
      <c r="T12" s="70"/>
      <c r="U12" s="56">
        <f t="shared" ref="U12:U75" si="4">U11+P12-X12-Y12+AA12-AB12</f>
        <v>0</v>
      </c>
      <c r="V12" s="70"/>
      <c r="W12" s="70"/>
      <c r="X12" s="56">
        <f t="shared" ref="X12:X66" si="5">IF(AL12&gt;=0,AL12,0)</f>
        <v>0</v>
      </c>
      <c r="Y12" s="57">
        <f>IF(S12&gt;=40,S12-40,0)</f>
        <v>0</v>
      </c>
      <c r="Z12" s="57">
        <f>IF(D12=1,0,AM12)</f>
        <v>0</v>
      </c>
      <c r="AA12" s="56">
        <f t="shared" ref="AA12:AA66" si="6">IF(AE12&gt;0,AE12,0)</f>
        <v>0</v>
      </c>
      <c r="AB12" s="56">
        <f t="shared" ref="AB12:AB66" si="7">IF(AE12&lt;0,-(AE12+AJ12),-AJ12)</f>
        <v>0</v>
      </c>
      <c r="AC12" s="56">
        <f>AC11-R12</f>
        <v>16</v>
      </c>
      <c r="AD12" s="70"/>
      <c r="AE12" s="70"/>
      <c r="AF12" s="70"/>
      <c r="AG12" s="56">
        <f t="shared" ref="AG12:AG66" si="8">IF((AI11-AH12)&gt;0,AH12,AI11)</f>
        <v>0</v>
      </c>
      <c r="AH12" s="58">
        <f>IF(S12&gt;40,((3+Y12)*H12),IF(S12=0,0,(3*H12)))</f>
        <v>0</v>
      </c>
      <c r="AI12" s="56">
        <f t="shared" ref="AI12:AI66" si="9">AI11+AF12-AG12</f>
        <v>0</v>
      </c>
      <c r="AJ12" s="58">
        <f>ROUND(IF(AD12&gt;0,(-AD12/H12),"0"),0)</f>
        <v>0</v>
      </c>
      <c r="AK12" s="58">
        <f>ROUND(IF(Q12="oui",(X8+X9+X10+X11)/20,0),0)</f>
        <v>0</v>
      </c>
      <c r="AL12" s="58">
        <f>IF(S12&lt;=40,S12-Z12,S12-Y12-Z12)</f>
        <v>0</v>
      </c>
      <c r="AM12" s="58">
        <f>ROUND(IF(C12=1,(X11+X10+X9+X8+Z11+T11+T10+T9+T8)/20,0),0)+(ROUND(IF(C12=2,(X11+X10+X9+X8+Z11+T11+T10+T9+T8)/20)*2,0))</f>
        <v>0</v>
      </c>
      <c r="AN12" s="72"/>
      <c r="AR12" s="63">
        <f>A16</f>
        <v>43470</v>
      </c>
      <c r="AS12" s="64">
        <f>P16</f>
        <v>0</v>
      </c>
      <c r="AT12" s="64">
        <f>S16</f>
        <v>0</v>
      </c>
      <c r="AU12" s="64">
        <f>X16</f>
        <v>0</v>
      </c>
      <c r="AV12" s="64">
        <f>Y16</f>
        <v>0</v>
      </c>
      <c r="AW12" s="64">
        <f>Z16</f>
        <v>0</v>
      </c>
      <c r="AX12" s="64">
        <f>AA16</f>
        <v>0</v>
      </c>
      <c r="AY12" s="65">
        <f>AB16</f>
        <v>0</v>
      </c>
      <c r="AZ12" s="64">
        <f t="shared" si="0"/>
        <v>0</v>
      </c>
    </row>
    <row r="13" spans="1:52" ht="23.25" x14ac:dyDescent="0.3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"/>
        <v>10</v>
      </c>
      <c r="I13" s="70"/>
      <c r="J13" s="70"/>
      <c r="K13" s="70"/>
      <c r="L13" s="70"/>
      <c r="M13" s="70"/>
      <c r="N13" s="70"/>
      <c r="O13" s="70"/>
      <c r="P13" s="56">
        <f t="shared" si="2"/>
        <v>0</v>
      </c>
      <c r="Q13" s="71"/>
      <c r="R13" s="56">
        <f t="shared" si="3"/>
        <v>0</v>
      </c>
      <c r="S13" s="70"/>
      <c r="T13" s="70"/>
      <c r="U13" s="56">
        <f t="shared" si="4"/>
        <v>0</v>
      </c>
      <c r="V13" s="70"/>
      <c r="W13" s="70"/>
      <c r="X13" s="56">
        <f t="shared" si="5"/>
        <v>0</v>
      </c>
      <c r="Y13" s="57">
        <f>IF(S13&gt;=40,S13-40,0)</f>
        <v>0</v>
      </c>
      <c r="Z13" s="57">
        <f>IF(D13=1,0,AM13)</f>
        <v>0</v>
      </c>
      <c r="AA13" s="56">
        <f t="shared" si="6"/>
        <v>0</v>
      </c>
      <c r="AB13" s="56">
        <f t="shared" si="7"/>
        <v>0</v>
      </c>
      <c r="AC13" s="56">
        <f>AC12-R13</f>
        <v>16</v>
      </c>
      <c r="AD13" s="70"/>
      <c r="AE13" s="70"/>
      <c r="AF13" s="70"/>
      <c r="AG13" s="56">
        <f t="shared" si="8"/>
        <v>0</v>
      </c>
      <c r="AH13" s="58">
        <f>IF(S13&gt;40,((3+Y13)*H13),IF(S13=0,0,(3*H13)))</f>
        <v>0</v>
      </c>
      <c r="AI13" s="56">
        <f t="shared" si="9"/>
        <v>0</v>
      </c>
      <c r="AJ13" s="58">
        <f>ROUND(IF(AD13&gt;0,(-AD13/H13),"0"),0)</f>
        <v>0</v>
      </c>
      <c r="AK13" s="58">
        <f>ROUND(IF(Q13="oui",(X9+X10+X11+X12)/20,0),0)</f>
        <v>0</v>
      </c>
      <c r="AL13" s="58">
        <f>IF(S13&lt;=40,S13-Z13,S13-Y13-Z13)</f>
        <v>0</v>
      </c>
      <c r="AM13" s="58">
        <f>ROUND(IF(C13=1,(X12+X11+X10+X9+Z12+T12+T11+T10+T9)/20,0),0)+(ROUND(IF(C13=2,(X12+X11+X10+X9+Z12+T12+T11+T10+T9)/20)*2,0))</f>
        <v>0</v>
      </c>
      <c r="AN13" s="72"/>
      <c r="AR13" s="63">
        <f>A17</f>
        <v>43477</v>
      </c>
      <c r="AS13" s="64">
        <f>P17</f>
        <v>0</v>
      </c>
      <c r="AT13" s="64">
        <f>S17</f>
        <v>0</v>
      </c>
      <c r="AU13" s="64">
        <f>X17</f>
        <v>0</v>
      </c>
      <c r="AV13" s="64">
        <f>Y17</f>
        <v>0</v>
      </c>
      <c r="AW13" s="64">
        <f>Z17</f>
        <v>0</v>
      </c>
      <c r="AX13" s="64">
        <f>AA17</f>
        <v>0</v>
      </c>
      <c r="AY13" s="65">
        <f>AB17</f>
        <v>0</v>
      </c>
      <c r="AZ13" s="64">
        <f t="shared" si="0"/>
        <v>0</v>
      </c>
    </row>
    <row r="14" spans="1:52" ht="23.25" x14ac:dyDescent="0.3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"/>
        <v>10</v>
      </c>
      <c r="I14" s="70"/>
      <c r="J14" s="70"/>
      <c r="K14" s="70"/>
      <c r="L14" s="70"/>
      <c r="M14" s="70"/>
      <c r="N14" s="70"/>
      <c r="O14" s="70"/>
      <c r="P14" s="56">
        <f t="shared" si="2"/>
        <v>0</v>
      </c>
      <c r="Q14" s="71"/>
      <c r="R14" s="56">
        <f t="shared" si="3"/>
        <v>0</v>
      </c>
      <c r="S14" s="70"/>
      <c r="T14" s="70"/>
      <c r="U14" s="56">
        <f t="shared" si="4"/>
        <v>0</v>
      </c>
      <c r="V14" s="70"/>
      <c r="W14" s="70"/>
      <c r="X14" s="56">
        <f t="shared" si="5"/>
        <v>0</v>
      </c>
      <c r="Y14" s="57">
        <f>IF(S14&gt;=40,S14-40,0)</f>
        <v>0</v>
      </c>
      <c r="Z14" s="57">
        <f>IF(D14=1,0,AM14)</f>
        <v>0</v>
      </c>
      <c r="AA14" s="56">
        <f t="shared" si="6"/>
        <v>0</v>
      </c>
      <c r="AB14" s="56">
        <f t="shared" si="7"/>
        <v>0</v>
      </c>
      <c r="AC14" s="56">
        <f>AC13-R14</f>
        <v>16</v>
      </c>
      <c r="AD14" s="70"/>
      <c r="AE14" s="70"/>
      <c r="AF14" s="70"/>
      <c r="AG14" s="56">
        <f t="shared" si="8"/>
        <v>0</v>
      </c>
      <c r="AH14" s="58">
        <f>IF(S14&gt;40,((3+Y14)*H14),IF(S14=0,0,(3*H14)))</f>
        <v>0</v>
      </c>
      <c r="AI14" s="56">
        <f t="shared" si="9"/>
        <v>0</v>
      </c>
      <c r="AJ14" s="58">
        <f>ROUND(IF(AD14&gt;0,(-AD14/H14),"0"),0)</f>
        <v>0</v>
      </c>
      <c r="AK14" s="58">
        <f>ROUND(IF(Q14="oui",(X10+X11+X12+X13)/20,0),0)</f>
        <v>0</v>
      </c>
      <c r="AL14" s="58">
        <f>IF(S14&lt;=40,S14-Z14,S14-Y14-Z14)</f>
        <v>0</v>
      </c>
      <c r="AM14" s="58">
        <f>ROUND(IF(C14=1,(X13+X12+X11+X10+Z13+T13+T12+T11+T10)/20,0),0)+(ROUND(IF(C14=2,(X13+X12+X11+X10+Z13+T13+T12+T11+T10)/20)*2,0))</f>
        <v>0</v>
      </c>
      <c r="AN14" s="72"/>
      <c r="AR14" s="63">
        <f>A18</f>
        <v>43484</v>
      </c>
      <c r="AS14" s="64">
        <f>P18</f>
        <v>0</v>
      </c>
      <c r="AT14" s="64">
        <f>S18</f>
        <v>0</v>
      </c>
      <c r="AU14" s="64">
        <f>X18</f>
        <v>0</v>
      </c>
      <c r="AV14" s="64">
        <f>Y18</f>
        <v>0</v>
      </c>
      <c r="AW14" s="64">
        <f>Z18</f>
        <v>0</v>
      </c>
      <c r="AX14" s="64">
        <f>AA18</f>
        <v>0</v>
      </c>
      <c r="AY14" s="65">
        <f>AB18</f>
        <v>0</v>
      </c>
      <c r="AZ14" s="64">
        <f t="shared" si="0"/>
        <v>0</v>
      </c>
    </row>
    <row r="15" spans="1:52" ht="23.25" x14ac:dyDescent="0.3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"/>
        <v>10</v>
      </c>
      <c r="I15" s="70"/>
      <c r="J15" s="70"/>
      <c r="K15" s="70"/>
      <c r="L15" s="70"/>
      <c r="M15" s="70"/>
      <c r="N15" s="70"/>
      <c r="O15" s="70"/>
      <c r="P15" s="56">
        <f t="shared" si="2"/>
        <v>0</v>
      </c>
      <c r="Q15" s="71"/>
      <c r="R15" s="56">
        <f t="shared" si="3"/>
        <v>0</v>
      </c>
      <c r="S15" s="70"/>
      <c r="T15" s="70"/>
      <c r="U15" s="56">
        <f t="shared" si="4"/>
        <v>0</v>
      </c>
      <c r="V15" s="70"/>
      <c r="W15" s="70"/>
      <c r="X15" s="56">
        <f t="shared" si="5"/>
        <v>0</v>
      </c>
      <c r="Y15" s="57">
        <f>IF(S15&gt;=40,S15-40,0)</f>
        <v>0</v>
      </c>
      <c r="Z15" s="57">
        <f>IF(D15=1,0,AM15)</f>
        <v>0</v>
      </c>
      <c r="AA15" s="56">
        <f t="shared" si="6"/>
        <v>0</v>
      </c>
      <c r="AB15" s="56">
        <f t="shared" si="7"/>
        <v>0</v>
      </c>
      <c r="AC15" s="56">
        <f>AC14-R15</f>
        <v>16</v>
      </c>
      <c r="AD15" s="70"/>
      <c r="AE15" s="70"/>
      <c r="AF15" s="70"/>
      <c r="AG15" s="56">
        <f t="shared" si="8"/>
        <v>0</v>
      </c>
      <c r="AH15" s="58">
        <f>IF(S15&gt;40,((3+Y15)*H15),IF(S15=0,0,(3*H15)))</f>
        <v>0</v>
      </c>
      <c r="AI15" s="56">
        <f t="shared" si="9"/>
        <v>0</v>
      </c>
      <c r="AJ15" s="58">
        <f>ROUND(IF(AD15&gt;0,(-AD15/H15),"0"),0)</f>
        <v>0</v>
      </c>
      <c r="AK15" s="58">
        <f>ROUND(IF(Q15="oui",(X11+X12+X13+X14)/20,0),0)</f>
        <v>0</v>
      </c>
      <c r="AL15" s="58">
        <f>IF(S15&lt;=40,S15-Z15,S15-Y15-Z15)</f>
        <v>0</v>
      </c>
      <c r="AM15" s="58">
        <f>ROUND(IF(C15=1,(X14+X13+X12+X11+Z14+T14+T13+T12+T11)/20,0),0)+(ROUND(IF(C15=2,(X14+X13+X12+X11+Z14+T14+T13+T12+T11)/20)*2,0))</f>
        <v>0</v>
      </c>
      <c r="AN15" s="72"/>
      <c r="AR15" s="63">
        <f>A19</f>
        <v>43491</v>
      </c>
      <c r="AS15" s="64">
        <f>P19</f>
        <v>0</v>
      </c>
      <c r="AT15" s="64">
        <f>S19</f>
        <v>0</v>
      </c>
      <c r="AU15" s="64">
        <f>X19</f>
        <v>0</v>
      </c>
      <c r="AV15" s="64">
        <f>Y19</f>
        <v>0</v>
      </c>
      <c r="AW15" s="64">
        <f>Z19</f>
        <v>0</v>
      </c>
      <c r="AX15" s="64">
        <f>AA19</f>
        <v>0</v>
      </c>
      <c r="AY15" s="65">
        <f>AB19</f>
        <v>0</v>
      </c>
      <c r="AZ15" s="64">
        <f t="shared" si="0"/>
        <v>0</v>
      </c>
    </row>
    <row r="16" spans="1:52" ht="23.25" x14ac:dyDescent="0.3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"/>
        <v>10</v>
      </c>
      <c r="I16" s="70"/>
      <c r="J16" s="70"/>
      <c r="K16" s="70"/>
      <c r="L16" s="70"/>
      <c r="M16" s="70"/>
      <c r="N16" s="70"/>
      <c r="O16" s="70"/>
      <c r="P16" s="56">
        <f t="shared" si="2"/>
        <v>0</v>
      </c>
      <c r="Q16" s="71"/>
      <c r="R16" s="56">
        <f t="shared" si="3"/>
        <v>0</v>
      </c>
      <c r="S16" s="70"/>
      <c r="T16" s="70"/>
      <c r="U16" s="56">
        <f t="shared" si="4"/>
        <v>0</v>
      </c>
      <c r="V16" s="70"/>
      <c r="W16" s="70"/>
      <c r="X16" s="56">
        <f t="shared" si="5"/>
        <v>0</v>
      </c>
      <c r="Y16" s="57">
        <f>IF(S16&gt;=40,S16-40,0)</f>
        <v>0</v>
      </c>
      <c r="Z16" s="57">
        <f>IF(D16=1,0,AM16)</f>
        <v>0</v>
      </c>
      <c r="AA16" s="56">
        <f t="shared" si="6"/>
        <v>0</v>
      </c>
      <c r="AB16" s="56">
        <f t="shared" si="7"/>
        <v>0</v>
      </c>
      <c r="AC16" s="56">
        <f>AC15-R16</f>
        <v>16</v>
      </c>
      <c r="AD16" s="70"/>
      <c r="AE16" s="70"/>
      <c r="AF16" s="70"/>
      <c r="AG16" s="56">
        <f t="shared" si="8"/>
        <v>0</v>
      </c>
      <c r="AH16" s="58">
        <f>IF(S16&gt;40,((3+Y16)*H16),IF(S16=0,0,(3*H16)))</f>
        <v>0</v>
      </c>
      <c r="AI16" s="56">
        <f t="shared" si="9"/>
        <v>0</v>
      </c>
      <c r="AJ16" s="58">
        <f>ROUND(IF(AD16&gt;0,(-AD16/H16),"0"),0)</f>
        <v>0</v>
      </c>
      <c r="AK16" s="58">
        <f>ROUND(IF(Q16="oui",(X12+X13+X14+X15)/20,0),0)</f>
        <v>0</v>
      </c>
      <c r="AL16" s="58">
        <f>IF(S16&lt;=40,S16-Z16,S16-Y16-Z16)</f>
        <v>0</v>
      </c>
      <c r="AM16" s="58">
        <f>ROUND(IF(C16=1,(X15+X14+X13+X12+Z15+T15+T14+T13+T12)/20,0),0)+(ROUND(IF(C16=2,(X15+X14+X13+X12+Z15+T15+T14+T13+T12)/20)*2,0))</f>
        <v>0</v>
      </c>
      <c r="AN16" s="72"/>
      <c r="AR16" s="63">
        <f>A20</f>
        <v>43498</v>
      </c>
      <c r="AS16" s="64">
        <f>P20</f>
        <v>0</v>
      </c>
      <c r="AT16" s="64">
        <f>S20</f>
        <v>0</v>
      </c>
      <c r="AU16" s="64">
        <f>X20</f>
        <v>0</v>
      </c>
      <c r="AV16" s="64">
        <f>Y20</f>
        <v>0</v>
      </c>
      <c r="AW16" s="64">
        <f>Z20</f>
        <v>0</v>
      </c>
      <c r="AX16" s="64">
        <f>AA20</f>
        <v>0</v>
      </c>
      <c r="AY16" s="65">
        <f>AB20</f>
        <v>0</v>
      </c>
      <c r="AZ16" s="64">
        <f t="shared" si="0"/>
        <v>0</v>
      </c>
    </row>
    <row r="17" spans="1:52" ht="23.25" x14ac:dyDescent="0.3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"/>
        <v>10</v>
      </c>
      <c r="I17" s="70"/>
      <c r="J17" s="70"/>
      <c r="K17" s="70"/>
      <c r="L17" s="70"/>
      <c r="M17" s="70"/>
      <c r="N17" s="70"/>
      <c r="O17" s="70"/>
      <c r="P17" s="56">
        <f t="shared" si="2"/>
        <v>0</v>
      </c>
      <c r="Q17" s="71"/>
      <c r="R17" s="56">
        <f t="shared" si="3"/>
        <v>0</v>
      </c>
      <c r="S17" s="70"/>
      <c r="T17" s="70"/>
      <c r="U17" s="56">
        <f t="shared" si="4"/>
        <v>0</v>
      </c>
      <c r="V17" s="70"/>
      <c r="W17" s="70"/>
      <c r="X17" s="56">
        <f t="shared" si="5"/>
        <v>0</v>
      </c>
      <c r="Y17" s="57">
        <f>IF(S17&gt;=40,S17-40,0)</f>
        <v>0</v>
      </c>
      <c r="Z17" s="57">
        <f>IF(D17=1,0,AM17)</f>
        <v>0</v>
      </c>
      <c r="AA17" s="56">
        <f t="shared" si="6"/>
        <v>0</v>
      </c>
      <c r="AB17" s="56">
        <f t="shared" si="7"/>
        <v>0</v>
      </c>
      <c r="AC17" s="56">
        <f>AC16-R17</f>
        <v>16</v>
      </c>
      <c r="AD17" s="70"/>
      <c r="AE17" s="70"/>
      <c r="AF17" s="70"/>
      <c r="AG17" s="56">
        <f t="shared" si="8"/>
        <v>0</v>
      </c>
      <c r="AH17" s="58">
        <f>IF(S17&gt;40,((3+Y17)*H17),IF(S17=0,0,(3*H17)))</f>
        <v>0</v>
      </c>
      <c r="AI17" s="56">
        <f t="shared" si="9"/>
        <v>0</v>
      </c>
      <c r="AJ17" s="58">
        <f>ROUND(IF(AD17&gt;0,(-AD17/H17),"0"),0)</f>
        <v>0</v>
      </c>
      <c r="AK17" s="58">
        <f>ROUND(IF(Q17="oui",(X13+X14+X15+X16)/20,0),0)</f>
        <v>0</v>
      </c>
      <c r="AL17" s="58">
        <f>IF(S17&lt;=40,S17-Z17,S17-Y17-Z17)</f>
        <v>0</v>
      </c>
      <c r="AM17" s="58">
        <f>ROUND(IF(C17=1,(X16+X15+X14+X13+Z16+T16+T15+T14+T13)/20,0),0)+(ROUND(IF(C17=2,(X16+X15+X14+X13+Z16+T16+T15+T14+T13)/20)*2,0))</f>
        <v>0</v>
      </c>
      <c r="AN17" s="72"/>
      <c r="AR17" s="63">
        <f>A21</f>
        <v>43505</v>
      </c>
      <c r="AS17" s="64">
        <f>P21</f>
        <v>0</v>
      </c>
      <c r="AT17" s="64">
        <f>S21</f>
        <v>0</v>
      </c>
      <c r="AU17" s="64">
        <f>X21</f>
        <v>0</v>
      </c>
      <c r="AV17" s="64">
        <f>Y21</f>
        <v>0</v>
      </c>
      <c r="AW17" s="64">
        <f>Z21</f>
        <v>0</v>
      </c>
      <c r="AX17" s="64">
        <f>AA21</f>
        <v>0</v>
      </c>
      <c r="AY17" s="65">
        <f>AB21</f>
        <v>0</v>
      </c>
      <c r="AZ17" s="64">
        <f t="shared" si="0"/>
        <v>0</v>
      </c>
    </row>
    <row r="18" spans="1:52" ht="23.25" x14ac:dyDescent="0.3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"/>
        <v>10</v>
      </c>
      <c r="I18" s="70"/>
      <c r="J18" s="70"/>
      <c r="K18" s="70"/>
      <c r="L18" s="70"/>
      <c r="M18" s="70"/>
      <c r="N18" s="70"/>
      <c r="O18" s="70"/>
      <c r="P18" s="56">
        <f t="shared" si="2"/>
        <v>0</v>
      </c>
      <c r="Q18" s="71"/>
      <c r="R18" s="56">
        <f t="shared" si="3"/>
        <v>0</v>
      </c>
      <c r="S18" s="70"/>
      <c r="T18" s="70"/>
      <c r="U18" s="56">
        <f t="shared" si="4"/>
        <v>0</v>
      </c>
      <c r="V18" s="70"/>
      <c r="W18" s="70"/>
      <c r="X18" s="56">
        <f t="shared" si="5"/>
        <v>0</v>
      </c>
      <c r="Y18" s="57">
        <f>IF(S18&gt;=40,S18-40,0)</f>
        <v>0</v>
      </c>
      <c r="Z18" s="57">
        <f>IF(D18=1,0,AM18)</f>
        <v>0</v>
      </c>
      <c r="AA18" s="56">
        <f t="shared" si="6"/>
        <v>0</v>
      </c>
      <c r="AB18" s="56">
        <f t="shared" si="7"/>
        <v>0</v>
      </c>
      <c r="AC18" s="56">
        <f>AC17-R18</f>
        <v>16</v>
      </c>
      <c r="AD18" s="70"/>
      <c r="AE18" s="70"/>
      <c r="AF18" s="70"/>
      <c r="AG18" s="56">
        <f t="shared" si="8"/>
        <v>0</v>
      </c>
      <c r="AH18" s="58">
        <f>IF(S18&gt;40,((3+Y18)*H18),IF(S18=0,0,(3*H18)))</f>
        <v>0</v>
      </c>
      <c r="AI18" s="56">
        <f t="shared" si="9"/>
        <v>0</v>
      </c>
      <c r="AJ18" s="58">
        <f>ROUND(IF(AD18&gt;0,(-AD18/H18),"0"),0)</f>
        <v>0</v>
      </c>
      <c r="AK18" s="58">
        <f>ROUND(IF(Q18="oui",(X14+X15+X16+X17)/20,0),0)</f>
        <v>0</v>
      </c>
      <c r="AL18" s="58">
        <f>IF(S18&lt;=40,S18-Z18,S18-Y18-Z18)</f>
        <v>0</v>
      </c>
      <c r="AM18" s="58">
        <f>ROUND(IF(C18=1,(X17+X16+X15+X14+Z17+T17+T16+T15+T14)/20,0),0)+(ROUND(IF(C18=2,(X17+X16+X15+X14+Z17+T17+T16+T15+T14)/20)*2,0))</f>
        <v>0</v>
      </c>
      <c r="AN18" s="72"/>
      <c r="AR18" s="63">
        <f>A22</f>
        <v>43512</v>
      </c>
      <c r="AS18" s="64">
        <f>P22</f>
        <v>0</v>
      </c>
      <c r="AT18" s="64">
        <f>S22</f>
        <v>0</v>
      </c>
      <c r="AU18" s="64">
        <f>X22</f>
        <v>0</v>
      </c>
      <c r="AV18" s="64">
        <f>Y22</f>
        <v>0</v>
      </c>
      <c r="AW18" s="64">
        <f>Z22</f>
        <v>0</v>
      </c>
      <c r="AX18" s="64">
        <f>AA22</f>
        <v>0</v>
      </c>
      <c r="AY18" s="65">
        <f>AB22</f>
        <v>0</v>
      </c>
      <c r="AZ18" s="64">
        <f t="shared" si="0"/>
        <v>0</v>
      </c>
    </row>
    <row r="19" spans="1:52" ht="23.25" x14ac:dyDescent="0.3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"/>
        <v>10</v>
      </c>
      <c r="I19" s="70"/>
      <c r="J19" s="70"/>
      <c r="K19" s="70"/>
      <c r="L19" s="70"/>
      <c r="M19" s="70"/>
      <c r="N19" s="70"/>
      <c r="O19" s="70"/>
      <c r="P19" s="56">
        <f t="shared" si="2"/>
        <v>0</v>
      </c>
      <c r="Q19" s="71"/>
      <c r="R19" s="56">
        <f t="shared" si="3"/>
        <v>0</v>
      </c>
      <c r="S19" s="70"/>
      <c r="T19" s="70"/>
      <c r="U19" s="56">
        <f t="shared" si="4"/>
        <v>0</v>
      </c>
      <c r="V19" s="70"/>
      <c r="W19" s="70"/>
      <c r="X19" s="56">
        <f t="shared" si="5"/>
        <v>0</v>
      </c>
      <c r="Y19" s="57">
        <f>IF(S19&gt;=40,S19-40,0)</f>
        <v>0</v>
      </c>
      <c r="Z19" s="57">
        <f>IF(D19=1,0,AM19)</f>
        <v>0</v>
      </c>
      <c r="AA19" s="56">
        <f t="shared" si="6"/>
        <v>0</v>
      </c>
      <c r="AB19" s="56">
        <f t="shared" si="7"/>
        <v>0</v>
      </c>
      <c r="AC19" s="56">
        <f>AC18-R19</f>
        <v>16</v>
      </c>
      <c r="AD19" s="70"/>
      <c r="AE19" s="70"/>
      <c r="AF19" s="70"/>
      <c r="AG19" s="56">
        <f t="shared" si="8"/>
        <v>0</v>
      </c>
      <c r="AH19" s="58">
        <f>IF(S19&gt;40,((3+Y19)*H19),IF(S19=0,0,(3*H19)))</f>
        <v>0</v>
      </c>
      <c r="AI19" s="56">
        <f t="shared" si="9"/>
        <v>0</v>
      </c>
      <c r="AJ19" s="58">
        <f>ROUND(IF(AD19&gt;0,(-AD19/H19),"0"),0)</f>
        <v>0</v>
      </c>
      <c r="AK19" s="58">
        <f>ROUND(IF(Q19="oui",(X15+X16+X17+X18)/20,0),0)</f>
        <v>0</v>
      </c>
      <c r="AL19" s="58">
        <f>IF(S19&lt;=40,S19-Z19,S19-Y19-Z19)</f>
        <v>0</v>
      </c>
      <c r="AM19" s="58">
        <f>ROUND(IF(C19=1,(X18+X17+X16+X15+Z18+T18+T17+T16+T15)/20,0),0)+(ROUND(IF(C19=2,(X18+X17+X16+X15+Z18+T18+T17+T16+T15)/20)*2,0))</f>
        <v>0</v>
      </c>
      <c r="AN19" s="72"/>
      <c r="AR19" s="63">
        <f>A23</f>
        <v>43519</v>
      </c>
      <c r="AS19" s="64">
        <f>P23</f>
        <v>0</v>
      </c>
      <c r="AT19" s="64">
        <f>S23</f>
        <v>0</v>
      </c>
      <c r="AU19" s="64">
        <f>X23</f>
        <v>0</v>
      </c>
      <c r="AV19" s="64">
        <f>Y23</f>
        <v>0</v>
      </c>
      <c r="AW19" s="64">
        <f>Z23</f>
        <v>0</v>
      </c>
      <c r="AX19" s="64">
        <f>AA23</f>
        <v>0</v>
      </c>
      <c r="AY19" s="65">
        <f>AB23</f>
        <v>0</v>
      </c>
      <c r="AZ19" s="64">
        <f t="shared" si="0"/>
        <v>0</v>
      </c>
    </row>
    <row r="20" spans="1:52" ht="23.25" x14ac:dyDescent="0.3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"/>
        <v>10</v>
      </c>
      <c r="I20" s="70"/>
      <c r="J20" s="70"/>
      <c r="K20" s="70"/>
      <c r="L20" s="70"/>
      <c r="M20" s="70"/>
      <c r="N20" s="70"/>
      <c r="O20" s="70"/>
      <c r="P20" s="56">
        <f t="shared" si="2"/>
        <v>0</v>
      </c>
      <c r="Q20" s="71"/>
      <c r="R20" s="56">
        <f t="shared" si="3"/>
        <v>0</v>
      </c>
      <c r="S20" s="70"/>
      <c r="T20" s="70"/>
      <c r="U20" s="56">
        <f t="shared" si="4"/>
        <v>0</v>
      </c>
      <c r="V20" s="70"/>
      <c r="W20" s="70"/>
      <c r="X20" s="56">
        <f t="shared" si="5"/>
        <v>0</v>
      </c>
      <c r="Y20" s="57">
        <f>IF(S20&gt;=40,S20-40,0)</f>
        <v>0</v>
      </c>
      <c r="Z20" s="57">
        <f>IF(D20=1,0,AM20)</f>
        <v>0</v>
      </c>
      <c r="AA20" s="56">
        <f t="shared" si="6"/>
        <v>0</v>
      </c>
      <c r="AB20" s="56">
        <f t="shared" si="7"/>
        <v>0</v>
      </c>
      <c r="AC20" s="56">
        <f>AC19-R20</f>
        <v>16</v>
      </c>
      <c r="AD20" s="70"/>
      <c r="AE20" s="70"/>
      <c r="AF20" s="70"/>
      <c r="AG20" s="56">
        <f t="shared" si="8"/>
        <v>0</v>
      </c>
      <c r="AH20" s="58">
        <f>IF(S20&gt;40,((3+Y20)*H20),IF(S20=0,0,(3*H20)))</f>
        <v>0</v>
      </c>
      <c r="AI20" s="56">
        <f t="shared" si="9"/>
        <v>0</v>
      </c>
      <c r="AJ20" s="58">
        <f>ROUND(IF(AD20&gt;0,(-AD20/H20),"0"),0)</f>
        <v>0</v>
      </c>
      <c r="AK20" s="58">
        <f>ROUND(IF(Q20="oui",(X16+X17+X18+X19)/20,0),0)</f>
        <v>0</v>
      </c>
      <c r="AL20" s="58">
        <f>IF(S20&lt;=40,S20-Z20,S20-Y20-Z20)</f>
        <v>0</v>
      </c>
      <c r="AM20" s="58">
        <f>ROUND(IF(C20=1,(X19+X18+X17+X16+Z19+T19+T18+T17+T16)/20,0),0)+(ROUND(IF(C20=2,(X19+X18+X17+X16+Z19+T19+T18+T17+T16)/20)*2,0))</f>
        <v>0</v>
      </c>
      <c r="AN20" s="72"/>
      <c r="AR20" s="63">
        <f>A24</f>
        <v>43526</v>
      </c>
      <c r="AS20" s="64">
        <f>P24</f>
        <v>0</v>
      </c>
      <c r="AT20" s="64">
        <f>S24</f>
        <v>0</v>
      </c>
      <c r="AU20" s="64">
        <f>X24</f>
        <v>0</v>
      </c>
      <c r="AV20" s="64">
        <f>Y24</f>
        <v>0</v>
      </c>
      <c r="AW20" s="64">
        <f>Z24</f>
        <v>0</v>
      </c>
      <c r="AX20" s="64">
        <f>AA24</f>
        <v>0</v>
      </c>
      <c r="AY20" s="65">
        <f>AB24</f>
        <v>0</v>
      </c>
      <c r="AZ20" s="64">
        <f t="shared" si="0"/>
        <v>0</v>
      </c>
    </row>
    <row r="21" spans="1:52" ht="23.25" x14ac:dyDescent="0.3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"/>
        <v>10</v>
      </c>
      <c r="I21" s="70"/>
      <c r="J21" s="70"/>
      <c r="K21" s="70"/>
      <c r="L21" s="70"/>
      <c r="M21" s="70"/>
      <c r="N21" s="70"/>
      <c r="O21" s="70"/>
      <c r="P21" s="56">
        <f t="shared" si="2"/>
        <v>0</v>
      </c>
      <c r="Q21" s="71"/>
      <c r="R21" s="56">
        <f t="shared" si="3"/>
        <v>0</v>
      </c>
      <c r="S21" s="70"/>
      <c r="T21" s="70"/>
      <c r="U21" s="56">
        <f t="shared" si="4"/>
        <v>0</v>
      </c>
      <c r="V21" s="70"/>
      <c r="W21" s="70"/>
      <c r="X21" s="56">
        <f t="shared" si="5"/>
        <v>0</v>
      </c>
      <c r="Y21" s="57">
        <f>IF(S21&gt;=40,S21-40,0)</f>
        <v>0</v>
      </c>
      <c r="Z21" s="57">
        <f>IF(D21=1,0,AM21)</f>
        <v>0</v>
      </c>
      <c r="AA21" s="56">
        <f t="shared" si="6"/>
        <v>0</v>
      </c>
      <c r="AB21" s="56">
        <f t="shared" si="7"/>
        <v>0</v>
      </c>
      <c r="AC21" s="56">
        <f>AC20-R21</f>
        <v>16</v>
      </c>
      <c r="AD21" s="70"/>
      <c r="AE21" s="70"/>
      <c r="AF21" s="70"/>
      <c r="AG21" s="56">
        <f t="shared" si="8"/>
        <v>0</v>
      </c>
      <c r="AH21" s="58">
        <f>IF(S21&gt;40,((3+Y21)*H21),IF(S21=0,0,(3*H21)))</f>
        <v>0</v>
      </c>
      <c r="AI21" s="56">
        <f t="shared" si="9"/>
        <v>0</v>
      </c>
      <c r="AJ21" s="58">
        <f>ROUND(IF(AD21&gt;0,(-AD21/H21),"0"),0)</f>
        <v>0</v>
      </c>
      <c r="AK21" s="58">
        <f>ROUND(IF(Q21="oui",(X17+X18+X19+X20)/20,0),0)</f>
        <v>0</v>
      </c>
      <c r="AL21" s="58">
        <f>IF(S21&lt;=40,S21-Z21,S21-Y21-Z21)</f>
        <v>0</v>
      </c>
      <c r="AM21" s="58">
        <f>ROUND(IF(C21=1,(X20+X19+X18+X17+Z20+T20+T19+T18+T17)/20,0),0)+(ROUND(IF(C21=2,(X20+X19+X18+X17+Z20+T20+T19+T18+T17)/20)*2,0))</f>
        <v>0</v>
      </c>
      <c r="AN21" s="72"/>
      <c r="AR21" s="63">
        <f>A25</f>
        <v>43533</v>
      </c>
      <c r="AS21" s="64">
        <f>P25</f>
        <v>0</v>
      </c>
      <c r="AT21" s="64">
        <f>S25</f>
        <v>0</v>
      </c>
      <c r="AU21" s="64">
        <f>X25</f>
        <v>0</v>
      </c>
      <c r="AV21" s="64">
        <f>Y25</f>
        <v>0</v>
      </c>
      <c r="AW21" s="64">
        <f>Z25</f>
        <v>0</v>
      </c>
      <c r="AX21" s="64">
        <f>AA25</f>
        <v>0</v>
      </c>
      <c r="AY21" s="65">
        <f>AB25</f>
        <v>0</v>
      </c>
      <c r="AZ21" s="64">
        <f t="shared" si="0"/>
        <v>0</v>
      </c>
    </row>
    <row r="22" spans="1:52" ht="23.25" x14ac:dyDescent="0.3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"/>
        <v>10</v>
      </c>
      <c r="I22" s="70"/>
      <c r="J22" s="70"/>
      <c r="K22" s="70"/>
      <c r="L22" s="70"/>
      <c r="M22" s="70"/>
      <c r="N22" s="70"/>
      <c r="O22" s="70"/>
      <c r="P22" s="56">
        <f t="shared" si="2"/>
        <v>0</v>
      </c>
      <c r="Q22" s="71"/>
      <c r="R22" s="56">
        <f t="shared" si="3"/>
        <v>0</v>
      </c>
      <c r="S22" s="70"/>
      <c r="T22" s="70"/>
      <c r="U22" s="56">
        <f t="shared" si="4"/>
        <v>0</v>
      </c>
      <c r="V22" s="70"/>
      <c r="W22" s="70"/>
      <c r="X22" s="56">
        <f t="shared" si="5"/>
        <v>0</v>
      </c>
      <c r="Y22" s="57">
        <f>IF(S22&gt;=40,S22-40,0)</f>
        <v>0</v>
      </c>
      <c r="Z22" s="57">
        <f>IF(D22=1,0,AM22)</f>
        <v>0</v>
      </c>
      <c r="AA22" s="56">
        <f t="shared" si="6"/>
        <v>0</v>
      </c>
      <c r="AB22" s="56">
        <f t="shared" si="7"/>
        <v>0</v>
      </c>
      <c r="AC22" s="56">
        <f>AC21-R22</f>
        <v>16</v>
      </c>
      <c r="AD22" s="70"/>
      <c r="AE22" s="70"/>
      <c r="AF22" s="70"/>
      <c r="AG22" s="56">
        <f t="shared" si="8"/>
        <v>0</v>
      </c>
      <c r="AH22" s="58">
        <f>IF(S22&gt;40,((3+Y22)*H22),IF(S22=0,0,(3*H22)))</f>
        <v>0</v>
      </c>
      <c r="AI22" s="56">
        <f t="shared" si="9"/>
        <v>0</v>
      </c>
      <c r="AJ22" s="58">
        <f>ROUND(IF(AD22&gt;0,(-AD22/H22),"0"),0)</f>
        <v>0</v>
      </c>
      <c r="AK22" s="58">
        <f>ROUND(IF(Q22="oui",(X18+X19+X20+X21)/20,0),0)</f>
        <v>0</v>
      </c>
      <c r="AL22" s="58">
        <f>IF(S22&lt;=40,S22-Z22,S22-Y22-Z22)</f>
        <v>0</v>
      </c>
      <c r="AM22" s="58">
        <f>ROUND(IF(C22=1,(X21+X20+X19+X18+Z21+T21+T20+T19+T18)/20,0),0)+(ROUND(IF(C22=2,(X21+X20+X19+X18+Z21+T21+T20+T19+T18)/20)*2,0))</f>
        <v>0</v>
      </c>
      <c r="AN22" s="72"/>
      <c r="AR22" s="63">
        <f>A26</f>
        <v>43540</v>
      </c>
      <c r="AS22" s="64">
        <f>P26</f>
        <v>0</v>
      </c>
      <c r="AT22" s="64">
        <f>S26</f>
        <v>0</v>
      </c>
      <c r="AU22" s="64">
        <f>X26</f>
        <v>0</v>
      </c>
      <c r="AV22" s="64">
        <f>Y26</f>
        <v>0</v>
      </c>
      <c r="AW22" s="64">
        <f>Z26</f>
        <v>0</v>
      </c>
      <c r="AX22" s="64">
        <f>AA26</f>
        <v>0</v>
      </c>
      <c r="AY22" s="65">
        <f>AB26</f>
        <v>0</v>
      </c>
      <c r="AZ22" s="64">
        <f t="shared" si="0"/>
        <v>0</v>
      </c>
    </row>
    <row r="23" spans="1:52" ht="23.25" x14ac:dyDescent="0.3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"/>
        <v>10</v>
      </c>
      <c r="I23" s="70"/>
      <c r="J23" s="70"/>
      <c r="K23" s="70"/>
      <c r="L23" s="70"/>
      <c r="M23" s="70"/>
      <c r="N23" s="70"/>
      <c r="O23" s="70"/>
      <c r="P23" s="56">
        <f t="shared" si="2"/>
        <v>0</v>
      </c>
      <c r="Q23" s="71"/>
      <c r="R23" s="56">
        <f t="shared" si="3"/>
        <v>0</v>
      </c>
      <c r="S23" s="70"/>
      <c r="T23" s="70"/>
      <c r="U23" s="56">
        <f t="shared" si="4"/>
        <v>0</v>
      </c>
      <c r="V23" s="70"/>
      <c r="W23" s="70"/>
      <c r="X23" s="56">
        <f t="shared" si="5"/>
        <v>0</v>
      </c>
      <c r="Y23" s="57">
        <f>IF(S23&gt;=40,S23-40,0)</f>
        <v>0</v>
      </c>
      <c r="Z23" s="57">
        <f>IF(D23=1,0,AM23)</f>
        <v>0</v>
      </c>
      <c r="AA23" s="56">
        <f t="shared" si="6"/>
        <v>0</v>
      </c>
      <c r="AB23" s="56">
        <f t="shared" si="7"/>
        <v>0</v>
      </c>
      <c r="AC23" s="56">
        <f>AC22-R23</f>
        <v>16</v>
      </c>
      <c r="AD23" s="70"/>
      <c r="AE23" s="70"/>
      <c r="AF23" s="70"/>
      <c r="AG23" s="56">
        <f t="shared" si="8"/>
        <v>0</v>
      </c>
      <c r="AH23" s="58">
        <f>IF(S23&gt;40,((3+Y23)*H23),IF(S23=0,0,(3*H23)))</f>
        <v>0</v>
      </c>
      <c r="AI23" s="56">
        <f t="shared" si="9"/>
        <v>0</v>
      </c>
      <c r="AJ23" s="58">
        <f>ROUND(IF(AD23&gt;0,(-AD23/H23),"0"),0)</f>
        <v>0</v>
      </c>
      <c r="AK23" s="58">
        <f>ROUND(IF(Q23="oui",(X19+X20+X21+X22)/20,0),0)</f>
        <v>0</v>
      </c>
      <c r="AL23" s="58">
        <f>IF(S23&lt;=40,S23-Z23,S23-Y23-Z23)</f>
        <v>0</v>
      </c>
      <c r="AM23" s="58">
        <f>ROUND(IF(C23=1,(X22+X21+X20+X19+Z22+T22+T21+T20+T19)/20,0),0)+(ROUND(IF(C23=2,(X22+X21+X20+X19+Z22+T22+T21+T20+T19)/20)*2,0))</f>
        <v>0</v>
      </c>
      <c r="AN23" s="72"/>
      <c r="AR23" s="63">
        <f>A27</f>
        <v>43547</v>
      </c>
      <c r="AS23" s="64">
        <f>P27</f>
        <v>0</v>
      </c>
      <c r="AT23" s="64">
        <f>S27</f>
        <v>0</v>
      </c>
      <c r="AU23" s="64">
        <f>X27</f>
        <v>0</v>
      </c>
      <c r="AV23" s="64">
        <f>Y27</f>
        <v>0</v>
      </c>
      <c r="AW23" s="64">
        <f>Z27</f>
        <v>0</v>
      </c>
      <c r="AX23" s="64">
        <f>AA27</f>
        <v>0</v>
      </c>
      <c r="AY23" s="65">
        <f>AB27</f>
        <v>0</v>
      </c>
      <c r="AZ23" s="64">
        <f t="shared" si="0"/>
        <v>0</v>
      </c>
    </row>
    <row r="24" spans="1:52" ht="23.25" x14ac:dyDescent="0.3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"/>
        <v>10</v>
      </c>
      <c r="I24" s="70"/>
      <c r="J24" s="70"/>
      <c r="K24" s="70"/>
      <c r="L24" s="70"/>
      <c r="M24" s="70"/>
      <c r="N24" s="70"/>
      <c r="O24" s="70"/>
      <c r="P24" s="56">
        <f t="shared" si="2"/>
        <v>0</v>
      </c>
      <c r="Q24" s="71"/>
      <c r="R24" s="56">
        <f t="shared" si="3"/>
        <v>0</v>
      </c>
      <c r="S24" s="70"/>
      <c r="T24" s="70"/>
      <c r="U24" s="56">
        <f t="shared" si="4"/>
        <v>0</v>
      </c>
      <c r="V24" s="70"/>
      <c r="W24" s="70"/>
      <c r="X24" s="56">
        <f t="shared" si="5"/>
        <v>0</v>
      </c>
      <c r="Y24" s="57">
        <f>IF(S24&gt;=40,S24-40,0)</f>
        <v>0</v>
      </c>
      <c r="Z24" s="57">
        <f>IF(D24=1,0,AM24)</f>
        <v>0</v>
      </c>
      <c r="AA24" s="56">
        <f t="shared" si="6"/>
        <v>0</v>
      </c>
      <c r="AB24" s="56">
        <f t="shared" si="7"/>
        <v>0</v>
      </c>
      <c r="AC24" s="56">
        <f>AC23-R24</f>
        <v>16</v>
      </c>
      <c r="AD24" s="70"/>
      <c r="AE24" s="70"/>
      <c r="AF24" s="70"/>
      <c r="AG24" s="56">
        <f t="shared" si="8"/>
        <v>0</v>
      </c>
      <c r="AH24" s="58">
        <f>IF(S24&gt;40,((3+Y24)*H24),IF(S24=0,0,(3*H24)))</f>
        <v>0</v>
      </c>
      <c r="AI24" s="56">
        <f t="shared" si="9"/>
        <v>0</v>
      </c>
      <c r="AJ24" s="58">
        <f>ROUND(IF(AD24&gt;0,(-AD24/H24),"0"),0)</f>
        <v>0</v>
      </c>
      <c r="AK24" s="58">
        <f>ROUND(IF(Q24="oui",(X20+X21+X22+X23)/20,0),0)</f>
        <v>0</v>
      </c>
      <c r="AL24" s="58">
        <f>IF(S24&lt;=40,S24-Z24,S24-Y24-Z24)</f>
        <v>0</v>
      </c>
      <c r="AM24" s="58">
        <f>ROUND(IF(C24=1,(X23+X22+X21+X20+Z23+T23+T22+T21+T20)/20,0),0)+(ROUND(IF(C24=2,(X23+X22+X21+X20+Z23+T23+T22+T21+T20)/20)*2,0))</f>
        <v>0</v>
      </c>
      <c r="AN24" s="72"/>
      <c r="AR24" s="63">
        <f>A28</f>
        <v>43554</v>
      </c>
      <c r="AS24" s="64">
        <f>P28</f>
        <v>0</v>
      </c>
      <c r="AT24" s="64">
        <f>S28</f>
        <v>0</v>
      </c>
      <c r="AU24" s="64">
        <f>X28</f>
        <v>0</v>
      </c>
      <c r="AV24" s="64">
        <f>Y28</f>
        <v>0</v>
      </c>
      <c r="AW24" s="64">
        <f>Z28</f>
        <v>0</v>
      </c>
      <c r="AX24" s="64">
        <f>AA28</f>
        <v>0</v>
      </c>
      <c r="AY24" s="65">
        <f>AB28</f>
        <v>0</v>
      </c>
      <c r="AZ24" s="64">
        <f t="shared" si="0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"/>
        <v>10</v>
      </c>
      <c r="I25" s="70"/>
      <c r="J25" s="70"/>
      <c r="K25" s="70"/>
      <c r="L25" s="70"/>
      <c r="M25" s="70"/>
      <c r="N25" s="70"/>
      <c r="O25" s="70"/>
      <c r="P25" s="56">
        <f t="shared" si="2"/>
        <v>0</v>
      </c>
      <c r="Q25" s="71"/>
      <c r="R25" s="56">
        <f t="shared" si="3"/>
        <v>0</v>
      </c>
      <c r="S25" s="70"/>
      <c r="T25" s="70"/>
      <c r="U25" s="56">
        <f t="shared" si="4"/>
        <v>0</v>
      </c>
      <c r="V25" s="70"/>
      <c r="W25" s="70"/>
      <c r="X25" s="56">
        <f t="shared" si="5"/>
        <v>0</v>
      </c>
      <c r="Y25" s="57">
        <f>IF(S25&gt;=40,S25-40,0)</f>
        <v>0</v>
      </c>
      <c r="Z25" s="57">
        <f>IF(D25=1,0,AM25)</f>
        <v>0</v>
      </c>
      <c r="AA25" s="56">
        <f t="shared" si="6"/>
        <v>0</v>
      </c>
      <c r="AB25" s="56">
        <f t="shared" si="7"/>
        <v>0</v>
      </c>
      <c r="AC25" s="56">
        <f>AC24-R25</f>
        <v>16</v>
      </c>
      <c r="AD25" s="70"/>
      <c r="AE25" s="70"/>
      <c r="AF25" s="70"/>
      <c r="AG25" s="56">
        <f t="shared" si="8"/>
        <v>0</v>
      </c>
      <c r="AH25" s="58">
        <f>IF(S25&gt;40,((3+Y25)*H25),IF(S25=0,0,(3*H25)))</f>
        <v>0</v>
      </c>
      <c r="AI25" s="56">
        <f t="shared" si="9"/>
        <v>0</v>
      </c>
      <c r="AJ25" s="58">
        <f>ROUND(IF(AD25&gt;0,(-AD25/H25),"0"),0)</f>
        <v>0</v>
      </c>
      <c r="AK25" s="58">
        <f>ROUND(IF(Q25="oui",(X21+X22+X23+X24)/20,0),0)</f>
        <v>0</v>
      </c>
      <c r="AL25" s="58">
        <f>IF(S25&lt;=40,S25-Z25,S25-Y25-Z25)</f>
        <v>0</v>
      </c>
      <c r="AM25" s="58">
        <f>ROUND(IF(C25=1,(X24+X23+X22+X21+Z24+T24+T23+T22+T21)/20,0),0)+(ROUND(IF(C25=2,(X24+X23+X22+X21+Z24+T24+T23+T22+T21)/20)*2,0))</f>
        <v>0</v>
      </c>
      <c r="AN25" s="72"/>
      <c r="AR25" s="63">
        <f>A29</f>
        <v>43561</v>
      </c>
      <c r="AS25" s="64">
        <f>P29</f>
        <v>0</v>
      </c>
      <c r="AT25" s="64">
        <f>S29</f>
        <v>0</v>
      </c>
      <c r="AU25" s="64">
        <f>X29</f>
        <v>0</v>
      </c>
      <c r="AV25" s="64">
        <f>Y29</f>
        <v>0</v>
      </c>
      <c r="AW25" s="64">
        <f>Z29</f>
        <v>0</v>
      </c>
      <c r="AX25" s="64">
        <f>AA29</f>
        <v>0</v>
      </c>
      <c r="AY25" s="65">
        <f>AB29</f>
        <v>0</v>
      </c>
      <c r="AZ25" s="64">
        <f t="shared" si="0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"/>
        <v>10</v>
      </c>
      <c r="I26" s="70"/>
      <c r="J26" s="70"/>
      <c r="K26" s="70"/>
      <c r="L26" s="70"/>
      <c r="M26" s="70"/>
      <c r="N26" s="70"/>
      <c r="O26" s="70"/>
      <c r="P26" s="56">
        <f t="shared" si="2"/>
        <v>0</v>
      </c>
      <c r="Q26" s="71"/>
      <c r="R26" s="56">
        <f t="shared" si="3"/>
        <v>0</v>
      </c>
      <c r="S26" s="70"/>
      <c r="T26" s="70"/>
      <c r="U26" s="56">
        <f t="shared" si="4"/>
        <v>0</v>
      </c>
      <c r="V26" s="70"/>
      <c r="W26" s="70"/>
      <c r="X26" s="56">
        <f t="shared" si="5"/>
        <v>0</v>
      </c>
      <c r="Y26" s="57">
        <f>IF(S26&gt;=40,S26-40,0)</f>
        <v>0</v>
      </c>
      <c r="Z26" s="57">
        <f>IF(D26=1,0,AM26)</f>
        <v>0</v>
      </c>
      <c r="AA26" s="56">
        <f t="shared" si="6"/>
        <v>0</v>
      </c>
      <c r="AB26" s="56">
        <f t="shared" si="7"/>
        <v>0</v>
      </c>
      <c r="AC26" s="56">
        <f>AC25-R26</f>
        <v>16</v>
      </c>
      <c r="AD26" s="70"/>
      <c r="AE26" s="70"/>
      <c r="AF26" s="70"/>
      <c r="AG26" s="56">
        <f t="shared" si="8"/>
        <v>0</v>
      </c>
      <c r="AH26" s="58">
        <f>IF(S26&gt;40,((3+Y26)*H26),IF(S26=0,0,(3*H26)))</f>
        <v>0</v>
      </c>
      <c r="AI26" s="56">
        <f t="shared" si="9"/>
        <v>0</v>
      </c>
      <c r="AJ26" s="58">
        <f>ROUND(IF(AD26&gt;0,(-AD26/H26),"0"),0)</f>
        <v>0</v>
      </c>
      <c r="AK26" s="58">
        <f>ROUND(IF(Q26="oui",(X22+X23+X24+X25)/20,0),0)</f>
        <v>0</v>
      </c>
      <c r="AL26" s="58">
        <f>IF(S26&lt;=40,S26-Z26,S26-Y26-Z26)</f>
        <v>0</v>
      </c>
      <c r="AM26" s="58">
        <f>ROUND(IF(C26=1,(X25+X24+X23+X22+Z25+T25+T24+T23+T22)/20,0),0)+(ROUND(IF(C26=2,(X25+X24+X23+X22+Z25+T25+T24+T23+T22)/20)*2,0))</f>
        <v>0</v>
      </c>
      <c r="AN26" s="72"/>
      <c r="AR26" s="63">
        <f>A30</f>
        <v>43568</v>
      </c>
      <c r="AS26" s="64">
        <f>P30</f>
        <v>0</v>
      </c>
      <c r="AT26" s="64">
        <f>S30</f>
        <v>0</v>
      </c>
      <c r="AU26" s="64">
        <f>X30</f>
        <v>0</v>
      </c>
      <c r="AV26" s="64">
        <f>Y30</f>
        <v>0</v>
      </c>
      <c r="AW26" s="64">
        <f>Z30</f>
        <v>0</v>
      </c>
      <c r="AX26" s="64">
        <f>AA30</f>
        <v>0</v>
      </c>
      <c r="AY26" s="65">
        <f>AB30</f>
        <v>0</v>
      </c>
      <c r="AZ26" s="64">
        <f t="shared" si="0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"/>
        <v>10</v>
      </c>
      <c r="I27" s="70"/>
      <c r="J27" s="70"/>
      <c r="K27" s="70"/>
      <c r="L27" s="70"/>
      <c r="M27" s="70"/>
      <c r="N27" s="70"/>
      <c r="O27" s="70"/>
      <c r="P27" s="56">
        <f t="shared" si="2"/>
        <v>0</v>
      </c>
      <c r="Q27" s="71"/>
      <c r="R27" s="56">
        <f t="shared" si="3"/>
        <v>0</v>
      </c>
      <c r="S27" s="70"/>
      <c r="T27" s="70"/>
      <c r="U27" s="56">
        <f t="shared" si="4"/>
        <v>0</v>
      </c>
      <c r="V27" s="70"/>
      <c r="W27" s="70"/>
      <c r="X27" s="56">
        <f t="shared" si="5"/>
        <v>0</v>
      </c>
      <c r="Y27" s="57">
        <f>IF(S27&gt;=40,S27-40,0)</f>
        <v>0</v>
      </c>
      <c r="Z27" s="57">
        <f>IF(D27=1,0,AM27)</f>
        <v>0</v>
      </c>
      <c r="AA27" s="56">
        <f t="shared" si="6"/>
        <v>0</v>
      </c>
      <c r="AB27" s="56">
        <f t="shared" si="7"/>
        <v>0</v>
      </c>
      <c r="AC27" s="56">
        <f>AC26-R27</f>
        <v>16</v>
      </c>
      <c r="AD27" s="70"/>
      <c r="AE27" s="70"/>
      <c r="AF27" s="70"/>
      <c r="AG27" s="56">
        <f t="shared" si="8"/>
        <v>0</v>
      </c>
      <c r="AH27" s="58">
        <f>IF(S27&gt;40,((3+Y27)*H27),IF(S27=0,0,(3*H27)))</f>
        <v>0</v>
      </c>
      <c r="AI27" s="56">
        <f t="shared" si="9"/>
        <v>0</v>
      </c>
      <c r="AJ27" s="58">
        <f>ROUND(IF(AD27&gt;0,(-AD27/H27),"0"),0)</f>
        <v>0</v>
      </c>
      <c r="AK27" s="58">
        <f>ROUND(IF(Q27="oui",(X23+X24+X25+X26)/20,0),0)</f>
        <v>0</v>
      </c>
      <c r="AL27" s="58">
        <f>IF(S27&lt;=40,S27-Z27,S27-Y27-Z27)</f>
        <v>0</v>
      </c>
      <c r="AM27" s="58">
        <f>ROUND(IF(C27=1,(X26+X25+X24+X23+Z26+T26+T25+T24+T23)/20,0),0)+(ROUND(IF(C27=2,(X26+X25+X24+X23+Z26+T26+T25+T24+T23)/20)*2,0))</f>
        <v>0</v>
      </c>
      <c r="AN27" s="72"/>
      <c r="AR27" s="63">
        <f>A31</f>
        <v>43575</v>
      </c>
      <c r="AS27" s="64">
        <f>P31</f>
        <v>0</v>
      </c>
      <c r="AT27" s="64">
        <f>S31</f>
        <v>0</v>
      </c>
      <c r="AU27" s="64">
        <f>X31</f>
        <v>0</v>
      </c>
      <c r="AV27" s="64">
        <f>Y31</f>
        <v>0</v>
      </c>
      <c r="AW27" s="64">
        <f>Z31</f>
        <v>0</v>
      </c>
      <c r="AX27" s="64">
        <f>AA31</f>
        <v>0</v>
      </c>
      <c r="AY27" s="65">
        <f>AB31</f>
        <v>0</v>
      </c>
      <c r="AZ27" s="64">
        <f t="shared" si="0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"/>
        <v>10</v>
      </c>
      <c r="I28" s="70"/>
      <c r="J28" s="70"/>
      <c r="K28" s="70"/>
      <c r="L28" s="70"/>
      <c r="M28" s="70"/>
      <c r="N28" s="70"/>
      <c r="O28" s="70"/>
      <c r="P28" s="56">
        <f t="shared" si="2"/>
        <v>0</v>
      </c>
      <c r="Q28" s="71"/>
      <c r="R28" s="56">
        <f t="shared" si="3"/>
        <v>0</v>
      </c>
      <c r="S28" s="70"/>
      <c r="T28" s="70"/>
      <c r="U28" s="56">
        <f t="shared" si="4"/>
        <v>0</v>
      </c>
      <c r="V28" s="70"/>
      <c r="W28" s="70"/>
      <c r="X28" s="56">
        <f t="shared" si="5"/>
        <v>0</v>
      </c>
      <c r="Y28" s="57">
        <f>IF(S28&gt;=40,S28-40,0)</f>
        <v>0</v>
      </c>
      <c r="Z28" s="57">
        <f>IF(D28=1,0,AM28)</f>
        <v>0</v>
      </c>
      <c r="AA28" s="56">
        <f t="shared" si="6"/>
        <v>0</v>
      </c>
      <c r="AB28" s="56">
        <f t="shared" si="7"/>
        <v>0</v>
      </c>
      <c r="AC28" s="56">
        <f>AC27-R28</f>
        <v>16</v>
      </c>
      <c r="AD28" s="70"/>
      <c r="AE28" s="70"/>
      <c r="AF28" s="70"/>
      <c r="AG28" s="56">
        <f t="shared" si="8"/>
        <v>0</v>
      </c>
      <c r="AH28" s="58">
        <f>IF(S28&gt;40,((3+Y28)*H28),IF(S28=0,0,(3*H28)))</f>
        <v>0</v>
      </c>
      <c r="AI28" s="56">
        <f t="shared" si="9"/>
        <v>0</v>
      </c>
      <c r="AJ28" s="58">
        <f>ROUND(IF(AD28&gt;0,(-AD28/H28),"0"),0)</f>
        <v>0</v>
      </c>
      <c r="AK28" s="58">
        <f>ROUND(IF(Q28="oui",(X24+X25+X26+X27)/20,0),0)</f>
        <v>0</v>
      </c>
      <c r="AL28" s="58">
        <f>IF(S28&lt;=40,S28-Z28,S28-Y28-Z28)</f>
        <v>0</v>
      </c>
      <c r="AM28" s="58">
        <f>ROUND(IF(C28=1,(X27+X26+X25+X24+Z27+T27+T26+T25+T24)/20,0),0)+(ROUND(IF(C28=2,(X27+X26+X25+X24+Z27+T27+T26+T25+T24)/20)*2,0))</f>
        <v>0</v>
      </c>
      <c r="AN28" s="72"/>
      <c r="AR28" s="63">
        <f>A32</f>
        <v>43582</v>
      </c>
      <c r="AS28" s="64">
        <f>P32</f>
        <v>0</v>
      </c>
      <c r="AT28" s="64">
        <f>S32</f>
        <v>0</v>
      </c>
      <c r="AU28" s="64">
        <f>X32</f>
        <v>0</v>
      </c>
      <c r="AV28" s="64">
        <f>Y32</f>
        <v>0</v>
      </c>
      <c r="AW28" s="64">
        <f>Z32</f>
        <v>0</v>
      </c>
      <c r="AX28" s="64">
        <f>AA32</f>
        <v>0</v>
      </c>
      <c r="AY28" s="65">
        <f>AB32</f>
        <v>0</v>
      </c>
      <c r="AZ28" s="64">
        <f t="shared" si="0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"/>
        <v>10</v>
      </c>
      <c r="I29" s="70"/>
      <c r="J29" s="70"/>
      <c r="K29" s="70"/>
      <c r="L29" s="70"/>
      <c r="M29" s="70"/>
      <c r="N29" s="70"/>
      <c r="O29" s="70"/>
      <c r="P29" s="56">
        <f t="shared" si="2"/>
        <v>0</v>
      </c>
      <c r="Q29" s="71"/>
      <c r="R29" s="56">
        <f t="shared" si="3"/>
        <v>0</v>
      </c>
      <c r="S29" s="70"/>
      <c r="T29" s="70"/>
      <c r="U29" s="56">
        <f t="shared" si="4"/>
        <v>0</v>
      </c>
      <c r="V29" s="70"/>
      <c r="W29" s="70"/>
      <c r="X29" s="56">
        <f t="shared" si="5"/>
        <v>0</v>
      </c>
      <c r="Y29" s="57">
        <f>IF(S29&gt;=40,S29-40,0)</f>
        <v>0</v>
      </c>
      <c r="Z29" s="57">
        <f>IF(D29=1,0,AM29)</f>
        <v>0</v>
      </c>
      <c r="AA29" s="56">
        <f t="shared" si="6"/>
        <v>0</v>
      </c>
      <c r="AB29" s="56">
        <f t="shared" si="7"/>
        <v>0</v>
      </c>
      <c r="AC29" s="56">
        <f>AC28-R29</f>
        <v>16</v>
      </c>
      <c r="AD29" s="70"/>
      <c r="AE29" s="70"/>
      <c r="AF29" s="70"/>
      <c r="AG29" s="56">
        <f t="shared" si="8"/>
        <v>0</v>
      </c>
      <c r="AH29" s="58">
        <f>IF(S29&gt;40,((3+Y29)*H29),IF(S29=0,0,(3*H29)))</f>
        <v>0</v>
      </c>
      <c r="AI29" s="56">
        <f t="shared" si="9"/>
        <v>0</v>
      </c>
      <c r="AJ29" s="58">
        <f>ROUND(IF(AD29&gt;0,(-AD29/H29),"0"),0)</f>
        <v>0</v>
      </c>
      <c r="AK29" s="58">
        <f>ROUND(IF(Q29="oui",(X25+X26+X27+X28)/20,0),0)</f>
        <v>0</v>
      </c>
      <c r="AL29" s="58">
        <f>IF(S29&lt;=40,S29-Z29,S29-Y29-Z29)</f>
        <v>0</v>
      </c>
      <c r="AM29" s="58">
        <f>ROUND(IF(C29=1,(X28+X27+X26+X25+Z28+T28+T27+T26+T25)/20,0),0)+(ROUND(IF(C29=2,(X28+X27+X26+X25+Z28+T28+T27+T26+T25)/20)*2,0))</f>
        <v>0</v>
      </c>
      <c r="AN29" s="72"/>
      <c r="AR29" s="63">
        <f>A33</f>
        <v>43589</v>
      </c>
      <c r="AS29" s="64">
        <f>P33</f>
        <v>0</v>
      </c>
      <c r="AT29" s="64">
        <f>S33</f>
        <v>0</v>
      </c>
      <c r="AU29" s="64">
        <f>X33</f>
        <v>0</v>
      </c>
      <c r="AV29" s="64">
        <f>Y33</f>
        <v>0</v>
      </c>
      <c r="AW29" s="64">
        <f>Z33</f>
        <v>0</v>
      </c>
      <c r="AX29" s="64">
        <f>AA33</f>
        <v>0</v>
      </c>
      <c r="AY29" s="65">
        <f>AB33</f>
        <v>0</v>
      </c>
      <c r="AZ29" s="64">
        <f t="shared" si="0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"/>
        <v>10</v>
      </c>
      <c r="I30" s="70"/>
      <c r="J30" s="70"/>
      <c r="K30" s="70"/>
      <c r="L30" s="70"/>
      <c r="M30" s="70"/>
      <c r="N30" s="70"/>
      <c r="O30" s="70"/>
      <c r="P30" s="56">
        <f t="shared" si="2"/>
        <v>0</v>
      </c>
      <c r="Q30" s="71"/>
      <c r="R30" s="56">
        <f t="shared" si="3"/>
        <v>0</v>
      </c>
      <c r="S30" s="70"/>
      <c r="T30" s="70"/>
      <c r="U30" s="56">
        <f t="shared" si="4"/>
        <v>0</v>
      </c>
      <c r="V30" s="70"/>
      <c r="W30" s="70"/>
      <c r="X30" s="56">
        <f t="shared" si="5"/>
        <v>0</v>
      </c>
      <c r="Y30" s="57">
        <f>IF(S30&gt;=40,S30-40,0)</f>
        <v>0</v>
      </c>
      <c r="Z30" s="57">
        <f>IF(D30=1,0,AM30)</f>
        <v>0</v>
      </c>
      <c r="AA30" s="56">
        <f t="shared" si="6"/>
        <v>0</v>
      </c>
      <c r="AB30" s="56">
        <f t="shared" si="7"/>
        <v>0</v>
      </c>
      <c r="AC30" s="56">
        <f>AC29-R30</f>
        <v>16</v>
      </c>
      <c r="AD30" s="70"/>
      <c r="AE30" s="70"/>
      <c r="AF30" s="70"/>
      <c r="AG30" s="56">
        <f t="shared" si="8"/>
        <v>0</v>
      </c>
      <c r="AH30" s="58">
        <f>IF(S30&gt;40,((3+Y30)*H30),IF(S30=0,0,(3*H30)))</f>
        <v>0</v>
      </c>
      <c r="AI30" s="56">
        <f t="shared" si="9"/>
        <v>0</v>
      </c>
      <c r="AJ30" s="58">
        <f>ROUND(IF(AD30&gt;0,(-AD30/H30),"0"),0)</f>
        <v>0</v>
      </c>
      <c r="AK30" s="58">
        <f>ROUND(IF(Q30="oui",(X26+X27+X28+X29)/20,0),0)</f>
        <v>0</v>
      </c>
      <c r="AL30" s="58">
        <f>IF(S30&lt;=40,S30-Z30,S30-Y30-Z30)</f>
        <v>0</v>
      </c>
      <c r="AM30" s="58">
        <f>ROUND(IF(C30=1,(X29+X28+X27+X26+Z29+T29+T28+T27+T26)/20,0),0)+(ROUND(IF(C30=2,(X29+X28+X27+X26+Z29+T29+T28+T27+T26)/20)*2,0))</f>
        <v>0</v>
      </c>
      <c r="AN30" s="72"/>
      <c r="AR30" s="63">
        <f>A34</f>
        <v>43596</v>
      </c>
      <c r="AS30" s="64">
        <f>P34</f>
        <v>0</v>
      </c>
      <c r="AT30" s="64">
        <f>S34</f>
        <v>0</v>
      </c>
      <c r="AU30" s="64">
        <f>X34</f>
        <v>0</v>
      </c>
      <c r="AV30" s="64">
        <f>Y34</f>
        <v>0</v>
      </c>
      <c r="AW30" s="64">
        <f>Z34</f>
        <v>0</v>
      </c>
      <c r="AX30" s="64">
        <f>AA34</f>
        <v>0</v>
      </c>
      <c r="AY30" s="65">
        <f>AB34</f>
        <v>0</v>
      </c>
      <c r="AZ30" s="64">
        <f t="shared" si="0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"/>
        <v>10</v>
      </c>
      <c r="I31" s="70"/>
      <c r="J31" s="70"/>
      <c r="K31" s="70"/>
      <c r="L31" s="70"/>
      <c r="M31" s="70"/>
      <c r="N31" s="70"/>
      <c r="O31" s="70"/>
      <c r="P31" s="56">
        <f t="shared" si="2"/>
        <v>0</v>
      </c>
      <c r="Q31" s="71"/>
      <c r="R31" s="56">
        <f t="shared" si="3"/>
        <v>0</v>
      </c>
      <c r="S31" s="70"/>
      <c r="T31" s="70"/>
      <c r="U31" s="56">
        <f t="shared" si="4"/>
        <v>0</v>
      </c>
      <c r="V31" s="70"/>
      <c r="W31" s="70"/>
      <c r="X31" s="56">
        <f t="shared" si="5"/>
        <v>0</v>
      </c>
      <c r="Y31" s="57">
        <f>IF(S31&gt;=40,S31-40,0)</f>
        <v>0</v>
      </c>
      <c r="Z31" s="57">
        <f>IF(D31=1,0,AM31)</f>
        <v>0</v>
      </c>
      <c r="AA31" s="56">
        <f t="shared" si="6"/>
        <v>0</v>
      </c>
      <c r="AB31" s="56">
        <f t="shared" si="7"/>
        <v>0</v>
      </c>
      <c r="AC31" s="56">
        <f>AC30-R31</f>
        <v>16</v>
      </c>
      <c r="AD31" s="70"/>
      <c r="AE31" s="70"/>
      <c r="AF31" s="70"/>
      <c r="AG31" s="56">
        <f t="shared" si="8"/>
        <v>0</v>
      </c>
      <c r="AH31" s="58">
        <f>IF(S31&gt;40,((3+Y31)*H31),IF(S31=0,0,(3*H31)))</f>
        <v>0</v>
      </c>
      <c r="AI31" s="56">
        <f t="shared" si="9"/>
        <v>0</v>
      </c>
      <c r="AJ31" s="58">
        <f>ROUND(IF(AD31&gt;0,(-AD31/H31),"0"),0)</f>
        <v>0</v>
      </c>
      <c r="AK31" s="58">
        <f>ROUND(IF(Q31="oui",(X27+X28+X29+X30)/20,0),0)</f>
        <v>0</v>
      </c>
      <c r="AL31" s="58">
        <f>IF(S31&lt;=40,S31-Z31,S31-Y31-Z31)</f>
        <v>0</v>
      </c>
      <c r="AM31" s="58">
        <f>ROUND(IF(C31=1,(X30+X29+X28+X27+Z30+T30+T29+T28+T27)/20,0),0)+(ROUND(IF(C31=2,(X30+X29+X28+X27+Z30+T30+T29+T28+T27)/20)*2,0))</f>
        <v>0</v>
      </c>
      <c r="AN31" s="72"/>
      <c r="AR31" s="63">
        <f>A35</f>
        <v>43603</v>
      </c>
      <c r="AS31" s="64">
        <f>P35</f>
        <v>0</v>
      </c>
      <c r="AT31" s="64">
        <f>S35</f>
        <v>0</v>
      </c>
      <c r="AU31" s="64">
        <f>X35</f>
        <v>0</v>
      </c>
      <c r="AV31" s="64">
        <f>Y35</f>
        <v>0</v>
      </c>
      <c r="AW31" s="64">
        <f>Z35</f>
        <v>0</v>
      </c>
      <c r="AX31" s="64">
        <f>AA35</f>
        <v>0</v>
      </c>
      <c r="AY31" s="65">
        <f>AB35</f>
        <v>0</v>
      </c>
      <c r="AZ31" s="64">
        <f t="shared" si="0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"/>
        <v>10</v>
      </c>
      <c r="I32" s="70"/>
      <c r="J32" s="70"/>
      <c r="K32" s="70"/>
      <c r="L32" s="70"/>
      <c r="M32" s="70"/>
      <c r="N32" s="70"/>
      <c r="O32" s="70"/>
      <c r="P32" s="56">
        <f t="shared" si="2"/>
        <v>0</v>
      </c>
      <c r="Q32" s="71"/>
      <c r="R32" s="56">
        <f t="shared" si="3"/>
        <v>0</v>
      </c>
      <c r="S32" s="70"/>
      <c r="T32" s="70"/>
      <c r="U32" s="56">
        <f t="shared" si="4"/>
        <v>0</v>
      </c>
      <c r="V32" s="70"/>
      <c r="W32" s="70"/>
      <c r="X32" s="56">
        <f t="shared" si="5"/>
        <v>0</v>
      </c>
      <c r="Y32" s="57">
        <f>IF(S32&gt;=40,S32-40,0)</f>
        <v>0</v>
      </c>
      <c r="Z32" s="57">
        <f>IF(D32=1,0,AM32)</f>
        <v>0</v>
      </c>
      <c r="AA32" s="56">
        <f t="shared" si="6"/>
        <v>0</v>
      </c>
      <c r="AB32" s="56">
        <f t="shared" si="7"/>
        <v>0</v>
      </c>
      <c r="AC32" s="56">
        <f>AC31-R32</f>
        <v>16</v>
      </c>
      <c r="AD32" s="70"/>
      <c r="AE32" s="70"/>
      <c r="AF32" s="70"/>
      <c r="AG32" s="56">
        <f t="shared" si="8"/>
        <v>0</v>
      </c>
      <c r="AH32" s="58">
        <f>IF(S32&gt;40,((3+Y32)*H32),IF(S32=0,0,(3*H32)))</f>
        <v>0</v>
      </c>
      <c r="AI32" s="56">
        <f t="shared" si="9"/>
        <v>0</v>
      </c>
      <c r="AJ32" s="58">
        <f>ROUND(IF(AD32&gt;0,(-AD32/H32),"0"),0)</f>
        <v>0</v>
      </c>
      <c r="AK32" s="58">
        <f>ROUND(IF(Q32="oui",(X28+X29+X30+X31)/20,0),0)</f>
        <v>0</v>
      </c>
      <c r="AL32" s="58">
        <f>IF(S32&lt;=40,S32-Z32,S32-Y32-Z32)</f>
        <v>0</v>
      </c>
      <c r="AM32" s="58">
        <f>ROUND(IF(C32=1,(X31+X30+X29+X28+Z31+T31+T30+T29+T28)/20,0),0)+(ROUND(IF(C32=2,(X31+X30+X29+X28+Z31+T31+T30+T29+T28)/20)*2,0))</f>
        <v>0</v>
      </c>
      <c r="AN32" s="72"/>
      <c r="AR32" s="63">
        <f>A36</f>
        <v>43610</v>
      </c>
      <c r="AS32" s="64">
        <f>P36</f>
        <v>0</v>
      </c>
      <c r="AT32" s="64">
        <f>S36</f>
        <v>0</v>
      </c>
      <c r="AU32" s="64">
        <f>X36</f>
        <v>0</v>
      </c>
      <c r="AV32" s="64">
        <f>Y36</f>
        <v>0</v>
      </c>
      <c r="AW32" s="64">
        <f>Z36</f>
        <v>0</v>
      </c>
      <c r="AX32" s="64">
        <f>AA36</f>
        <v>0</v>
      </c>
      <c r="AY32" s="65">
        <f>AB36</f>
        <v>0</v>
      </c>
      <c r="AZ32" s="64">
        <f t="shared" si="0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"/>
        <v>10</v>
      </c>
      <c r="I33" s="70"/>
      <c r="J33" s="70"/>
      <c r="K33" s="70"/>
      <c r="L33" s="70"/>
      <c r="M33" s="70"/>
      <c r="N33" s="70"/>
      <c r="O33" s="70"/>
      <c r="P33" s="56">
        <f t="shared" si="2"/>
        <v>0</v>
      </c>
      <c r="Q33" s="71"/>
      <c r="R33" s="56">
        <f t="shared" si="3"/>
        <v>0</v>
      </c>
      <c r="S33" s="70"/>
      <c r="T33" s="70"/>
      <c r="U33" s="56">
        <f t="shared" si="4"/>
        <v>0</v>
      </c>
      <c r="V33" s="70"/>
      <c r="W33" s="70"/>
      <c r="X33" s="56">
        <f t="shared" si="5"/>
        <v>0</v>
      </c>
      <c r="Y33" s="57">
        <f>IF(S33&gt;=40,S33-40,0)</f>
        <v>0</v>
      </c>
      <c r="Z33" s="57">
        <f>IF(D33=1,0,AM33)</f>
        <v>0</v>
      </c>
      <c r="AA33" s="56">
        <f t="shared" si="6"/>
        <v>0</v>
      </c>
      <c r="AB33" s="56">
        <f t="shared" si="7"/>
        <v>0</v>
      </c>
      <c r="AC33" s="56">
        <f>AC32-R33</f>
        <v>16</v>
      </c>
      <c r="AD33" s="70"/>
      <c r="AE33" s="70"/>
      <c r="AF33" s="70"/>
      <c r="AG33" s="56">
        <f t="shared" si="8"/>
        <v>0</v>
      </c>
      <c r="AH33" s="58">
        <f>IF(S33&gt;40,((3+Y33)*H33),IF(S33=0,0,(3*H33)))</f>
        <v>0</v>
      </c>
      <c r="AI33" s="56">
        <f t="shared" si="9"/>
        <v>0</v>
      </c>
      <c r="AJ33" s="58">
        <f>ROUND(IF(AD33&gt;0,(-AD33/H33),"0"),0)</f>
        <v>0</v>
      </c>
      <c r="AK33" s="58">
        <f>ROUND(IF(Q33="oui",(X29+X30+X31+X32)/20,0),0)</f>
        <v>0</v>
      </c>
      <c r="AL33" s="58">
        <f>IF(S33&lt;=40,S33-Z33,S33-Y33-Z33)</f>
        <v>0</v>
      </c>
      <c r="AM33" s="58">
        <f>ROUND(IF(C33=1,(X32+X31+X30+X29+Z32+T32+T31+T30+T29)/20,0),0)+(ROUND(IF(C33=2,(X32+X31+X30+X29+Z32+T32+T31+T30+T29)/20)*2,0))</f>
        <v>0</v>
      </c>
      <c r="AN33" s="72"/>
      <c r="AR33" s="63">
        <f>A37</f>
        <v>43617</v>
      </c>
      <c r="AS33" s="64">
        <f>P37</f>
        <v>0</v>
      </c>
      <c r="AT33" s="64">
        <f>S37</f>
        <v>0</v>
      </c>
      <c r="AU33" s="64">
        <f>X37</f>
        <v>0</v>
      </c>
      <c r="AV33" s="64">
        <f>Y37</f>
        <v>0</v>
      </c>
      <c r="AW33" s="64">
        <f>Z37</f>
        <v>0</v>
      </c>
      <c r="AX33" s="64">
        <f>AA37</f>
        <v>0</v>
      </c>
      <c r="AY33" s="65">
        <f>AB37</f>
        <v>0</v>
      </c>
      <c r="AZ33" s="64">
        <f t="shared" si="0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"/>
        <v>10</v>
      </c>
      <c r="I34" s="70"/>
      <c r="J34" s="70"/>
      <c r="K34" s="70"/>
      <c r="L34" s="70"/>
      <c r="M34" s="70"/>
      <c r="N34" s="70"/>
      <c r="O34" s="70"/>
      <c r="P34" s="56">
        <f t="shared" si="2"/>
        <v>0</v>
      </c>
      <c r="Q34" s="71"/>
      <c r="R34" s="56">
        <f t="shared" si="3"/>
        <v>0</v>
      </c>
      <c r="S34" s="70"/>
      <c r="T34" s="70"/>
      <c r="U34" s="56">
        <f t="shared" si="4"/>
        <v>0</v>
      </c>
      <c r="V34" s="70"/>
      <c r="W34" s="70"/>
      <c r="X34" s="56">
        <f t="shared" si="5"/>
        <v>0</v>
      </c>
      <c r="Y34" s="57">
        <f>IF(S34&gt;=40,S34-40,0)</f>
        <v>0</v>
      </c>
      <c r="Z34" s="57">
        <f>IF(D34=1,0,AM34)</f>
        <v>0</v>
      </c>
      <c r="AA34" s="56">
        <f t="shared" si="6"/>
        <v>0</v>
      </c>
      <c r="AB34" s="56">
        <f t="shared" si="7"/>
        <v>0</v>
      </c>
      <c r="AC34" s="56">
        <f>AC33-R34</f>
        <v>16</v>
      </c>
      <c r="AD34" s="70"/>
      <c r="AE34" s="70"/>
      <c r="AF34" s="70"/>
      <c r="AG34" s="56">
        <f t="shared" si="8"/>
        <v>0</v>
      </c>
      <c r="AH34" s="58">
        <f>IF(S34&gt;40,((3+Y34)*H34),IF(S34=0,0,(3*H34)))</f>
        <v>0</v>
      </c>
      <c r="AI34" s="56">
        <f t="shared" si="9"/>
        <v>0</v>
      </c>
      <c r="AJ34" s="58">
        <f>ROUND(IF(AD34&gt;0,(-AD34/H34),"0"),0)</f>
        <v>0</v>
      </c>
      <c r="AK34" s="58">
        <f>ROUND(IF(Q34="oui",(X30+X31+X32+X33)/20,0),0)</f>
        <v>0</v>
      </c>
      <c r="AL34" s="58">
        <f>IF(S34&lt;=40,S34-Z34,S34-Y34-Z34)</f>
        <v>0</v>
      </c>
      <c r="AM34" s="58">
        <f>ROUND(IF(C34=1,(X33+X32+X31+X30+Z33+T33+T32+T31+T30)/20,0),0)+(ROUND(IF(C34=2,(X33+X32+X31+X30+Z33+T33+T32+T31+T30)/20)*2,0))</f>
        <v>0</v>
      </c>
      <c r="AN34" s="72"/>
      <c r="AR34" s="63">
        <f>A38</f>
        <v>43624</v>
      </c>
      <c r="AS34" s="64">
        <f>P38</f>
        <v>0</v>
      </c>
      <c r="AT34" s="64">
        <f>S38</f>
        <v>0</v>
      </c>
      <c r="AU34" s="64">
        <f>X38</f>
        <v>0</v>
      </c>
      <c r="AV34" s="64">
        <f>Y38</f>
        <v>0</v>
      </c>
      <c r="AW34" s="64">
        <f>Z38</f>
        <v>0</v>
      </c>
      <c r="AX34" s="64">
        <f>AA38</f>
        <v>0</v>
      </c>
      <c r="AY34" s="65">
        <f>AB38</f>
        <v>0</v>
      </c>
      <c r="AZ34" s="64">
        <f t="shared" si="0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"/>
        <v>10</v>
      </c>
      <c r="I35" s="70"/>
      <c r="J35" s="70"/>
      <c r="K35" s="70"/>
      <c r="L35" s="70"/>
      <c r="M35" s="70"/>
      <c r="N35" s="70"/>
      <c r="O35" s="70"/>
      <c r="P35" s="56">
        <f t="shared" si="2"/>
        <v>0</v>
      </c>
      <c r="Q35" s="71"/>
      <c r="R35" s="56">
        <f t="shared" si="3"/>
        <v>0</v>
      </c>
      <c r="S35" s="70"/>
      <c r="T35" s="70"/>
      <c r="U35" s="56">
        <f t="shared" si="4"/>
        <v>0</v>
      </c>
      <c r="V35" s="70"/>
      <c r="W35" s="70"/>
      <c r="X35" s="56">
        <f t="shared" si="5"/>
        <v>0</v>
      </c>
      <c r="Y35" s="57">
        <f>IF(S35&gt;=40,S35-40,0)</f>
        <v>0</v>
      </c>
      <c r="Z35" s="57">
        <f>IF(D35=1,0,AM35)</f>
        <v>0</v>
      </c>
      <c r="AA35" s="56">
        <f t="shared" si="6"/>
        <v>0</v>
      </c>
      <c r="AB35" s="56">
        <f t="shared" si="7"/>
        <v>0</v>
      </c>
      <c r="AC35" s="56">
        <f>AC34-R35</f>
        <v>16</v>
      </c>
      <c r="AD35" s="70"/>
      <c r="AE35" s="70"/>
      <c r="AF35" s="70"/>
      <c r="AG35" s="56">
        <f t="shared" si="8"/>
        <v>0</v>
      </c>
      <c r="AH35" s="58">
        <f>IF(S35&gt;40,((3+Y35)*H35),IF(S35=0,0,(3*H35)))</f>
        <v>0</v>
      </c>
      <c r="AI35" s="56">
        <f t="shared" si="9"/>
        <v>0</v>
      </c>
      <c r="AJ35" s="58">
        <f>ROUND(IF(AD35&gt;0,(-AD35/H35),"0"),0)</f>
        <v>0</v>
      </c>
      <c r="AK35" s="58">
        <f>ROUND(IF(Q35="oui",(X31+X32+X33+X34)/20,0),0)</f>
        <v>0</v>
      </c>
      <c r="AL35" s="58">
        <f>IF(S35&lt;=40,S35-Z35,S35-Y35-Z35)</f>
        <v>0</v>
      </c>
      <c r="AM35" s="58">
        <f>ROUND(IF(C35=1,(X34+X33+X32+X31+Z34+T34+T33+T32+T31)/20,0),0)+(ROUND(IF(C35=2,(X34+X33+X32+X31+Z34+T34+T33+T32+T31)/20)*2,0))</f>
        <v>0</v>
      </c>
      <c r="AN35" s="72"/>
      <c r="AR35" s="63">
        <f>A39</f>
        <v>43631</v>
      </c>
      <c r="AS35" s="64">
        <f>P39</f>
        <v>0</v>
      </c>
      <c r="AT35" s="64">
        <f>S39</f>
        <v>0</v>
      </c>
      <c r="AU35" s="64">
        <f>X39</f>
        <v>0</v>
      </c>
      <c r="AV35" s="64">
        <f>Y39</f>
        <v>0</v>
      </c>
      <c r="AW35" s="64">
        <f>Z39</f>
        <v>0</v>
      </c>
      <c r="AX35" s="64">
        <f>AA39</f>
        <v>0</v>
      </c>
      <c r="AY35" s="65">
        <f>AB39</f>
        <v>0</v>
      </c>
      <c r="AZ35" s="64">
        <f t="shared" si="0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"/>
        <v>10</v>
      </c>
      <c r="I36" s="70"/>
      <c r="J36" s="70"/>
      <c r="K36" s="70"/>
      <c r="L36" s="70"/>
      <c r="M36" s="70"/>
      <c r="N36" s="70"/>
      <c r="O36" s="70"/>
      <c r="P36" s="56">
        <f t="shared" si="2"/>
        <v>0</v>
      </c>
      <c r="Q36" s="71"/>
      <c r="R36" s="56">
        <f t="shared" si="3"/>
        <v>0</v>
      </c>
      <c r="S36" s="70"/>
      <c r="T36" s="70"/>
      <c r="U36" s="56">
        <f t="shared" si="4"/>
        <v>0</v>
      </c>
      <c r="V36" s="70"/>
      <c r="W36" s="70"/>
      <c r="X36" s="56">
        <f t="shared" si="5"/>
        <v>0</v>
      </c>
      <c r="Y36" s="57">
        <f>IF(S36&gt;=40,S36-40,0)</f>
        <v>0</v>
      </c>
      <c r="Z36" s="57">
        <f>IF(D36=1,0,AM36)</f>
        <v>0</v>
      </c>
      <c r="AA36" s="56">
        <f t="shared" si="6"/>
        <v>0</v>
      </c>
      <c r="AB36" s="56">
        <f t="shared" si="7"/>
        <v>0</v>
      </c>
      <c r="AC36" s="56">
        <f>AC35-R36</f>
        <v>16</v>
      </c>
      <c r="AD36" s="70"/>
      <c r="AE36" s="70"/>
      <c r="AF36" s="70"/>
      <c r="AG36" s="56">
        <f t="shared" si="8"/>
        <v>0</v>
      </c>
      <c r="AH36" s="58">
        <f>IF(S36&gt;40,((3+Y36)*H36),IF(S36=0,0,(3*H36)))</f>
        <v>0</v>
      </c>
      <c r="AI36" s="56">
        <f t="shared" si="9"/>
        <v>0</v>
      </c>
      <c r="AJ36" s="58">
        <f>ROUND(IF(AD36&gt;0,(-AD36/H36),"0"),0)</f>
        <v>0</v>
      </c>
      <c r="AK36" s="58">
        <f>ROUND(IF(Q36="oui",(X32+X33+X34+X35)/20,0),0)</f>
        <v>0</v>
      </c>
      <c r="AL36" s="58">
        <f>IF(S36&lt;=40,S36-Z36,S36-Y36-Z36)</f>
        <v>0</v>
      </c>
      <c r="AM36" s="58">
        <f>ROUND(IF(C36=1,(X35+X34+X33+X32+Z35+T35+T34+T33+T32)/20,0),0)+(ROUND(IF(C36=2,(X35+X34+X33+X32+Z35+T35+T34+T33+T32)/20)*2,0))</f>
        <v>0</v>
      </c>
      <c r="AN36" s="72"/>
      <c r="AR36" s="63">
        <f>A40</f>
        <v>43638</v>
      </c>
      <c r="AS36" s="64">
        <f>P40</f>
        <v>0</v>
      </c>
      <c r="AT36" s="64">
        <f>S40</f>
        <v>0</v>
      </c>
      <c r="AU36" s="64">
        <f>X40</f>
        <v>0</v>
      </c>
      <c r="AV36" s="64">
        <f>Y40</f>
        <v>0</v>
      </c>
      <c r="AW36" s="64">
        <f>Z40</f>
        <v>0</v>
      </c>
      <c r="AX36" s="64">
        <f>AA40</f>
        <v>0</v>
      </c>
      <c r="AY36" s="65">
        <f>AB40</f>
        <v>0</v>
      </c>
      <c r="AZ36" s="64">
        <f t="shared" si="0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"/>
        <v>10</v>
      </c>
      <c r="I37" s="70"/>
      <c r="J37" s="70"/>
      <c r="K37" s="70"/>
      <c r="L37" s="70"/>
      <c r="M37" s="70"/>
      <c r="N37" s="70"/>
      <c r="O37" s="70"/>
      <c r="P37" s="56">
        <f t="shared" si="2"/>
        <v>0</v>
      </c>
      <c r="Q37" s="71"/>
      <c r="R37" s="56">
        <f t="shared" si="3"/>
        <v>0</v>
      </c>
      <c r="S37" s="70"/>
      <c r="T37" s="70"/>
      <c r="U37" s="56">
        <f t="shared" si="4"/>
        <v>0</v>
      </c>
      <c r="V37" s="70"/>
      <c r="W37" s="70"/>
      <c r="X37" s="56">
        <f t="shared" si="5"/>
        <v>0</v>
      </c>
      <c r="Y37" s="57">
        <f>IF(S37&gt;=40,S37-40,0)</f>
        <v>0</v>
      </c>
      <c r="Z37" s="57">
        <f>IF(D37=1,0,AM37)</f>
        <v>0</v>
      </c>
      <c r="AA37" s="56">
        <f t="shared" si="6"/>
        <v>0</v>
      </c>
      <c r="AB37" s="56">
        <f t="shared" si="7"/>
        <v>0</v>
      </c>
      <c r="AC37" s="56">
        <f>AC36-R37</f>
        <v>16</v>
      </c>
      <c r="AD37" s="70"/>
      <c r="AE37" s="70"/>
      <c r="AF37" s="70"/>
      <c r="AG37" s="56">
        <f t="shared" si="8"/>
        <v>0</v>
      </c>
      <c r="AH37" s="58">
        <f>IF(S37&gt;40,((3+Y37)*H37),IF(S37=0,0,(3*H37)))</f>
        <v>0</v>
      </c>
      <c r="AI37" s="56">
        <f t="shared" si="9"/>
        <v>0</v>
      </c>
      <c r="AJ37" s="58">
        <f>ROUND(IF(AD37&gt;0,(-AD37/H37),"0"),0)</f>
        <v>0</v>
      </c>
      <c r="AK37" s="58">
        <f>ROUND(IF(Q37="oui",(X33+X34+X35+X36)/20,0),0)</f>
        <v>0</v>
      </c>
      <c r="AL37" s="58">
        <f>IF(S37&lt;=40,S37-Z37,S37-Y37-Z37)</f>
        <v>0</v>
      </c>
      <c r="AM37" s="58">
        <f>ROUND(IF(C37=1,(X36+X35+X34+X33+Z36+T36+T35+T34+T33)/20,0),0)+(ROUND(IF(C37=2,(X36+X35+X34+X33+Z36+T36+T35+T34+T33)/20)*2,0))</f>
        <v>0</v>
      </c>
      <c r="AN37" s="72"/>
      <c r="AR37" s="63">
        <f>A41</f>
        <v>43645</v>
      </c>
      <c r="AS37" s="64">
        <f>P41</f>
        <v>0</v>
      </c>
      <c r="AT37" s="64">
        <f>S41</f>
        <v>0</v>
      </c>
      <c r="AU37" s="64">
        <f>X41</f>
        <v>0</v>
      </c>
      <c r="AV37" s="64">
        <f>Y41</f>
        <v>0</v>
      </c>
      <c r="AW37" s="64">
        <f>Z41</f>
        <v>0</v>
      </c>
      <c r="AX37" s="64">
        <f>AA41</f>
        <v>0</v>
      </c>
      <c r="AY37" s="65">
        <f>AB41</f>
        <v>0</v>
      </c>
      <c r="AZ37" s="64">
        <f t="shared" si="0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"/>
        <v>10</v>
      </c>
      <c r="I38" s="70"/>
      <c r="J38" s="70"/>
      <c r="K38" s="70"/>
      <c r="L38" s="70"/>
      <c r="M38" s="70"/>
      <c r="N38" s="70"/>
      <c r="O38" s="70"/>
      <c r="P38" s="56">
        <f t="shared" si="2"/>
        <v>0</v>
      </c>
      <c r="Q38" s="71"/>
      <c r="R38" s="56">
        <f t="shared" si="3"/>
        <v>0</v>
      </c>
      <c r="S38" s="70"/>
      <c r="T38" s="70"/>
      <c r="U38" s="56">
        <f t="shared" si="4"/>
        <v>0</v>
      </c>
      <c r="V38" s="70"/>
      <c r="W38" s="70"/>
      <c r="X38" s="56">
        <f t="shared" si="5"/>
        <v>0</v>
      </c>
      <c r="Y38" s="57">
        <f>IF(S38&gt;=40,S38-40,0)</f>
        <v>0</v>
      </c>
      <c r="Z38" s="57">
        <f>IF(D38=1,0,AM38)</f>
        <v>0</v>
      </c>
      <c r="AA38" s="56">
        <f t="shared" si="6"/>
        <v>0</v>
      </c>
      <c r="AB38" s="56">
        <f t="shared" si="7"/>
        <v>0</v>
      </c>
      <c r="AC38" s="56">
        <f>AC37-R38</f>
        <v>16</v>
      </c>
      <c r="AD38" s="70"/>
      <c r="AE38" s="70"/>
      <c r="AF38" s="70"/>
      <c r="AG38" s="56">
        <f t="shared" si="8"/>
        <v>0</v>
      </c>
      <c r="AH38" s="58">
        <f>IF(S38&gt;40,((3+Y38)*H38),IF(S38=0,0,(3*H38)))</f>
        <v>0</v>
      </c>
      <c r="AI38" s="56">
        <f t="shared" si="9"/>
        <v>0</v>
      </c>
      <c r="AJ38" s="58">
        <f>ROUND(IF(AD38&gt;0,(-AD38/H38),"0"),0)</f>
        <v>0</v>
      </c>
      <c r="AK38" s="58">
        <f>ROUND(IF(Q38="oui",(X34+X35+X36+X37)/20,0),0)</f>
        <v>0</v>
      </c>
      <c r="AL38" s="58">
        <f>IF(S38&lt;=40,S38-Z38,S38-Y38-Z38)</f>
        <v>0</v>
      </c>
      <c r="AM38" s="58">
        <f>ROUND(IF(C38=1,(X37+X36+X35+X34+Z37+T37+T36+T35+T34)/20,0),0)+(ROUND(IF(C38=2,(X37+X36+X35+X34+Z37+T37+T36+T35+T34)/20)*2,0))</f>
        <v>0</v>
      </c>
      <c r="AN38" s="72"/>
      <c r="AR38" s="63">
        <f>A42</f>
        <v>43652</v>
      </c>
      <c r="AS38" s="64">
        <f>P42</f>
        <v>0</v>
      </c>
      <c r="AT38" s="64">
        <f>S42</f>
        <v>0</v>
      </c>
      <c r="AU38" s="64">
        <f>X42</f>
        <v>0</v>
      </c>
      <c r="AV38" s="64">
        <f>Y42</f>
        <v>0</v>
      </c>
      <c r="AW38" s="64">
        <f>Z42</f>
        <v>0</v>
      </c>
      <c r="AX38" s="64">
        <f>AA42</f>
        <v>0</v>
      </c>
      <c r="AY38" s="65">
        <f>AB42</f>
        <v>0</v>
      </c>
      <c r="AZ38" s="64">
        <f t="shared" si="0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"/>
        <v>10</v>
      </c>
      <c r="I39" s="70"/>
      <c r="J39" s="70"/>
      <c r="K39" s="70"/>
      <c r="L39" s="70"/>
      <c r="M39" s="70"/>
      <c r="N39" s="70"/>
      <c r="O39" s="70"/>
      <c r="P39" s="56">
        <f t="shared" si="2"/>
        <v>0</v>
      </c>
      <c r="Q39" s="71"/>
      <c r="R39" s="56">
        <f t="shared" si="3"/>
        <v>0</v>
      </c>
      <c r="S39" s="70"/>
      <c r="T39" s="70"/>
      <c r="U39" s="56">
        <f t="shared" si="4"/>
        <v>0</v>
      </c>
      <c r="V39" s="70"/>
      <c r="W39" s="70"/>
      <c r="X39" s="56">
        <f t="shared" si="5"/>
        <v>0</v>
      </c>
      <c r="Y39" s="57">
        <f>IF(S39&gt;=40,S39-40,0)</f>
        <v>0</v>
      </c>
      <c r="Z39" s="57">
        <f>IF(D39=1,0,AM39)</f>
        <v>0</v>
      </c>
      <c r="AA39" s="56">
        <f t="shared" si="6"/>
        <v>0</v>
      </c>
      <c r="AB39" s="56">
        <f t="shared" si="7"/>
        <v>0</v>
      </c>
      <c r="AC39" s="56">
        <f>AC38-R39</f>
        <v>16</v>
      </c>
      <c r="AD39" s="70"/>
      <c r="AE39" s="70"/>
      <c r="AF39" s="70"/>
      <c r="AG39" s="56">
        <f t="shared" si="8"/>
        <v>0</v>
      </c>
      <c r="AH39" s="58">
        <f>IF(S39&gt;40,((3+Y39)*H39),IF(S39=0,0,(3*H39)))</f>
        <v>0</v>
      </c>
      <c r="AI39" s="56">
        <f t="shared" si="9"/>
        <v>0</v>
      </c>
      <c r="AJ39" s="58">
        <f>ROUND(IF(AD39&gt;0,(-AD39/H39),"0"),0)</f>
        <v>0</v>
      </c>
      <c r="AK39" s="58">
        <f>ROUND(IF(Q39="oui",(X35+X36+X37+X38)/20,0),0)</f>
        <v>0</v>
      </c>
      <c r="AL39" s="58">
        <f>IF(S39&lt;=40,S39-Z39,S39-Y39-Z39)</f>
        <v>0</v>
      </c>
      <c r="AM39" s="58">
        <f>ROUND(IF(C39=1,(X38+X37+X36+X35+Z38+T38+T37+T36+T35)/20,0),0)+(ROUND(IF(C39=2,(X38+X37+X36+X35+Z38+T38+T37+T36+T35)/20)*2,0))</f>
        <v>0</v>
      </c>
      <c r="AN39" s="72"/>
      <c r="AR39" s="63">
        <f>A43</f>
        <v>43659</v>
      </c>
      <c r="AS39" s="64">
        <f>P43</f>
        <v>0</v>
      </c>
      <c r="AT39" s="64">
        <f>S43</f>
        <v>0</v>
      </c>
      <c r="AU39" s="64">
        <f>X43</f>
        <v>0</v>
      </c>
      <c r="AV39" s="64">
        <f>Y43</f>
        <v>0</v>
      </c>
      <c r="AW39" s="64">
        <f>Z43</f>
        <v>0</v>
      </c>
      <c r="AX39" s="64">
        <f>AA43</f>
        <v>0</v>
      </c>
      <c r="AY39" s="65">
        <f>AB43</f>
        <v>0</v>
      </c>
      <c r="AZ39" s="64">
        <f t="shared" si="0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"/>
        <v>10</v>
      </c>
      <c r="I40" s="70"/>
      <c r="J40" s="70"/>
      <c r="K40" s="70"/>
      <c r="L40" s="70"/>
      <c r="M40" s="70"/>
      <c r="N40" s="70"/>
      <c r="O40" s="70"/>
      <c r="P40" s="56">
        <f t="shared" si="2"/>
        <v>0</v>
      </c>
      <c r="Q40" s="71"/>
      <c r="R40" s="56">
        <f t="shared" si="3"/>
        <v>0</v>
      </c>
      <c r="S40" s="70"/>
      <c r="T40" s="70"/>
      <c r="U40" s="56">
        <f t="shared" si="4"/>
        <v>0</v>
      </c>
      <c r="V40" s="70"/>
      <c r="W40" s="70"/>
      <c r="X40" s="56">
        <f t="shared" si="5"/>
        <v>0</v>
      </c>
      <c r="Y40" s="57">
        <f>IF(S40&gt;=40,S40-40,0)</f>
        <v>0</v>
      </c>
      <c r="Z40" s="57">
        <f>IF(D40=1,0,AM40)</f>
        <v>0</v>
      </c>
      <c r="AA40" s="56">
        <f t="shared" si="6"/>
        <v>0</v>
      </c>
      <c r="AB40" s="56">
        <f t="shared" si="7"/>
        <v>0</v>
      </c>
      <c r="AC40" s="56">
        <f>AC39-R40</f>
        <v>16</v>
      </c>
      <c r="AD40" s="70"/>
      <c r="AE40" s="70"/>
      <c r="AF40" s="70"/>
      <c r="AG40" s="56">
        <f t="shared" si="8"/>
        <v>0</v>
      </c>
      <c r="AH40" s="58">
        <f>IF(S40&gt;40,((3+Y40)*H40),IF(S40=0,0,(3*H40)))</f>
        <v>0</v>
      </c>
      <c r="AI40" s="56">
        <f t="shared" si="9"/>
        <v>0</v>
      </c>
      <c r="AJ40" s="58">
        <f>ROUND(IF(AD40&gt;0,(-AD40/H40),"0"),0)</f>
        <v>0</v>
      </c>
      <c r="AK40" s="58">
        <f>ROUND(IF(Q40="oui",(X36+X37+X38+X39)/20,0),0)</f>
        <v>0</v>
      </c>
      <c r="AL40" s="58">
        <f>IF(S40&lt;=40,S40-Z40,S40-Y40-Z40)</f>
        <v>0</v>
      </c>
      <c r="AM40" s="58">
        <f>ROUND(IF(C40=1,(X39+X38+X37+X36+Z39+T39+T38+T37+T36)/20,0),0)+(ROUND(IF(C40=2,(X39+X38+X37+X36+Z39+T39+T38+T37+T36)/20)*2,0))</f>
        <v>0</v>
      </c>
      <c r="AN40" s="72"/>
      <c r="AR40" s="63">
        <f>A44</f>
        <v>43666</v>
      </c>
      <c r="AS40" s="64">
        <f>P44</f>
        <v>0</v>
      </c>
      <c r="AT40" s="64">
        <f>S44</f>
        <v>0</v>
      </c>
      <c r="AU40" s="64">
        <f>X44</f>
        <v>0</v>
      </c>
      <c r="AV40" s="64">
        <f>Y44</f>
        <v>0</v>
      </c>
      <c r="AW40" s="64">
        <f>Z44</f>
        <v>0</v>
      </c>
      <c r="AX40" s="64">
        <f>AA44</f>
        <v>0</v>
      </c>
      <c r="AY40" s="65">
        <f>AB44</f>
        <v>0</v>
      </c>
      <c r="AZ40" s="64">
        <f t="shared" si="0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"/>
        <v>10</v>
      </c>
      <c r="I41" s="70"/>
      <c r="J41" s="70"/>
      <c r="K41" s="70"/>
      <c r="L41" s="70"/>
      <c r="M41" s="70"/>
      <c r="N41" s="70"/>
      <c r="O41" s="70"/>
      <c r="P41" s="56">
        <f t="shared" si="2"/>
        <v>0</v>
      </c>
      <c r="Q41" s="71"/>
      <c r="R41" s="56">
        <f t="shared" si="3"/>
        <v>0</v>
      </c>
      <c r="S41" s="70"/>
      <c r="T41" s="70"/>
      <c r="U41" s="56">
        <f t="shared" si="4"/>
        <v>0</v>
      </c>
      <c r="V41" s="70"/>
      <c r="W41" s="70"/>
      <c r="X41" s="56">
        <f t="shared" si="5"/>
        <v>0</v>
      </c>
      <c r="Y41" s="57">
        <f>IF(S41&gt;=40,S41-40,0)</f>
        <v>0</v>
      </c>
      <c r="Z41" s="57">
        <f>IF(D41=1,0,AM41)</f>
        <v>0</v>
      </c>
      <c r="AA41" s="56">
        <f t="shared" si="6"/>
        <v>0</v>
      </c>
      <c r="AB41" s="56">
        <f t="shared" si="7"/>
        <v>0</v>
      </c>
      <c r="AC41" s="56">
        <f>AC40-R41</f>
        <v>16</v>
      </c>
      <c r="AD41" s="70"/>
      <c r="AE41" s="70"/>
      <c r="AF41" s="70"/>
      <c r="AG41" s="56">
        <f t="shared" si="8"/>
        <v>0</v>
      </c>
      <c r="AH41" s="58">
        <f>IF(S41&gt;40,((3+Y41)*H41),IF(S41=0,0,(3*H41)))</f>
        <v>0</v>
      </c>
      <c r="AI41" s="56">
        <f t="shared" si="9"/>
        <v>0</v>
      </c>
      <c r="AJ41" s="58">
        <f>ROUND(IF(AD41&gt;0,(-AD41/H41),"0"),0)</f>
        <v>0</v>
      </c>
      <c r="AK41" s="58">
        <f>ROUND(IF(Q41="oui",(X37+X38+X39+X40)/20,0),0)</f>
        <v>0</v>
      </c>
      <c r="AL41" s="58">
        <f>IF(S41&lt;=40,S41-Z41,S41-Y41-Z41)</f>
        <v>0</v>
      </c>
      <c r="AM41" s="58">
        <f>ROUND(IF(C41=1,(X40+X39+X38+X37+Z40+T40+T39+T38+T37)/20,0),0)+(ROUND(IF(C41=2,(X40+X39+X38+X37+Z40+T40+T39+T38+T37)/20)*2,0))</f>
        <v>0</v>
      </c>
      <c r="AN41" s="72"/>
      <c r="AR41" s="63">
        <f>A45</f>
        <v>43673</v>
      </c>
      <c r="AS41" s="64">
        <f>P45</f>
        <v>0</v>
      </c>
      <c r="AT41" s="64">
        <f>S45</f>
        <v>0</v>
      </c>
      <c r="AU41" s="64">
        <f>X45</f>
        <v>0</v>
      </c>
      <c r="AV41" s="64">
        <f>Y45</f>
        <v>0</v>
      </c>
      <c r="AW41" s="64">
        <f>Z45</f>
        <v>0</v>
      </c>
      <c r="AX41" s="64">
        <f>AA45</f>
        <v>0</v>
      </c>
      <c r="AY41" s="65">
        <f>AB45</f>
        <v>0</v>
      </c>
      <c r="AZ41" s="64">
        <f t="shared" si="0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"/>
        <v>10</v>
      </c>
      <c r="I42" s="70"/>
      <c r="J42" s="70"/>
      <c r="K42" s="70"/>
      <c r="L42" s="70"/>
      <c r="M42" s="70"/>
      <c r="N42" s="70"/>
      <c r="O42" s="70"/>
      <c r="P42" s="56">
        <f t="shared" si="2"/>
        <v>0</v>
      </c>
      <c r="Q42" s="71"/>
      <c r="R42" s="56">
        <f t="shared" si="3"/>
        <v>0</v>
      </c>
      <c r="S42" s="70"/>
      <c r="T42" s="70"/>
      <c r="U42" s="56">
        <f t="shared" si="4"/>
        <v>0</v>
      </c>
      <c r="V42" s="70"/>
      <c r="W42" s="70"/>
      <c r="X42" s="56">
        <f t="shared" si="5"/>
        <v>0</v>
      </c>
      <c r="Y42" s="57">
        <f>IF(S42&gt;=40,S42-40,0)</f>
        <v>0</v>
      </c>
      <c r="Z42" s="57">
        <f>IF(D42=1,0,AM42)</f>
        <v>0</v>
      </c>
      <c r="AA42" s="56">
        <f t="shared" si="6"/>
        <v>0</v>
      </c>
      <c r="AB42" s="56">
        <f t="shared" si="7"/>
        <v>0</v>
      </c>
      <c r="AC42" s="56">
        <f>AC41-R42</f>
        <v>16</v>
      </c>
      <c r="AD42" s="70"/>
      <c r="AE42" s="70"/>
      <c r="AF42" s="70"/>
      <c r="AG42" s="56">
        <f t="shared" si="8"/>
        <v>0</v>
      </c>
      <c r="AH42" s="58">
        <f>IF(S42&gt;40,((3+Y42)*H42),IF(S42=0,0,(3*H42)))</f>
        <v>0</v>
      </c>
      <c r="AI42" s="56">
        <f t="shared" si="9"/>
        <v>0</v>
      </c>
      <c r="AJ42" s="58">
        <f>ROUND(IF(AD42&gt;0,(-AD42/H42),"0"),0)</f>
        <v>0</v>
      </c>
      <c r="AK42" s="58">
        <f>ROUND(IF(Q42="oui",(X38+X39+X40+X41)/20,0),0)</f>
        <v>0</v>
      </c>
      <c r="AL42" s="58">
        <f>IF(S42&lt;=40,S42-Z42,S42-Y42-Z42)</f>
        <v>0</v>
      </c>
      <c r="AM42" s="58">
        <f>ROUND(IF(C42=1,(X41+X40+X39+X38+Z41+T41+T40+T39+T38)/20,0),0)+(ROUND(IF(C42=2,(X41+X40+X39+X38+Z41+T41+T40+T39+T38)/20)*2,0))</f>
        <v>0</v>
      </c>
      <c r="AN42" s="72"/>
      <c r="AR42" s="63">
        <f>A46</f>
        <v>43680</v>
      </c>
      <c r="AS42" s="64">
        <f>P46</f>
        <v>0</v>
      </c>
      <c r="AT42" s="64">
        <f>S46</f>
        <v>0</v>
      </c>
      <c r="AU42" s="64">
        <f>X46</f>
        <v>0</v>
      </c>
      <c r="AV42" s="64">
        <f>Y46</f>
        <v>0</v>
      </c>
      <c r="AW42" s="64">
        <f>Z46</f>
        <v>0</v>
      </c>
      <c r="AX42" s="64">
        <f>AA46</f>
        <v>0</v>
      </c>
      <c r="AY42" s="65">
        <f>AB46</f>
        <v>0</v>
      </c>
      <c r="AZ42" s="64">
        <f t="shared" si="0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"/>
        <v>10</v>
      </c>
      <c r="I43" s="70"/>
      <c r="J43" s="70"/>
      <c r="K43" s="70"/>
      <c r="L43" s="70"/>
      <c r="M43" s="70"/>
      <c r="N43" s="70"/>
      <c r="O43" s="70"/>
      <c r="P43" s="56">
        <f t="shared" si="2"/>
        <v>0</v>
      </c>
      <c r="Q43" s="71"/>
      <c r="R43" s="56">
        <f t="shared" si="3"/>
        <v>0</v>
      </c>
      <c r="S43" s="70"/>
      <c r="T43" s="70"/>
      <c r="U43" s="56">
        <f t="shared" si="4"/>
        <v>0</v>
      </c>
      <c r="V43" s="70"/>
      <c r="W43" s="70"/>
      <c r="X43" s="56">
        <f t="shared" si="5"/>
        <v>0</v>
      </c>
      <c r="Y43" s="57">
        <f>IF(S43&gt;=40,S43-40,0)</f>
        <v>0</v>
      </c>
      <c r="Z43" s="57">
        <f>IF(D43=1,0,AM43)</f>
        <v>0</v>
      </c>
      <c r="AA43" s="56">
        <f t="shared" si="6"/>
        <v>0</v>
      </c>
      <c r="AB43" s="56">
        <f t="shared" si="7"/>
        <v>0</v>
      </c>
      <c r="AC43" s="56">
        <f>AC42-R43</f>
        <v>16</v>
      </c>
      <c r="AD43" s="70"/>
      <c r="AE43" s="70"/>
      <c r="AF43" s="70"/>
      <c r="AG43" s="56">
        <f t="shared" si="8"/>
        <v>0</v>
      </c>
      <c r="AH43" s="58">
        <f>IF(S43&gt;40,((3+Y43)*H43),IF(S43=0,0,(3*H43)))</f>
        <v>0</v>
      </c>
      <c r="AI43" s="56">
        <f t="shared" si="9"/>
        <v>0</v>
      </c>
      <c r="AJ43" s="58">
        <f>ROUND(IF(AD43&gt;0,(-AD43/H43),"0"),0)</f>
        <v>0</v>
      </c>
      <c r="AK43" s="58">
        <f>ROUND(IF(Q43="oui",(X39+X40+X41+X42)/20,0),0)</f>
        <v>0</v>
      </c>
      <c r="AL43" s="58">
        <f>IF(S43&lt;=40,S43-Z43,S43-Y43-Z43)</f>
        <v>0</v>
      </c>
      <c r="AM43" s="58">
        <f>ROUND(IF(C43=1,(X42+X41+X40+X39+Z42+T42+T41+T40+T39)/20,0),0)+(ROUND(IF(C43=2,(X42+X41+X40+X39+Z42+T42+T41+T40+T39)/20)*2,0))</f>
        <v>0</v>
      </c>
      <c r="AN43" s="72"/>
      <c r="AR43" s="63">
        <f>A47</f>
        <v>43687</v>
      </c>
      <c r="AS43" s="64">
        <f>P47</f>
        <v>0</v>
      </c>
      <c r="AT43" s="64">
        <f>S47</f>
        <v>0</v>
      </c>
      <c r="AU43" s="64">
        <f>X47</f>
        <v>0</v>
      </c>
      <c r="AV43" s="64">
        <f>Y47</f>
        <v>0</v>
      </c>
      <c r="AW43" s="64">
        <f>Z47</f>
        <v>0</v>
      </c>
      <c r="AX43" s="64">
        <f>AA47</f>
        <v>0</v>
      </c>
      <c r="AY43" s="65">
        <f>AB47</f>
        <v>0</v>
      </c>
      <c r="AZ43" s="64">
        <f t="shared" si="0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"/>
        <v>10</v>
      </c>
      <c r="I44" s="70"/>
      <c r="J44" s="70"/>
      <c r="K44" s="70"/>
      <c r="L44" s="70"/>
      <c r="M44" s="70"/>
      <c r="N44" s="70"/>
      <c r="O44" s="70"/>
      <c r="P44" s="56">
        <f t="shared" si="2"/>
        <v>0</v>
      </c>
      <c r="Q44" s="71"/>
      <c r="R44" s="56">
        <f t="shared" si="3"/>
        <v>0</v>
      </c>
      <c r="S44" s="70"/>
      <c r="T44" s="70"/>
      <c r="U44" s="56">
        <f t="shared" si="4"/>
        <v>0</v>
      </c>
      <c r="V44" s="70"/>
      <c r="W44" s="70"/>
      <c r="X44" s="56">
        <f t="shared" si="5"/>
        <v>0</v>
      </c>
      <c r="Y44" s="57">
        <f>IF(S44&gt;=40,S44-40,0)</f>
        <v>0</v>
      </c>
      <c r="Z44" s="57">
        <f>IF(D44=1,0,AM44)</f>
        <v>0</v>
      </c>
      <c r="AA44" s="56">
        <f t="shared" si="6"/>
        <v>0</v>
      </c>
      <c r="AB44" s="56">
        <f t="shared" si="7"/>
        <v>0</v>
      </c>
      <c r="AC44" s="56">
        <f>AC43-R44</f>
        <v>16</v>
      </c>
      <c r="AD44" s="70"/>
      <c r="AE44" s="70"/>
      <c r="AF44" s="70"/>
      <c r="AG44" s="56">
        <f t="shared" si="8"/>
        <v>0</v>
      </c>
      <c r="AH44" s="58">
        <f>IF(S44&gt;40,((3+Y44)*H44),IF(S44=0,0,(3*H44)))</f>
        <v>0</v>
      </c>
      <c r="AI44" s="56">
        <f t="shared" si="9"/>
        <v>0</v>
      </c>
      <c r="AJ44" s="58">
        <f>ROUND(IF(AD44&gt;0,(-AD44/H44),"0"),0)</f>
        <v>0</v>
      </c>
      <c r="AK44" s="58">
        <f>ROUND(IF(Q44="oui",(X40+X41+X42+X43)/20,0),0)</f>
        <v>0</v>
      </c>
      <c r="AL44" s="58">
        <f>IF(S44&lt;=40,S44-Z44,S44-Y44-Z44)</f>
        <v>0</v>
      </c>
      <c r="AM44" s="58">
        <f>ROUND(IF(C44=1,(X43+X42+X41+X40+Z43+T43+T42+T41+T40)/20,0),0)+(ROUND(IF(C44=2,(X43+X42+X41+X40+Z43+T43+T42+T41+T40)/20)*2,0))</f>
        <v>0</v>
      </c>
      <c r="AN44" s="72"/>
      <c r="AR44" s="63">
        <f>A48</f>
        <v>43694</v>
      </c>
      <c r="AS44" s="64">
        <f>P48</f>
        <v>0</v>
      </c>
      <c r="AT44" s="64">
        <f>S48</f>
        <v>0</v>
      </c>
      <c r="AU44" s="64">
        <f>X48</f>
        <v>0</v>
      </c>
      <c r="AV44" s="64">
        <f>Y48</f>
        <v>0</v>
      </c>
      <c r="AW44" s="64">
        <f>Z48</f>
        <v>0</v>
      </c>
      <c r="AX44" s="64">
        <f>AA48</f>
        <v>0</v>
      </c>
      <c r="AY44" s="65">
        <f>AB48</f>
        <v>0</v>
      </c>
      <c r="AZ44" s="64">
        <f t="shared" si="0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"/>
        <v>10</v>
      </c>
      <c r="I45" s="70"/>
      <c r="J45" s="70"/>
      <c r="K45" s="70"/>
      <c r="L45" s="70"/>
      <c r="M45" s="70"/>
      <c r="N45" s="70"/>
      <c r="O45" s="70"/>
      <c r="P45" s="56">
        <f t="shared" si="2"/>
        <v>0</v>
      </c>
      <c r="Q45" s="71"/>
      <c r="R45" s="56">
        <f t="shared" si="3"/>
        <v>0</v>
      </c>
      <c r="S45" s="70"/>
      <c r="T45" s="70"/>
      <c r="U45" s="56">
        <f t="shared" si="4"/>
        <v>0</v>
      </c>
      <c r="V45" s="70"/>
      <c r="W45" s="70"/>
      <c r="X45" s="56">
        <f t="shared" si="5"/>
        <v>0</v>
      </c>
      <c r="Y45" s="57">
        <f>IF(S45&gt;=40,S45-40,0)</f>
        <v>0</v>
      </c>
      <c r="Z45" s="57">
        <f>IF(D45=1,0,AM45)</f>
        <v>0</v>
      </c>
      <c r="AA45" s="56">
        <f t="shared" si="6"/>
        <v>0</v>
      </c>
      <c r="AB45" s="56">
        <f t="shared" si="7"/>
        <v>0</v>
      </c>
      <c r="AC45" s="56">
        <f>AC44-R45</f>
        <v>16</v>
      </c>
      <c r="AD45" s="70"/>
      <c r="AE45" s="70"/>
      <c r="AF45" s="70"/>
      <c r="AG45" s="56">
        <f t="shared" si="8"/>
        <v>0</v>
      </c>
      <c r="AH45" s="58">
        <f>IF(S45&gt;40,((3+Y45)*H45),IF(S45=0,0,(3*H45)))</f>
        <v>0</v>
      </c>
      <c r="AI45" s="56">
        <f t="shared" si="9"/>
        <v>0</v>
      </c>
      <c r="AJ45" s="58">
        <f>ROUND(IF(AD45&gt;0,(-AD45/H45),"0"),0)</f>
        <v>0</v>
      </c>
      <c r="AK45" s="58">
        <f>ROUND(IF(Q45="oui",(X41+X42+X43+X44)/20,0),0)</f>
        <v>0</v>
      </c>
      <c r="AL45" s="58">
        <f>IF(S45&lt;=40,S45-Z45,S45-Y45-Z45)</f>
        <v>0</v>
      </c>
      <c r="AM45" s="58">
        <f>ROUND(IF(C45=1,(X44+X43+X42+X41+Z44+T44+T43+T42+T41)/20,0),0)+(ROUND(IF(C45=2,(X44+X43+X42+X41+Z44+T44+T43+T42+T41)/20)*2,0))</f>
        <v>0</v>
      </c>
      <c r="AN45" s="72"/>
      <c r="AR45" s="63">
        <f>A49</f>
        <v>43701</v>
      </c>
      <c r="AS45" s="64">
        <f>P49</f>
        <v>0</v>
      </c>
      <c r="AT45" s="64">
        <f>S49</f>
        <v>0</v>
      </c>
      <c r="AU45" s="64">
        <f>X49</f>
        <v>0</v>
      </c>
      <c r="AV45" s="64">
        <f>Y49</f>
        <v>0</v>
      </c>
      <c r="AW45" s="64">
        <f>Z49</f>
        <v>0</v>
      </c>
      <c r="AX45" s="64">
        <f>AA49</f>
        <v>0</v>
      </c>
      <c r="AY45" s="65">
        <f>AB49</f>
        <v>0</v>
      </c>
      <c r="AZ45" s="64">
        <f t="shared" si="0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"/>
        <v>10</v>
      </c>
      <c r="I46" s="70"/>
      <c r="J46" s="70"/>
      <c r="K46" s="70"/>
      <c r="L46" s="70"/>
      <c r="M46" s="70"/>
      <c r="N46" s="70"/>
      <c r="O46" s="70"/>
      <c r="P46" s="56">
        <f t="shared" si="2"/>
        <v>0</v>
      </c>
      <c r="Q46" s="71"/>
      <c r="R46" s="56">
        <f t="shared" si="3"/>
        <v>0</v>
      </c>
      <c r="S46" s="70"/>
      <c r="T46" s="70"/>
      <c r="U46" s="56">
        <f t="shared" si="4"/>
        <v>0</v>
      </c>
      <c r="V46" s="70"/>
      <c r="W46" s="70"/>
      <c r="X46" s="56">
        <f t="shared" si="5"/>
        <v>0</v>
      </c>
      <c r="Y46" s="57">
        <f>IF(S46&gt;=40,S46-40,0)</f>
        <v>0</v>
      </c>
      <c r="Z46" s="57">
        <f>IF(D46=1,0,AM46)</f>
        <v>0</v>
      </c>
      <c r="AA46" s="56">
        <f t="shared" si="6"/>
        <v>0</v>
      </c>
      <c r="AB46" s="56">
        <f t="shared" si="7"/>
        <v>0</v>
      </c>
      <c r="AC46" s="56">
        <f>AC45-R46</f>
        <v>16</v>
      </c>
      <c r="AD46" s="70"/>
      <c r="AE46" s="70"/>
      <c r="AF46" s="70"/>
      <c r="AG46" s="56">
        <f t="shared" si="8"/>
        <v>0</v>
      </c>
      <c r="AH46" s="58">
        <f>IF(S46&gt;40,((3+Y46)*H46),IF(S46=0,0,(3*H46)))</f>
        <v>0</v>
      </c>
      <c r="AI46" s="56">
        <f t="shared" si="9"/>
        <v>0</v>
      </c>
      <c r="AJ46" s="58">
        <f>ROUND(IF(AD46&gt;0,(-AD46/H46),"0"),0)</f>
        <v>0</v>
      </c>
      <c r="AK46" s="58">
        <f>ROUND(IF(Q46="oui",(X42+X43+X44+X45)/20,0),0)</f>
        <v>0</v>
      </c>
      <c r="AL46" s="58">
        <f>IF(S46&lt;=40,S46-Z46,S46-Y46-Z46)</f>
        <v>0</v>
      </c>
      <c r="AM46" s="58">
        <f>ROUND(IF(C46=1,(X45+X44+X43+X42+Z45+T45+T44+T43+T42)/20,0),0)+(ROUND(IF(C46=2,(X45+X44+X43+X42+Z45+T45+T44+T43+T42)/20)*2,0))</f>
        <v>0</v>
      </c>
      <c r="AN46" s="72"/>
      <c r="AR46" s="63">
        <f>A50</f>
        <v>43708</v>
      </c>
      <c r="AS46" s="64">
        <f>P50</f>
        <v>0</v>
      </c>
      <c r="AT46" s="64">
        <f>S50</f>
        <v>0</v>
      </c>
      <c r="AU46" s="64">
        <f>X50</f>
        <v>0</v>
      </c>
      <c r="AV46" s="64">
        <f>Y50</f>
        <v>0</v>
      </c>
      <c r="AW46" s="64">
        <f>Z50</f>
        <v>0</v>
      </c>
      <c r="AX46" s="64">
        <f>AA50</f>
        <v>0</v>
      </c>
      <c r="AY46" s="65">
        <f>AB50</f>
        <v>0</v>
      </c>
      <c r="AZ46" s="64">
        <f t="shared" si="0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"/>
        <v>10</v>
      </c>
      <c r="I47" s="70"/>
      <c r="J47" s="70"/>
      <c r="K47" s="70"/>
      <c r="L47" s="70"/>
      <c r="M47" s="70"/>
      <c r="N47" s="70"/>
      <c r="O47" s="70"/>
      <c r="P47" s="56">
        <f t="shared" si="2"/>
        <v>0</v>
      </c>
      <c r="Q47" s="71"/>
      <c r="R47" s="56">
        <f t="shared" si="3"/>
        <v>0</v>
      </c>
      <c r="S47" s="70"/>
      <c r="T47" s="70"/>
      <c r="U47" s="56">
        <f t="shared" si="4"/>
        <v>0</v>
      </c>
      <c r="V47" s="70"/>
      <c r="W47" s="70"/>
      <c r="X47" s="56">
        <f t="shared" si="5"/>
        <v>0</v>
      </c>
      <c r="Y47" s="57">
        <f>IF(S47&gt;=40,S47-40,0)</f>
        <v>0</v>
      </c>
      <c r="Z47" s="57">
        <f>IF(D47=1,0,AM47)</f>
        <v>0</v>
      </c>
      <c r="AA47" s="56">
        <f t="shared" si="6"/>
        <v>0</v>
      </c>
      <c r="AB47" s="56">
        <f t="shared" si="7"/>
        <v>0</v>
      </c>
      <c r="AC47" s="56">
        <f>AC46-R47</f>
        <v>16</v>
      </c>
      <c r="AD47" s="70"/>
      <c r="AE47" s="70"/>
      <c r="AF47" s="70"/>
      <c r="AG47" s="56">
        <f t="shared" si="8"/>
        <v>0</v>
      </c>
      <c r="AH47" s="58">
        <f>IF(S47&gt;40,((3+Y47)*H47),IF(S47=0,0,(3*H47)))</f>
        <v>0</v>
      </c>
      <c r="AI47" s="56">
        <f t="shared" si="9"/>
        <v>0</v>
      </c>
      <c r="AJ47" s="58">
        <f>ROUND(IF(AD47&gt;0,(-AD47/H47),"0"),0)</f>
        <v>0</v>
      </c>
      <c r="AK47" s="58">
        <f>ROUND(IF(Q47="oui",(X43+X44+X45+X46)/20,0),0)</f>
        <v>0</v>
      </c>
      <c r="AL47" s="58">
        <f>IF(S47&lt;=40,S47-Z47,S47-Y47-Z47)</f>
        <v>0</v>
      </c>
      <c r="AM47" s="58">
        <f>ROUND(IF(C47=1,(X46+X45+X44+X43+Z46+T46+T45+T44+T43)/20,0),0)+(ROUND(IF(C47=2,(X46+X45+X44+X43+Z46+T46+T45+T44+T43)/20)*2,0))</f>
        <v>0</v>
      </c>
      <c r="AN47" s="72"/>
      <c r="AR47" s="63">
        <f>A51</f>
        <v>43715</v>
      </c>
      <c r="AS47" s="64">
        <f>P51</f>
        <v>0</v>
      </c>
      <c r="AT47" s="64">
        <f>S51</f>
        <v>0</v>
      </c>
      <c r="AU47" s="64">
        <f>X51</f>
        <v>0</v>
      </c>
      <c r="AV47" s="64">
        <f>Y51</f>
        <v>0</v>
      </c>
      <c r="AW47" s="64">
        <f>Z51</f>
        <v>0</v>
      </c>
      <c r="AX47" s="64">
        <f>AA51</f>
        <v>0</v>
      </c>
      <c r="AY47" s="65">
        <f>AB51</f>
        <v>0</v>
      </c>
      <c r="AZ47" s="64">
        <f t="shared" si="0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"/>
        <v>10</v>
      </c>
      <c r="I48" s="70"/>
      <c r="J48" s="70"/>
      <c r="K48" s="70"/>
      <c r="L48" s="70"/>
      <c r="M48" s="70"/>
      <c r="N48" s="70"/>
      <c r="O48" s="70"/>
      <c r="P48" s="56">
        <f t="shared" si="2"/>
        <v>0</v>
      </c>
      <c r="Q48" s="71"/>
      <c r="R48" s="56">
        <f t="shared" si="3"/>
        <v>0</v>
      </c>
      <c r="S48" s="70"/>
      <c r="T48" s="70"/>
      <c r="U48" s="56">
        <f t="shared" si="4"/>
        <v>0</v>
      </c>
      <c r="V48" s="70"/>
      <c r="W48" s="70"/>
      <c r="X48" s="56">
        <f t="shared" si="5"/>
        <v>0</v>
      </c>
      <c r="Y48" s="57">
        <f>IF(S48&gt;=40,S48-40,0)</f>
        <v>0</v>
      </c>
      <c r="Z48" s="57">
        <f>IF(D48=1,0,AM48)</f>
        <v>0</v>
      </c>
      <c r="AA48" s="56">
        <f t="shared" si="6"/>
        <v>0</v>
      </c>
      <c r="AB48" s="56">
        <f t="shared" si="7"/>
        <v>0</v>
      </c>
      <c r="AC48" s="56">
        <f>AC47-R48</f>
        <v>16</v>
      </c>
      <c r="AD48" s="70"/>
      <c r="AE48" s="70"/>
      <c r="AF48" s="70"/>
      <c r="AG48" s="56">
        <f t="shared" si="8"/>
        <v>0</v>
      </c>
      <c r="AH48" s="58">
        <f>IF(S48&gt;40,((3+Y48)*H48),IF(S48=0,0,(3*H48)))</f>
        <v>0</v>
      </c>
      <c r="AI48" s="56">
        <f t="shared" si="9"/>
        <v>0</v>
      </c>
      <c r="AJ48" s="58">
        <f>ROUND(IF(AD48&gt;0,(-AD48/H48),"0"),0)</f>
        <v>0</v>
      </c>
      <c r="AK48" s="58">
        <f>ROUND(IF(Q48="oui",(X44+X45+X46+X47)/20,0),0)</f>
        <v>0</v>
      </c>
      <c r="AL48" s="58">
        <f>IF(S48&lt;=40,S48-Z48,S48-Y48-Z48)</f>
        <v>0</v>
      </c>
      <c r="AM48" s="58">
        <f>ROUND(IF(C48=1,(X47+X46+X45+X44+Z47+T47+T46+T45+T44)/20,0),0)+(ROUND(IF(C48=2,(X47+X46+X45+X44+Z47+T47+T46+T45+T44)/20)*2,0))</f>
        <v>0</v>
      </c>
      <c r="AN48" s="72"/>
      <c r="AR48" s="63">
        <f>A52</f>
        <v>43722</v>
      </c>
      <c r="AS48" s="64">
        <f>P52</f>
        <v>0</v>
      </c>
      <c r="AT48" s="64">
        <f>S52</f>
        <v>0</v>
      </c>
      <c r="AU48" s="64">
        <f>X52</f>
        <v>0</v>
      </c>
      <c r="AV48" s="64">
        <f>Y52</f>
        <v>0</v>
      </c>
      <c r="AW48" s="64">
        <f>Z52</f>
        <v>0</v>
      </c>
      <c r="AX48" s="64">
        <f>AA52</f>
        <v>0</v>
      </c>
      <c r="AY48" s="65">
        <f>AB52</f>
        <v>0</v>
      </c>
      <c r="AZ48" s="64">
        <f t="shared" si="0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"/>
        <v>10</v>
      </c>
      <c r="I49" s="70"/>
      <c r="J49" s="70"/>
      <c r="K49" s="70"/>
      <c r="L49" s="70"/>
      <c r="M49" s="70"/>
      <c r="N49" s="70"/>
      <c r="O49" s="70"/>
      <c r="P49" s="56">
        <f t="shared" si="2"/>
        <v>0</v>
      </c>
      <c r="Q49" s="71"/>
      <c r="R49" s="56">
        <f t="shared" si="3"/>
        <v>0</v>
      </c>
      <c r="S49" s="70"/>
      <c r="T49" s="70"/>
      <c r="U49" s="56">
        <f t="shared" si="4"/>
        <v>0</v>
      </c>
      <c r="V49" s="70"/>
      <c r="W49" s="70"/>
      <c r="X49" s="56">
        <f t="shared" si="5"/>
        <v>0</v>
      </c>
      <c r="Y49" s="57">
        <f>IF(S49&gt;=40,S49-40,0)</f>
        <v>0</v>
      </c>
      <c r="Z49" s="57">
        <f>IF(D49=1,0,AM49)</f>
        <v>0</v>
      </c>
      <c r="AA49" s="56">
        <f t="shared" si="6"/>
        <v>0</v>
      </c>
      <c r="AB49" s="56">
        <f t="shared" si="7"/>
        <v>0</v>
      </c>
      <c r="AC49" s="56">
        <f>AC48-R49</f>
        <v>16</v>
      </c>
      <c r="AD49" s="70"/>
      <c r="AE49" s="70"/>
      <c r="AF49" s="70"/>
      <c r="AG49" s="56">
        <f t="shared" si="8"/>
        <v>0</v>
      </c>
      <c r="AH49" s="58">
        <f>IF(S49&gt;40,((3+Y49)*H49),IF(S49=0,0,(3*H49)))</f>
        <v>0</v>
      </c>
      <c r="AI49" s="56">
        <f t="shared" si="9"/>
        <v>0</v>
      </c>
      <c r="AJ49" s="58">
        <f>ROUND(IF(AD49&gt;0,(-AD49/H49),"0"),0)</f>
        <v>0</v>
      </c>
      <c r="AK49" s="58">
        <f>ROUND(IF(Q49="oui",(X45+X46+X47+X48)/20,0),0)</f>
        <v>0</v>
      </c>
      <c r="AL49" s="58">
        <f>IF(S49&lt;=40,S49-Z49,S49-Y49-Z49)</f>
        <v>0</v>
      </c>
      <c r="AM49" s="58">
        <f>ROUND(IF(C49=1,(X48+X47+X46+X45+Z48+T48+T47+T46+T45)/20,0),0)+(ROUND(IF(C49=2,(X48+X47+X46+X45+Z48+T48+T47+T46+T45)/20)*2,0))</f>
        <v>0</v>
      </c>
      <c r="AN49" s="72"/>
      <c r="AR49" s="63">
        <f>A53</f>
        <v>43729</v>
      </c>
      <c r="AS49" s="64">
        <f>P53</f>
        <v>0</v>
      </c>
      <c r="AT49" s="64">
        <f>S53</f>
        <v>0</v>
      </c>
      <c r="AU49" s="64">
        <f>X53</f>
        <v>0</v>
      </c>
      <c r="AV49" s="64">
        <f>Y53</f>
        <v>0</v>
      </c>
      <c r="AW49" s="64">
        <f>Z53</f>
        <v>0</v>
      </c>
      <c r="AX49" s="64">
        <f>AA53</f>
        <v>0</v>
      </c>
      <c r="AY49" s="65">
        <f>AB53</f>
        <v>0</v>
      </c>
      <c r="AZ49" s="64">
        <f t="shared" si="0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"/>
        <v>10</v>
      </c>
      <c r="I50" s="70"/>
      <c r="J50" s="70"/>
      <c r="K50" s="70"/>
      <c r="L50" s="70"/>
      <c r="M50" s="70"/>
      <c r="N50" s="70"/>
      <c r="O50" s="70"/>
      <c r="P50" s="56">
        <f t="shared" si="2"/>
        <v>0</v>
      </c>
      <c r="Q50" s="71"/>
      <c r="R50" s="56">
        <f t="shared" si="3"/>
        <v>0</v>
      </c>
      <c r="S50" s="70"/>
      <c r="T50" s="70"/>
      <c r="U50" s="56">
        <f t="shared" si="4"/>
        <v>0</v>
      </c>
      <c r="V50" s="70"/>
      <c r="W50" s="70"/>
      <c r="X50" s="56">
        <f t="shared" si="5"/>
        <v>0</v>
      </c>
      <c r="Y50" s="57">
        <f>IF(S50&gt;=40,S50-40,0)</f>
        <v>0</v>
      </c>
      <c r="Z50" s="57">
        <f>IF(D50=1,0,AM50)</f>
        <v>0</v>
      </c>
      <c r="AA50" s="56">
        <f t="shared" si="6"/>
        <v>0</v>
      </c>
      <c r="AB50" s="56">
        <f t="shared" si="7"/>
        <v>0</v>
      </c>
      <c r="AC50" s="56">
        <f>AC49-R50</f>
        <v>16</v>
      </c>
      <c r="AD50" s="70"/>
      <c r="AE50" s="70"/>
      <c r="AF50" s="70"/>
      <c r="AG50" s="56">
        <f t="shared" si="8"/>
        <v>0</v>
      </c>
      <c r="AH50" s="58">
        <f>IF(S50&gt;40,((3+Y50)*H50),IF(S50=0,0,(3*H50)))</f>
        <v>0</v>
      </c>
      <c r="AI50" s="56">
        <f t="shared" si="9"/>
        <v>0</v>
      </c>
      <c r="AJ50" s="58">
        <f>ROUND(IF(AD50&gt;0,(-AD50/H50),"0"),0)</f>
        <v>0</v>
      </c>
      <c r="AK50" s="58">
        <f>ROUND(IF(Q50="oui",(X46+X47+X48+X49)/20,0),0)</f>
        <v>0</v>
      </c>
      <c r="AL50" s="58">
        <f>IF(S50&lt;=40,S50-Z50,S50-Y50-Z50)</f>
        <v>0</v>
      </c>
      <c r="AM50" s="58">
        <f>ROUND(IF(C50=1,(X49+X48+X47+X46+Z49+T49+T48+T47+T46)/20,0),0)+(ROUND(IF(C50=2,(X49+X48+X47+X46+Z49+T49+T48+T47+T46)/20)*2,0))</f>
        <v>0</v>
      </c>
      <c r="AN50" s="72"/>
      <c r="AR50" s="63">
        <f>A54</f>
        <v>43736</v>
      </c>
      <c r="AS50" s="64">
        <f>P54</f>
        <v>0</v>
      </c>
      <c r="AT50" s="64">
        <f>S54</f>
        <v>0</v>
      </c>
      <c r="AU50" s="64">
        <f>X54</f>
        <v>0</v>
      </c>
      <c r="AV50" s="64">
        <f>Y54</f>
        <v>0</v>
      </c>
      <c r="AW50" s="64">
        <f>Z54</f>
        <v>0</v>
      </c>
      <c r="AX50" s="64">
        <f>AA54</f>
        <v>0</v>
      </c>
      <c r="AY50" s="65">
        <f>AB54</f>
        <v>0</v>
      </c>
      <c r="AZ50" s="64">
        <f t="shared" si="0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"/>
        <v>10</v>
      </c>
      <c r="I51" s="70"/>
      <c r="J51" s="70"/>
      <c r="K51" s="70"/>
      <c r="L51" s="70"/>
      <c r="M51" s="70"/>
      <c r="N51" s="70"/>
      <c r="O51" s="70"/>
      <c r="P51" s="56">
        <f t="shared" si="2"/>
        <v>0</v>
      </c>
      <c r="Q51" s="71"/>
      <c r="R51" s="56">
        <f t="shared" si="3"/>
        <v>0</v>
      </c>
      <c r="S51" s="70"/>
      <c r="T51" s="70"/>
      <c r="U51" s="56">
        <f t="shared" si="4"/>
        <v>0</v>
      </c>
      <c r="V51" s="70"/>
      <c r="W51" s="70"/>
      <c r="X51" s="56">
        <f t="shared" si="5"/>
        <v>0</v>
      </c>
      <c r="Y51" s="57">
        <f>IF(S51&gt;=40,S51-40,0)</f>
        <v>0</v>
      </c>
      <c r="Z51" s="57">
        <f>IF(D51=1,0,AM51)</f>
        <v>0</v>
      </c>
      <c r="AA51" s="56">
        <f t="shared" si="6"/>
        <v>0</v>
      </c>
      <c r="AB51" s="56">
        <f t="shared" si="7"/>
        <v>0</v>
      </c>
      <c r="AC51" s="56">
        <f>AC50-R51</f>
        <v>16</v>
      </c>
      <c r="AD51" s="70"/>
      <c r="AE51" s="70"/>
      <c r="AF51" s="70"/>
      <c r="AG51" s="56">
        <f t="shared" si="8"/>
        <v>0</v>
      </c>
      <c r="AH51" s="58">
        <f>IF(S51&gt;40,((3+Y51)*H51),IF(S51=0,0,(3*H51)))</f>
        <v>0</v>
      </c>
      <c r="AI51" s="56">
        <f t="shared" si="9"/>
        <v>0</v>
      </c>
      <c r="AJ51" s="58">
        <f>ROUND(IF(AD51&gt;0,(-AD51/H51),"0"),0)</f>
        <v>0</v>
      </c>
      <c r="AK51" s="58">
        <f>ROUND(IF(Q51="oui",(X47+X48+X49+X50)/20,0),0)</f>
        <v>0</v>
      </c>
      <c r="AL51" s="58">
        <f>IF(S51&lt;=40,S51-Z51,S51-Y51-Z51)</f>
        <v>0</v>
      </c>
      <c r="AM51" s="58">
        <f>ROUND(IF(C51=1,(X50+X49+X48+X47+Z50+T50+T49+T48+T47)/20,0),0)+(ROUND(IF(C51=2,(X50+X49+X48+X47+Z50+T50+T49+T48+T47)/20)*2,0))</f>
        <v>0</v>
      </c>
      <c r="AN51" s="72"/>
      <c r="AR51" s="63">
        <f>A55</f>
        <v>43743</v>
      </c>
      <c r="AS51" s="64">
        <f>P55</f>
        <v>0</v>
      </c>
      <c r="AT51" s="64">
        <f>S55</f>
        <v>0</v>
      </c>
      <c r="AU51" s="64">
        <f>X55</f>
        <v>0</v>
      </c>
      <c r="AV51" s="64">
        <f>Y55</f>
        <v>0</v>
      </c>
      <c r="AW51" s="64">
        <f>Z55</f>
        <v>0</v>
      </c>
      <c r="AX51" s="64">
        <f>AA55</f>
        <v>0</v>
      </c>
      <c r="AY51" s="65">
        <f>AB55</f>
        <v>0</v>
      </c>
      <c r="AZ51" s="64">
        <f t="shared" si="0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"/>
        <v>10</v>
      </c>
      <c r="I52" s="70"/>
      <c r="J52" s="70"/>
      <c r="K52" s="70"/>
      <c r="L52" s="70"/>
      <c r="M52" s="70"/>
      <c r="N52" s="70"/>
      <c r="O52" s="70"/>
      <c r="P52" s="56">
        <f t="shared" si="2"/>
        <v>0</v>
      </c>
      <c r="Q52" s="71"/>
      <c r="R52" s="56">
        <f t="shared" si="3"/>
        <v>0</v>
      </c>
      <c r="S52" s="70"/>
      <c r="T52" s="70"/>
      <c r="U52" s="56">
        <f t="shared" si="4"/>
        <v>0</v>
      </c>
      <c r="V52" s="70"/>
      <c r="W52" s="70"/>
      <c r="X52" s="56">
        <f t="shared" si="5"/>
        <v>0</v>
      </c>
      <c r="Y52" s="57">
        <f>IF(S52&gt;=40,S52-40,0)</f>
        <v>0</v>
      </c>
      <c r="Z52" s="57">
        <f>IF(D52=1,0,AM52)</f>
        <v>0</v>
      </c>
      <c r="AA52" s="56">
        <f t="shared" si="6"/>
        <v>0</v>
      </c>
      <c r="AB52" s="56">
        <f t="shared" si="7"/>
        <v>0</v>
      </c>
      <c r="AC52" s="56">
        <f>AC51-R52</f>
        <v>16</v>
      </c>
      <c r="AD52" s="70"/>
      <c r="AE52" s="70"/>
      <c r="AF52" s="70"/>
      <c r="AG52" s="56">
        <f t="shared" si="8"/>
        <v>0</v>
      </c>
      <c r="AH52" s="58">
        <f>IF(S52&gt;40,((3+Y52)*H52),IF(S52=0,0,(3*H52)))</f>
        <v>0</v>
      </c>
      <c r="AI52" s="56">
        <f t="shared" si="9"/>
        <v>0</v>
      </c>
      <c r="AJ52" s="58">
        <f>ROUND(IF(AD52&gt;0,(-AD52/H52),"0"),0)</f>
        <v>0</v>
      </c>
      <c r="AK52" s="58">
        <f>ROUND(IF(Q52="oui",(X48+X49+X50+X51)/20,0),0)</f>
        <v>0</v>
      </c>
      <c r="AL52" s="58">
        <f>IF(S52&lt;=40,S52-Z52,S52-Y52-Z52)</f>
        <v>0</v>
      </c>
      <c r="AM52" s="58">
        <f>ROUND(IF(C52=1,(X51+X50+X49+X48+Z51+T51+T50+T49+T48)/20,0),0)+(ROUND(IF(C52=2,(X51+X50+X49+X48+Z51+T51+T50+T49+T48)/20)*2,0))</f>
        <v>0</v>
      </c>
      <c r="AN52" s="72"/>
      <c r="AR52" s="63">
        <f>A56</f>
        <v>43750</v>
      </c>
      <c r="AS52" s="64">
        <f>P56</f>
        <v>0</v>
      </c>
      <c r="AT52" s="64">
        <f>S56</f>
        <v>0</v>
      </c>
      <c r="AU52" s="64">
        <f>X56</f>
        <v>0</v>
      </c>
      <c r="AV52" s="64">
        <f>Y56</f>
        <v>0</v>
      </c>
      <c r="AW52" s="64">
        <f>Z56</f>
        <v>0</v>
      </c>
      <c r="AX52" s="64">
        <f>AA56</f>
        <v>0</v>
      </c>
      <c r="AY52" s="65">
        <f>AB56</f>
        <v>0</v>
      </c>
      <c r="AZ52" s="64">
        <f t="shared" si="0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"/>
        <v>10</v>
      </c>
      <c r="I53" s="70"/>
      <c r="J53" s="70"/>
      <c r="K53" s="70"/>
      <c r="L53" s="70"/>
      <c r="M53" s="70"/>
      <c r="N53" s="70"/>
      <c r="O53" s="70"/>
      <c r="P53" s="56">
        <f t="shared" si="2"/>
        <v>0</v>
      </c>
      <c r="Q53" s="71"/>
      <c r="R53" s="56">
        <f t="shared" si="3"/>
        <v>0</v>
      </c>
      <c r="S53" s="70"/>
      <c r="T53" s="70"/>
      <c r="U53" s="56">
        <f t="shared" si="4"/>
        <v>0</v>
      </c>
      <c r="V53" s="70"/>
      <c r="W53" s="70"/>
      <c r="X53" s="56">
        <f t="shared" si="5"/>
        <v>0</v>
      </c>
      <c r="Y53" s="57">
        <f>IF(S53&gt;=40,S53-40,0)</f>
        <v>0</v>
      </c>
      <c r="Z53" s="57">
        <f>IF(D53=1,0,AM53)</f>
        <v>0</v>
      </c>
      <c r="AA53" s="56">
        <f t="shared" si="6"/>
        <v>0</v>
      </c>
      <c r="AB53" s="56">
        <f t="shared" si="7"/>
        <v>0</v>
      </c>
      <c r="AC53" s="56">
        <f>AC52-R53</f>
        <v>16</v>
      </c>
      <c r="AD53" s="70"/>
      <c r="AE53" s="70"/>
      <c r="AF53" s="70"/>
      <c r="AG53" s="56">
        <f t="shared" si="8"/>
        <v>0</v>
      </c>
      <c r="AH53" s="58">
        <f>IF(S53&gt;40,((3+Y53)*H53),IF(S53=0,0,(3*H53)))</f>
        <v>0</v>
      </c>
      <c r="AI53" s="56">
        <f t="shared" si="9"/>
        <v>0</v>
      </c>
      <c r="AJ53" s="58">
        <f>ROUND(IF(AD53&gt;0,(-AD53/H53),"0"),0)</f>
        <v>0</v>
      </c>
      <c r="AK53" s="58">
        <f>ROUND(IF(Q53="oui",(X49+X50+X51+X52)/20,0),0)</f>
        <v>0</v>
      </c>
      <c r="AL53" s="58">
        <f>IF(S53&lt;=40,S53-Z53,S53-Y53-Z53)</f>
        <v>0</v>
      </c>
      <c r="AM53" s="58">
        <f>ROUND(IF(C53=1,(X52+X51+X50+X49+Z52+T52+T51+T50+T49)/20,0),0)+(ROUND(IF(C53=2,(X52+X51+X50+X49+Z52+T52+T51+T50+T49)/20)*2,0))</f>
        <v>0</v>
      </c>
      <c r="AN53" s="72"/>
      <c r="AR53" s="63">
        <f>A57</f>
        <v>43757</v>
      </c>
      <c r="AS53" s="64">
        <f>P57</f>
        <v>0</v>
      </c>
      <c r="AT53" s="64">
        <f>S57</f>
        <v>0</v>
      </c>
      <c r="AU53" s="64">
        <f>X57</f>
        <v>0</v>
      </c>
      <c r="AV53" s="64">
        <f>Y57</f>
        <v>0</v>
      </c>
      <c r="AW53" s="64">
        <f>Z57</f>
        <v>0</v>
      </c>
      <c r="AX53" s="64">
        <f>AA57</f>
        <v>0</v>
      </c>
      <c r="AY53" s="65">
        <f>AB57</f>
        <v>0</v>
      </c>
      <c r="AZ53" s="64">
        <f t="shared" si="0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"/>
        <v>10</v>
      </c>
      <c r="I54" s="70"/>
      <c r="J54" s="70"/>
      <c r="K54" s="70"/>
      <c r="L54" s="70"/>
      <c r="M54" s="70"/>
      <c r="N54" s="70"/>
      <c r="O54" s="70"/>
      <c r="P54" s="56">
        <f t="shared" si="2"/>
        <v>0</v>
      </c>
      <c r="Q54" s="71"/>
      <c r="R54" s="56">
        <f t="shared" si="3"/>
        <v>0</v>
      </c>
      <c r="S54" s="70"/>
      <c r="T54" s="70"/>
      <c r="U54" s="56">
        <f t="shared" si="4"/>
        <v>0</v>
      </c>
      <c r="V54" s="70"/>
      <c r="W54" s="70"/>
      <c r="X54" s="56">
        <f t="shared" si="5"/>
        <v>0</v>
      </c>
      <c r="Y54" s="57">
        <f>IF(S54&gt;=40,S54-40,0)</f>
        <v>0</v>
      </c>
      <c r="Z54" s="57">
        <f>IF(D54=1,0,AM54)</f>
        <v>0</v>
      </c>
      <c r="AA54" s="56">
        <f t="shared" si="6"/>
        <v>0</v>
      </c>
      <c r="AB54" s="56">
        <f t="shared" si="7"/>
        <v>0</v>
      </c>
      <c r="AC54" s="56">
        <f>AC53-R54</f>
        <v>16</v>
      </c>
      <c r="AD54" s="70"/>
      <c r="AE54" s="70"/>
      <c r="AF54" s="70"/>
      <c r="AG54" s="56">
        <f t="shared" si="8"/>
        <v>0</v>
      </c>
      <c r="AH54" s="58">
        <f>IF(S54&gt;40,((3+Y54)*H54),IF(S54=0,0,(3*H54)))</f>
        <v>0</v>
      </c>
      <c r="AI54" s="56">
        <f t="shared" si="9"/>
        <v>0</v>
      </c>
      <c r="AJ54" s="58">
        <f>ROUND(IF(AD54&gt;0,(-AD54/H54),"0"),0)</f>
        <v>0</v>
      </c>
      <c r="AK54" s="58">
        <f>ROUND(IF(Q54="oui",(X50+X51+X52+X53)/20,0),0)</f>
        <v>0</v>
      </c>
      <c r="AL54" s="58">
        <f>IF(S54&lt;=40,S54-Z54,S54-Y54-Z54)</f>
        <v>0</v>
      </c>
      <c r="AM54" s="58">
        <f>ROUND(IF(C54=1,(X53+X52+X51+X50+Z53+T53+T52+T51+T50)/20,0),0)+(ROUND(IF(C54=2,(X53+X52+X51+X50+Z53+T53+T52+T51+T50)/20)*2,0))</f>
        <v>0</v>
      </c>
      <c r="AN54" s="72"/>
      <c r="AR54" s="63">
        <f>A58</f>
        <v>43764</v>
      </c>
      <c r="AS54" s="64">
        <f>P58</f>
        <v>0</v>
      </c>
      <c r="AT54" s="64">
        <f>S58</f>
        <v>0</v>
      </c>
      <c r="AU54" s="64">
        <f>X58</f>
        <v>0</v>
      </c>
      <c r="AV54" s="64">
        <f>Y58</f>
        <v>0</v>
      </c>
      <c r="AW54" s="64">
        <f>Z58</f>
        <v>0</v>
      </c>
      <c r="AX54" s="64">
        <f>AA58</f>
        <v>0</v>
      </c>
      <c r="AY54" s="65">
        <f>AB58</f>
        <v>0</v>
      </c>
      <c r="AZ54" s="64">
        <f t="shared" si="0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"/>
        <v>10</v>
      </c>
      <c r="I55" s="70"/>
      <c r="J55" s="70"/>
      <c r="K55" s="70"/>
      <c r="L55" s="70"/>
      <c r="M55" s="70"/>
      <c r="N55" s="70"/>
      <c r="O55" s="70"/>
      <c r="P55" s="56">
        <f t="shared" si="2"/>
        <v>0</v>
      </c>
      <c r="Q55" s="71"/>
      <c r="R55" s="56">
        <f t="shared" si="3"/>
        <v>0</v>
      </c>
      <c r="S55" s="70"/>
      <c r="T55" s="70"/>
      <c r="U55" s="56">
        <f t="shared" si="4"/>
        <v>0</v>
      </c>
      <c r="V55" s="70"/>
      <c r="W55" s="70"/>
      <c r="X55" s="56">
        <f t="shared" si="5"/>
        <v>0</v>
      </c>
      <c r="Y55" s="57">
        <f>IF(S55&gt;=40,S55-40,0)</f>
        <v>0</v>
      </c>
      <c r="Z55" s="57">
        <f>IF(D55=1,0,AM55)</f>
        <v>0</v>
      </c>
      <c r="AA55" s="56">
        <f t="shared" si="6"/>
        <v>0</v>
      </c>
      <c r="AB55" s="56">
        <f t="shared" si="7"/>
        <v>0</v>
      </c>
      <c r="AC55" s="56">
        <f>AC54-R55</f>
        <v>16</v>
      </c>
      <c r="AD55" s="70"/>
      <c r="AE55" s="70"/>
      <c r="AF55" s="70"/>
      <c r="AG55" s="56">
        <f t="shared" si="8"/>
        <v>0</v>
      </c>
      <c r="AH55" s="58">
        <f>IF(S55&gt;40,((3+Y55)*H55),IF(S55=0,0,(3*H55)))</f>
        <v>0</v>
      </c>
      <c r="AI55" s="56">
        <f t="shared" si="9"/>
        <v>0</v>
      </c>
      <c r="AJ55" s="58">
        <f>ROUND(IF(AD55&gt;0,(-AD55/H55),"0"),0)</f>
        <v>0</v>
      </c>
      <c r="AK55" s="58">
        <f>ROUND(IF(Q55="oui",(X51+X52+X53+X54)/20,0),0)</f>
        <v>0</v>
      </c>
      <c r="AL55" s="58">
        <f>IF(S55&lt;=40,S55-Z55,S55-Y55-Z55)</f>
        <v>0</v>
      </c>
      <c r="AM55" s="58">
        <f>ROUND(IF(C55=1,(X54+X53+X52+X51+Z54+T54+T53+T52+T51)/20,0),0)+(ROUND(IF(C55=2,(X54+X53+X52+X51+Z54+T54+T53+T52+T51)/20)*2,0))</f>
        <v>0</v>
      </c>
      <c r="AN55" s="72"/>
      <c r="AR55" s="63">
        <f>A59</f>
        <v>43771</v>
      </c>
      <c r="AS55" s="64">
        <f>P59</f>
        <v>0</v>
      </c>
      <c r="AT55" s="64">
        <f>S59</f>
        <v>0</v>
      </c>
      <c r="AU55" s="64">
        <f>X59</f>
        <v>0</v>
      </c>
      <c r="AV55" s="64">
        <f>Y59</f>
        <v>0</v>
      </c>
      <c r="AW55" s="64">
        <f>Z59</f>
        <v>0</v>
      </c>
      <c r="AX55" s="64">
        <f>AA59</f>
        <v>0</v>
      </c>
      <c r="AY55" s="65">
        <f>AB59</f>
        <v>0</v>
      </c>
      <c r="AZ55" s="64">
        <f t="shared" si="0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"/>
        <v>10</v>
      </c>
      <c r="I56" s="70"/>
      <c r="J56" s="70"/>
      <c r="K56" s="70"/>
      <c r="L56" s="70"/>
      <c r="M56" s="70"/>
      <c r="N56" s="70"/>
      <c r="O56" s="70"/>
      <c r="P56" s="56">
        <f t="shared" si="2"/>
        <v>0</v>
      </c>
      <c r="Q56" s="71"/>
      <c r="R56" s="56">
        <f t="shared" si="3"/>
        <v>0</v>
      </c>
      <c r="S56" s="70"/>
      <c r="T56" s="70"/>
      <c r="U56" s="56">
        <f t="shared" si="4"/>
        <v>0</v>
      </c>
      <c r="V56" s="70"/>
      <c r="W56" s="70"/>
      <c r="X56" s="56">
        <f t="shared" si="5"/>
        <v>0</v>
      </c>
      <c r="Y56" s="57">
        <f>IF(S56&gt;=40,S56-40,0)</f>
        <v>0</v>
      </c>
      <c r="Z56" s="57">
        <f>IF(D56=1,0,AM56)</f>
        <v>0</v>
      </c>
      <c r="AA56" s="56">
        <f t="shared" si="6"/>
        <v>0</v>
      </c>
      <c r="AB56" s="56">
        <f t="shared" si="7"/>
        <v>0</v>
      </c>
      <c r="AC56" s="56">
        <f>AC55-R56</f>
        <v>16</v>
      </c>
      <c r="AD56" s="70"/>
      <c r="AE56" s="70"/>
      <c r="AF56" s="70"/>
      <c r="AG56" s="56">
        <f t="shared" si="8"/>
        <v>0</v>
      </c>
      <c r="AH56" s="58">
        <f>IF(S56&gt;40,((3+Y56)*H56),IF(S56=0,0,(3*H56)))</f>
        <v>0</v>
      </c>
      <c r="AI56" s="56">
        <f t="shared" si="9"/>
        <v>0</v>
      </c>
      <c r="AJ56" s="58">
        <f>ROUND(IF(AD56&gt;0,(-AD56/H56),"0"),0)</f>
        <v>0</v>
      </c>
      <c r="AK56" s="58">
        <f>ROUND(IF(Q56="oui",(X52+X53+X54+X55)/20,0),0)</f>
        <v>0</v>
      </c>
      <c r="AL56" s="58">
        <f>IF(S56&lt;=40,S56-Z56,S56-Y56-Z56)</f>
        <v>0</v>
      </c>
      <c r="AM56" s="58">
        <f>ROUND(IF(C56=1,(X55+X54+X53+X52+Z55+T55+T54+T53+T52)/20,0),0)+(ROUND(IF(C56=2,(X55+X54+X53+X52+Z55+T55+T54+T53+T52)/20)*2,0))</f>
        <v>0</v>
      </c>
      <c r="AN56" s="72"/>
      <c r="AR56" s="63">
        <f>A60</f>
        <v>43778</v>
      </c>
      <c r="AS56" s="64">
        <f>P60</f>
        <v>0</v>
      </c>
      <c r="AT56" s="64">
        <f>S60</f>
        <v>0</v>
      </c>
      <c r="AU56" s="64">
        <f>X60</f>
        <v>0</v>
      </c>
      <c r="AV56" s="64">
        <f>Y60</f>
        <v>0</v>
      </c>
      <c r="AW56" s="64">
        <f>Z60</f>
        <v>0</v>
      </c>
      <c r="AX56" s="64">
        <f>AA60</f>
        <v>0</v>
      </c>
      <c r="AY56" s="65">
        <f>AB60</f>
        <v>0</v>
      </c>
      <c r="AZ56" s="64">
        <f t="shared" si="0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"/>
        <v>10</v>
      </c>
      <c r="I57" s="70"/>
      <c r="J57" s="70"/>
      <c r="K57" s="70"/>
      <c r="L57" s="70"/>
      <c r="M57" s="70"/>
      <c r="N57" s="70"/>
      <c r="O57" s="70"/>
      <c r="P57" s="56">
        <f t="shared" si="2"/>
        <v>0</v>
      </c>
      <c r="Q57" s="71"/>
      <c r="R57" s="56">
        <f t="shared" si="3"/>
        <v>0</v>
      </c>
      <c r="S57" s="70"/>
      <c r="T57" s="70"/>
      <c r="U57" s="56">
        <f t="shared" si="4"/>
        <v>0</v>
      </c>
      <c r="V57" s="70"/>
      <c r="W57" s="70"/>
      <c r="X57" s="56">
        <f t="shared" si="5"/>
        <v>0</v>
      </c>
      <c r="Y57" s="57">
        <f>IF(S57&gt;=40,S57-40,0)</f>
        <v>0</v>
      </c>
      <c r="Z57" s="57">
        <f>IF(D57=1,0,AM57)</f>
        <v>0</v>
      </c>
      <c r="AA57" s="56">
        <f t="shared" si="6"/>
        <v>0</v>
      </c>
      <c r="AB57" s="56">
        <f t="shared" si="7"/>
        <v>0</v>
      </c>
      <c r="AC57" s="56">
        <f>AC56-R57</f>
        <v>16</v>
      </c>
      <c r="AD57" s="70"/>
      <c r="AE57" s="70"/>
      <c r="AF57" s="70"/>
      <c r="AG57" s="56">
        <f t="shared" si="8"/>
        <v>0</v>
      </c>
      <c r="AH57" s="58">
        <f>IF(S57&gt;40,((3+Y57)*H57),IF(S57=0,0,(3*H57)))</f>
        <v>0</v>
      </c>
      <c r="AI57" s="56">
        <f t="shared" si="9"/>
        <v>0</v>
      </c>
      <c r="AJ57" s="58">
        <f>ROUND(IF(AD57&gt;0,(-AD57/H57),"0"),0)</f>
        <v>0</v>
      </c>
      <c r="AK57" s="58">
        <f>ROUND(IF(Q57="oui",(X53+X54+X55+X56)/20,0),0)</f>
        <v>0</v>
      </c>
      <c r="AL57" s="58">
        <f>IF(S57&lt;=40,S57-Z57,S57-Y57-Z57)</f>
        <v>0</v>
      </c>
      <c r="AM57" s="58">
        <f>ROUND(IF(C57=1,(X56+X55+X54+X53+Z56+T56+T55+T54+T53)/20,0),0)+(ROUND(IF(C57=2,(X56+X55+X54+X53+Z56+T56+T55+T54+T53)/20)*2,0))</f>
        <v>0</v>
      </c>
      <c r="AN57" s="72"/>
      <c r="AR57" s="63">
        <f>A61</f>
        <v>43785</v>
      </c>
      <c r="AS57" s="64">
        <f>P61</f>
        <v>0</v>
      </c>
      <c r="AT57" s="64">
        <f>S61</f>
        <v>0</v>
      </c>
      <c r="AU57" s="64">
        <f>X61</f>
        <v>0</v>
      </c>
      <c r="AV57" s="64">
        <f>Y61</f>
        <v>0</v>
      </c>
      <c r="AW57" s="64">
        <f>Z61</f>
        <v>0</v>
      </c>
      <c r="AX57" s="64">
        <f>AA61</f>
        <v>0</v>
      </c>
      <c r="AY57" s="65">
        <f>AB61</f>
        <v>0</v>
      </c>
      <c r="AZ57" s="64">
        <f t="shared" si="0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"/>
        <v>10</v>
      </c>
      <c r="I58" s="70"/>
      <c r="J58" s="70"/>
      <c r="K58" s="70"/>
      <c r="L58" s="70"/>
      <c r="M58" s="70"/>
      <c r="N58" s="70"/>
      <c r="O58" s="70"/>
      <c r="P58" s="56">
        <f t="shared" si="2"/>
        <v>0</v>
      </c>
      <c r="Q58" s="71"/>
      <c r="R58" s="56">
        <f t="shared" si="3"/>
        <v>0</v>
      </c>
      <c r="S58" s="70"/>
      <c r="T58" s="70"/>
      <c r="U58" s="56">
        <f t="shared" si="4"/>
        <v>0</v>
      </c>
      <c r="V58" s="70"/>
      <c r="W58" s="70"/>
      <c r="X58" s="56">
        <f t="shared" si="5"/>
        <v>0</v>
      </c>
      <c r="Y58" s="57">
        <f>IF(S58&gt;=40,S58-40,0)</f>
        <v>0</v>
      </c>
      <c r="Z58" s="57">
        <f>IF(D58=1,0,AM58)</f>
        <v>0</v>
      </c>
      <c r="AA58" s="56">
        <f t="shared" si="6"/>
        <v>0</v>
      </c>
      <c r="AB58" s="56">
        <f t="shared" si="7"/>
        <v>0</v>
      </c>
      <c r="AC58" s="56">
        <f>AC57-R58</f>
        <v>16</v>
      </c>
      <c r="AD58" s="70"/>
      <c r="AE58" s="70"/>
      <c r="AF58" s="70"/>
      <c r="AG58" s="56">
        <f t="shared" si="8"/>
        <v>0</v>
      </c>
      <c r="AH58" s="58">
        <f>IF(S58&gt;40,((3+Y58)*H58),IF(S58=0,0,(3*H58)))</f>
        <v>0</v>
      </c>
      <c r="AI58" s="56">
        <f t="shared" si="9"/>
        <v>0</v>
      </c>
      <c r="AJ58" s="58">
        <f>ROUND(IF(AD58&gt;0,(-AD58/H58),"0"),0)</f>
        <v>0</v>
      </c>
      <c r="AK58" s="58">
        <f>ROUND(IF(Q58="oui",(X54+X55+X56+X57)/20,0),0)</f>
        <v>0</v>
      </c>
      <c r="AL58" s="58">
        <f>IF(S58&lt;=40,S58-Z58,S58-Y58-Z58)</f>
        <v>0</v>
      </c>
      <c r="AM58" s="58">
        <f>ROUND(IF(C58=1,(X57+X56+X55+X54+Z57+T57+T56+T55+T54)/20,0),0)+(ROUND(IF(C58=2,(X57+X56+X55+X54+Z57+T57+T56+T55+T54)/20)*2,0))</f>
        <v>0</v>
      </c>
      <c r="AN58" s="72"/>
      <c r="AR58" s="63">
        <f>A62</f>
        <v>43792</v>
      </c>
      <c r="AS58" s="64">
        <f>P62</f>
        <v>0</v>
      </c>
      <c r="AT58" s="64">
        <f>S62</f>
        <v>0</v>
      </c>
      <c r="AU58" s="64">
        <f>X62</f>
        <v>0</v>
      </c>
      <c r="AV58" s="64">
        <f>Y62</f>
        <v>0</v>
      </c>
      <c r="AW58" s="64">
        <f>Z62</f>
        <v>0</v>
      </c>
      <c r="AX58" s="64">
        <f>AA62</f>
        <v>0</v>
      </c>
      <c r="AY58" s="65">
        <f>AB62</f>
        <v>0</v>
      </c>
      <c r="AZ58" s="64">
        <f t="shared" si="0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"/>
        <v>10</v>
      </c>
      <c r="I59" s="70"/>
      <c r="J59" s="70"/>
      <c r="K59" s="70"/>
      <c r="L59" s="70"/>
      <c r="M59" s="70"/>
      <c r="N59" s="70"/>
      <c r="O59" s="70"/>
      <c r="P59" s="56">
        <f t="shared" si="2"/>
        <v>0</v>
      </c>
      <c r="Q59" s="71"/>
      <c r="R59" s="56">
        <f t="shared" si="3"/>
        <v>0</v>
      </c>
      <c r="S59" s="70"/>
      <c r="T59" s="70"/>
      <c r="U59" s="56">
        <f t="shared" si="4"/>
        <v>0</v>
      </c>
      <c r="V59" s="70"/>
      <c r="W59" s="70"/>
      <c r="X59" s="56">
        <f t="shared" si="5"/>
        <v>0</v>
      </c>
      <c r="Y59" s="57">
        <f>IF(S59&gt;=40,S59-40,0)</f>
        <v>0</v>
      </c>
      <c r="Z59" s="57">
        <f>IF(D59=1,0,AM59)</f>
        <v>0</v>
      </c>
      <c r="AA59" s="56">
        <f t="shared" si="6"/>
        <v>0</v>
      </c>
      <c r="AB59" s="56">
        <f t="shared" si="7"/>
        <v>0</v>
      </c>
      <c r="AC59" s="56">
        <f>AC58-R59</f>
        <v>16</v>
      </c>
      <c r="AD59" s="70"/>
      <c r="AE59" s="70"/>
      <c r="AF59" s="70"/>
      <c r="AG59" s="56">
        <f t="shared" si="8"/>
        <v>0</v>
      </c>
      <c r="AH59" s="58">
        <f>IF(S59&gt;40,((3+Y59)*H59),IF(S59=0,0,(3*H59)))</f>
        <v>0</v>
      </c>
      <c r="AI59" s="56">
        <f t="shared" si="9"/>
        <v>0</v>
      </c>
      <c r="AJ59" s="58">
        <f>ROUND(IF(AD59&gt;0,(-AD59/H59),"0"),0)</f>
        <v>0</v>
      </c>
      <c r="AK59" s="58">
        <f>ROUND(IF(Q59="oui",(X55+X56+X57+X58)/20,0),0)</f>
        <v>0</v>
      </c>
      <c r="AL59" s="58">
        <f>IF(S59&lt;=40,S59-Z59,S59-Y59-Z59)</f>
        <v>0</v>
      </c>
      <c r="AM59" s="58">
        <f>ROUND(IF(C59=1,(X58+X57+X56+X55+Z58+T58+T57+T56+T55)/20,0),0)+(ROUND(IF(C59=2,(X58+X57+X56+X55+Z58+T58+T57+T56+T55)/20)*2,0))</f>
        <v>0</v>
      </c>
      <c r="AN59" s="72"/>
      <c r="AR59" s="63">
        <f>A63</f>
        <v>43799</v>
      </c>
      <c r="AS59" s="64">
        <f>P63</f>
        <v>0</v>
      </c>
      <c r="AT59" s="64">
        <f>S63</f>
        <v>0</v>
      </c>
      <c r="AU59" s="64">
        <f>X63</f>
        <v>0</v>
      </c>
      <c r="AV59" s="64">
        <f>Y63</f>
        <v>0</v>
      </c>
      <c r="AW59" s="64">
        <f>Z63</f>
        <v>0</v>
      </c>
      <c r="AX59" s="64">
        <f>AA63</f>
        <v>0</v>
      </c>
      <c r="AY59" s="65">
        <f>AB63</f>
        <v>0</v>
      </c>
      <c r="AZ59" s="64">
        <f t="shared" si="0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"/>
        <v>10</v>
      </c>
      <c r="I60" s="70"/>
      <c r="J60" s="70"/>
      <c r="K60" s="70"/>
      <c r="L60" s="70"/>
      <c r="M60" s="70"/>
      <c r="N60" s="70"/>
      <c r="O60" s="70"/>
      <c r="P60" s="56">
        <f t="shared" si="2"/>
        <v>0</v>
      </c>
      <c r="Q60" s="71"/>
      <c r="R60" s="56">
        <f t="shared" si="3"/>
        <v>0</v>
      </c>
      <c r="S60" s="70"/>
      <c r="T60" s="70"/>
      <c r="U60" s="56">
        <f t="shared" si="4"/>
        <v>0</v>
      </c>
      <c r="V60" s="70"/>
      <c r="W60" s="70"/>
      <c r="X60" s="56">
        <f t="shared" si="5"/>
        <v>0</v>
      </c>
      <c r="Y60" s="57">
        <f>IF(S60&gt;=40,S60-40,0)</f>
        <v>0</v>
      </c>
      <c r="Z60" s="57">
        <f>IF(D60=1,0,AM60)</f>
        <v>0</v>
      </c>
      <c r="AA60" s="56">
        <f t="shared" si="6"/>
        <v>0</v>
      </c>
      <c r="AB60" s="56">
        <f t="shared" si="7"/>
        <v>0</v>
      </c>
      <c r="AC60" s="56">
        <f>AC59-R60</f>
        <v>16</v>
      </c>
      <c r="AD60" s="70"/>
      <c r="AE60" s="70"/>
      <c r="AF60" s="70"/>
      <c r="AG60" s="56">
        <f t="shared" si="8"/>
        <v>0</v>
      </c>
      <c r="AH60" s="58">
        <f>IF(S60&gt;40,((3+Y60)*H60),IF(S60=0,0,(3*H60)))</f>
        <v>0</v>
      </c>
      <c r="AI60" s="56">
        <f t="shared" si="9"/>
        <v>0</v>
      </c>
      <c r="AJ60" s="58">
        <f>ROUND(IF(AD60&gt;0,(-AD60/H60),"0"),0)</f>
        <v>0</v>
      </c>
      <c r="AK60" s="58">
        <f>ROUND(IF(Q60="oui",(X56+X57+X58+X59)/20,0),0)</f>
        <v>0</v>
      </c>
      <c r="AL60" s="58">
        <f>IF(S60&lt;=40,S60-Z60,S60-Y60-Z60)</f>
        <v>0</v>
      </c>
      <c r="AM60" s="58">
        <f>ROUND(IF(C60=1,(X59+X58+X57+X56+Z59+T59+T58+T57+T56)/20,0),0)+(ROUND(IF(C60=2,(X59+X58+X57+X56+Z59+T59+T58+T57+T56)/20)*2,0))</f>
        <v>0</v>
      </c>
      <c r="AN60" s="72"/>
      <c r="AR60" s="63">
        <f>A64</f>
        <v>43806</v>
      </c>
      <c r="AS60" s="64">
        <f>P64</f>
        <v>0</v>
      </c>
      <c r="AT60" s="64">
        <f>S64</f>
        <v>0</v>
      </c>
      <c r="AU60" s="64">
        <f>X64</f>
        <v>0</v>
      </c>
      <c r="AV60" s="64">
        <f>Y64</f>
        <v>0</v>
      </c>
      <c r="AW60" s="64">
        <f>Z64</f>
        <v>0</v>
      </c>
      <c r="AX60" s="64">
        <f>AA64</f>
        <v>0</v>
      </c>
      <c r="AY60" s="65">
        <f>AB64</f>
        <v>0</v>
      </c>
      <c r="AZ60" s="64">
        <f t="shared" si="0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"/>
        <v>10</v>
      </c>
      <c r="I61" s="70"/>
      <c r="J61" s="70"/>
      <c r="K61" s="70"/>
      <c r="L61" s="70"/>
      <c r="M61" s="70"/>
      <c r="N61" s="70"/>
      <c r="O61" s="70"/>
      <c r="P61" s="56">
        <f t="shared" si="2"/>
        <v>0</v>
      </c>
      <c r="Q61" s="71"/>
      <c r="R61" s="56">
        <f t="shared" si="3"/>
        <v>0</v>
      </c>
      <c r="S61" s="70"/>
      <c r="T61" s="70"/>
      <c r="U61" s="56">
        <f t="shared" si="4"/>
        <v>0</v>
      </c>
      <c r="V61" s="70"/>
      <c r="W61" s="70"/>
      <c r="X61" s="56">
        <f t="shared" si="5"/>
        <v>0</v>
      </c>
      <c r="Y61" s="57">
        <f>IF(S61&gt;=40,S61-40,0)</f>
        <v>0</v>
      </c>
      <c r="Z61" s="57">
        <f>IF(D61=1,0,AM61)</f>
        <v>0</v>
      </c>
      <c r="AA61" s="56">
        <f t="shared" si="6"/>
        <v>0</v>
      </c>
      <c r="AB61" s="56">
        <f t="shared" si="7"/>
        <v>0</v>
      </c>
      <c r="AC61" s="56">
        <f>AC60-R61</f>
        <v>16</v>
      </c>
      <c r="AD61" s="70"/>
      <c r="AE61" s="70"/>
      <c r="AF61" s="70"/>
      <c r="AG61" s="56">
        <f t="shared" si="8"/>
        <v>0</v>
      </c>
      <c r="AH61" s="58">
        <f>IF(S61&gt;40,((3+Y61)*H61),IF(S61=0,0,(3*H61)))</f>
        <v>0</v>
      </c>
      <c r="AI61" s="56">
        <f t="shared" si="9"/>
        <v>0</v>
      </c>
      <c r="AJ61" s="58">
        <f>ROUND(IF(AD61&gt;0,(-AD61/H61),"0"),0)</f>
        <v>0</v>
      </c>
      <c r="AK61" s="58">
        <f>ROUND(IF(Q61="oui",(X57+X58+X59+X60)/20,0),0)</f>
        <v>0</v>
      </c>
      <c r="AL61" s="58">
        <f>IF(S61&lt;=40,S61-Z61,S61-Y61-Z61)</f>
        <v>0</v>
      </c>
      <c r="AM61" s="58">
        <f>ROUND(IF(C61=1,(X60+X59+X58+X57+Z60+T60+T59+T58+T57)/20,0),0)+(ROUND(IF(C61=2,(X60+X59+X58+X57+Z60+T60+T59+T58+T57)/20)*2,0))</f>
        <v>0</v>
      </c>
      <c r="AN61" s="72"/>
      <c r="AR61" s="63">
        <f>A65</f>
        <v>43813</v>
      </c>
      <c r="AS61" s="64">
        <f>P65</f>
        <v>0</v>
      </c>
      <c r="AT61" s="64">
        <f>S65</f>
        <v>0</v>
      </c>
      <c r="AU61" s="64">
        <f>X65</f>
        <v>0</v>
      </c>
      <c r="AV61" s="64">
        <f>Y65</f>
        <v>0</v>
      </c>
      <c r="AW61" s="64">
        <f>Z65</f>
        <v>0</v>
      </c>
      <c r="AX61" s="64">
        <f>AA65</f>
        <v>0</v>
      </c>
      <c r="AY61" s="65">
        <f>AB65</f>
        <v>0</v>
      </c>
      <c r="AZ61" s="64">
        <f t="shared" si="0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"/>
        <v>10</v>
      </c>
      <c r="I62" s="70"/>
      <c r="J62" s="70"/>
      <c r="K62" s="70"/>
      <c r="L62" s="70"/>
      <c r="M62" s="70"/>
      <c r="N62" s="70"/>
      <c r="O62" s="70"/>
      <c r="P62" s="56">
        <f t="shared" si="2"/>
        <v>0</v>
      </c>
      <c r="Q62" s="71"/>
      <c r="R62" s="56">
        <f t="shared" si="3"/>
        <v>0</v>
      </c>
      <c r="S62" s="70"/>
      <c r="T62" s="70"/>
      <c r="U62" s="56">
        <f t="shared" si="4"/>
        <v>0</v>
      </c>
      <c r="V62" s="70"/>
      <c r="W62" s="70"/>
      <c r="X62" s="56">
        <f t="shared" si="5"/>
        <v>0</v>
      </c>
      <c r="Y62" s="57">
        <f>IF(S62&gt;=40,S62-40,0)</f>
        <v>0</v>
      </c>
      <c r="Z62" s="57">
        <f>IF(D62=1,0,AM62)</f>
        <v>0</v>
      </c>
      <c r="AA62" s="56">
        <f t="shared" si="6"/>
        <v>0</v>
      </c>
      <c r="AB62" s="56">
        <f t="shared" si="7"/>
        <v>0</v>
      </c>
      <c r="AC62" s="56">
        <f>AC61-R62</f>
        <v>16</v>
      </c>
      <c r="AD62" s="70"/>
      <c r="AE62" s="70"/>
      <c r="AF62" s="70"/>
      <c r="AG62" s="56">
        <f t="shared" si="8"/>
        <v>0</v>
      </c>
      <c r="AH62" s="58">
        <f>IF(S62&gt;40,((3+Y62)*H62),IF(S62=0,0,(3*H62)))</f>
        <v>0</v>
      </c>
      <c r="AI62" s="56">
        <f t="shared" si="9"/>
        <v>0</v>
      </c>
      <c r="AJ62" s="58">
        <f>ROUND(IF(AD62&gt;0,(-AD62/H62),"0"),0)</f>
        <v>0</v>
      </c>
      <c r="AK62" s="58">
        <f>ROUND(IF(Q62="oui",(X58+X59+X60+X61)/20,0),0)</f>
        <v>0</v>
      </c>
      <c r="AL62" s="58">
        <f>IF(S62&lt;=40,S62-Z62,S62-Y62-Z62)</f>
        <v>0</v>
      </c>
      <c r="AM62" s="58">
        <f>ROUND(IF(C62=1,(X61+X60+X59+X58+Z61+T61+T60+T59+T58)/20,0),0)+(ROUND(IF(C62=2,(X61+X60+X59+X58+Z61+T61+T60+T59+T58)/20)*2,0))</f>
        <v>0</v>
      </c>
      <c r="AN62" s="72"/>
      <c r="AR62" s="63">
        <f>A66</f>
        <v>43820</v>
      </c>
      <c r="AS62" s="64">
        <f>P66</f>
        <v>0</v>
      </c>
      <c r="AT62" s="64">
        <f>S66</f>
        <v>0</v>
      </c>
      <c r="AU62" s="64">
        <f>X66</f>
        <v>0</v>
      </c>
      <c r="AV62" s="64">
        <f>Y66</f>
        <v>0</v>
      </c>
      <c r="AW62" s="64">
        <f>Z66</f>
        <v>0</v>
      </c>
      <c r="AX62" s="64">
        <f>AA66</f>
        <v>0</v>
      </c>
      <c r="AY62" s="65">
        <f>AB66</f>
        <v>0</v>
      </c>
      <c r="AZ62" s="64">
        <f t="shared" si="0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"/>
        <v>10</v>
      </c>
      <c r="I63" s="70"/>
      <c r="J63" s="70"/>
      <c r="K63" s="70"/>
      <c r="L63" s="70"/>
      <c r="M63" s="70"/>
      <c r="N63" s="70"/>
      <c r="O63" s="70"/>
      <c r="P63" s="56">
        <f t="shared" si="2"/>
        <v>0</v>
      </c>
      <c r="Q63" s="71"/>
      <c r="R63" s="56">
        <f t="shared" si="3"/>
        <v>0</v>
      </c>
      <c r="S63" s="70"/>
      <c r="T63" s="70"/>
      <c r="U63" s="56">
        <f t="shared" si="4"/>
        <v>0</v>
      </c>
      <c r="V63" s="70"/>
      <c r="W63" s="70"/>
      <c r="X63" s="56">
        <f t="shared" si="5"/>
        <v>0</v>
      </c>
      <c r="Y63" s="57">
        <f>IF(S63&gt;=40,S63-40,0)</f>
        <v>0</v>
      </c>
      <c r="Z63" s="57">
        <f>IF(D63=1,0,AM63)</f>
        <v>0</v>
      </c>
      <c r="AA63" s="56">
        <f t="shared" si="6"/>
        <v>0</v>
      </c>
      <c r="AB63" s="56">
        <f t="shared" si="7"/>
        <v>0</v>
      </c>
      <c r="AC63" s="56">
        <f>AC62-R63</f>
        <v>16</v>
      </c>
      <c r="AD63" s="70"/>
      <c r="AE63" s="70"/>
      <c r="AF63" s="70"/>
      <c r="AG63" s="56">
        <f t="shared" si="8"/>
        <v>0</v>
      </c>
      <c r="AH63" s="58">
        <f>IF(S63&gt;40,((3+Y63)*H63),IF(S63=0,0,(3*H63)))</f>
        <v>0</v>
      </c>
      <c r="AI63" s="56">
        <f t="shared" si="9"/>
        <v>0</v>
      </c>
      <c r="AJ63" s="58">
        <f>ROUND(IF(AD63&gt;0,(-AD63/H63),"0"),0)</f>
        <v>0</v>
      </c>
      <c r="AK63" s="58">
        <f>ROUND(IF(Q63="oui",(X59+X60+X61+X62)/20,0),0)</f>
        <v>0</v>
      </c>
      <c r="AL63" s="58">
        <f>IF(S63&lt;=40,S63-Z63,S63-Y63-Z63)</f>
        <v>0</v>
      </c>
      <c r="AM63" s="58">
        <f>ROUND(IF(C63=1,(X62+X61+X60+X59+Z62+T62+T61+T60+T59)/20,0),0)+(ROUND(IF(C63=2,(X62+X61+X60+X59+Z62+T62+T61+T60+T59)/20)*2,0))</f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"/>
        <v>10</v>
      </c>
      <c r="I64" s="70"/>
      <c r="J64" s="70"/>
      <c r="K64" s="70"/>
      <c r="L64" s="70"/>
      <c r="M64" s="70"/>
      <c r="N64" s="70"/>
      <c r="O64" s="70"/>
      <c r="P64" s="56">
        <f t="shared" si="2"/>
        <v>0</v>
      </c>
      <c r="Q64" s="71"/>
      <c r="R64" s="56">
        <f t="shared" si="3"/>
        <v>0</v>
      </c>
      <c r="S64" s="70"/>
      <c r="T64" s="70"/>
      <c r="U64" s="56">
        <f t="shared" si="4"/>
        <v>0</v>
      </c>
      <c r="V64" s="70"/>
      <c r="W64" s="70"/>
      <c r="X64" s="56">
        <f t="shared" si="5"/>
        <v>0</v>
      </c>
      <c r="Y64" s="57">
        <f>IF(S64&gt;=40,S64-40,0)</f>
        <v>0</v>
      </c>
      <c r="Z64" s="57">
        <f>IF(D64=1,0,AM64)</f>
        <v>0</v>
      </c>
      <c r="AA64" s="56">
        <f t="shared" si="6"/>
        <v>0</v>
      </c>
      <c r="AB64" s="56">
        <f t="shared" si="7"/>
        <v>0</v>
      </c>
      <c r="AC64" s="56">
        <f>AC63-R64</f>
        <v>16</v>
      </c>
      <c r="AD64" s="70"/>
      <c r="AE64" s="70"/>
      <c r="AF64" s="70"/>
      <c r="AG64" s="56">
        <f t="shared" si="8"/>
        <v>0</v>
      </c>
      <c r="AH64" s="58">
        <f>IF(S64&gt;40,((3+Y64)*H64),IF(S64=0,0,(3*H64)))</f>
        <v>0</v>
      </c>
      <c r="AI64" s="56">
        <f t="shared" si="9"/>
        <v>0</v>
      </c>
      <c r="AJ64" s="58">
        <f>ROUND(IF(AD64&gt;0,(-AD64/H64),"0"),0)</f>
        <v>0</v>
      </c>
      <c r="AK64" s="58">
        <f>ROUND(IF(Q64="oui",(X60+X61+X62+X63)/20,0),0)</f>
        <v>0</v>
      </c>
      <c r="AL64" s="58">
        <f>IF(S64&lt;=40,S64-Z64,S64-Y64-Z64)</f>
        <v>0</v>
      </c>
      <c r="AM64" s="58">
        <f>ROUND(IF(C64=1,(X63+X62+X61+X60+Z63+T63+T62+T61+T60)/20,0),0)+(ROUND(IF(C64=2,(X63+X62+X61+X60+Z63+T63+T62+T61+T60)/20)*2,0))</f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"/>
        <v>10</v>
      </c>
      <c r="I65" s="70"/>
      <c r="J65" s="70"/>
      <c r="K65" s="70"/>
      <c r="L65" s="70"/>
      <c r="M65" s="70"/>
      <c r="N65" s="70"/>
      <c r="O65" s="70"/>
      <c r="P65" s="56">
        <f t="shared" si="2"/>
        <v>0</v>
      </c>
      <c r="Q65" s="71"/>
      <c r="R65" s="56">
        <f t="shared" si="3"/>
        <v>0</v>
      </c>
      <c r="S65" s="70"/>
      <c r="T65" s="70"/>
      <c r="U65" s="56">
        <f t="shared" si="4"/>
        <v>0</v>
      </c>
      <c r="V65" s="70"/>
      <c r="W65" s="70"/>
      <c r="X65" s="56">
        <f t="shared" si="5"/>
        <v>0</v>
      </c>
      <c r="Y65" s="57">
        <f>IF(S65&gt;=40,S65-40,0)</f>
        <v>0</v>
      </c>
      <c r="Z65" s="57">
        <f>IF(D65=1,0,AM65)</f>
        <v>0</v>
      </c>
      <c r="AA65" s="56">
        <f t="shared" si="6"/>
        <v>0</v>
      </c>
      <c r="AB65" s="56">
        <f t="shared" si="7"/>
        <v>0</v>
      </c>
      <c r="AC65" s="56">
        <f>AC64-R65</f>
        <v>16</v>
      </c>
      <c r="AD65" s="70"/>
      <c r="AE65" s="70"/>
      <c r="AF65" s="70"/>
      <c r="AG65" s="56">
        <f t="shared" si="8"/>
        <v>0</v>
      </c>
      <c r="AH65" s="58">
        <f>IF(S65&gt;40,((3+Y65)*H65),IF(S65=0,0,(3*H65)))</f>
        <v>0</v>
      </c>
      <c r="AI65" s="56">
        <f t="shared" si="9"/>
        <v>0</v>
      </c>
      <c r="AJ65" s="58">
        <f>ROUND(IF(AD65&gt;0,(-AD65/H65),"0"),0)</f>
        <v>0</v>
      </c>
      <c r="AK65" s="58">
        <f>ROUND(IF(Q65="oui",(X61+X62+X63+X64)/20,0),0)</f>
        <v>0</v>
      </c>
      <c r="AL65" s="58">
        <f>IF(S65&lt;=40,S65-Z65,S65-Y65-Z65)</f>
        <v>0</v>
      </c>
      <c r="AM65" s="58">
        <f>ROUND(IF(C65=1,(X64+X63+X62+X61+Z64+T64+T63+T62+T61)/20,0),0)+(ROUND(IF(C65=2,(X64+X63+X62+X61+Z64+T64+T63+T62+T61)/20)*2,0))</f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"/>
        <v>10</v>
      </c>
      <c r="I66" s="70"/>
      <c r="J66" s="70"/>
      <c r="K66" s="70"/>
      <c r="L66" s="70"/>
      <c r="M66" s="70"/>
      <c r="N66" s="70"/>
      <c r="O66" s="70"/>
      <c r="P66" s="56">
        <f t="shared" si="2"/>
        <v>0</v>
      </c>
      <c r="Q66" s="71"/>
      <c r="R66" s="56">
        <f t="shared" si="3"/>
        <v>0</v>
      </c>
      <c r="S66" s="70"/>
      <c r="T66" s="70"/>
      <c r="U66" s="56">
        <f t="shared" si="4"/>
        <v>0</v>
      </c>
      <c r="V66" s="70"/>
      <c r="W66" s="70"/>
      <c r="X66" s="56">
        <f t="shared" si="5"/>
        <v>0</v>
      </c>
      <c r="Y66" s="57">
        <f>IF(S66&gt;=40,S66-40,0)</f>
        <v>0</v>
      </c>
      <c r="Z66" s="57">
        <f>IF(D66=1,0,AM66)</f>
        <v>0</v>
      </c>
      <c r="AA66" s="56">
        <f t="shared" si="6"/>
        <v>0</v>
      </c>
      <c r="AB66" s="56">
        <f t="shared" si="7"/>
        <v>0</v>
      </c>
      <c r="AC66" s="56">
        <f>AC65-R66</f>
        <v>16</v>
      </c>
      <c r="AD66" s="70"/>
      <c r="AE66" s="70"/>
      <c r="AF66" s="70"/>
      <c r="AG66" s="56">
        <f t="shared" si="8"/>
        <v>0</v>
      </c>
      <c r="AH66" s="58">
        <f>IF(S66&gt;40,((3+Y66)*H66),IF(S66=0,0,(3*H66)))</f>
        <v>0</v>
      </c>
      <c r="AI66" s="56">
        <f t="shared" si="9"/>
        <v>0</v>
      </c>
      <c r="AJ66" s="58">
        <f>ROUND(IF(AD66&gt;0,(-AD66/H66),"0"),0)</f>
        <v>0</v>
      </c>
      <c r="AK66" s="58">
        <f>ROUND(IF(Q66="oui",(X62+X63+X64+X65)/20,0),0)</f>
        <v>0</v>
      </c>
      <c r="AL66" s="58">
        <f>IF(S66&lt;=40,S66-Z66,S66-Y66-Z66)</f>
        <v>0</v>
      </c>
      <c r="AM66" s="58">
        <f>ROUND(IF(C66=1,(X65+X64+X63+X62+Z65+T65+T64+T63+T62)/20,0),0)+(ROUND(IF(C66=2,(X65+X64+X63+X62+Z65+T65+T64+T63+T62)/20)*2,0))</f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4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10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2"/>
        <v>0</v>
      </c>
      <c r="Q68" s="71"/>
      <c r="R68" s="56">
        <f t="shared" si="3"/>
        <v>0</v>
      </c>
      <c r="S68" s="70"/>
      <c r="T68" s="70"/>
      <c r="U68" s="56">
        <f t="shared" si="4"/>
        <v>0</v>
      </c>
      <c r="V68" s="70"/>
      <c r="W68" s="70"/>
      <c r="X68" s="56">
        <f t="shared" ref="X68:X120" si="11">IF(AL68&gt;=0,AL68,0)</f>
        <v>0</v>
      </c>
      <c r="Y68" s="57">
        <f>IF(S68&gt;=40,S68-40,0)</f>
        <v>0</v>
      </c>
      <c r="Z68" s="57">
        <f>IF(D68=1,0,AM68)</f>
        <v>0</v>
      </c>
      <c r="AA68" s="56">
        <f t="shared" ref="AA68:AA120" si="12">IF(AE68&lt;0,-AE68,0)</f>
        <v>0</v>
      </c>
      <c r="AB68" s="56">
        <f t="shared" ref="AB68:AB120" si="13">IF(AE68&gt;0,AE68+AJ68,0)+IF(AE68&lt;=0,AJ68,0)</f>
        <v>0</v>
      </c>
      <c r="AC68" s="56">
        <f>AC67-R68</f>
        <v>0</v>
      </c>
      <c r="AD68" s="70"/>
      <c r="AE68" s="70"/>
      <c r="AF68" s="70"/>
      <c r="AG68" s="56">
        <f t="shared" ref="AG68:AG120" si="14">IF((AI67-AH68)&gt;0,AH68,AI67)</f>
        <v>0</v>
      </c>
      <c r="AH68" s="58">
        <f>IF(S68&gt;40,((3+Y68)*H68),IF(S68=0,0,(3*H68)))</f>
        <v>0</v>
      </c>
      <c r="AI68" s="56">
        <f t="shared" ref="AI68:AI120" si="15">AI67+AF68-AG68</f>
        <v>0</v>
      </c>
      <c r="AJ68" s="58">
        <f>ROUND(IF(AD68&gt;0,AD68/H68,"0"),0)</f>
        <v>0</v>
      </c>
      <c r="AK68" s="58">
        <f>ROUND(IF(Q68="oui",(X64+X65+X66+X67)/20,0),0)</f>
        <v>0</v>
      </c>
      <c r="AL68" s="58">
        <f>IF(S68&lt;=40,S68-Z68,S68-Y68-Z68)</f>
        <v>0</v>
      </c>
      <c r="AM68" s="58">
        <f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10"/>
        <v>0</v>
      </c>
      <c r="I69" s="70"/>
      <c r="J69" s="70"/>
      <c r="K69" s="70"/>
      <c r="L69" s="70"/>
      <c r="M69" s="70"/>
      <c r="N69" s="70"/>
      <c r="O69" s="70"/>
      <c r="P69" s="56">
        <f t="shared" si="2"/>
        <v>0</v>
      </c>
      <c r="Q69" s="71"/>
      <c r="R69" s="56">
        <f t="shared" si="3"/>
        <v>0</v>
      </c>
      <c r="S69" s="70"/>
      <c r="T69" s="70"/>
      <c r="U69" s="56">
        <f t="shared" si="4"/>
        <v>0</v>
      </c>
      <c r="V69" s="70"/>
      <c r="W69" s="70"/>
      <c r="X69" s="56">
        <f t="shared" si="11"/>
        <v>0</v>
      </c>
      <c r="Y69" s="57">
        <f>IF(S69&gt;=40,S69-40,0)</f>
        <v>0</v>
      </c>
      <c r="Z69" s="57">
        <f>IF(D69=1,0,AM69)</f>
        <v>0</v>
      </c>
      <c r="AA69" s="56">
        <f t="shared" si="12"/>
        <v>0</v>
      </c>
      <c r="AB69" s="56">
        <f t="shared" si="13"/>
        <v>0</v>
      </c>
      <c r="AC69" s="56">
        <f>AC68-R69</f>
        <v>0</v>
      </c>
      <c r="AD69" s="70"/>
      <c r="AE69" s="70"/>
      <c r="AF69" s="70"/>
      <c r="AG69" s="56">
        <f t="shared" si="14"/>
        <v>0</v>
      </c>
      <c r="AH69" s="58">
        <f>IF(S69&gt;40,((3+Y69)*H69),IF(S69=0,0,(3*H69)))</f>
        <v>0</v>
      </c>
      <c r="AI69" s="56">
        <f t="shared" si="15"/>
        <v>0</v>
      </c>
      <c r="AJ69" s="58">
        <f>ROUND(IF(AD69&gt;0,AD69/H69,"0"),0)</f>
        <v>0</v>
      </c>
      <c r="AK69" s="58">
        <f>ROUND(IF(Q69="oui",(X65+X66+X67+X68)/20,0),0)</f>
        <v>0</v>
      </c>
      <c r="AL69" s="58">
        <f>IF(S69&lt;=40,S69-Z69,S69-Y69-Z69)</f>
        <v>0</v>
      </c>
      <c r="AM69" s="58">
        <f>ROUND(IF(C69=1,(X68+X67+X66+X65+Z68+T68+T67+T66+T65)/20,0),0)+(ROUND(IF(C69=2,(X68+X67+X66+X65+Z68+T68+T67+T66+T65)/20)*2,0))</f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10"/>
        <v>0</v>
      </c>
      <c r="I70" s="70"/>
      <c r="J70" s="70"/>
      <c r="K70" s="70"/>
      <c r="L70" s="70"/>
      <c r="M70" s="70"/>
      <c r="N70" s="70"/>
      <c r="O70" s="70"/>
      <c r="P70" s="56">
        <f t="shared" si="2"/>
        <v>0</v>
      </c>
      <c r="Q70" s="71"/>
      <c r="R70" s="56">
        <f t="shared" si="3"/>
        <v>0</v>
      </c>
      <c r="S70" s="70"/>
      <c r="T70" s="70"/>
      <c r="U70" s="56">
        <f t="shared" si="4"/>
        <v>0</v>
      </c>
      <c r="V70" s="70"/>
      <c r="W70" s="70"/>
      <c r="X70" s="56">
        <f t="shared" si="11"/>
        <v>0</v>
      </c>
      <c r="Y70" s="57">
        <f>IF(S70&gt;=40,S70-40,0)</f>
        <v>0</v>
      </c>
      <c r="Z70" s="57">
        <f>IF(D70=1,0,AM70)</f>
        <v>0</v>
      </c>
      <c r="AA70" s="56">
        <f t="shared" si="12"/>
        <v>0</v>
      </c>
      <c r="AB70" s="56">
        <f t="shared" si="13"/>
        <v>0</v>
      </c>
      <c r="AC70" s="56">
        <f>AC69-R70</f>
        <v>0</v>
      </c>
      <c r="AD70" s="70"/>
      <c r="AE70" s="70"/>
      <c r="AF70" s="70"/>
      <c r="AG70" s="56">
        <f t="shared" si="14"/>
        <v>0</v>
      </c>
      <c r="AH70" s="58">
        <f>IF(S70&gt;40,((3+Y70)*H70),IF(S70=0,0,(3*H70)))</f>
        <v>0</v>
      </c>
      <c r="AI70" s="56">
        <f t="shared" si="15"/>
        <v>0</v>
      </c>
      <c r="AJ70" s="58">
        <f>ROUND(IF(AD70&gt;0,AD70/H70,"0"),0)</f>
        <v>0</v>
      </c>
      <c r="AK70" s="58">
        <f>ROUND(IF(Q70="oui",(X66+X67+X68+X69)/20,0),0)</f>
        <v>0</v>
      </c>
      <c r="AL70" s="58">
        <f>IF(S70&lt;=40,S70-Z70,S70-Y70-Z70)</f>
        <v>0</v>
      </c>
      <c r="AM70" s="58">
        <f>ROUND(IF(C70=1,(X69+X68+X67+X66+Z69+T69+T68+T67+T66)/20,0),0)+(ROUND(IF(C70=2,(X69+X68+X67+X66+Z69+T69+T68+T67+T66)/20)*2,0))</f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10"/>
        <v>0</v>
      </c>
      <c r="I71" s="70"/>
      <c r="J71" s="70"/>
      <c r="K71" s="70"/>
      <c r="L71" s="70"/>
      <c r="M71" s="70"/>
      <c r="N71" s="70"/>
      <c r="O71" s="70"/>
      <c r="P71" s="56">
        <f t="shared" si="2"/>
        <v>0</v>
      </c>
      <c r="Q71" s="71"/>
      <c r="R71" s="56">
        <f t="shared" si="3"/>
        <v>0</v>
      </c>
      <c r="S71" s="70"/>
      <c r="T71" s="70"/>
      <c r="U71" s="56">
        <f t="shared" si="4"/>
        <v>0</v>
      </c>
      <c r="V71" s="70"/>
      <c r="W71" s="70"/>
      <c r="X71" s="56">
        <f t="shared" si="11"/>
        <v>0</v>
      </c>
      <c r="Y71" s="57">
        <f>IF(S71&gt;=40,S71-40,0)</f>
        <v>0</v>
      </c>
      <c r="Z71" s="57">
        <f>IF(D71=1,0,AM71)</f>
        <v>0</v>
      </c>
      <c r="AA71" s="56">
        <f t="shared" si="12"/>
        <v>0</v>
      </c>
      <c r="AB71" s="56">
        <f t="shared" si="13"/>
        <v>0</v>
      </c>
      <c r="AC71" s="56">
        <f>AC70-R71</f>
        <v>0</v>
      </c>
      <c r="AD71" s="70"/>
      <c r="AE71" s="70"/>
      <c r="AF71" s="70"/>
      <c r="AG71" s="56">
        <f t="shared" si="14"/>
        <v>0</v>
      </c>
      <c r="AH71" s="58">
        <f>IF(S71&gt;40,((3+Y71)*H71),IF(S71=0,0,(3*H71)))</f>
        <v>0</v>
      </c>
      <c r="AI71" s="56">
        <f t="shared" si="15"/>
        <v>0</v>
      </c>
      <c r="AJ71" s="58">
        <f>ROUND(IF(AD71&gt;0,AD71/H71,"0"),0)</f>
        <v>0</v>
      </c>
      <c r="AK71" s="58">
        <f>ROUND(IF(Q71="oui",(X67+X68+X69+X70)/20,0),0)</f>
        <v>0</v>
      </c>
      <c r="AL71" s="58">
        <f>IF(S71&lt;=40,S71-Z71,S71-Y71-Z71)</f>
        <v>0</v>
      </c>
      <c r="AM71" s="58">
        <f>ROUND(IF(C71=1,(X70+X69+X68+X67+Z70+T70+T69+T68+T67)/20,0),0)+(ROUND(IF(C71=2,(X70+X69+X68+X67+Z70+T70+T69+T68+T67)/20)*2,0))</f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10"/>
        <v>0</v>
      </c>
      <c r="I72" s="70"/>
      <c r="J72" s="70"/>
      <c r="K72" s="70"/>
      <c r="L72" s="70"/>
      <c r="M72" s="70"/>
      <c r="N72" s="70"/>
      <c r="O72" s="70"/>
      <c r="P72" s="56">
        <f t="shared" si="2"/>
        <v>0</v>
      </c>
      <c r="Q72" s="71"/>
      <c r="R72" s="56">
        <f t="shared" si="3"/>
        <v>0</v>
      </c>
      <c r="S72" s="70"/>
      <c r="T72" s="70"/>
      <c r="U72" s="56">
        <f t="shared" si="4"/>
        <v>0</v>
      </c>
      <c r="V72" s="70"/>
      <c r="W72" s="70"/>
      <c r="X72" s="56">
        <f t="shared" si="11"/>
        <v>0</v>
      </c>
      <c r="Y72" s="57">
        <f>IF(S72&gt;=40,S72-40,0)</f>
        <v>0</v>
      </c>
      <c r="Z72" s="57">
        <f>IF(D72=1,0,AM72)</f>
        <v>0</v>
      </c>
      <c r="AA72" s="56">
        <f t="shared" si="12"/>
        <v>0</v>
      </c>
      <c r="AB72" s="56">
        <f t="shared" si="13"/>
        <v>0</v>
      </c>
      <c r="AC72" s="56">
        <f>AC71-R72</f>
        <v>0</v>
      </c>
      <c r="AD72" s="70"/>
      <c r="AE72" s="70"/>
      <c r="AF72" s="70"/>
      <c r="AG72" s="56">
        <f t="shared" si="14"/>
        <v>0</v>
      </c>
      <c r="AH72" s="58">
        <f>IF(S72&gt;40,((3+Y72)*H72),IF(S72=0,0,(3*H72)))</f>
        <v>0</v>
      </c>
      <c r="AI72" s="56">
        <f t="shared" si="15"/>
        <v>0</v>
      </c>
      <c r="AJ72" s="58">
        <f>ROUND(IF(AD72&gt;0,AD72/H72,"0"),0)</f>
        <v>0</v>
      </c>
      <c r="AK72" s="58">
        <f>ROUND(IF(Q72="oui",(X68+X69+X70+X71)/20,0),0)</f>
        <v>0</v>
      </c>
      <c r="AL72" s="58">
        <f>IF(S72&lt;=40,S72-Z72,S72-Y72-Z72)</f>
        <v>0</v>
      </c>
      <c r="AM72" s="58">
        <f>ROUND(IF(C72=1,(X71+X70+X69+X68+Z71+T71+T70+T69+T68)/20,0),0)+(ROUND(IF(C72=2,(X71+X70+X69+X68+Z71+T71+T70+T69+T68)/20)*2,0))</f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10"/>
        <v>0</v>
      </c>
      <c r="I73" s="70"/>
      <c r="J73" s="70"/>
      <c r="K73" s="70"/>
      <c r="L73" s="70"/>
      <c r="M73" s="70"/>
      <c r="N73" s="70"/>
      <c r="O73" s="70"/>
      <c r="P73" s="56">
        <f t="shared" si="2"/>
        <v>0</v>
      </c>
      <c r="Q73" s="71"/>
      <c r="R73" s="56">
        <f t="shared" si="3"/>
        <v>0</v>
      </c>
      <c r="S73" s="70"/>
      <c r="T73" s="70"/>
      <c r="U73" s="56">
        <f t="shared" si="4"/>
        <v>0</v>
      </c>
      <c r="V73" s="70"/>
      <c r="W73" s="70"/>
      <c r="X73" s="56">
        <f t="shared" si="11"/>
        <v>0</v>
      </c>
      <c r="Y73" s="57">
        <f>IF(S73&gt;=40,S73-40,0)</f>
        <v>0</v>
      </c>
      <c r="Z73" s="57">
        <f>IF(D73=1,0,AM73)</f>
        <v>0</v>
      </c>
      <c r="AA73" s="56">
        <f t="shared" si="12"/>
        <v>0</v>
      </c>
      <c r="AB73" s="56">
        <f t="shared" si="13"/>
        <v>0</v>
      </c>
      <c r="AC73" s="56">
        <f>AC72-R73</f>
        <v>0</v>
      </c>
      <c r="AD73" s="70"/>
      <c r="AE73" s="70"/>
      <c r="AF73" s="70"/>
      <c r="AG73" s="56">
        <f t="shared" si="14"/>
        <v>0</v>
      </c>
      <c r="AH73" s="58">
        <f>IF(S73&gt;40,((3+Y73)*H73),IF(S73=0,0,(3*H73)))</f>
        <v>0</v>
      </c>
      <c r="AI73" s="56">
        <f t="shared" si="15"/>
        <v>0</v>
      </c>
      <c r="AJ73" s="58">
        <f>ROUND(IF(AD73&gt;0,AD73/H73,"0"),0)</f>
        <v>0</v>
      </c>
      <c r="AK73" s="58">
        <f>ROUND(IF(Q73="oui",(X69+X70+X71+X72)/20,0),0)</f>
        <v>0</v>
      </c>
      <c r="AL73" s="58">
        <f>IF(S73&lt;=40,S73-Z73,S73-Y73-Z73)</f>
        <v>0</v>
      </c>
      <c r="AM73" s="58">
        <f>ROUND(IF(C73=1,(X72+X71+X70+X69+Z72+T72+T71+T70+T69)/20,0),0)+(ROUND(IF(C73=2,(X72+X71+X70+X69+Z72+T72+T71+T70+T69)/20)*2,0))</f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10"/>
        <v>0</v>
      </c>
      <c r="I74" s="70"/>
      <c r="J74" s="70"/>
      <c r="K74" s="70"/>
      <c r="L74" s="70"/>
      <c r="M74" s="70"/>
      <c r="N74" s="70"/>
      <c r="O74" s="70"/>
      <c r="P74" s="56">
        <f t="shared" si="2"/>
        <v>0</v>
      </c>
      <c r="Q74" s="71"/>
      <c r="R74" s="56">
        <f t="shared" si="3"/>
        <v>0</v>
      </c>
      <c r="S74" s="70"/>
      <c r="T74" s="70"/>
      <c r="U74" s="56">
        <f t="shared" si="4"/>
        <v>0</v>
      </c>
      <c r="V74" s="70"/>
      <c r="W74" s="70"/>
      <c r="X74" s="56">
        <f t="shared" si="11"/>
        <v>0</v>
      </c>
      <c r="Y74" s="57">
        <f>IF(S74&gt;=40,S74-40,0)</f>
        <v>0</v>
      </c>
      <c r="Z74" s="57">
        <f>IF(D74=1,0,AM74)</f>
        <v>0</v>
      </c>
      <c r="AA74" s="56">
        <f t="shared" si="12"/>
        <v>0</v>
      </c>
      <c r="AB74" s="56">
        <f t="shared" si="13"/>
        <v>0</v>
      </c>
      <c r="AC74" s="56">
        <f>AC73-R74</f>
        <v>0</v>
      </c>
      <c r="AD74" s="70"/>
      <c r="AE74" s="70"/>
      <c r="AF74" s="70"/>
      <c r="AG74" s="56">
        <f t="shared" si="14"/>
        <v>0</v>
      </c>
      <c r="AH74" s="58">
        <f>IF(S74&gt;40,((3+Y74)*H74),IF(S74=0,0,(3*H74)))</f>
        <v>0</v>
      </c>
      <c r="AI74" s="56">
        <f t="shared" si="15"/>
        <v>0</v>
      </c>
      <c r="AJ74" s="58">
        <f>ROUND(IF(AD74&gt;0,AD74/H74,"0"),0)</f>
        <v>0</v>
      </c>
      <c r="AK74" s="58">
        <f>ROUND(IF(Q74="oui",(X70+X71+X72+X73)/20,0),0)</f>
        <v>0</v>
      </c>
      <c r="AL74" s="58">
        <f>IF(S74&lt;=40,S74-Z74,S74-Y74-Z74)</f>
        <v>0</v>
      </c>
      <c r="AM74" s="58">
        <f>ROUND(IF(C74=1,(X73+X72+X71+X70+Z73+T73+T72+T71+T70)/20,0),0)+(ROUND(IF(C74=2,(X73+X72+X71+X70+Z73+T73+T72+T71+T70)/20)*2,0))</f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10"/>
        <v>0</v>
      </c>
      <c r="I75" s="70"/>
      <c r="J75" s="70"/>
      <c r="K75" s="70"/>
      <c r="L75" s="70"/>
      <c r="M75" s="70"/>
      <c r="N75" s="70"/>
      <c r="O75" s="70"/>
      <c r="P75" s="56">
        <f t="shared" si="2"/>
        <v>0</v>
      </c>
      <c r="Q75" s="71"/>
      <c r="R75" s="56">
        <f t="shared" si="3"/>
        <v>0</v>
      </c>
      <c r="S75" s="70"/>
      <c r="T75" s="70"/>
      <c r="U75" s="56">
        <f t="shared" si="4"/>
        <v>0</v>
      </c>
      <c r="V75" s="70"/>
      <c r="W75" s="70"/>
      <c r="X75" s="56">
        <f t="shared" si="11"/>
        <v>0</v>
      </c>
      <c r="Y75" s="57">
        <f>IF(S75&gt;=40,S75-40,0)</f>
        <v>0</v>
      </c>
      <c r="Z75" s="57">
        <f>IF(D75=1,0,AM75)</f>
        <v>0</v>
      </c>
      <c r="AA75" s="56">
        <f t="shared" si="12"/>
        <v>0</v>
      </c>
      <c r="AB75" s="56">
        <f t="shared" si="13"/>
        <v>0</v>
      </c>
      <c r="AC75" s="56">
        <f>AC74-R75</f>
        <v>0</v>
      </c>
      <c r="AD75" s="70"/>
      <c r="AE75" s="70"/>
      <c r="AF75" s="70"/>
      <c r="AG75" s="56">
        <f t="shared" si="14"/>
        <v>0</v>
      </c>
      <c r="AH75" s="58">
        <f>IF(S75&gt;40,((3+Y75)*H75),IF(S75=0,0,(3*H75)))</f>
        <v>0</v>
      </c>
      <c r="AI75" s="56">
        <f t="shared" si="15"/>
        <v>0</v>
      </c>
      <c r="AJ75" s="58">
        <f>ROUND(IF(AD75&gt;0,AD75/H75,"0"),0)</f>
        <v>0</v>
      </c>
      <c r="AK75" s="58">
        <f>ROUND(IF(Q75="oui",(X71+X72+X73+X74)/20,0),0)</f>
        <v>0</v>
      </c>
      <c r="AL75" s="58">
        <f>IF(S75&lt;=40,S75-Z75,S75-Y75-Z75)</f>
        <v>0</v>
      </c>
      <c r="AM75" s="58">
        <f>ROUND(IF(C75=1,(X74+X73+X72+X71+Z74+T74+T73+T72+T71)/20,0),0)+(ROUND(IF(C75=2,(X74+X73+X72+X71+Z74+T74+T73+T72+T71)/20)*2,0))</f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10"/>
        <v>0</v>
      </c>
      <c r="I76" s="70"/>
      <c r="J76" s="70"/>
      <c r="K76" s="70"/>
      <c r="L76" s="70"/>
      <c r="M76" s="70"/>
      <c r="N76" s="70"/>
      <c r="O76" s="70"/>
      <c r="P76" s="56">
        <f t="shared" si="2"/>
        <v>0</v>
      </c>
      <c r="Q76" s="71"/>
      <c r="R76" s="56">
        <f t="shared" ref="R76:R120" si="16">IF(AC75&lt;=0,0,AK76)</f>
        <v>0</v>
      </c>
      <c r="S76" s="70"/>
      <c r="T76" s="70"/>
      <c r="U76" s="56">
        <f t="shared" ref="U76:U120" si="17">U75+P76-X76-Y76+AA76-AB76</f>
        <v>0</v>
      </c>
      <c r="V76" s="70"/>
      <c r="W76" s="70"/>
      <c r="X76" s="56">
        <f t="shared" si="11"/>
        <v>0</v>
      </c>
      <c r="Y76" s="57">
        <f>IF(S76&gt;=40,S76-40,0)</f>
        <v>0</v>
      </c>
      <c r="Z76" s="57">
        <f>IF(D76=1,0,AM76)</f>
        <v>0</v>
      </c>
      <c r="AA76" s="56">
        <f t="shared" si="12"/>
        <v>0</v>
      </c>
      <c r="AB76" s="56">
        <f t="shared" si="13"/>
        <v>0</v>
      </c>
      <c r="AC76" s="56">
        <f>AC75-R76</f>
        <v>0</v>
      </c>
      <c r="AD76" s="70"/>
      <c r="AE76" s="70"/>
      <c r="AF76" s="70"/>
      <c r="AG76" s="56">
        <f t="shared" si="14"/>
        <v>0</v>
      </c>
      <c r="AH76" s="58">
        <f>IF(S76&gt;40,((3+Y76)*H76),IF(S76=0,0,(3*H76)))</f>
        <v>0</v>
      </c>
      <c r="AI76" s="56">
        <f t="shared" si="15"/>
        <v>0</v>
      </c>
      <c r="AJ76" s="58">
        <f>ROUND(IF(AD76&gt;0,AD76/H76,"0"),0)</f>
        <v>0</v>
      </c>
      <c r="AK76" s="58">
        <f>ROUND(IF(Q76="oui",(X72+X73+X74+X75)/20,0),0)</f>
        <v>0</v>
      </c>
      <c r="AL76" s="58">
        <f>IF(S76&lt;=40,S76-Z76,S76-Y76-Z76)</f>
        <v>0</v>
      </c>
      <c r="AM76" s="58">
        <f>ROUND(IF(C76=1,(X75+X74+X73+X72+Z75+T75+T74+T73+T72)/20,0),0)+(ROUND(IF(C76=2,(X75+X74+X73+X72+Z75+T75+T74+T73+T72)/20)*2,0))</f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10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18">SUM(I77:O77)</f>
        <v>0</v>
      </c>
      <c r="Q77" s="71"/>
      <c r="R77" s="56">
        <f t="shared" si="16"/>
        <v>0</v>
      </c>
      <c r="S77" s="70"/>
      <c r="T77" s="70"/>
      <c r="U77" s="56">
        <f t="shared" si="17"/>
        <v>0</v>
      </c>
      <c r="V77" s="70"/>
      <c r="W77" s="70"/>
      <c r="X77" s="56">
        <f t="shared" si="11"/>
        <v>0</v>
      </c>
      <c r="Y77" s="57">
        <f>IF(S77&gt;=40,S77-40,0)</f>
        <v>0</v>
      </c>
      <c r="Z77" s="57">
        <f>IF(D77=1,0,AM77)</f>
        <v>0</v>
      </c>
      <c r="AA77" s="56">
        <f t="shared" si="12"/>
        <v>0</v>
      </c>
      <c r="AB77" s="56">
        <f t="shared" si="13"/>
        <v>0</v>
      </c>
      <c r="AC77" s="56">
        <f>AC76-R77</f>
        <v>0</v>
      </c>
      <c r="AD77" s="70"/>
      <c r="AE77" s="70"/>
      <c r="AF77" s="70"/>
      <c r="AG77" s="56">
        <f t="shared" si="14"/>
        <v>0</v>
      </c>
      <c r="AH77" s="58">
        <f>IF(S77&gt;40,((3+Y77)*H77),IF(S77=0,0,(3*H77)))</f>
        <v>0</v>
      </c>
      <c r="AI77" s="56">
        <f t="shared" si="15"/>
        <v>0</v>
      </c>
      <c r="AJ77" s="58">
        <f>ROUND(IF(AD77&gt;0,AD77/H77,"0"),0)</f>
        <v>0</v>
      </c>
      <c r="AK77" s="58">
        <f>ROUND(IF(Q77="oui",(X73+X74+X75+X76)/20,0),0)</f>
        <v>0</v>
      </c>
      <c r="AL77" s="58">
        <f>IF(S77&lt;=40,S77-Z77,S77-Y77-Z77)</f>
        <v>0</v>
      </c>
      <c r="AM77" s="58">
        <f>ROUND(IF(C77=1,(X76+X75+X74+X73+Z76+T76+T75+T74+T73)/20,0),0)+(ROUND(IF(C77=2,(X76+X75+X74+X73+Z76+T76+T75+T74+T73)/20)*2,0))</f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10"/>
        <v>0</v>
      </c>
      <c r="I78" s="70"/>
      <c r="J78" s="70"/>
      <c r="K78" s="70"/>
      <c r="L78" s="70"/>
      <c r="M78" s="70"/>
      <c r="N78" s="70"/>
      <c r="O78" s="70"/>
      <c r="P78" s="56">
        <f t="shared" si="18"/>
        <v>0</v>
      </c>
      <c r="Q78" s="71"/>
      <c r="R78" s="56">
        <f t="shared" si="16"/>
        <v>0</v>
      </c>
      <c r="S78" s="70"/>
      <c r="T78" s="70"/>
      <c r="U78" s="56">
        <f t="shared" si="17"/>
        <v>0</v>
      </c>
      <c r="V78" s="70"/>
      <c r="W78" s="70"/>
      <c r="X78" s="56">
        <f t="shared" si="11"/>
        <v>0</v>
      </c>
      <c r="Y78" s="57">
        <f>IF(S78&gt;=40,S78-40,0)</f>
        <v>0</v>
      </c>
      <c r="Z78" s="57">
        <f>IF(D78=1,0,AM78)</f>
        <v>0</v>
      </c>
      <c r="AA78" s="56">
        <f t="shared" si="12"/>
        <v>0</v>
      </c>
      <c r="AB78" s="56">
        <f t="shared" si="13"/>
        <v>0</v>
      </c>
      <c r="AC78" s="56">
        <f>AC77-R78</f>
        <v>0</v>
      </c>
      <c r="AD78" s="70"/>
      <c r="AE78" s="70"/>
      <c r="AF78" s="70"/>
      <c r="AG78" s="56">
        <f t="shared" si="14"/>
        <v>0</v>
      </c>
      <c r="AH78" s="58">
        <f>IF(S78&gt;40,((3+Y78)*H78),IF(S78=0,0,(3*H78)))</f>
        <v>0</v>
      </c>
      <c r="AI78" s="56">
        <f t="shared" si="15"/>
        <v>0</v>
      </c>
      <c r="AJ78" s="58">
        <f>ROUND(IF(AD78&gt;0,AD78/H78,"0"),0)</f>
        <v>0</v>
      </c>
      <c r="AK78" s="58">
        <f>ROUND(IF(Q78="oui",(X74+X75+X76+X77)/20,0),0)</f>
        <v>0</v>
      </c>
      <c r="AL78" s="58">
        <f>IF(S78&lt;=40,S78-Z78,S78-Y78-Z78)</f>
        <v>0</v>
      </c>
      <c r="AM78" s="58">
        <f>ROUND(IF(C78=1,(X77+X76+X75+X74+Z77+T77+T76+T75+T74)/20,0),0)+(ROUND(IF(C78=2,(X77+X76+X75+X74+Z77+T77+T76+T75+T74)/20)*2,0))</f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10"/>
        <v>0</v>
      </c>
      <c r="I79" s="70"/>
      <c r="J79" s="70"/>
      <c r="K79" s="70"/>
      <c r="L79" s="70"/>
      <c r="M79" s="70"/>
      <c r="N79" s="70"/>
      <c r="O79" s="70"/>
      <c r="P79" s="56">
        <f t="shared" si="18"/>
        <v>0</v>
      </c>
      <c r="Q79" s="71"/>
      <c r="R79" s="56">
        <f t="shared" si="16"/>
        <v>0</v>
      </c>
      <c r="S79" s="70"/>
      <c r="T79" s="70"/>
      <c r="U79" s="56">
        <f t="shared" si="17"/>
        <v>0</v>
      </c>
      <c r="V79" s="70"/>
      <c r="W79" s="70"/>
      <c r="X79" s="56">
        <f t="shared" si="11"/>
        <v>0</v>
      </c>
      <c r="Y79" s="57">
        <f>IF(S79&gt;=40,S79-40,0)</f>
        <v>0</v>
      </c>
      <c r="Z79" s="57">
        <f>IF(D79=1,0,AM79)</f>
        <v>0</v>
      </c>
      <c r="AA79" s="56">
        <f t="shared" si="12"/>
        <v>0</v>
      </c>
      <c r="AB79" s="56">
        <f t="shared" si="13"/>
        <v>0</v>
      </c>
      <c r="AC79" s="56">
        <f>AC78-R79</f>
        <v>0</v>
      </c>
      <c r="AD79" s="70"/>
      <c r="AE79" s="70"/>
      <c r="AF79" s="70"/>
      <c r="AG79" s="56">
        <f t="shared" si="14"/>
        <v>0</v>
      </c>
      <c r="AH79" s="58">
        <f>IF(S79&gt;40,((3+Y79)*H79),IF(S79=0,0,(3*H79)))</f>
        <v>0</v>
      </c>
      <c r="AI79" s="56">
        <f t="shared" si="15"/>
        <v>0</v>
      </c>
      <c r="AJ79" s="58">
        <f>ROUND(IF(AD79&gt;0,AD79/H79,"0"),0)</f>
        <v>0</v>
      </c>
      <c r="AK79" s="58">
        <f>ROUND(IF(Q79="oui",(X75+X76+X77+X78)/20,0),0)</f>
        <v>0</v>
      </c>
      <c r="AL79" s="58">
        <f>IF(S79&lt;=40,S79-Z79,S79-Y79-Z79)</f>
        <v>0</v>
      </c>
      <c r="AM79" s="58">
        <f>ROUND(IF(C79=1,(X78+X77+X76+X75+Z78+T78+T77+T76+T75)/20,0),0)+(ROUND(IF(C79=2,(X78+X77+X76+X75+Z78+T78+T77+T76+T75)/20)*2,0))</f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10"/>
        <v>0</v>
      </c>
      <c r="I80" s="70"/>
      <c r="J80" s="70"/>
      <c r="K80" s="70"/>
      <c r="L80" s="70"/>
      <c r="M80" s="70"/>
      <c r="N80" s="70"/>
      <c r="O80" s="70"/>
      <c r="P80" s="56">
        <f t="shared" si="18"/>
        <v>0</v>
      </c>
      <c r="Q80" s="71"/>
      <c r="R80" s="56">
        <f t="shared" si="16"/>
        <v>0</v>
      </c>
      <c r="S80" s="70"/>
      <c r="T80" s="70"/>
      <c r="U80" s="56">
        <f t="shared" si="17"/>
        <v>0</v>
      </c>
      <c r="V80" s="70"/>
      <c r="W80" s="70"/>
      <c r="X80" s="56">
        <f t="shared" si="11"/>
        <v>0</v>
      </c>
      <c r="Y80" s="57">
        <f>IF(S80&gt;=40,S80-40,0)</f>
        <v>0</v>
      </c>
      <c r="Z80" s="57">
        <f>IF(D80=1,0,AM80)</f>
        <v>0</v>
      </c>
      <c r="AA80" s="56">
        <f t="shared" si="12"/>
        <v>0</v>
      </c>
      <c r="AB80" s="56">
        <f t="shared" si="13"/>
        <v>0</v>
      </c>
      <c r="AC80" s="56">
        <f>AC79-R80</f>
        <v>0</v>
      </c>
      <c r="AD80" s="70"/>
      <c r="AE80" s="70"/>
      <c r="AF80" s="70"/>
      <c r="AG80" s="56">
        <f t="shared" si="14"/>
        <v>0</v>
      </c>
      <c r="AH80" s="58">
        <f>IF(S80&gt;40,((3+Y80)*H80),IF(S80=0,0,(3*H80)))</f>
        <v>0</v>
      </c>
      <c r="AI80" s="56">
        <f t="shared" si="15"/>
        <v>0</v>
      </c>
      <c r="AJ80" s="58">
        <f>ROUND(IF(AD80&gt;0,AD80/H80,"0"),0)</f>
        <v>0</v>
      </c>
      <c r="AK80" s="58">
        <f>ROUND(IF(Q80="oui",(X76+X77+X78+X79)/20,0),0)</f>
        <v>0</v>
      </c>
      <c r="AL80" s="58">
        <f>IF(S80&lt;=40,S80-Z80,S80-Y80-Z80)</f>
        <v>0</v>
      </c>
      <c r="AM80" s="58">
        <f>ROUND(IF(C80=1,(X79+X78+X77+X76+Z79+T79+T78+T77+T76)/20,0),0)+(ROUND(IF(C80=2,(X79+X78+X77+X76+Z79+T79+T78+T77+T76)/20)*2,0))</f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10"/>
        <v>0</v>
      </c>
      <c r="I81" s="70"/>
      <c r="J81" s="70"/>
      <c r="K81" s="70"/>
      <c r="L81" s="70"/>
      <c r="M81" s="70"/>
      <c r="N81" s="70"/>
      <c r="O81" s="70"/>
      <c r="P81" s="56">
        <f t="shared" si="18"/>
        <v>0</v>
      </c>
      <c r="Q81" s="71"/>
      <c r="R81" s="56">
        <f t="shared" si="16"/>
        <v>0</v>
      </c>
      <c r="S81" s="70"/>
      <c r="T81" s="70"/>
      <c r="U81" s="56">
        <f t="shared" si="17"/>
        <v>0</v>
      </c>
      <c r="V81" s="70"/>
      <c r="W81" s="70"/>
      <c r="X81" s="56">
        <f t="shared" si="11"/>
        <v>0</v>
      </c>
      <c r="Y81" s="57">
        <f>IF(S81&gt;=40,S81-40,0)</f>
        <v>0</v>
      </c>
      <c r="Z81" s="57">
        <f>IF(D81=1,0,AM81)</f>
        <v>0</v>
      </c>
      <c r="AA81" s="56">
        <f t="shared" si="12"/>
        <v>0</v>
      </c>
      <c r="AB81" s="56">
        <f t="shared" si="13"/>
        <v>0</v>
      </c>
      <c r="AC81" s="56">
        <f>AC80-R81</f>
        <v>0</v>
      </c>
      <c r="AD81" s="70"/>
      <c r="AE81" s="70"/>
      <c r="AF81" s="70"/>
      <c r="AG81" s="56">
        <f t="shared" si="14"/>
        <v>0</v>
      </c>
      <c r="AH81" s="58">
        <f>IF(S81&gt;40,((3+Y81)*H81),IF(S81=0,0,(3*H81)))</f>
        <v>0</v>
      </c>
      <c r="AI81" s="56">
        <f t="shared" si="15"/>
        <v>0</v>
      </c>
      <c r="AJ81" s="58">
        <f>ROUND(IF(AD81&gt;0,AD81/H81,"0"),0)</f>
        <v>0</v>
      </c>
      <c r="AK81" s="58">
        <f>ROUND(IF(Q81="oui",(X77+X78+X79+X80)/20,0),0)</f>
        <v>0</v>
      </c>
      <c r="AL81" s="58">
        <f>IF(S81&lt;=40,S81-Z81,S81-Y81-Z81)</f>
        <v>0</v>
      </c>
      <c r="AM81" s="58">
        <f>ROUND(IF(C81=1,(X80+X79+X78+X77+Z80+T80+T79+T78+T77)/20,0),0)+(ROUND(IF(C81=2,(X80+X79+X78+X77+Z80+T80+T79+T78+T77)/20)*2,0))</f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10"/>
        <v>0</v>
      </c>
      <c r="I82" s="70"/>
      <c r="J82" s="70"/>
      <c r="K82" s="70"/>
      <c r="L82" s="70"/>
      <c r="M82" s="70"/>
      <c r="N82" s="70"/>
      <c r="O82" s="70"/>
      <c r="P82" s="56">
        <f t="shared" si="18"/>
        <v>0</v>
      </c>
      <c r="Q82" s="71"/>
      <c r="R82" s="56">
        <f t="shared" si="16"/>
        <v>0</v>
      </c>
      <c r="S82" s="70"/>
      <c r="T82" s="70"/>
      <c r="U82" s="56">
        <f t="shared" si="17"/>
        <v>0</v>
      </c>
      <c r="V82" s="70"/>
      <c r="W82" s="70"/>
      <c r="X82" s="56">
        <f t="shared" si="11"/>
        <v>0</v>
      </c>
      <c r="Y82" s="57">
        <f>IF(S82&gt;=40,S82-40,0)</f>
        <v>0</v>
      </c>
      <c r="Z82" s="57">
        <f>IF(D82=1,0,AM82)</f>
        <v>0</v>
      </c>
      <c r="AA82" s="56">
        <f t="shared" si="12"/>
        <v>0</v>
      </c>
      <c r="AB82" s="56">
        <f t="shared" si="13"/>
        <v>0</v>
      </c>
      <c r="AC82" s="56">
        <f>AC81-R82</f>
        <v>0</v>
      </c>
      <c r="AD82" s="70"/>
      <c r="AE82" s="70"/>
      <c r="AF82" s="70"/>
      <c r="AG82" s="56">
        <f t="shared" si="14"/>
        <v>0</v>
      </c>
      <c r="AH82" s="58">
        <f>IF(S82&gt;40,((3+Y82)*H82),IF(S82=0,0,(3*H82)))</f>
        <v>0</v>
      </c>
      <c r="AI82" s="56">
        <f t="shared" si="15"/>
        <v>0</v>
      </c>
      <c r="AJ82" s="58">
        <f>ROUND(IF(AD82&gt;0,AD82/H82,"0"),0)</f>
        <v>0</v>
      </c>
      <c r="AK82" s="58">
        <f>ROUND(IF(Q82="oui",(X78+X79+X80+X81)/20,0),0)</f>
        <v>0</v>
      </c>
      <c r="AL82" s="58">
        <f>IF(S82&lt;=40,S82-Z82,S82-Y82-Z82)</f>
        <v>0</v>
      </c>
      <c r="AM82" s="58">
        <f>ROUND(IF(C82=1,(X81+X80+X79+X78+Z81+T81+T80+T79+T78)/20,0),0)+(ROUND(IF(C82=2,(X81+X80+X79+X78+Z81+T81+T80+T79+T78)/20)*2,0))</f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10"/>
        <v>0</v>
      </c>
      <c r="I83" s="70"/>
      <c r="J83" s="70"/>
      <c r="K83" s="70"/>
      <c r="L83" s="70"/>
      <c r="M83" s="70"/>
      <c r="N83" s="70"/>
      <c r="O83" s="70"/>
      <c r="P83" s="56">
        <f t="shared" si="18"/>
        <v>0</v>
      </c>
      <c r="Q83" s="71"/>
      <c r="R83" s="56">
        <f t="shared" si="16"/>
        <v>0</v>
      </c>
      <c r="S83" s="70"/>
      <c r="T83" s="70"/>
      <c r="U83" s="56">
        <f t="shared" si="17"/>
        <v>0</v>
      </c>
      <c r="V83" s="70"/>
      <c r="W83" s="70"/>
      <c r="X83" s="56">
        <f t="shared" si="11"/>
        <v>0</v>
      </c>
      <c r="Y83" s="57">
        <f>IF(S83&gt;=40,S83-40,0)</f>
        <v>0</v>
      </c>
      <c r="Z83" s="57">
        <f>IF(D83=1,0,AM83)</f>
        <v>0</v>
      </c>
      <c r="AA83" s="56">
        <f t="shared" si="12"/>
        <v>0</v>
      </c>
      <c r="AB83" s="56">
        <f t="shared" si="13"/>
        <v>0</v>
      </c>
      <c r="AC83" s="56">
        <f>AC82-R83</f>
        <v>0</v>
      </c>
      <c r="AD83" s="70"/>
      <c r="AE83" s="70"/>
      <c r="AF83" s="70"/>
      <c r="AG83" s="56">
        <f t="shared" si="14"/>
        <v>0</v>
      </c>
      <c r="AH83" s="58">
        <f>IF(S83&gt;40,((3+Y83)*H83),IF(S83=0,0,(3*H83)))</f>
        <v>0</v>
      </c>
      <c r="AI83" s="56">
        <f t="shared" si="15"/>
        <v>0</v>
      </c>
      <c r="AJ83" s="58">
        <f>ROUND(IF(AD83&gt;0,AD83/H83,"0"),0)</f>
        <v>0</v>
      </c>
      <c r="AK83" s="58">
        <f>ROUND(IF(Q83="oui",(X79+X80+X81+X82)/20,0),0)</f>
        <v>0</v>
      </c>
      <c r="AL83" s="58">
        <f>IF(S83&lt;=40,S83-Z83,S83-Y83-Z83)</f>
        <v>0</v>
      </c>
      <c r="AM83" s="58">
        <f>ROUND(IF(C83=1,(X82+X81+X80+X79+Z82+T82+T81+T80+T79)/20,0),0)+(ROUND(IF(C83=2,(X82+X81+X80+X79+Z82+T82+T81+T80+T79)/20)*2,0))</f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10"/>
        <v>0</v>
      </c>
      <c r="I84" s="70"/>
      <c r="J84" s="70"/>
      <c r="K84" s="70"/>
      <c r="L84" s="70"/>
      <c r="M84" s="70"/>
      <c r="N84" s="70"/>
      <c r="O84" s="70"/>
      <c r="P84" s="56">
        <f t="shared" si="18"/>
        <v>0</v>
      </c>
      <c r="Q84" s="71"/>
      <c r="R84" s="56">
        <f t="shared" si="16"/>
        <v>0</v>
      </c>
      <c r="S84" s="70"/>
      <c r="T84" s="70"/>
      <c r="U84" s="56">
        <f t="shared" si="17"/>
        <v>0</v>
      </c>
      <c r="V84" s="70"/>
      <c r="W84" s="70"/>
      <c r="X84" s="56">
        <f t="shared" si="11"/>
        <v>0</v>
      </c>
      <c r="Y84" s="57">
        <f>IF(S84&gt;=40,S84-40,0)</f>
        <v>0</v>
      </c>
      <c r="Z84" s="57">
        <f>IF(D84=1,0,AM84)</f>
        <v>0</v>
      </c>
      <c r="AA84" s="56">
        <f t="shared" si="12"/>
        <v>0</v>
      </c>
      <c r="AB84" s="56">
        <f t="shared" si="13"/>
        <v>0</v>
      </c>
      <c r="AC84" s="56">
        <f>AC83-R84</f>
        <v>0</v>
      </c>
      <c r="AD84" s="70"/>
      <c r="AE84" s="70"/>
      <c r="AF84" s="70"/>
      <c r="AG84" s="56">
        <f t="shared" si="14"/>
        <v>0</v>
      </c>
      <c r="AH84" s="58">
        <f>IF(S84&gt;40,((3+Y84)*H84),IF(S84=0,0,(3*H84)))</f>
        <v>0</v>
      </c>
      <c r="AI84" s="56">
        <f t="shared" si="15"/>
        <v>0</v>
      </c>
      <c r="AJ84" s="58">
        <f>ROUND(IF(AD84&gt;0,AD84/H84,"0"),0)</f>
        <v>0</v>
      </c>
      <c r="AK84" s="58">
        <f>ROUND(IF(Q84="oui",(X80+X81+X82+X83)/20,0),0)</f>
        <v>0</v>
      </c>
      <c r="AL84" s="58">
        <f>IF(S84&lt;=40,S84-Z84,S84-Y84-Z84)</f>
        <v>0</v>
      </c>
      <c r="AM84" s="58">
        <f>ROUND(IF(C84=1,(X83+X82+X81+X80+Z83+T83+T82+T81+T80)/20,0),0)+(ROUND(IF(C84=2,(X83+X82+X81+X80+Z83+T83+T82+T81+T80)/20)*2,0))</f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10"/>
        <v>0</v>
      </c>
      <c r="I85" s="70"/>
      <c r="J85" s="70"/>
      <c r="K85" s="70"/>
      <c r="L85" s="70"/>
      <c r="M85" s="70"/>
      <c r="N85" s="70"/>
      <c r="O85" s="70"/>
      <c r="P85" s="56">
        <f t="shared" si="18"/>
        <v>0</v>
      </c>
      <c r="Q85" s="71"/>
      <c r="R85" s="56">
        <f t="shared" si="16"/>
        <v>0</v>
      </c>
      <c r="S85" s="70"/>
      <c r="T85" s="70"/>
      <c r="U85" s="56">
        <f t="shared" si="17"/>
        <v>0</v>
      </c>
      <c r="V85" s="70"/>
      <c r="W85" s="70"/>
      <c r="X85" s="56">
        <f t="shared" si="11"/>
        <v>0</v>
      </c>
      <c r="Y85" s="57">
        <f>IF(S85&gt;=40,S85-40,0)</f>
        <v>0</v>
      </c>
      <c r="Z85" s="57">
        <f>IF(D85=1,0,AM85)</f>
        <v>0</v>
      </c>
      <c r="AA85" s="56">
        <f t="shared" si="12"/>
        <v>0</v>
      </c>
      <c r="AB85" s="56">
        <f t="shared" si="13"/>
        <v>0</v>
      </c>
      <c r="AC85" s="56">
        <f>AC84-R85</f>
        <v>0</v>
      </c>
      <c r="AD85" s="70"/>
      <c r="AE85" s="70"/>
      <c r="AF85" s="70"/>
      <c r="AG85" s="56">
        <f t="shared" si="14"/>
        <v>0</v>
      </c>
      <c r="AH85" s="58">
        <f>IF(S85&gt;40,((3+Y85)*H85),IF(S85=0,0,(3*H85)))</f>
        <v>0</v>
      </c>
      <c r="AI85" s="56">
        <f t="shared" si="15"/>
        <v>0</v>
      </c>
      <c r="AJ85" s="58">
        <f>ROUND(IF(AD85&gt;0,AD85/H85,"0"),0)</f>
        <v>0</v>
      </c>
      <c r="AK85" s="58">
        <f>ROUND(IF(Q85="oui",(X81+X82+X83+X84)/20,0),0)</f>
        <v>0</v>
      </c>
      <c r="AL85" s="58">
        <f>IF(S85&lt;=40,S85-Z85,S85-Y85-Z85)</f>
        <v>0</v>
      </c>
      <c r="AM85" s="58">
        <f>ROUND(IF(C85=1,(X84+X83+X82+X81+Z84+T84+T83+T82+T81)/20,0),0)+(ROUND(IF(C85=2,(X84+X83+X82+X81+Z84+T84+T83+T82+T81)/20)*2,0))</f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10"/>
        <v>0</v>
      </c>
      <c r="I86" s="70"/>
      <c r="J86" s="70"/>
      <c r="K86" s="70"/>
      <c r="L86" s="70"/>
      <c r="M86" s="70"/>
      <c r="N86" s="70"/>
      <c r="O86" s="70"/>
      <c r="P86" s="56">
        <f t="shared" si="18"/>
        <v>0</v>
      </c>
      <c r="Q86" s="71"/>
      <c r="R86" s="56">
        <f t="shared" si="16"/>
        <v>0</v>
      </c>
      <c r="S86" s="70"/>
      <c r="T86" s="70"/>
      <c r="U86" s="56">
        <f t="shared" si="17"/>
        <v>0</v>
      </c>
      <c r="V86" s="70"/>
      <c r="W86" s="70"/>
      <c r="X86" s="56">
        <f t="shared" si="11"/>
        <v>0</v>
      </c>
      <c r="Y86" s="57">
        <f>IF(S86&gt;=40,S86-40,0)</f>
        <v>0</v>
      </c>
      <c r="Z86" s="57">
        <f>IF(D86=1,0,AM86)</f>
        <v>0</v>
      </c>
      <c r="AA86" s="56">
        <f t="shared" si="12"/>
        <v>0</v>
      </c>
      <c r="AB86" s="56">
        <f t="shared" si="13"/>
        <v>0</v>
      </c>
      <c r="AC86" s="56">
        <f>AC85-R86</f>
        <v>0</v>
      </c>
      <c r="AD86" s="70"/>
      <c r="AE86" s="70"/>
      <c r="AF86" s="70"/>
      <c r="AG86" s="56">
        <f t="shared" si="14"/>
        <v>0</v>
      </c>
      <c r="AH86" s="58">
        <f>IF(S86&gt;40,((3+Y86)*H86),IF(S86=0,0,(3*H86)))</f>
        <v>0</v>
      </c>
      <c r="AI86" s="56">
        <f t="shared" si="15"/>
        <v>0</v>
      </c>
      <c r="AJ86" s="58">
        <f>ROUND(IF(AD86&gt;0,AD86/H86,"0"),0)</f>
        <v>0</v>
      </c>
      <c r="AK86" s="58">
        <f>ROUND(IF(Q86="oui",(X82+X83+X84+X85)/20,0),0)</f>
        <v>0</v>
      </c>
      <c r="AL86" s="58">
        <f>IF(S86&lt;=40,S86-Z86,S86-Y86-Z86)</f>
        <v>0</v>
      </c>
      <c r="AM86" s="58">
        <f>ROUND(IF(C86=1,(X85+X84+X83+X82+Z85+T85+T84+T83+T82)/20,0),0)+(ROUND(IF(C86=2,(X85+X84+X83+X82+Z85+T85+T84+T83+T82)/20)*2,0))</f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10"/>
        <v>0</v>
      </c>
      <c r="I87" s="70"/>
      <c r="J87" s="70"/>
      <c r="K87" s="70"/>
      <c r="L87" s="70"/>
      <c r="M87" s="70"/>
      <c r="N87" s="70"/>
      <c r="O87" s="70"/>
      <c r="P87" s="56">
        <f t="shared" si="18"/>
        <v>0</v>
      </c>
      <c r="Q87" s="71"/>
      <c r="R87" s="56">
        <f t="shared" si="16"/>
        <v>0</v>
      </c>
      <c r="S87" s="70"/>
      <c r="T87" s="70"/>
      <c r="U87" s="56">
        <f t="shared" si="17"/>
        <v>0</v>
      </c>
      <c r="V87" s="70"/>
      <c r="W87" s="70"/>
      <c r="X87" s="56">
        <f t="shared" si="11"/>
        <v>0</v>
      </c>
      <c r="Y87" s="57">
        <f>IF(S87&gt;=40,S87-40,0)</f>
        <v>0</v>
      </c>
      <c r="Z87" s="57">
        <f>IF(D87=1,0,AM87)</f>
        <v>0</v>
      </c>
      <c r="AA87" s="56">
        <f t="shared" si="12"/>
        <v>0</v>
      </c>
      <c r="AB87" s="56">
        <f t="shared" si="13"/>
        <v>0</v>
      </c>
      <c r="AC87" s="56">
        <f>AC86-R87</f>
        <v>0</v>
      </c>
      <c r="AD87" s="70"/>
      <c r="AE87" s="70"/>
      <c r="AF87" s="70"/>
      <c r="AG87" s="56">
        <f t="shared" si="14"/>
        <v>0</v>
      </c>
      <c r="AH87" s="58">
        <f>IF(S87&gt;40,((3+Y87)*H87),IF(S87=0,0,(3*H87)))</f>
        <v>0</v>
      </c>
      <c r="AI87" s="56">
        <f t="shared" si="15"/>
        <v>0</v>
      </c>
      <c r="AJ87" s="58">
        <f>ROUND(IF(AD87&gt;0,AD87/H87,"0"),0)</f>
        <v>0</v>
      </c>
      <c r="AK87" s="58">
        <f>ROUND(IF(Q87="oui",(X83+X84+X85+X86)/20,0),0)</f>
        <v>0</v>
      </c>
      <c r="AL87" s="58">
        <f>IF(S87&lt;=40,S87-Z87,S87-Y87-Z87)</f>
        <v>0</v>
      </c>
      <c r="AM87" s="58">
        <f>ROUND(IF(C87=1,(X86+X85+X84+X83+Z86+T86+T85+T84+T83)/20,0),0)+(ROUND(IF(C87=2,(X86+X85+X84+X83+Z86+T86+T85+T84+T83)/20)*2,0))</f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10"/>
        <v>0</v>
      </c>
      <c r="I88" s="70"/>
      <c r="J88" s="70"/>
      <c r="K88" s="70"/>
      <c r="L88" s="70"/>
      <c r="M88" s="70"/>
      <c r="N88" s="70"/>
      <c r="O88" s="70"/>
      <c r="P88" s="56">
        <f t="shared" si="18"/>
        <v>0</v>
      </c>
      <c r="Q88" s="71"/>
      <c r="R88" s="56">
        <f t="shared" si="16"/>
        <v>0</v>
      </c>
      <c r="S88" s="70"/>
      <c r="T88" s="70"/>
      <c r="U88" s="56">
        <f t="shared" si="17"/>
        <v>0</v>
      </c>
      <c r="V88" s="70"/>
      <c r="W88" s="70"/>
      <c r="X88" s="56">
        <f t="shared" si="11"/>
        <v>0</v>
      </c>
      <c r="Y88" s="57">
        <f>IF(S88&gt;=40,S88-40,0)</f>
        <v>0</v>
      </c>
      <c r="Z88" s="57">
        <f>IF(D88=1,0,AM88)</f>
        <v>0</v>
      </c>
      <c r="AA88" s="56">
        <f t="shared" si="12"/>
        <v>0</v>
      </c>
      <c r="AB88" s="56">
        <f t="shared" si="13"/>
        <v>0</v>
      </c>
      <c r="AC88" s="56">
        <f>AC87-R88</f>
        <v>0</v>
      </c>
      <c r="AD88" s="70"/>
      <c r="AE88" s="70"/>
      <c r="AF88" s="70"/>
      <c r="AG88" s="56">
        <f t="shared" si="14"/>
        <v>0</v>
      </c>
      <c r="AH88" s="58">
        <f>IF(S88&gt;40,((3+Y88)*H88),IF(S88=0,0,(3*H88)))</f>
        <v>0</v>
      </c>
      <c r="AI88" s="56">
        <f t="shared" si="15"/>
        <v>0</v>
      </c>
      <c r="AJ88" s="58">
        <f>ROUND(IF(AD88&gt;0,AD88/H88,"0"),0)</f>
        <v>0</v>
      </c>
      <c r="AK88" s="58">
        <f>ROUND(IF(Q88="oui",(X84+X85+X86+X87)/20,0),0)</f>
        <v>0</v>
      </c>
      <c r="AL88" s="58">
        <f>IF(S88&lt;=40,S88-Z88,S88-Y88-Z88)</f>
        <v>0</v>
      </c>
      <c r="AM88" s="58">
        <f>ROUND(IF(C88=1,(X87+X86+X85+X84+Z87+T87+T86+T85+T84)/20,0),0)+(ROUND(IF(C88=2,(X87+X86+X85+X84+Z87+T87+T86+T85+T84)/20)*2,0))</f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10"/>
        <v>0</v>
      </c>
      <c r="I89" s="70"/>
      <c r="J89" s="70"/>
      <c r="K89" s="70"/>
      <c r="L89" s="70"/>
      <c r="M89" s="70"/>
      <c r="N89" s="70"/>
      <c r="O89" s="70"/>
      <c r="P89" s="56">
        <f t="shared" si="18"/>
        <v>0</v>
      </c>
      <c r="Q89" s="71"/>
      <c r="R89" s="56">
        <f t="shared" si="16"/>
        <v>0</v>
      </c>
      <c r="S89" s="70"/>
      <c r="T89" s="70"/>
      <c r="U89" s="56">
        <f t="shared" si="17"/>
        <v>0</v>
      </c>
      <c r="V89" s="70"/>
      <c r="W89" s="70"/>
      <c r="X89" s="56">
        <f t="shared" si="11"/>
        <v>0</v>
      </c>
      <c r="Y89" s="57">
        <f>IF(S89&gt;=40,S89-40,0)</f>
        <v>0</v>
      </c>
      <c r="Z89" s="57">
        <f>IF(D89=1,0,AM89)</f>
        <v>0</v>
      </c>
      <c r="AA89" s="56">
        <f t="shared" si="12"/>
        <v>0</v>
      </c>
      <c r="AB89" s="56">
        <f t="shared" si="13"/>
        <v>0</v>
      </c>
      <c r="AC89" s="56">
        <f>AC88-R89</f>
        <v>0</v>
      </c>
      <c r="AD89" s="70"/>
      <c r="AE89" s="70"/>
      <c r="AF89" s="70"/>
      <c r="AG89" s="56">
        <f t="shared" si="14"/>
        <v>0</v>
      </c>
      <c r="AH89" s="58">
        <f>IF(S89&gt;40,((3+Y89)*H89),IF(S89=0,0,(3*H89)))</f>
        <v>0</v>
      </c>
      <c r="AI89" s="56">
        <f t="shared" si="15"/>
        <v>0</v>
      </c>
      <c r="AJ89" s="58">
        <f>ROUND(IF(AD89&gt;0,AD89/H89,"0"),0)</f>
        <v>0</v>
      </c>
      <c r="AK89" s="58">
        <f>ROUND(IF(Q89="oui",(X85+X86+X87+X88)/20,0),0)</f>
        <v>0</v>
      </c>
      <c r="AL89" s="58">
        <f>IF(S89&lt;=40,S89-Z89,S89-Y89-Z89)</f>
        <v>0</v>
      </c>
      <c r="AM89" s="58">
        <f>ROUND(IF(C89=1,(X88+X87+X86+X85+Z88+T88+T87+T86+T85)/20,0),0)+(ROUND(IF(C89=2,(X88+X87+X86+X85+Z88+T88+T87+T86+T85)/20)*2,0))</f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10"/>
        <v>0</v>
      </c>
      <c r="I90" s="70"/>
      <c r="J90" s="70"/>
      <c r="K90" s="70"/>
      <c r="L90" s="70"/>
      <c r="M90" s="70"/>
      <c r="N90" s="70"/>
      <c r="O90" s="70"/>
      <c r="P90" s="56">
        <f t="shared" si="18"/>
        <v>0</v>
      </c>
      <c r="Q90" s="71"/>
      <c r="R90" s="56">
        <f t="shared" si="16"/>
        <v>0</v>
      </c>
      <c r="S90" s="70"/>
      <c r="T90" s="70"/>
      <c r="U90" s="56">
        <f t="shared" si="17"/>
        <v>0</v>
      </c>
      <c r="V90" s="70"/>
      <c r="W90" s="70"/>
      <c r="X90" s="56">
        <f t="shared" si="11"/>
        <v>0</v>
      </c>
      <c r="Y90" s="57">
        <f>IF(S90&gt;=40,S90-40,0)</f>
        <v>0</v>
      </c>
      <c r="Z90" s="57">
        <f>IF(D90=1,0,AM90)</f>
        <v>0</v>
      </c>
      <c r="AA90" s="56">
        <f t="shared" si="12"/>
        <v>0</v>
      </c>
      <c r="AB90" s="56">
        <f t="shared" si="13"/>
        <v>0</v>
      </c>
      <c r="AC90" s="56">
        <f>AC89-R90</f>
        <v>0</v>
      </c>
      <c r="AD90" s="70"/>
      <c r="AE90" s="70"/>
      <c r="AF90" s="70"/>
      <c r="AG90" s="56">
        <f t="shared" si="14"/>
        <v>0</v>
      </c>
      <c r="AH90" s="58">
        <f>IF(S90&gt;40,((3+Y90)*H90),IF(S90=0,0,(3*H90)))</f>
        <v>0</v>
      </c>
      <c r="AI90" s="56">
        <f t="shared" si="15"/>
        <v>0</v>
      </c>
      <c r="AJ90" s="58">
        <f>ROUND(IF(AD90&gt;0,AD90/H90,"0"),0)</f>
        <v>0</v>
      </c>
      <c r="AK90" s="58">
        <f>ROUND(IF(Q90="oui",(X86+X87+X88+X89)/20,0),0)</f>
        <v>0</v>
      </c>
      <c r="AL90" s="58">
        <f>IF(S90&lt;=40,S90-Z90,S90-Y90-Z90)</f>
        <v>0</v>
      </c>
      <c r="AM90" s="58">
        <f>ROUND(IF(C90=1,(X89+X88+X87+X86+Z89+T89+T88+T87+T86)/20,0),0)+(ROUND(IF(C90=2,(X89+X88+X87+X86+Z89+T89+T88+T87+T86)/20)*2,0))</f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10"/>
        <v>0</v>
      </c>
      <c r="I91" s="70"/>
      <c r="J91" s="70"/>
      <c r="K91" s="70"/>
      <c r="L91" s="70"/>
      <c r="M91" s="70"/>
      <c r="N91" s="70"/>
      <c r="O91" s="70"/>
      <c r="P91" s="56">
        <f t="shared" si="18"/>
        <v>0</v>
      </c>
      <c r="Q91" s="71"/>
      <c r="R91" s="56">
        <f t="shared" si="16"/>
        <v>0</v>
      </c>
      <c r="S91" s="70"/>
      <c r="T91" s="70"/>
      <c r="U91" s="56">
        <f t="shared" si="17"/>
        <v>0</v>
      </c>
      <c r="V91" s="70"/>
      <c r="W91" s="70"/>
      <c r="X91" s="56">
        <f t="shared" si="11"/>
        <v>0</v>
      </c>
      <c r="Y91" s="57">
        <f>IF(S91&gt;=40,S91-40,0)</f>
        <v>0</v>
      </c>
      <c r="Z91" s="57">
        <f>IF(D91=1,0,AM91)</f>
        <v>0</v>
      </c>
      <c r="AA91" s="56">
        <f t="shared" si="12"/>
        <v>0</v>
      </c>
      <c r="AB91" s="56">
        <f t="shared" si="13"/>
        <v>0</v>
      </c>
      <c r="AC91" s="56">
        <f>AC90-R91</f>
        <v>0</v>
      </c>
      <c r="AD91" s="70"/>
      <c r="AE91" s="70"/>
      <c r="AF91" s="70"/>
      <c r="AG91" s="56">
        <f t="shared" si="14"/>
        <v>0</v>
      </c>
      <c r="AH91" s="58">
        <f>IF(S91&gt;40,((3+Y91)*H91),IF(S91=0,0,(3*H91)))</f>
        <v>0</v>
      </c>
      <c r="AI91" s="56">
        <f t="shared" si="15"/>
        <v>0</v>
      </c>
      <c r="AJ91" s="58">
        <f>ROUND(IF(AD91&gt;0,AD91/H91,"0"),0)</f>
        <v>0</v>
      </c>
      <c r="AK91" s="58">
        <f>ROUND(IF(Q91="oui",(X87+X88+X89+X90)/20,0),0)</f>
        <v>0</v>
      </c>
      <c r="AL91" s="58">
        <f>IF(S91&lt;=40,S91-Z91,S91-Y91-Z91)</f>
        <v>0</v>
      </c>
      <c r="AM91" s="58">
        <f>ROUND(IF(C91=1,(X90+X89+X88+X87+Z90+T90+T89+T88+T87)/20,0),0)+(ROUND(IF(C91=2,(X90+X89+X88+X87+Z90+T90+T89+T88+T87)/20)*2,0))</f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10"/>
        <v>0</v>
      </c>
      <c r="I92" s="70"/>
      <c r="J92" s="70"/>
      <c r="K92" s="70"/>
      <c r="L92" s="70"/>
      <c r="M92" s="70"/>
      <c r="N92" s="70"/>
      <c r="O92" s="70"/>
      <c r="P92" s="56">
        <f t="shared" si="18"/>
        <v>0</v>
      </c>
      <c r="Q92" s="71"/>
      <c r="R92" s="56">
        <f t="shared" si="16"/>
        <v>0</v>
      </c>
      <c r="S92" s="70"/>
      <c r="T92" s="70"/>
      <c r="U92" s="56">
        <f t="shared" si="17"/>
        <v>0</v>
      </c>
      <c r="V92" s="70"/>
      <c r="W92" s="70"/>
      <c r="X92" s="56">
        <f t="shared" si="11"/>
        <v>0</v>
      </c>
      <c r="Y92" s="57">
        <f>IF(S92&gt;=40,S92-40,0)</f>
        <v>0</v>
      </c>
      <c r="Z92" s="57">
        <f>IF(D92=1,0,AM92)</f>
        <v>0</v>
      </c>
      <c r="AA92" s="56">
        <f t="shared" si="12"/>
        <v>0</v>
      </c>
      <c r="AB92" s="56">
        <f t="shared" si="13"/>
        <v>0</v>
      </c>
      <c r="AC92" s="56">
        <f>AC91-R92</f>
        <v>0</v>
      </c>
      <c r="AD92" s="70"/>
      <c r="AE92" s="70"/>
      <c r="AF92" s="70"/>
      <c r="AG92" s="56">
        <f t="shared" si="14"/>
        <v>0</v>
      </c>
      <c r="AH92" s="58">
        <f>IF(S92&gt;40,((3+Y92)*H92),IF(S92=0,0,(3*H92)))</f>
        <v>0</v>
      </c>
      <c r="AI92" s="56">
        <f t="shared" si="15"/>
        <v>0</v>
      </c>
      <c r="AJ92" s="58">
        <f>ROUND(IF(AD92&gt;0,AD92/H92,"0"),0)</f>
        <v>0</v>
      </c>
      <c r="AK92" s="58">
        <f>ROUND(IF(Q92="oui",(X88+X89+X90+X91)/20,0),0)</f>
        <v>0</v>
      </c>
      <c r="AL92" s="58">
        <f>IF(S92&lt;=40,S92-Z92,S92-Y92-Z92)</f>
        <v>0</v>
      </c>
      <c r="AM92" s="58">
        <f>ROUND(IF(C92=1,(X91+X90+X89+X88+Z91+T91+T90+T89+T88)/20,0),0)+(ROUND(IF(C92=2,(X91+X90+X89+X88+Z91+T91+T90+T89+T88)/20)*2,0))</f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10"/>
        <v>0</v>
      </c>
      <c r="I93" s="70"/>
      <c r="J93" s="70"/>
      <c r="K93" s="70"/>
      <c r="L93" s="70"/>
      <c r="M93" s="70"/>
      <c r="N93" s="70"/>
      <c r="O93" s="70"/>
      <c r="P93" s="56">
        <f t="shared" si="18"/>
        <v>0</v>
      </c>
      <c r="Q93" s="71"/>
      <c r="R93" s="56">
        <f t="shared" si="16"/>
        <v>0</v>
      </c>
      <c r="S93" s="70"/>
      <c r="T93" s="70"/>
      <c r="U93" s="56">
        <f t="shared" si="17"/>
        <v>0</v>
      </c>
      <c r="V93" s="70"/>
      <c r="W93" s="70"/>
      <c r="X93" s="56">
        <f t="shared" si="11"/>
        <v>0</v>
      </c>
      <c r="Y93" s="57">
        <f>IF(S93&gt;=40,S93-40,0)</f>
        <v>0</v>
      </c>
      <c r="Z93" s="57">
        <f>IF(D93=1,0,AM93)</f>
        <v>0</v>
      </c>
      <c r="AA93" s="56">
        <f t="shared" si="12"/>
        <v>0</v>
      </c>
      <c r="AB93" s="56">
        <f t="shared" si="13"/>
        <v>0</v>
      </c>
      <c r="AC93" s="56">
        <f>AC92-R93</f>
        <v>0</v>
      </c>
      <c r="AD93" s="70"/>
      <c r="AE93" s="70"/>
      <c r="AF93" s="70"/>
      <c r="AG93" s="56">
        <f t="shared" si="14"/>
        <v>0</v>
      </c>
      <c r="AH93" s="58">
        <f>IF(S93&gt;40,((3+Y93)*H93),IF(S93=0,0,(3*H93)))</f>
        <v>0</v>
      </c>
      <c r="AI93" s="56">
        <f t="shared" si="15"/>
        <v>0</v>
      </c>
      <c r="AJ93" s="58">
        <f>ROUND(IF(AD93&gt;0,AD93/H93,"0"),0)</f>
        <v>0</v>
      </c>
      <c r="AK93" s="58">
        <f>ROUND(IF(Q93="oui",(X89+X90+X91+X92)/20,0),0)</f>
        <v>0</v>
      </c>
      <c r="AL93" s="58">
        <f>IF(S93&lt;=40,S93-Z93,S93-Y93-Z93)</f>
        <v>0</v>
      </c>
      <c r="AM93" s="58">
        <f>ROUND(IF(C93=1,(X92+X91+X90+X89+Z92+T92+T91+T90+T89)/20,0),0)+(ROUND(IF(C93=2,(X92+X91+X90+X89+Z92+T92+T91+T90+T89)/20)*2,0))</f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10"/>
        <v>0</v>
      </c>
      <c r="I94" s="70"/>
      <c r="J94" s="70"/>
      <c r="K94" s="70"/>
      <c r="L94" s="70"/>
      <c r="M94" s="70"/>
      <c r="N94" s="70"/>
      <c r="O94" s="70"/>
      <c r="P94" s="56">
        <f t="shared" si="18"/>
        <v>0</v>
      </c>
      <c r="Q94" s="71"/>
      <c r="R94" s="56">
        <f t="shared" si="16"/>
        <v>0</v>
      </c>
      <c r="S94" s="70"/>
      <c r="T94" s="70"/>
      <c r="U94" s="56">
        <f t="shared" si="17"/>
        <v>0</v>
      </c>
      <c r="V94" s="70"/>
      <c r="W94" s="70"/>
      <c r="X94" s="56">
        <f t="shared" si="11"/>
        <v>0</v>
      </c>
      <c r="Y94" s="57">
        <f>IF(S94&gt;=40,S94-40,0)</f>
        <v>0</v>
      </c>
      <c r="Z94" s="57">
        <f>IF(D94=1,0,AM94)</f>
        <v>0</v>
      </c>
      <c r="AA94" s="56">
        <f t="shared" si="12"/>
        <v>0</v>
      </c>
      <c r="AB94" s="56">
        <f t="shared" si="13"/>
        <v>0</v>
      </c>
      <c r="AC94" s="56">
        <f>AC93-R94</f>
        <v>0</v>
      </c>
      <c r="AD94" s="70"/>
      <c r="AE94" s="70"/>
      <c r="AF94" s="70"/>
      <c r="AG94" s="56">
        <f t="shared" si="14"/>
        <v>0</v>
      </c>
      <c r="AH94" s="58">
        <f>IF(S94&gt;40,((3+Y94)*H94),IF(S94=0,0,(3*H94)))</f>
        <v>0</v>
      </c>
      <c r="AI94" s="56">
        <f t="shared" si="15"/>
        <v>0</v>
      </c>
      <c r="AJ94" s="58">
        <f>ROUND(IF(AD94&gt;0,AD94/H94,"0"),0)</f>
        <v>0</v>
      </c>
      <c r="AK94" s="58">
        <f>ROUND(IF(Q94="oui",(X90+X91+X92+X93)/20,0),0)</f>
        <v>0</v>
      </c>
      <c r="AL94" s="58">
        <f>IF(S94&lt;=40,S94-Z94,S94-Y94-Z94)</f>
        <v>0</v>
      </c>
      <c r="AM94" s="58">
        <f>ROUND(IF(C94=1,(X93+X92+X91+X90+Z93+T93+T92+T91+T90)/20,0),0)+(ROUND(IF(C94=2,(X93+X92+X91+X90+Z93+T93+T92+T91+T90)/20)*2,0))</f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10"/>
        <v>0</v>
      </c>
      <c r="I95" s="70"/>
      <c r="J95" s="70"/>
      <c r="K95" s="70"/>
      <c r="L95" s="70"/>
      <c r="M95" s="70"/>
      <c r="N95" s="70"/>
      <c r="O95" s="70"/>
      <c r="P95" s="56">
        <f t="shared" si="18"/>
        <v>0</v>
      </c>
      <c r="Q95" s="71"/>
      <c r="R95" s="56">
        <f t="shared" si="16"/>
        <v>0</v>
      </c>
      <c r="S95" s="70"/>
      <c r="T95" s="70"/>
      <c r="U95" s="56">
        <f t="shared" si="17"/>
        <v>0</v>
      </c>
      <c r="V95" s="70"/>
      <c r="W95" s="70"/>
      <c r="X95" s="56">
        <f t="shared" si="11"/>
        <v>0</v>
      </c>
      <c r="Y95" s="57">
        <f>IF(S95&gt;=40,S95-40,0)</f>
        <v>0</v>
      </c>
      <c r="Z95" s="57">
        <f>IF(D95=1,0,AM95)</f>
        <v>0</v>
      </c>
      <c r="AA95" s="56">
        <f t="shared" si="12"/>
        <v>0</v>
      </c>
      <c r="AB95" s="56">
        <f t="shared" si="13"/>
        <v>0</v>
      </c>
      <c r="AC95" s="56">
        <f>AC94-R95</f>
        <v>0</v>
      </c>
      <c r="AD95" s="70"/>
      <c r="AE95" s="70"/>
      <c r="AF95" s="70"/>
      <c r="AG95" s="56">
        <f t="shared" si="14"/>
        <v>0</v>
      </c>
      <c r="AH95" s="58">
        <f>IF(S95&gt;40,((3+Y95)*H95),IF(S95=0,0,(3*H95)))</f>
        <v>0</v>
      </c>
      <c r="AI95" s="56">
        <f t="shared" si="15"/>
        <v>0</v>
      </c>
      <c r="AJ95" s="58">
        <f>ROUND(IF(AD95&gt;0,AD95/H95,"0"),0)</f>
        <v>0</v>
      </c>
      <c r="AK95" s="58">
        <f>ROUND(IF(Q95="oui",(X91+X92+X93+X94)/20,0),0)</f>
        <v>0</v>
      </c>
      <c r="AL95" s="58">
        <f>IF(S95&lt;=40,S95-Z95,S95-Y95-Z95)</f>
        <v>0</v>
      </c>
      <c r="AM95" s="58">
        <f>ROUND(IF(C95=1,(X94+X93+X92+X91+Z94+T94+T93+T92+T91)/20,0),0)+(ROUND(IF(C95=2,(X94+X93+X92+X91+Z94+T94+T93+T92+T91)/20)*2,0))</f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10"/>
        <v>0</v>
      </c>
      <c r="I96" s="70"/>
      <c r="J96" s="70"/>
      <c r="K96" s="70"/>
      <c r="L96" s="70"/>
      <c r="M96" s="70"/>
      <c r="N96" s="70"/>
      <c r="O96" s="70"/>
      <c r="P96" s="56">
        <f t="shared" si="18"/>
        <v>0</v>
      </c>
      <c r="Q96" s="71"/>
      <c r="R96" s="56">
        <f t="shared" si="16"/>
        <v>0</v>
      </c>
      <c r="S96" s="70"/>
      <c r="T96" s="70"/>
      <c r="U96" s="56">
        <f t="shared" si="17"/>
        <v>0</v>
      </c>
      <c r="V96" s="70"/>
      <c r="W96" s="70"/>
      <c r="X96" s="56">
        <f t="shared" si="11"/>
        <v>0</v>
      </c>
      <c r="Y96" s="57">
        <f>IF(S96&gt;=40,S96-40,0)</f>
        <v>0</v>
      </c>
      <c r="Z96" s="57">
        <f>IF(D96=1,0,AM96)</f>
        <v>0</v>
      </c>
      <c r="AA96" s="56">
        <f t="shared" si="12"/>
        <v>0</v>
      </c>
      <c r="AB96" s="56">
        <f t="shared" si="13"/>
        <v>0</v>
      </c>
      <c r="AC96" s="56">
        <f>AC95-R96</f>
        <v>0</v>
      </c>
      <c r="AD96" s="70"/>
      <c r="AE96" s="70"/>
      <c r="AF96" s="70"/>
      <c r="AG96" s="56">
        <f t="shared" si="14"/>
        <v>0</v>
      </c>
      <c r="AH96" s="58">
        <f>IF(S96&gt;40,((3+Y96)*H96),IF(S96=0,0,(3*H96)))</f>
        <v>0</v>
      </c>
      <c r="AI96" s="56">
        <f t="shared" si="15"/>
        <v>0</v>
      </c>
      <c r="AJ96" s="58">
        <f>ROUND(IF(AD96&gt;0,AD96/H96,"0"),0)</f>
        <v>0</v>
      </c>
      <c r="AK96" s="58">
        <f>ROUND(IF(Q96="oui",(X92+X93+X94+X95)/20,0),0)</f>
        <v>0</v>
      </c>
      <c r="AL96" s="58">
        <f>IF(S96&lt;=40,S96-Z96,S96-Y96-Z96)</f>
        <v>0</v>
      </c>
      <c r="AM96" s="58">
        <f>ROUND(IF(C96=1,(X95+X94+X93+X92+Z95+T95+T94+T93+T92)/20,0),0)+(ROUND(IF(C96=2,(X95+X94+X93+X92+Z95+T95+T94+T93+T92)/20)*2,0))</f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10"/>
        <v>0</v>
      </c>
      <c r="I97" s="70"/>
      <c r="J97" s="70"/>
      <c r="K97" s="70"/>
      <c r="L97" s="70"/>
      <c r="M97" s="70"/>
      <c r="N97" s="70"/>
      <c r="O97" s="70"/>
      <c r="P97" s="56">
        <f t="shared" si="18"/>
        <v>0</v>
      </c>
      <c r="Q97" s="71"/>
      <c r="R97" s="56">
        <f t="shared" si="16"/>
        <v>0</v>
      </c>
      <c r="S97" s="70"/>
      <c r="T97" s="70"/>
      <c r="U97" s="56">
        <f t="shared" si="17"/>
        <v>0</v>
      </c>
      <c r="V97" s="70"/>
      <c r="W97" s="70"/>
      <c r="X97" s="56">
        <f t="shared" si="11"/>
        <v>0</v>
      </c>
      <c r="Y97" s="57">
        <f>IF(S97&gt;=40,S97-40,0)</f>
        <v>0</v>
      </c>
      <c r="Z97" s="57">
        <f>IF(D97=1,0,AM97)</f>
        <v>0</v>
      </c>
      <c r="AA97" s="56">
        <f t="shared" si="12"/>
        <v>0</v>
      </c>
      <c r="AB97" s="56">
        <f t="shared" si="13"/>
        <v>0</v>
      </c>
      <c r="AC97" s="56">
        <f>AC96-R97</f>
        <v>0</v>
      </c>
      <c r="AD97" s="70"/>
      <c r="AE97" s="70"/>
      <c r="AF97" s="70"/>
      <c r="AG97" s="56">
        <f t="shared" si="14"/>
        <v>0</v>
      </c>
      <c r="AH97" s="58">
        <f>IF(S97&gt;40,((3+Y97)*H97),IF(S97=0,0,(3*H97)))</f>
        <v>0</v>
      </c>
      <c r="AI97" s="56">
        <f t="shared" si="15"/>
        <v>0</v>
      </c>
      <c r="AJ97" s="58">
        <f>ROUND(IF(AD97&gt;0,AD97/H97,"0"),0)</f>
        <v>0</v>
      </c>
      <c r="AK97" s="58">
        <f>ROUND(IF(Q97="oui",(X93+X94+X95+X96)/20,0),0)</f>
        <v>0</v>
      </c>
      <c r="AL97" s="58">
        <f>IF(S97&lt;=40,S97-Z97,S97-Y97-Z97)</f>
        <v>0</v>
      </c>
      <c r="AM97" s="58">
        <f>ROUND(IF(C97=1,(X96+X95+X94+X93+Z96+T96+T95+T94+T93)/20,0),0)+(ROUND(IF(C97=2,(X96+X95+X94+X93+Z96+T96+T95+T94+T93)/20)*2,0))</f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10"/>
        <v>0</v>
      </c>
      <c r="I98" s="70"/>
      <c r="J98" s="70"/>
      <c r="K98" s="70"/>
      <c r="L98" s="70"/>
      <c r="M98" s="70"/>
      <c r="N98" s="70"/>
      <c r="O98" s="70"/>
      <c r="P98" s="56">
        <f t="shared" si="18"/>
        <v>0</v>
      </c>
      <c r="Q98" s="71"/>
      <c r="R98" s="56">
        <f t="shared" si="16"/>
        <v>0</v>
      </c>
      <c r="S98" s="70"/>
      <c r="T98" s="70"/>
      <c r="U98" s="56">
        <f t="shared" si="17"/>
        <v>0</v>
      </c>
      <c r="V98" s="70"/>
      <c r="W98" s="70"/>
      <c r="X98" s="56">
        <f t="shared" si="11"/>
        <v>0</v>
      </c>
      <c r="Y98" s="57">
        <f>IF(S98&gt;=40,S98-40,0)</f>
        <v>0</v>
      </c>
      <c r="Z98" s="57">
        <f>IF(D98=1,0,AM98)</f>
        <v>0</v>
      </c>
      <c r="AA98" s="56">
        <f t="shared" si="12"/>
        <v>0</v>
      </c>
      <c r="AB98" s="56">
        <f t="shared" si="13"/>
        <v>0</v>
      </c>
      <c r="AC98" s="56">
        <f>AC97-R98</f>
        <v>0</v>
      </c>
      <c r="AD98" s="70"/>
      <c r="AE98" s="70"/>
      <c r="AF98" s="70"/>
      <c r="AG98" s="56">
        <f t="shared" si="14"/>
        <v>0</v>
      </c>
      <c r="AH98" s="58">
        <f>IF(S98&gt;40,((3+Y98)*H98),IF(S98=0,0,(3*H98)))</f>
        <v>0</v>
      </c>
      <c r="AI98" s="56">
        <f t="shared" si="15"/>
        <v>0</v>
      </c>
      <c r="AJ98" s="58">
        <f>ROUND(IF(AD98&gt;0,AD98/H98,"0"),0)</f>
        <v>0</v>
      </c>
      <c r="AK98" s="58">
        <f>ROUND(IF(Q98="oui",(X94+X95+X96+X97)/20,0),0)</f>
        <v>0</v>
      </c>
      <c r="AL98" s="58">
        <f>IF(S98&lt;=40,S98-Z98,S98-Y98-Z98)</f>
        <v>0</v>
      </c>
      <c r="AM98" s="58">
        <f>ROUND(IF(C98=1,(X97+X96+X95+X94+Z97+T97+T96+T95+T94)/20,0),0)+(ROUND(IF(C98=2,(X97+X96+X95+X94+Z97+T97+T96+T95+T94)/20)*2,0))</f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10"/>
        <v>0</v>
      </c>
      <c r="I99" s="70"/>
      <c r="J99" s="70"/>
      <c r="K99" s="70"/>
      <c r="L99" s="70"/>
      <c r="M99" s="70"/>
      <c r="N99" s="70"/>
      <c r="O99" s="70"/>
      <c r="P99" s="56">
        <f t="shared" si="18"/>
        <v>0</v>
      </c>
      <c r="Q99" s="71"/>
      <c r="R99" s="56">
        <f t="shared" si="16"/>
        <v>0</v>
      </c>
      <c r="S99" s="70"/>
      <c r="T99" s="70"/>
      <c r="U99" s="56">
        <f t="shared" si="17"/>
        <v>0</v>
      </c>
      <c r="V99" s="70"/>
      <c r="W99" s="70"/>
      <c r="X99" s="56">
        <f t="shared" si="11"/>
        <v>0</v>
      </c>
      <c r="Y99" s="57">
        <f>IF(S99&gt;=40,S99-40,0)</f>
        <v>0</v>
      </c>
      <c r="Z99" s="57">
        <f>IF(D99=1,0,AM99)</f>
        <v>0</v>
      </c>
      <c r="AA99" s="56">
        <f t="shared" si="12"/>
        <v>0</v>
      </c>
      <c r="AB99" s="56">
        <f t="shared" si="13"/>
        <v>0</v>
      </c>
      <c r="AC99" s="56">
        <f>AC98-R99</f>
        <v>0</v>
      </c>
      <c r="AD99" s="70"/>
      <c r="AE99" s="70"/>
      <c r="AF99" s="70"/>
      <c r="AG99" s="56">
        <f t="shared" si="14"/>
        <v>0</v>
      </c>
      <c r="AH99" s="58">
        <f>IF(S99&gt;40,((3+Y99)*H99),IF(S99=0,0,(3*H99)))</f>
        <v>0</v>
      </c>
      <c r="AI99" s="56">
        <f t="shared" si="15"/>
        <v>0</v>
      </c>
      <c r="AJ99" s="58">
        <f>ROUND(IF(AD99&gt;0,AD99/H99,"0"),0)</f>
        <v>0</v>
      </c>
      <c r="AK99" s="58">
        <f>ROUND(IF(Q99="oui",(X95+X96+X97+X98)/20,0),0)</f>
        <v>0</v>
      </c>
      <c r="AL99" s="58">
        <f>IF(S99&lt;=40,S99-Z99,S99-Y99-Z99)</f>
        <v>0</v>
      </c>
      <c r="AM99" s="58">
        <f>ROUND(IF(C99=1,(X98+X97+X96+X95+Z98+T98+T97+T96+T95)/20,0),0)+(ROUND(IF(C99=2,(X98+X97+X96+X95+Z98+T98+T97+T96+T95)/20)*2,0))</f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10"/>
        <v>0</v>
      </c>
      <c r="I100" s="70"/>
      <c r="J100" s="70"/>
      <c r="K100" s="70"/>
      <c r="L100" s="70"/>
      <c r="M100" s="70"/>
      <c r="N100" s="70"/>
      <c r="O100" s="70"/>
      <c r="P100" s="56">
        <f t="shared" si="18"/>
        <v>0</v>
      </c>
      <c r="Q100" s="71"/>
      <c r="R100" s="56">
        <f t="shared" si="16"/>
        <v>0</v>
      </c>
      <c r="S100" s="70"/>
      <c r="T100" s="70"/>
      <c r="U100" s="56">
        <f t="shared" si="17"/>
        <v>0</v>
      </c>
      <c r="V100" s="70"/>
      <c r="W100" s="70"/>
      <c r="X100" s="56">
        <f t="shared" si="11"/>
        <v>0</v>
      </c>
      <c r="Y100" s="57">
        <f>IF(S100&gt;=40,S100-40,0)</f>
        <v>0</v>
      </c>
      <c r="Z100" s="57">
        <f>IF(D100=1,0,AM100)</f>
        <v>0</v>
      </c>
      <c r="AA100" s="56">
        <f t="shared" si="12"/>
        <v>0</v>
      </c>
      <c r="AB100" s="56">
        <f t="shared" si="13"/>
        <v>0</v>
      </c>
      <c r="AC100" s="56">
        <f>AC99-R100</f>
        <v>0</v>
      </c>
      <c r="AD100" s="70"/>
      <c r="AE100" s="70"/>
      <c r="AF100" s="70"/>
      <c r="AG100" s="56">
        <f t="shared" si="14"/>
        <v>0</v>
      </c>
      <c r="AH100" s="58">
        <f>IF(S100&gt;40,((3+Y100)*H100),IF(S100=0,0,(3*H100)))</f>
        <v>0</v>
      </c>
      <c r="AI100" s="56">
        <f t="shared" si="15"/>
        <v>0</v>
      </c>
      <c r="AJ100" s="58">
        <f>ROUND(IF(AD100&gt;0,AD100/H100,"0"),0)</f>
        <v>0</v>
      </c>
      <c r="AK100" s="58">
        <f>ROUND(IF(Q100="oui",(X96+X97+X98+X99)/20,0),0)</f>
        <v>0</v>
      </c>
      <c r="AL100" s="58">
        <f>IF(S100&lt;=40,S100-Z100,S100-Y100-Z100)</f>
        <v>0</v>
      </c>
      <c r="AM100" s="58">
        <f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10"/>
        <v>0</v>
      </c>
      <c r="I101" s="70"/>
      <c r="J101" s="70"/>
      <c r="K101" s="70"/>
      <c r="L101" s="70"/>
      <c r="M101" s="70"/>
      <c r="N101" s="70"/>
      <c r="O101" s="70"/>
      <c r="P101" s="56">
        <f t="shared" si="18"/>
        <v>0</v>
      </c>
      <c r="Q101" s="71"/>
      <c r="R101" s="56">
        <f t="shared" si="16"/>
        <v>0</v>
      </c>
      <c r="S101" s="70"/>
      <c r="T101" s="70"/>
      <c r="U101" s="56">
        <f t="shared" si="17"/>
        <v>0</v>
      </c>
      <c r="V101" s="70"/>
      <c r="W101" s="70"/>
      <c r="X101" s="56">
        <f t="shared" si="11"/>
        <v>0</v>
      </c>
      <c r="Y101" s="57">
        <f>IF(S101&gt;=40,S101-40,0)</f>
        <v>0</v>
      </c>
      <c r="Z101" s="57">
        <f>IF(D101=1,0,AM101)</f>
        <v>0</v>
      </c>
      <c r="AA101" s="56">
        <f t="shared" si="12"/>
        <v>0</v>
      </c>
      <c r="AB101" s="56">
        <f t="shared" si="13"/>
        <v>0</v>
      </c>
      <c r="AC101" s="56">
        <f>AC100-R101</f>
        <v>0</v>
      </c>
      <c r="AD101" s="70"/>
      <c r="AE101" s="70"/>
      <c r="AF101" s="70"/>
      <c r="AG101" s="56">
        <f t="shared" si="14"/>
        <v>0</v>
      </c>
      <c r="AH101" s="58">
        <f>IF(S101&gt;40,((3+Y101)*H101),IF(S101=0,0,(3*H101)))</f>
        <v>0</v>
      </c>
      <c r="AI101" s="56">
        <f t="shared" si="15"/>
        <v>0</v>
      </c>
      <c r="AJ101" s="58">
        <f>ROUND(IF(AD101&gt;0,AD101/H101,"0"),0)</f>
        <v>0</v>
      </c>
      <c r="AK101" s="58">
        <f>ROUND(IF(Q101="oui",(X97+X98+X99+X100)/20,0),0)</f>
        <v>0</v>
      </c>
      <c r="AL101" s="58">
        <f>IF(S101&lt;=40,S101-Z101,S101-Y101-Z101)</f>
        <v>0</v>
      </c>
      <c r="AM101" s="58">
        <f>ROUND(IF(C101=1,(X100+X99+X98+X97+Z100+T100+T99+T98+T97)/20,0),0)+(ROUND(IF(C101=2,(X100+X99+X98+X97+Z100+T100+T99+T98+T97)/20)*2,0))</f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10"/>
        <v>0</v>
      </c>
      <c r="I102" s="70"/>
      <c r="J102" s="70"/>
      <c r="K102" s="70"/>
      <c r="L102" s="70"/>
      <c r="M102" s="70"/>
      <c r="N102" s="70"/>
      <c r="O102" s="70"/>
      <c r="P102" s="56">
        <f t="shared" si="18"/>
        <v>0</v>
      </c>
      <c r="Q102" s="71"/>
      <c r="R102" s="56">
        <f t="shared" si="16"/>
        <v>0</v>
      </c>
      <c r="S102" s="70"/>
      <c r="T102" s="70"/>
      <c r="U102" s="56">
        <f t="shared" si="17"/>
        <v>0</v>
      </c>
      <c r="V102" s="70"/>
      <c r="W102" s="70"/>
      <c r="X102" s="56">
        <f t="shared" si="11"/>
        <v>0</v>
      </c>
      <c r="Y102" s="57">
        <f>IF(S102&gt;=40,S102-40,0)</f>
        <v>0</v>
      </c>
      <c r="Z102" s="57">
        <f>IF(D102=1,0,AM102)</f>
        <v>0</v>
      </c>
      <c r="AA102" s="56">
        <f t="shared" si="12"/>
        <v>0</v>
      </c>
      <c r="AB102" s="56">
        <f t="shared" si="13"/>
        <v>0</v>
      </c>
      <c r="AC102" s="56">
        <f>AC101-R102</f>
        <v>0</v>
      </c>
      <c r="AD102" s="70"/>
      <c r="AE102" s="70"/>
      <c r="AF102" s="70"/>
      <c r="AG102" s="56">
        <f t="shared" si="14"/>
        <v>0</v>
      </c>
      <c r="AH102" s="58">
        <f>IF(S102&gt;40,((3+Y102)*H102),IF(S102=0,0,(3*H102)))</f>
        <v>0</v>
      </c>
      <c r="AI102" s="56">
        <f t="shared" si="15"/>
        <v>0</v>
      </c>
      <c r="AJ102" s="58">
        <f>ROUND(IF(AD102&gt;0,AD102/H102,"0"),0)</f>
        <v>0</v>
      </c>
      <c r="AK102" s="58">
        <f>ROUND(IF(Q102="oui",(X98+X99+X100+X101)/20,0),0)</f>
        <v>0</v>
      </c>
      <c r="AL102" s="58">
        <f>IF(S102&lt;=40,S102-Z102,S102-Y102-Z102)</f>
        <v>0</v>
      </c>
      <c r="AM102" s="58">
        <f>ROUND(IF(C102=1,(X101+X100+X99+X98+Z101+T101+T100+T99+T98)/20,0),0)+(ROUND(IF(C102=2,(X101+X100+X99+X98+Z101+T101+T100+T99+T98)/20)*2,0))</f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10"/>
        <v>0</v>
      </c>
      <c r="I103" s="70"/>
      <c r="J103" s="70"/>
      <c r="K103" s="70"/>
      <c r="L103" s="70"/>
      <c r="M103" s="70"/>
      <c r="N103" s="70"/>
      <c r="O103" s="70"/>
      <c r="P103" s="56">
        <f t="shared" si="18"/>
        <v>0</v>
      </c>
      <c r="Q103" s="71"/>
      <c r="R103" s="56">
        <f t="shared" si="16"/>
        <v>0</v>
      </c>
      <c r="S103" s="70"/>
      <c r="T103" s="70"/>
      <c r="U103" s="56">
        <f t="shared" si="17"/>
        <v>0</v>
      </c>
      <c r="V103" s="70"/>
      <c r="W103" s="70"/>
      <c r="X103" s="56">
        <f t="shared" si="11"/>
        <v>0</v>
      </c>
      <c r="Y103" s="57">
        <f>IF(S103&gt;=40,S103-40,0)</f>
        <v>0</v>
      </c>
      <c r="Z103" s="57">
        <f>IF(D103=1,0,AM103)</f>
        <v>0</v>
      </c>
      <c r="AA103" s="56">
        <f t="shared" si="12"/>
        <v>0</v>
      </c>
      <c r="AB103" s="56">
        <f t="shared" si="13"/>
        <v>0</v>
      </c>
      <c r="AC103" s="56">
        <f>AC102-R103</f>
        <v>0</v>
      </c>
      <c r="AD103" s="70"/>
      <c r="AE103" s="70"/>
      <c r="AF103" s="70"/>
      <c r="AG103" s="56">
        <f t="shared" si="14"/>
        <v>0</v>
      </c>
      <c r="AH103" s="58">
        <f>IF(S103&gt;40,((3+Y103)*H103),IF(S103=0,0,(3*H103)))</f>
        <v>0</v>
      </c>
      <c r="AI103" s="56">
        <f t="shared" si="15"/>
        <v>0</v>
      </c>
      <c r="AJ103" s="58">
        <f>ROUND(IF(AD103&gt;0,AD103/H103,"0"),0)</f>
        <v>0</v>
      </c>
      <c r="AK103" s="58">
        <f>ROUND(IF(Q103="oui",(X99+X100+X101+X102)/20,0),0)</f>
        <v>0</v>
      </c>
      <c r="AL103" s="58">
        <f>IF(S103&lt;=40,S103-Z103,S103-Y103-Z103)</f>
        <v>0</v>
      </c>
      <c r="AM103" s="58">
        <f>ROUND(IF(C103=1,(X102+X101+X100+X99+Z102+T102+T101+T100+T99)/20,0),0)+(ROUND(IF(C103=2,(X102+X101+X100+X99+Z102+T102+T101+T100+T99)/20)*2,0))</f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10"/>
        <v>0</v>
      </c>
      <c r="I104" s="70"/>
      <c r="J104" s="70"/>
      <c r="K104" s="70"/>
      <c r="L104" s="70"/>
      <c r="M104" s="70"/>
      <c r="N104" s="70"/>
      <c r="O104" s="70"/>
      <c r="P104" s="56">
        <f t="shared" si="18"/>
        <v>0</v>
      </c>
      <c r="Q104" s="71"/>
      <c r="R104" s="56">
        <f t="shared" si="16"/>
        <v>0</v>
      </c>
      <c r="S104" s="70"/>
      <c r="T104" s="70"/>
      <c r="U104" s="56">
        <f t="shared" si="17"/>
        <v>0</v>
      </c>
      <c r="V104" s="70"/>
      <c r="W104" s="70"/>
      <c r="X104" s="56">
        <f t="shared" si="11"/>
        <v>0</v>
      </c>
      <c r="Y104" s="57">
        <f>IF(S104&gt;=40,S104-40,0)</f>
        <v>0</v>
      </c>
      <c r="Z104" s="57">
        <f>IF(D104=1,0,AM104)</f>
        <v>0</v>
      </c>
      <c r="AA104" s="56">
        <f t="shared" si="12"/>
        <v>0</v>
      </c>
      <c r="AB104" s="56">
        <f t="shared" si="13"/>
        <v>0</v>
      </c>
      <c r="AC104" s="56">
        <f>AC103-R104</f>
        <v>0</v>
      </c>
      <c r="AD104" s="70"/>
      <c r="AE104" s="70"/>
      <c r="AF104" s="70"/>
      <c r="AG104" s="56">
        <f t="shared" si="14"/>
        <v>0</v>
      </c>
      <c r="AH104" s="58">
        <f>IF(S104&gt;40,((3+Y104)*H104),IF(S104=0,0,(3*H104)))</f>
        <v>0</v>
      </c>
      <c r="AI104" s="56">
        <f t="shared" si="15"/>
        <v>0</v>
      </c>
      <c r="AJ104" s="58">
        <f>ROUND(IF(AD104&gt;0,AD104/H104,"0"),0)</f>
        <v>0</v>
      </c>
      <c r="AK104" s="58">
        <f>ROUND(IF(Q104="oui",(X100+X101+X102+X103)/20,0),0)</f>
        <v>0</v>
      </c>
      <c r="AL104" s="58">
        <f>IF(S104&lt;=40,S104-Z104,S104-Y104-Z104)</f>
        <v>0</v>
      </c>
      <c r="AM104" s="58">
        <f>ROUND(IF(C104=1,(X103+X102+X101+X100+Z103+T103+T102+T101+T100)/20,0),0)+(ROUND(IF(C104=2,(X103+X102+X101+X100+Z103+T103+T102+T101+T100)/20)*2,0))</f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10"/>
        <v>0</v>
      </c>
      <c r="I105" s="70"/>
      <c r="J105" s="70"/>
      <c r="K105" s="70"/>
      <c r="L105" s="70"/>
      <c r="M105" s="70"/>
      <c r="N105" s="70"/>
      <c r="O105" s="70"/>
      <c r="P105" s="56">
        <f t="shared" si="18"/>
        <v>0</v>
      </c>
      <c r="Q105" s="71"/>
      <c r="R105" s="56">
        <f t="shared" si="16"/>
        <v>0</v>
      </c>
      <c r="S105" s="70"/>
      <c r="T105" s="70"/>
      <c r="U105" s="56">
        <f t="shared" si="17"/>
        <v>0</v>
      </c>
      <c r="V105" s="70"/>
      <c r="W105" s="70"/>
      <c r="X105" s="56">
        <f t="shared" si="11"/>
        <v>0</v>
      </c>
      <c r="Y105" s="57">
        <f>IF(S105&gt;=40,S105-40,0)</f>
        <v>0</v>
      </c>
      <c r="Z105" s="57">
        <f>IF(D105=1,0,AM105)</f>
        <v>0</v>
      </c>
      <c r="AA105" s="56">
        <f t="shared" si="12"/>
        <v>0</v>
      </c>
      <c r="AB105" s="56">
        <f t="shared" si="13"/>
        <v>0</v>
      </c>
      <c r="AC105" s="56">
        <f>AC104-R105</f>
        <v>0</v>
      </c>
      <c r="AD105" s="70"/>
      <c r="AE105" s="70"/>
      <c r="AF105" s="70"/>
      <c r="AG105" s="56">
        <f t="shared" si="14"/>
        <v>0</v>
      </c>
      <c r="AH105" s="58">
        <f>IF(S105&gt;40,((3+Y105)*H105),IF(S105=0,0,(3*H105)))</f>
        <v>0</v>
      </c>
      <c r="AI105" s="56">
        <f t="shared" si="15"/>
        <v>0</v>
      </c>
      <c r="AJ105" s="58">
        <f>ROUND(IF(AD105&gt;0,AD105/H105,"0"),0)</f>
        <v>0</v>
      </c>
      <c r="AK105" s="58">
        <f>ROUND(IF(Q105="oui",(X101+X102+X103+X104)/20,0),0)</f>
        <v>0</v>
      </c>
      <c r="AL105" s="58">
        <f>IF(S105&lt;=40,S105-Z105,S105-Y105-Z105)</f>
        <v>0</v>
      </c>
      <c r="AM105" s="58">
        <f>ROUND(IF(C105=1,(X104+X103+X102+X101+Z104+T104+T103+T102+T101)/20,0),0)+(ROUND(IF(C105=2,(X104+X103+X102+X101+Z104+T104+T103+T102+T101)/20)*2,0))</f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10"/>
        <v>0</v>
      </c>
      <c r="I106" s="70"/>
      <c r="J106" s="70"/>
      <c r="K106" s="70"/>
      <c r="L106" s="70"/>
      <c r="M106" s="70"/>
      <c r="N106" s="70"/>
      <c r="O106" s="70"/>
      <c r="P106" s="56">
        <f t="shared" si="18"/>
        <v>0</v>
      </c>
      <c r="Q106" s="71"/>
      <c r="R106" s="56">
        <f t="shared" si="16"/>
        <v>0</v>
      </c>
      <c r="S106" s="70"/>
      <c r="T106" s="70"/>
      <c r="U106" s="56">
        <f t="shared" si="17"/>
        <v>0</v>
      </c>
      <c r="V106" s="70"/>
      <c r="W106" s="70"/>
      <c r="X106" s="56">
        <f t="shared" si="11"/>
        <v>0</v>
      </c>
      <c r="Y106" s="57">
        <f>IF(S106&gt;=40,S106-40,0)</f>
        <v>0</v>
      </c>
      <c r="Z106" s="57">
        <f>IF(D106=1,0,AM106)</f>
        <v>0</v>
      </c>
      <c r="AA106" s="56">
        <f t="shared" si="12"/>
        <v>0</v>
      </c>
      <c r="AB106" s="56">
        <f t="shared" si="13"/>
        <v>0</v>
      </c>
      <c r="AC106" s="56">
        <f>AC105-R106</f>
        <v>0</v>
      </c>
      <c r="AD106" s="70"/>
      <c r="AE106" s="70"/>
      <c r="AF106" s="70"/>
      <c r="AG106" s="56">
        <f t="shared" si="14"/>
        <v>0</v>
      </c>
      <c r="AH106" s="58">
        <f>IF(S106&gt;40,((3+Y106)*H106),IF(S106=0,0,(3*H106)))</f>
        <v>0</v>
      </c>
      <c r="AI106" s="56">
        <f t="shared" si="15"/>
        <v>0</v>
      </c>
      <c r="AJ106" s="58">
        <f>ROUND(IF(AD106&gt;0,AD106/H106,"0"),0)</f>
        <v>0</v>
      </c>
      <c r="AK106" s="58">
        <f>ROUND(IF(Q106="oui",(X102+X103+X104+X105)/20,0),0)</f>
        <v>0</v>
      </c>
      <c r="AL106" s="58">
        <f>IF(S106&lt;=40,S106-Z106,S106-Y106-Z106)</f>
        <v>0</v>
      </c>
      <c r="AM106" s="58">
        <f>ROUND(IF(C106=1,(X105+X104+X103+X102+Z105+T105+T104+T103+T102)/20,0),0)+(ROUND(IF(C106=2,(X105+X104+X103+X102+Z105+T105+T104+T103+T102)/20)*2,0))</f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10"/>
        <v>0</v>
      </c>
      <c r="I107" s="70"/>
      <c r="J107" s="70"/>
      <c r="K107" s="70"/>
      <c r="L107" s="70"/>
      <c r="M107" s="70"/>
      <c r="N107" s="70"/>
      <c r="O107" s="70"/>
      <c r="P107" s="56">
        <f t="shared" si="18"/>
        <v>0</v>
      </c>
      <c r="Q107" s="71"/>
      <c r="R107" s="56">
        <f t="shared" si="16"/>
        <v>0</v>
      </c>
      <c r="S107" s="70"/>
      <c r="T107" s="70"/>
      <c r="U107" s="56">
        <f t="shared" si="17"/>
        <v>0</v>
      </c>
      <c r="V107" s="70"/>
      <c r="W107" s="70"/>
      <c r="X107" s="56">
        <f t="shared" si="11"/>
        <v>0</v>
      </c>
      <c r="Y107" s="57">
        <f>IF(S107&gt;=40,S107-40,0)</f>
        <v>0</v>
      </c>
      <c r="Z107" s="57">
        <f>IF(D107=1,0,AM107)</f>
        <v>0</v>
      </c>
      <c r="AA107" s="56">
        <f t="shared" si="12"/>
        <v>0</v>
      </c>
      <c r="AB107" s="56">
        <f t="shared" si="13"/>
        <v>0</v>
      </c>
      <c r="AC107" s="56">
        <f>AC106-R107</f>
        <v>0</v>
      </c>
      <c r="AD107" s="70"/>
      <c r="AE107" s="70"/>
      <c r="AF107" s="70"/>
      <c r="AG107" s="56">
        <f t="shared" si="14"/>
        <v>0</v>
      </c>
      <c r="AH107" s="58">
        <f>IF(S107&gt;40,((3+Y107)*H107),IF(S107=0,0,(3*H107)))</f>
        <v>0</v>
      </c>
      <c r="AI107" s="56">
        <f t="shared" si="15"/>
        <v>0</v>
      </c>
      <c r="AJ107" s="58">
        <f>ROUND(IF(AD107&gt;0,AD107/H107,"0"),0)</f>
        <v>0</v>
      </c>
      <c r="AK107" s="58">
        <f>ROUND(IF(Q107="oui",(X103+X104+X105+X106)/20,0),0)</f>
        <v>0</v>
      </c>
      <c r="AL107" s="58">
        <f>IF(S107&lt;=40,S107-Z107,S107-Y107-Z107)</f>
        <v>0</v>
      </c>
      <c r="AM107" s="58">
        <f>ROUND(IF(C107=1,(X106+X105+X104+X103+Z106+T106+T105+T104+T103)/20,0),0)+(ROUND(IF(C107=2,(X106+X105+X104+X103+Z106+T106+T105+T104+T103)/20)*2,0))</f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10"/>
        <v>0</v>
      </c>
      <c r="I108" s="70"/>
      <c r="J108" s="70"/>
      <c r="K108" s="70"/>
      <c r="L108" s="70"/>
      <c r="M108" s="70"/>
      <c r="N108" s="70"/>
      <c r="O108" s="70"/>
      <c r="P108" s="56">
        <f t="shared" si="18"/>
        <v>0</v>
      </c>
      <c r="Q108" s="71"/>
      <c r="R108" s="56">
        <f t="shared" si="16"/>
        <v>0</v>
      </c>
      <c r="S108" s="70"/>
      <c r="T108" s="70"/>
      <c r="U108" s="56">
        <f t="shared" si="17"/>
        <v>0</v>
      </c>
      <c r="V108" s="70"/>
      <c r="W108" s="70"/>
      <c r="X108" s="56">
        <f t="shared" si="11"/>
        <v>0</v>
      </c>
      <c r="Y108" s="57">
        <f>IF(S108&gt;=40,S108-40,0)</f>
        <v>0</v>
      </c>
      <c r="Z108" s="57">
        <f>IF(D108=1,0,AM108)</f>
        <v>0</v>
      </c>
      <c r="AA108" s="56">
        <f t="shared" si="12"/>
        <v>0</v>
      </c>
      <c r="AB108" s="56">
        <f t="shared" si="13"/>
        <v>0</v>
      </c>
      <c r="AC108" s="56">
        <f>AC107-R108</f>
        <v>0</v>
      </c>
      <c r="AD108" s="70"/>
      <c r="AE108" s="70"/>
      <c r="AF108" s="70"/>
      <c r="AG108" s="56">
        <f t="shared" si="14"/>
        <v>0</v>
      </c>
      <c r="AH108" s="58">
        <f>IF(S108&gt;40,((3+Y108)*H108),IF(S108=0,0,(3*H108)))</f>
        <v>0</v>
      </c>
      <c r="AI108" s="56">
        <f t="shared" si="15"/>
        <v>0</v>
      </c>
      <c r="AJ108" s="58">
        <f>ROUND(IF(AD108&gt;0,AD108/H108,"0"),0)</f>
        <v>0</v>
      </c>
      <c r="AK108" s="58">
        <f>ROUND(IF(Q108="oui",(X104+X105+X106+X107)/20,0),0)</f>
        <v>0</v>
      </c>
      <c r="AL108" s="58">
        <f>IF(S108&lt;=40,S108-Z108,S108-Y108-Z108)</f>
        <v>0</v>
      </c>
      <c r="AM108" s="58">
        <f>ROUND(IF(C108=1,(X107+X106+X105+X104+Z107+T107+T106+T105+T104)/20,0),0)+(ROUND(IF(C108=2,(X107+X106+X105+X104+Z107+T107+T106+T105+T104)/20)*2,0))</f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10"/>
        <v>0</v>
      </c>
      <c r="I109" s="70"/>
      <c r="J109" s="70"/>
      <c r="K109" s="70"/>
      <c r="L109" s="70"/>
      <c r="M109" s="70"/>
      <c r="N109" s="70"/>
      <c r="O109" s="70"/>
      <c r="P109" s="56">
        <f t="shared" si="18"/>
        <v>0</v>
      </c>
      <c r="Q109" s="71"/>
      <c r="R109" s="56">
        <f t="shared" si="16"/>
        <v>0</v>
      </c>
      <c r="S109" s="70"/>
      <c r="T109" s="70"/>
      <c r="U109" s="56">
        <f t="shared" si="17"/>
        <v>0</v>
      </c>
      <c r="V109" s="70"/>
      <c r="W109" s="70"/>
      <c r="X109" s="56">
        <f t="shared" si="11"/>
        <v>0</v>
      </c>
      <c r="Y109" s="57">
        <f>IF(S109&gt;=40,S109-40,0)</f>
        <v>0</v>
      </c>
      <c r="Z109" s="57">
        <f>IF(D109=1,0,AM109)</f>
        <v>0</v>
      </c>
      <c r="AA109" s="56">
        <f t="shared" si="12"/>
        <v>0</v>
      </c>
      <c r="AB109" s="56">
        <f t="shared" si="13"/>
        <v>0</v>
      </c>
      <c r="AC109" s="56">
        <f>AC108-R109</f>
        <v>0</v>
      </c>
      <c r="AD109" s="70"/>
      <c r="AE109" s="70"/>
      <c r="AF109" s="70"/>
      <c r="AG109" s="56">
        <f t="shared" si="14"/>
        <v>0</v>
      </c>
      <c r="AH109" s="58">
        <f>IF(S109&gt;40,((3+Y109)*H109),IF(S109=0,0,(3*H109)))</f>
        <v>0</v>
      </c>
      <c r="AI109" s="56">
        <f t="shared" si="15"/>
        <v>0</v>
      </c>
      <c r="AJ109" s="58">
        <f>ROUND(IF(AD109&gt;0,AD109/H109,"0"),0)</f>
        <v>0</v>
      </c>
      <c r="AK109" s="58">
        <f>ROUND(IF(Q109="oui",(X105+X106+X107+X108)/20,0),0)</f>
        <v>0</v>
      </c>
      <c r="AL109" s="58">
        <f>IF(S109&lt;=40,S109-Z109,S109-Y109-Z109)</f>
        <v>0</v>
      </c>
      <c r="AM109" s="58">
        <f>ROUND(IF(C109=1,(X108+X107+X106+X105+Z108+T108+T107+T106+T105)/20,0),0)+(ROUND(IF(C109=2,(X108+X107+X106+X105+Z108+T108+T107+T106+T105)/20)*2,0))</f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10"/>
        <v>0</v>
      </c>
      <c r="I110" s="70"/>
      <c r="J110" s="70"/>
      <c r="K110" s="70"/>
      <c r="L110" s="70"/>
      <c r="M110" s="70"/>
      <c r="N110" s="70"/>
      <c r="O110" s="70"/>
      <c r="P110" s="56">
        <f t="shared" si="18"/>
        <v>0</v>
      </c>
      <c r="Q110" s="71"/>
      <c r="R110" s="56">
        <f t="shared" si="16"/>
        <v>0</v>
      </c>
      <c r="S110" s="70"/>
      <c r="T110" s="70"/>
      <c r="U110" s="56">
        <f t="shared" si="17"/>
        <v>0</v>
      </c>
      <c r="V110" s="70"/>
      <c r="W110" s="70"/>
      <c r="X110" s="56">
        <f t="shared" si="11"/>
        <v>0</v>
      </c>
      <c r="Y110" s="57">
        <f>IF(S110&gt;=40,S110-40,0)</f>
        <v>0</v>
      </c>
      <c r="Z110" s="57">
        <f>IF(D110=1,0,AM110)</f>
        <v>0</v>
      </c>
      <c r="AA110" s="56">
        <f t="shared" si="12"/>
        <v>0</v>
      </c>
      <c r="AB110" s="56">
        <f t="shared" si="13"/>
        <v>0</v>
      </c>
      <c r="AC110" s="56">
        <f>AC109-R110</f>
        <v>0</v>
      </c>
      <c r="AD110" s="70"/>
      <c r="AE110" s="70"/>
      <c r="AF110" s="70"/>
      <c r="AG110" s="56">
        <f t="shared" si="14"/>
        <v>0</v>
      </c>
      <c r="AH110" s="58">
        <f>IF(S110&gt;40,((3+Y110)*H110),IF(S110=0,0,(3*H110)))</f>
        <v>0</v>
      </c>
      <c r="AI110" s="56">
        <f t="shared" si="15"/>
        <v>0</v>
      </c>
      <c r="AJ110" s="58">
        <f>ROUND(IF(AD110&gt;0,AD110/H110,"0"),0)</f>
        <v>0</v>
      </c>
      <c r="AK110" s="58">
        <f>ROUND(IF(Q110="oui",(X106+X107+X108+X109)/20,0),0)</f>
        <v>0</v>
      </c>
      <c r="AL110" s="58">
        <f>IF(S110&lt;=40,S110-Z110,S110-Y110-Z110)</f>
        <v>0</v>
      </c>
      <c r="AM110" s="58">
        <f>ROUND(IF(C110=1,(X109+X108+X107+X106+Z109+T109+T108+T107+T106)/20,0),0)+(ROUND(IF(C110=2,(X109+X108+X107+X106+Z109+T109+T108+T107+T106)/20)*2,0))</f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10"/>
        <v>0</v>
      </c>
      <c r="I111" s="70"/>
      <c r="J111" s="70"/>
      <c r="K111" s="70"/>
      <c r="L111" s="70"/>
      <c r="M111" s="70"/>
      <c r="N111" s="70"/>
      <c r="O111" s="70"/>
      <c r="P111" s="56">
        <f t="shared" si="18"/>
        <v>0</v>
      </c>
      <c r="Q111" s="71"/>
      <c r="R111" s="56">
        <f t="shared" si="16"/>
        <v>0</v>
      </c>
      <c r="S111" s="70"/>
      <c r="T111" s="70"/>
      <c r="U111" s="56">
        <f t="shared" si="17"/>
        <v>0</v>
      </c>
      <c r="V111" s="70"/>
      <c r="W111" s="70"/>
      <c r="X111" s="56">
        <f t="shared" si="11"/>
        <v>0</v>
      </c>
      <c r="Y111" s="57">
        <f>IF(S111&gt;=40,S111-40,0)</f>
        <v>0</v>
      </c>
      <c r="Z111" s="57">
        <f>IF(D111=1,0,AM111)</f>
        <v>0</v>
      </c>
      <c r="AA111" s="56">
        <f t="shared" si="12"/>
        <v>0</v>
      </c>
      <c r="AB111" s="56">
        <f t="shared" si="13"/>
        <v>0</v>
      </c>
      <c r="AC111" s="56">
        <f>AC110-R111</f>
        <v>0</v>
      </c>
      <c r="AD111" s="70"/>
      <c r="AE111" s="70"/>
      <c r="AF111" s="70"/>
      <c r="AG111" s="56">
        <f t="shared" si="14"/>
        <v>0</v>
      </c>
      <c r="AH111" s="58">
        <f>IF(S111&gt;40,((3+Y111)*H111),IF(S111=0,0,(3*H111)))</f>
        <v>0</v>
      </c>
      <c r="AI111" s="56">
        <f t="shared" si="15"/>
        <v>0</v>
      </c>
      <c r="AJ111" s="58">
        <f>ROUND(IF(AD111&gt;0,AD111/H111,"0"),0)</f>
        <v>0</v>
      </c>
      <c r="AK111" s="58">
        <f>ROUND(IF(Q111="oui",(X107+X108+X109+X110)/20,0),0)</f>
        <v>0</v>
      </c>
      <c r="AL111" s="58">
        <f>IF(S111&lt;=40,S111-Z111,S111-Y111-Z111)</f>
        <v>0</v>
      </c>
      <c r="AM111" s="58">
        <f>ROUND(IF(C111=1,(X110+X109+X108+X107+Z110+T110+T109+T108+T107)/20,0),0)+(ROUND(IF(C111=2,(X110+X109+X108+X107+Z110+T110+T109+T108+T107)/20)*2,0))</f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10"/>
        <v>0</v>
      </c>
      <c r="I112" s="70"/>
      <c r="J112" s="70"/>
      <c r="K112" s="70"/>
      <c r="L112" s="70"/>
      <c r="M112" s="70"/>
      <c r="N112" s="70"/>
      <c r="O112" s="70"/>
      <c r="P112" s="56">
        <f t="shared" si="18"/>
        <v>0</v>
      </c>
      <c r="Q112" s="71"/>
      <c r="R112" s="56">
        <f t="shared" si="16"/>
        <v>0</v>
      </c>
      <c r="S112" s="70"/>
      <c r="T112" s="70"/>
      <c r="U112" s="56">
        <f t="shared" si="17"/>
        <v>0</v>
      </c>
      <c r="V112" s="70"/>
      <c r="W112" s="70"/>
      <c r="X112" s="56">
        <f t="shared" si="11"/>
        <v>0</v>
      </c>
      <c r="Y112" s="57">
        <f>IF(S112&gt;=40,S112-40,0)</f>
        <v>0</v>
      </c>
      <c r="Z112" s="57">
        <f>IF(D112=1,0,AM112)</f>
        <v>0</v>
      </c>
      <c r="AA112" s="56">
        <f t="shared" si="12"/>
        <v>0</v>
      </c>
      <c r="AB112" s="56">
        <f t="shared" si="13"/>
        <v>0</v>
      </c>
      <c r="AC112" s="56">
        <f>AC111-R112</f>
        <v>0</v>
      </c>
      <c r="AD112" s="70"/>
      <c r="AE112" s="70"/>
      <c r="AF112" s="70"/>
      <c r="AG112" s="56">
        <f t="shared" si="14"/>
        <v>0</v>
      </c>
      <c r="AH112" s="58">
        <f>IF(S112&gt;40,((3+Y112)*H112),IF(S112=0,0,(3*H112)))</f>
        <v>0</v>
      </c>
      <c r="AI112" s="56">
        <f t="shared" si="15"/>
        <v>0</v>
      </c>
      <c r="AJ112" s="58">
        <f>ROUND(IF(AD112&gt;0,AD112/H112,"0"),0)</f>
        <v>0</v>
      </c>
      <c r="AK112" s="58">
        <f>ROUND(IF(Q112="oui",(X108+X109+X110+X111)/20,0),0)</f>
        <v>0</v>
      </c>
      <c r="AL112" s="58">
        <f>IF(S112&lt;=40,S112-Z112,S112-Y112-Z112)</f>
        <v>0</v>
      </c>
      <c r="AM112" s="58">
        <f>ROUND(IF(C112=1,(X111+X110+X109+X108+Z111+T111+T110+T109+T108)/20,0),0)+(ROUND(IF(C112=2,(X111+X110+X109+X108+Z111+T111+T110+T109+T108)/20)*2,0))</f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10"/>
        <v>0</v>
      </c>
      <c r="I113" s="70"/>
      <c r="J113" s="70"/>
      <c r="K113" s="70"/>
      <c r="L113" s="70"/>
      <c r="M113" s="70"/>
      <c r="N113" s="70"/>
      <c r="O113" s="70"/>
      <c r="P113" s="56">
        <f t="shared" si="18"/>
        <v>0</v>
      </c>
      <c r="Q113" s="71"/>
      <c r="R113" s="56">
        <f t="shared" si="16"/>
        <v>0</v>
      </c>
      <c r="S113" s="70"/>
      <c r="T113" s="70"/>
      <c r="U113" s="56">
        <f t="shared" si="17"/>
        <v>0</v>
      </c>
      <c r="V113" s="70"/>
      <c r="W113" s="70"/>
      <c r="X113" s="56">
        <f t="shared" si="11"/>
        <v>0</v>
      </c>
      <c r="Y113" s="57">
        <f>IF(S113&gt;=40,S113-40,0)</f>
        <v>0</v>
      </c>
      <c r="Z113" s="57">
        <f>IF(D113=1,0,AM113)</f>
        <v>0</v>
      </c>
      <c r="AA113" s="56">
        <f t="shared" si="12"/>
        <v>0</v>
      </c>
      <c r="AB113" s="56">
        <f t="shared" si="13"/>
        <v>0</v>
      </c>
      <c r="AC113" s="56">
        <f>AC112-R113</f>
        <v>0</v>
      </c>
      <c r="AD113" s="70"/>
      <c r="AE113" s="70"/>
      <c r="AF113" s="70"/>
      <c r="AG113" s="56">
        <f t="shared" si="14"/>
        <v>0</v>
      </c>
      <c r="AH113" s="58">
        <f>IF(S113&gt;40,((3+Y113)*H113),IF(S113=0,0,(3*H113)))</f>
        <v>0</v>
      </c>
      <c r="AI113" s="56">
        <f t="shared" si="15"/>
        <v>0</v>
      </c>
      <c r="AJ113" s="58">
        <f>ROUND(IF(AD113&gt;0,AD113/H113,"0"),0)</f>
        <v>0</v>
      </c>
      <c r="AK113" s="58">
        <f>ROUND(IF(Q113="oui",(X109+X110+X111+X112)/20,0),0)</f>
        <v>0</v>
      </c>
      <c r="AL113" s="58">
        <f>IF(S113&lt;=40,S113-Z113,S113-Y113-Z113)</f>
        <v>0</v>
      </c>
      <c r="AM113" s="58">
        <f>ROUND(IF(C113=1,(X112+X111+X110+X109+Z112+T112+T111+T110+T109)/20,0),0)+(ROUND(IF(C113=2,(X112+X111+X110+X109+Z112+T112+T111+T110+T109)/20)*2,0))</f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10"/>
        <v>0</v>
      </c>
      <c r="I114" s="70"/>
      <c r="J114" s="70"/>
      <c r="K114" s="70"/>
      <c r="L114" s="70"/>
      <c r="M114" s="70"/>
      <c r="N114" s="70"/>
      <c r="O114" s="70"/>
      <c r="P114" s="56">
        <f t="shared" si="18"/>
        <v>0</v>
      </c>
      <c r="Q114" s="71"/>
      <c r="R114" s="56">
        <f t="shared" si="16"/>
        <v>0</v>
      </c>
      <c r="S114" s="70"/>
      <c r="T114" s="70"/>
      <c r="U114" s="56">
        <f t="shared" si="17"/>
        <v>0</v>
      </c>
      <c r="V114" s="70"/>
      <c r="W114" s="70"/>
      <c r="X114" s="56">
        <f t="shared" si="11"/>
        <v>0</v>
      </c>
      <c r="Y114" s="57">
        <f>IF(S114&gt;=40,S114-40,0)</f>
        <v>0</v>
      </c>
      <c r="Z114" s="57">
        <f>IF(D114=1,0,AM114)</f>
        <v>0</v>
      </c>
      <c r="AA114" s="56">
        <f t="shared" si="12"/>
        <v>0</v>
      </c>
      <c r="AB114" s="56">
        <f t="shared" si="13"/>
        <v>0</v>
      </c>
      <c r="AC114" s="56">
        <f>AC113-R114</f>
        <v>0</v>
      </c>
      <c r="AD114" s="70"/>
      <c r="AE114" s="70"/>
      <c r="AF114" s="70"/>
      <c r="AG114" s="56">
        <f t="shared" si="14"/>
        <v>0</v>
      </c>
      <c r="AH114" s="58">
        <f>IF(S114&gt;40,((3+Y114)*H114),IF(S114=0,0,(3*H114)))</f>
        <v>0</v>
      </c>
      <c r="AI114" s="56">
        <f t="shared" si="15"/>
        <v>0</v>
      </c>
      <c r="AJ114" s="58">
        <f>ROUND(IF(AD114&gt;0,AD114/H114,"0"),0)</f>
        <v>0</v>
      </c>
      <c r="AK114" s="58">
        <f>ROUND(IF(Q114="oui",(X110+X111+X112+X113)/20,0),0)</f>
        <v>0</v>
      </c>
      <c r="AL114" s="58">
        <f>IF(S114&lt;=40,S114-Z114,S114-Y114-Z114)</f>
        <v>0</v>
      </c>
      <c r="AM114" s="58">
        <f>ROUND(IF(C114=1,(X113+X112+X111+X110+Z113+T113+T112+T111+T110)/20,0),0)+(ROUND(IF(C114=2,(X113+X112+X111+X110+Z113+T113+T112+T111+T110)/20)*2,0))</f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10"/>
        <v>0</v>
      </c>
      <c r="I115" s="70"/>
      <c r="J115" s="70"/>
      <c r="K115" s="70"/>
      <c r="L115" s="70"/>
      <c r="M115" s="70"/>
      <c r="N115" s="70"/>
      <c r="O115" s="70"/>
      <c r="P115" s="56">
        <f t="shared" si="18"/>
        <v>0</v>
      </c>
      <c r="Q115" s="71"/>
      <c r="R115" s="56">
        <f t="shared" si="16"/>
        <v>0</v>
      </c>
      <c r="S115" s="70"/>
      <c r="T115" s="70"/>
      <c r="U115" s="56">
        <f t="shared" si="17"/>
        <v>0</v>
      </c>
      <c r="V115" s="70"/>
      <c r="W115" s="70"/>
      <c r="X115" s="56">
        <f t="shared" si="11"/>
        <v>0</v>
      </c>
      <c r="Y115" s="57">
        <f>IF(S115&gt;=40,S115-40,0)</f>
        <v>0</v>
      </c>
      <c r="Z115" s="57">
        <f>IF(D115=1,0,AM115)</f>
        <v>0</v>
      </c>
      <c r="AA115" s="56">
        <f t="shared" si="12"/>
        <v>0</v>
      </c>
      <c r="AB115" s="56">
        <f t="shared" si="13"/>
        <v>0</v>
      </c>
      <c r="AC115" s="56">
        <f>AC114-R115</f>
        <v>0</v>
      </c>
      <c r="AD115" s="70"/>
      <c r="AE115" s="70"/>
      <c r="AF115" s="70"/>
      <c r="AG115" s="56">
        <f t="shared" si="14"/>
        <v>0</v>
      </c>
      <c r="AH115" s="58">
        <f>IF(S115&gt;40,((3+Y115)*H115),IF(S115=0,0,(3*H115)))</f>
        <v>0</v>
      </c>
      <c r="AI115" s="56">
        <f t="shared" si="15"/>
        <v>0</v>
      </c>
      <c r="AJ115" s="58">
        <f>ROUND(IF(AD115&gt;0,AD115/H115,"0"),0)</f>
        <v>0</v>
      </c>
      <c r="AK115" s="58">
        <f>ROUND(IF(Q115="oui",(X111+X112+X113+X114)/20,0),0)</f>
        <v>0</v>
      </c>
      <c r="AL115" s="58">
        <f>IF(S115&lt;=40,S115-Z115,S115-Y115-Z115)</f>
        <v>0</v>
      </c>
      <c r="AM115" s="58">
        <f>ROUND(IF(C115=1,(X114+X113+X112+X111+Z114+T114+T113+T112+T111)/20,0),0)+(ROUND(IF(C115=2,(X114+X113+X112+X111+Z114+T114+T113+T112+T111)/20)*2,0))</f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10"/>
        <v>0</v>
      </c>
      <c r="I116" s="70"/>
      <c r="J116" s="70"/>
      <c r="K116" s="70"/>
      <c r="L116" s="70"/>
      <c r="M116" s="70"/>
      <c r="N116" s="70"/>
      <c r="O116" s="70"/>
      <c r="P116" s="56">
        <f t="shared" si="18"/>
        <v>0</v>
      </c>
      <c r="Q116" s="71"/>
      <c r="R116" s="56">
        <f t="shared" si="16"/>
        <v>0</v>
      </c>
      <c r="S116" s="70"/>
      <c r="T116" s="70"/>
      <c r="U116" s="56">
        <f t="shared" si="17"/>
        <v>0</v>
      </c>
      <c r="V116" s="70"/>
      <c r="W116" s="70"/>
      <c r="X116" s="56">
        <f t="shared" si="11"/>
        <v>0</v>
      </c>
      <c r="Y116" s="57">
        <f>IF(S116&gt;=40,S116-40,0)</f>
        <v>0</v>
      </c>
      <c r="Z116" s="57">
        <f>IF(D116=1,0,AM116)</f>
        <v>0</v>
      </c>
      <c r="AA116" s="56">
        <f t="shared" si="12"/>
        <v>0</v>
      </c>
      <c r="AB116" s="56">
        <f t="shared" si="13"/>
        <v>0</v>
      </c>
      <c r="AC116" s="56">
        <f>AC115-R116</f>
        <v>0</v>
      </c>
      <c r="AD116" s="70"/>
      <c r="AE116" s="70"/>
      <c r="AF116" s="70"/>
      <c r="AG116" s="56">
        <f t="shared" si="14"/>
        <v>0</v>
      </c>
      <c r="AH116" s="58">
        <f>IF(S116&gt;40,((3+Y116)*H116),IF(S116=0,0,(3*H116)))</f>
        <v>0</v>
      </c>
      <c r="AI116" s="56">
        <f t="shared" si="15"/>
        <v>0</v>
      </c>
      <c r="AJ116" s="58">
        <f>ROUND(IF(AD116&gt;0,AD116/H116,"0"),0)</f>
        <v>0</v>
      </c>
      <c r="AK116" s="58">
        <f>ROUND(IF(Q116="oui",(X112+X113+X114+X115)/20,0),0)</f>
        <v>0</v>
      </c>
      <c r="AL116" s="58">
        <f>IF(S116&lt;=40,S116-Z116,S116-Y116-Z116)</f>
        <v>0</v>
      </c>
      <c r="AM116" s="58">
        <f>ROUND(IF(C116=1,(X115+X114+X113+X112+Z115+T115+T114+T113+T112)/20,0),0)+(ROUND(IF(C116=2,(X115+X114+X113+X112+Z115+T115+T114+T113+T112)/20)*2,0))</f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10"/>
        <v>0</v>
      </c>
      <c r="I117" s="70"/>
      <c r="J117" s="70"/>
      <c r="K117" s="70"/>
      <c r="L117" s="70"/>
      <c r="M117" s="70"/>
      <c r="N117" s="70"/>
      <c r="O117" s="70"/>
      <c r="P117" s="56">
        <f t="shared" si="18"/>
        <v>0</v>
      </c>
      <c r="Q117" s="71"/>
      <c r="R117" s="56">
        <f t="shared" si="16"/>
        <v>0</v>
      </c>
      <c r="S117" s="70"/>
      <c r="T117" s="70"/>
      <c r="U117" s="56">
        <f t="shared" si="17"/>
        <v>0</v>
      </c>
      <c r="V117" s="70"/>
      <c r="W117" s="70"/>
      <c r="X117" s="56">
        <f t="shared" si="11"/>
        <v>0</v>
      </c>
      <c r="Y117" s="57">
        <f>IF(S117&gt;=40,S117-40,0)</f>
        <v>0</v>
      </c>
      <c r="Z117" s="57">
        <f>IF(D117=1,0,AM117)</f>
        <v>0</v>
      </c>
      <c r="AA117" s="56">
        <f t="shared" si="12"/>
        <v>0</v>
      </c>
      <c r="AB117" s="56">
        <f t="shared" si="13"/>
        <v>0</v>
      </c>
      <c r="AC117" s="56">
        <f>AC116-R117</f>
        <v>0</v>
      </c>
      <c r="AD117" s="70"/>
      <c r="AE117" s="70"/>
      <c r="AF117" s="70"/>
      <c r="AG117" s="56">
        <f t="shared" si="14"/>
        <v>0</v>
      </c>
      <c r="AH117" s="58">
        <f>IF(S117&gt;40,((3+Y117)*H117),IF(S117=0,0,(3*H117)))</f>
        <v>0</v>
      </c>
      <c r="AI117" s="56">
        <f t="shared" si="15"/>
        <v>0</v>
      </c>
      <c r="AJ117" s="58">
        <f>ROUND(IF(AD117&gt;0,AD117/H117,"0"),0)</f>
        <v>0</v>
      </c>
      <c r="AK117" s="58">
        <f>ROUND(IF(Q117="oui",(X113+X114+X115+X116)/20,0),0)</f>
        <v>0</v>
      </c>
      <c r="AL117" s="58">
        <f>IF(S117&lt;=40,S117-Z117,S117-Y117-Z117)</f>
        <v>0</v>
      </c>
      <c r="AM117" s="58">
        <f>ROUND(IF(C117=1,(X116+X115+X114+X113+Z116+T116+T115+T114+T113)/20,0),0)+(ROUND(IF(C117=2,(X116+X115+X114+X113+Z116+T116+T115+T114+T113)/20)*2,0))</f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10"/>
        <v>0</v>
      </c>
      <c r="I118" s="70"/>
      <c r="J118" s="70"/>
      <c r="K118" s="70"/>
      <c r="L118" s="70"/>
      <c r="M118" s="70"/>
      <c r="N118" s="70"/>
      <c r="O118" s="70"/>
      <c r="P118" s="56">
        <f t="shared" si="18"/>
        <v>0</v>
      </c>
      <c r="Q118" s="71"/>
      <c r="R118" s="56">
        <f t="shared" si="16"/>
        <v>0</v>
      </c>
      <c r="S118" s="70"/>
      <c r="T118" s="70"/>
      <c r="U118" s="56">
        <f t="shared" si="17"/>
        <v>0</v>
      </c>
      <c r="V118" s="70"/>
      <c r="W118" s="70"/>
      <c r="X118" s="56">
        <f t="shared" si="11"/>
        <v>0</v>
      </c>
      <c r="Y118" s="57">
        <f>IF(S118&gt;=40,S118-40,0)</f>
        <v>0</v>
      </c>
      <c r="Z118" s="57">
        <f>IF(D118=1,0,AM118)</f>
        <v>0</v>
      </c>
      <c r="AA118" s="56">
        <f t="shared" si="12"/>
        <v>0</v>
      </c>
      <c r="AB118" s="56">
        <f t="shared" si="13"/>
        <v>0</v>
      </c>
      <c r="AC118" s="56">
        <f>AC117-R118</f>
        <v>0</v>
      </c>
      <c r="AD118" s="70"/>
      <c r="AE118" s="70"/>
      <c r="AF118" s="70"/>
      <c r="AG118" s="56">
        <f t="shared" si="14"/>
        <v>0</v>
      </c>
      <c r="AH118" s="58">
        <f>IF(S118&gt;40,((3+Y118)*H118),IF(S118=0,0,(3*H118)))</f>
        <v>0</v>
      </c>
      <c r="AI118" s="56">
        <f t="shared" si="15"/>
        <v>0</v>
      </c>
      <c r="AJ118" s="58">
        <f>ROUND(IF(AD118&gt;0,AD118/H118,"0"),0)</f>
        <v>0</v>
      </c>
      <c r="AK118" s="58">
        <f>ROUND(IF(Q118="oui",(X114+X115+X116+X117)/20,0),0)</f>
        <v>0</v>
      </c>
      <c r="AL118" s="58">
        <f>IF(S118&lt;=40,S118-Z118,S118-Y118-Z118)</f>
        <v>0</v>
      </c>
      <c r="AM118" s="58">
        <f>ROUND(IF(C118=1,(X117+X116+X115+X114+Z117+T117+T116+T115+T114)/20,0),0)+(ROUND(IF(C118=2,(X117+X116+X115+X114+Z117+T117+T116+T115+T114)/20)*2,0))</f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10"/>
        <v>0</v>
      </c>
      <c r="I119" s="70"/>
      <c r="J119" s="70"/>
      <c r="K119" s="70"/>
      <c r="L119" s="70"/>
      <c r="M119" s="70"/>
      <c r="N119" s="70"/>
      <c r="O119" s="70"/>
      <c r="P119" s="56">
        <f t="shared" si="18"/>
        <v>0</v>
      </c>
      <c r="Q119" s="71"/>
      <c r="R119" s="56">
        <f t="shared" si="16"/>
        <v>0</v>
      </c>
      <c r="S119" s="70"/>
      <c r="T119" s="70"/>
      <c r="U119" s="56">
        <f t="shared" si="17"/>
        <v>0</v>
      </c>
      <c r="V119" s="70"/>
      <c r="W119" s="70"/>
      <c r="X119" s="56">
        <f t="shared" si="11"/>
        <v>0</v>
      </c>
      <c r="Y119" s="57">
        <f>IF(S119&gt;=40,S119-40,0)</f>
        <v>0</v>
      </c>
      <c r="Z119" s="57">
        <f>IF(D119=1,0,AM119)</f>
        <v>0</v>
      </c>
      <c r="AA119" s="56">
        <f t="shared" si="12"/>
        <v>0</v>
      </c>
      <c r="AB119" s="56">
        <f t="shared" si="13"/>
        <v>0</v>
      </c>
      <c r="AC119" s="56">
        <f>AC118-R119</f>
        <v>0</v>
      </c>
      <c r="AD119" s="70"/>
      <c r="AE119" s="70"/>
      <c r="AF119" s="70"/>
      <c r="AG119" s="56">
        <f t="shared" si="14"/>
        <v>0</v>
      </c>
      <c r="AH119" s="58">
        <f>IF(S119&gt;40,((3+Y119)*H119),IF(S119=0,0,(3*H119)))</f>
        <v>0</v>
      </c>
      <c r="AI119" s="56">
        <f t="shared" si="15"/>
        <v>0</v>
      </c>
      <c r="AJ119" s="58">
        <f>ROUND(IF(AD119&gt;0,AD119/H119,"0"),0)</f>
        <v>0</v>
      </c>
      <c r="AK119" s="58">
        <f>ROUND(IF(Q119="oui",(X115+X116+X117+X118)/20,0),0)</f>
        <v>0</v>
      </c>
      <c r="AL119" s="58">
        <f>IF(S119&lt;=40,S119-Z119,S119-Y119-Z119)</f>
        <v>0</v>
      </c>
      <c r="AM119" s="58">
        <f>ROUND(IF(C119=1,(X118+X117+X116+X115+Z118+T118+T117+T116+T115)/20,0),0)+(ROUND(IF(C119=2,(X118+X117+X116+X115+Z118+T118+T117+T116+T115)/20)*2,0))</f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10"/>
        <v>0</v>
      </c>
      <c r="I120" s="70"/>
      <c r="J120" s="70"/>
      <c r="K120" s="70"/>
      <c r="L120" s="70"/>
      <c r="M120" s="70"/>
      <c r="N120" s="70"/>
      <c r="O120" s="70"/>
      <c r="P120" s="56">
        <f t="shared" si="18"/>
        <v>0</v>
      </c>
      <c r="Q120" s="71"/>
      <c r="R120" s="56">
        <f t="shared" si="16"/>
        <v>0</v>
      </c>
      <c r="S120" s="70"/>
      <c r="T120" s="70"/>
      <c r="U120" s="56">
        <f t="shared" si="17"/>
        <v>0</v>
      </c>
      <c r="V120" s="70"/>
      <c r="W120" s="70"/>
      <c r="X120" s="56">
        <f t="shared" si="11"/>
        <v>0</v>
      </c>
      <c r="Y120" s="57">
        <f>IF(S120&gt;=40,S120-40,0)</f>
        <v>0</v>
      </c>
      <c r="Z120" s="57">
        <f>IF(D120=1,0,AM120)</f>
        <v>0</v>
      </c>
      <c r="AA120" s="56">
        <f t="shared" si="12"/>
        <v>0</v>
      </c>
      <c r="AB120" s="56">
        <f t="shared" si="13"/>
        <v>0</v>
      </c>
      <c r="AC120" s="56">
        <f>AC119-R120</f>
        <v>0</v>
      </c>
      <c r="AD120" s="70"/>
      <c r="AE120" s="70"/>
      <c r="AF120" s="70"/>
      <c r="AG120" s="56">
        <f t="shared" si="14"/>
        <v>0</v>
      </c>
      <c r="AH120" s="58">
        <f>IF(S120&gt;40,((3+Y120)*H120),IF(S120=0,0,(3*H120)))</f>
        <v>0</v>
      </c>
      <c r="AI120" s="56">
        <f t="shared" si="15"/>
        <v>0</v>
      </c>
      <c r="AJ120" s="58">
        <f>ROUND(IF(AD120&gt;0,AD120/H120,"0"),0)</f>
        <v>0</v>
      </c>
      <c r="AK120" s="58">
        <f>ROUND(IF(Q120="oui",(X116+X117+X118+X119)/20,0),0)</f>
        <v>0</v>
      </c>
      <c r="AL120" s="58">
        <f>IF(S120&lt;=40,S120-Z120,S120-Y120-Z120)</f>
        <v>0</v>
      </c>
      <c r="AM120" s="58">
        <f>ROUND(IF(C120=1,(X119+X118+X117+X116+Z119+T119+T118+T117+T116)/20,0),0)+(ROUND(IF(C120=2,(X119+X118+X117+X116+Z119+T119+T118+T117+T116)/20)*2,0))</f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9" priority="2">
      <formula>MOD(ROW(),2)</formula>
    </cfRule>
  </conditionalFormatting>
  <conditionalFormatting sqref="AJ11:AJ66">
    <cfRule type="expression" dxfId="8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84" t="s">
        <v>89</v>
      </c>
      <c r="F2" s="54" t="s">
        <v>90</v>
      </c>
      <c r="G2" s="75"/>
      <c r="H2" s="76"/>
      <c r="I2" s="76"/>
      <c r="J2" s="7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 t="str">
        <f>E2</f>
        <v># employé</v>
      </c>
      <c r="AU2" s="52" t="str">
        <f>F2</f>
        <v>Prénom</v>
      </c>
      <c r="AV2" s="53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85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81"/>
      <c r="Y6" s="81"/>
      <c r="Z6" s="81"/>
      <c r="AA6" s="81"/>
      <c r="AB6" s="81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13"/>
      <c r="Z7" s="13"/>
      <c r="AA7" s="13"/>
      <c r="AB7" s="13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>A11</f>
        <v>43435</v>
      </c>
      <c r="AS7" s="64">
        <f>P11</f>
        <v>0</v>
      </c>
      <c r="AT7" s="64">
        <f>S11</f>
        <v>0</v>
      </c>
      <c r="AU7" s="64">
        <f>X11</f>
        <v>0</v>
      </c>
      <c r="AV7" s="64">
        <f>Y11</f>
        <v>0</v>
      </c>
      <c r="AW7" s="64">
        <f>Z11</f>
        <v>0</v>
      </c>
      <c r="AX7" s="64">
        <f>AA11</f>
        <v>0</v>
      </c>
      <c r="AY7" s="65">
        <f>AB11</f>
        <v>0</v>
      </c>
      <c r="AZ7" s="64">
        <f>U11</f>
        <v>0</v>
      </c>
    </row>
    <row r="8" spans="1:52" ht="20.100000000000001" hidden="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13"/>
      <c r="Z8" s="13"/>
      <c r="AA8" s="13"/>
      <c r="AB8" s="13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>A12</f>
        <v>43442</v>
      </c>
      <c r="AS8" s="64">
        <f>P12</f>
        <v>0</v>
      </c>
      <c r="AT8" s="64">
        <f>S12</f>
        <v>0</v>
      </c>
      <c r="AU8" s="64">
        <f>X12</f>
        <v>0</v>
      </c>
      <c r="AV8" s="64">
        <f>Y12</f>
        <v>0</v>
      </c>
      <c r="AW8" s="64">
        <f>Z12</f>
        <v>0</v>
      </c>
      <c r="AX8" s="64">
        <f>AA12</f>
        <v>0</v>
      </c>
      <c r="AY8" s="65">
        <f>AB12</f>
        <v>0</v>
      </c>
      <c r="AZ8" s="64">
        <f t="shared" ref="AZ8:AZ62" si="0">U12</f>
        <v>0</v>
      </c>
    </row>
    <row r="9" spans="1:52" ht="20.100000000000001" hidden="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>A13</f>
        <v>43449</v>
      </c>
      <c r="AS9" s="64">
        <f>P13</f>
        <v>0</v>
      </c>
      <c r="AT9" s="64">
        <f>S13</f>
        <v>0</v>
      </c>
      <c r="AU9" s="64">
        <f>X13</f>
        <v>0</v>
      </c>
      <c r="AV9" s="64">
        <f>Y13</f>
        <v>0</v>
      </c>
      <c r="AW9" s="64">
        <f>Z13</f>
        <v>0</v>
      </c>
      <c r="AX9" s="64">
        <f>AA13</f>
        <v>0</v>
      </c>
      <c r="AY9" s="65">
        <f>AB13</f>
        <v>0</v>
      </c>
      <c r="AZ9" s="64">
        <f t="shared" si="0"/>
        <v>0</v>
      </c>
    </row>
    <row r="10" spans="1:52" ht="23.25" hidden="1" customHeight="1" x14ac:dyDescent="0.35">
      <c r="A10" s="10"/>
      <c r="B10" s="10"/>
      <c r="C10" s="10"/>
      <c r="D10" s="10"/>
      <c r="E10" s="10"/>
      <c r="F10" s="10"/>
      <c r="G10" s="14">
        <v>40</v>
      </c>
      <c r="H10" s="15">
        <f>G10</f>
        <v>40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>A14</f>
        <v>43456</v>
      </c>
      <c r="AS10" s="64">
        <f>P14</f>
        <v>0</v>
      </c>
      <c r="AT10" s="64">
        <f>S14</f>
        <v>0</v>
      </c>
      <c r="AU10" s="64">
        <f>X14</f>
        <v>0</v>
      </c>
      <c r="AV10" s="64">
        <f>Y14</f>
        <v>0</v>
      </c>
      <c r="AW10" s="64">
        <f>Z14</f>
        <v>0</v>
      </c>
      <c r="AX10" s="64">
        <f>AA14</f>
        <v>0</v>
      </c>
      <c r="AY10" s="65">
        <f>AB14</f>
        <v>0</v>
      </c>
      <c r="AZ10" s="64">
        <f t="shared" si="0"/>
        <v>0</v>
      </c>
    </row>
    <row r="11" spans="1:52" ht="23.25" customHeight="1" x14ac:dyDescent="0.3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40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>IF(S11&gt;=40,S11-40,0)</f>
        <v>0</v>
      </c>
      <c r="Z11" s="57">
        <f>IF(D11=1,0,AM11)</f>
        <v>0</v>
      </c>
      <c r="AA11" s="56">
        <f>IF(AE11&gt;0,AE11,0)</f>
        <v>0</v>
      </c>
      <c r="AB11" s="56">
        <f>IF(AE11&lt;0,-(AE11+AJ11),-AJ11)</f>
        <v>0</v>
      </c>
      <c r="AC11" s="56">
        <f>AC10-R11</f>
        <v>16</v>
      </c>
      <c r="AD11" s="70"/>
      <c r="AE11" s="70"/>
      <c r="AF11" s="70"/>
      <c r="AG11" s="56">
        <f>IF((AI10-AH11)&gt;0,AH11,AI10)</f>
        <v>0</v>
      </c>
      <c r="AH11" s="58">
        <f>IF(S11&gt;40,((3+Y11)*H11),IF(S11=0,0,(3*H11)))</f>
        <v>0</v>
      </c>
      <c r="AI11" s="56">
        <f>AI10+AF11-AG11</f>
        <v>0</v>
      </c>
      <c r="AJ11" s="58">
        <f>ROUND(IF(AD11&gt;0,(-AD11/H11),"0"),0)</f>
        <v>0</v>
      </c>
      <c r="AK11" s="58">
        <f>ROUND(IF(Q11="oui",(X7+X8+X9+X10)/20,0),0)</f>
        <v>0</v>
      </c>
      <c r="AL11" s="58">
        <f>IF(S11&lt;=40,S11-Z11,S11-Y11-Z11)</f>
        <v>0</v>
      </c>
      <c r="AM11" s="58">
        <f>ROUND(IF(C11=1,(X10+X9+X8+X7+Z10+T10+T9+T8+T7)/20,0),0)+(ROUND(IF(C11=2,(X10+X9+X8+X7+Z10+T10+T9+T8+T7)/20)*2,0))</f>
        <v>0</v>
      </c>
      <c r="AN11" s="72"/>
      <c r="AR11" s="63">
        <f>A15</f>
        <v>43463</v>
      </c>
      <c r="AS11" s="64">
        <f>P15</f>
        <v>0</v>
      </c>
      <c r="AT11" s="64">
        <f>S15</f>
        <v>0</v>
      </c>
      <c r="AU11" s="64">
        <f>X15</f>
        <v>0</v>
      </c>
      <c r="AV11" s="64">
        <f>Y15</f>
        <v>0</v>
      </c>
      <c r="AW11" s="64">
        <f>Z15</f>
        <v>0</v>
      </c>
      <c r="AX11" s="64">
        <f>AA15</f>
        <v>0</v>
      </c>
      <c r="AY11" s="65">
        <f>AB15</f>
        <v>0</v>
      </c>
      <c r="AZ11" s="64">
        <f t="shared" si="0"/>
        <v>0</v>
      </c>
    </row>
    <row r="12" spans="1:52" ht="23.25" x14ac:dyDescent="0.3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">IF(G12=0,H11,G12)</f>
        <v>40</v>
      </c>
      <c r="I12" s="70"/>
      <c r="J12" s="70"/>
      <c r="K12" s="70"/>
      <c r="L12" s="70"/>
      <c r="M12" s="70"/>
      <c r="N12" s="70"/>
      <c r="O12" s="70"/>
      <c r="P12" s="56">
        <f t="shared" ref="P12:P76" si="2">SUM(I12:O12)</f>
        <v>0</v>
      </c>
      <c r="Q12" s="71"/>
      <c r="R12" s="56">
        <f t="shared" ref="R12:R75" si="3">IF(AC11&lt;=0,0,AK12)</f>
        <v>0</v>
      </c>
      <c r="S12" s="70"/>
      <c r="T12" s="70"/>
      <c r="U12" s="56">
        <f t="shared" ref="U12:U75" si="4">U11+P12-X12-Y12+AA12-AB12</f>
        <v>0</v>
      </c>
      <c r="V12" s="70"/>
      <c r="W12" s="70"/>
      <c r="X12" s="56">
        <f t="shared" ref="X12:X66" si="5">IF(AL12&gt;=0,AL12,0)</f>
        <v>0</v>
      </c>
      <c r="Y12" s="57">
        <f>IF(S12&gt;=40,S12-40,0)</f>
        <v>0</v>
      </c>
      <c r="Z12" s="57">
        <f>IF(D12=1,0,AM12)</f>
        <v>0</v>
      </c>
      <c r="AA12" s="56">
        <f t="shared" ref="AA12:AA66" si="6">IF(AE12&gt;0,AE12,0)</f>
        <v>0</v>
      </c>
      <c r="AB12" s="56">
        <f t="shared" ref="AB12:AB66" si="7">IF(AE12&lt;0,-(AE12+AJ12),-AJ12)</f>
        <v>0</v>
      </c>
      <c r="AC12" s="56">
        <f>AC11-R12</f>
        <v>16</v>
      </c>
      <c r="AD12" s="70"/>
      <c r="AE12" s="70"/>
      <c r="AF12" s="70"/>
      <c r="AG12" s="56">
        <f t="shared" ref="AG12:AG66" si="8">IF((AI11-AH12)&gt;0,AH12,AI11)</f>
        <v>0</v>
      </c>
      <c r="AH12" s="58">
        <f>IF(S12&gt;40,((3+Y12)*H12),IF(S12=0,0,(3*H12)))</f>
        <v>0</v>
      </c>
      <c r="AI12" s="56">
        <f t="shared" ref="AI12:AI66" si="9">AI11+AF12-AG12</f>
        <v>0</v>
      </c>
      <c r="AJ12" s="58">
        <f>ROUND(IF(AD12&gt;0,(-AD12/H12),"0"),0)</f>
        <v>0</v>
      </c>
      <c r="AK12" s="58">
        <f>ROUND(IF(Q12="oui",(X8+X9+X10+X11)/20,0),0)</f>
        <v>0</v>
      </c>
      <c r="AL12" s="58">
        <f>IF(S12&lt;=40,S12-Z12,S12-Y12-Z12)</f>
        <v>0</v>
      </c>
      <c r="AM12" s="58">
        <f>ROUND(IF(C12=1,(X11+X10+X9+X8+Z11+T11+T10+T9+T8)/20,0),0)+(ROUND(IF(C12=2,(X11+X10+X9+X8+Z11+T11+T10+T9+T8)/20)*2,0))</f>
        <v>0</v>
      </c>
      <c r="AN12" s="72"/>
      <c r="AR12" s="63">
        <f>A16</f>
        <v>43470</v>
      </c>
      <c r="AS12" s="64">
        <f>P16</f>
        <v>0</v>
      </c>
      <c r="AT12" s="64">
        <f>S16</f>
        <v>0</v>
      </c>
      <c r="AU12" s="64">
        <f>X16</f>
        <v>0</v>
      </c>
      <c r="AV12" s="64">
        <f>Y16</f>
        <v>0</v>
      </c>
      <c r="AW12" s="64">
        <f>Z16</f>
        <v>0</v>
      </c>
      <c r="AX12" s="64">
        <f>AA16</f>
        <v>0</v>
      </c>
      <c r="AY12" s="65">
        <f>AB16</f>
        <v>0</v>
      </c>
      <c r="AZ12" s="64">
        <f t="shared" si="0"/>
        <v>0</v>
      </c>
    </row>
    <row r="13" spans="1:52" ht="23.25" x14ac:dyDescent="0.3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"/>
        <v>40</v>
      </c>
      <c r="I13" s="70"/>
      <c r="J13" s="70"/>
      <c r="K13" s="70"/>
      <c r="L13" s="70"/>
      <c r="M13" s="70"/>
      <c r="N13" s="70"/>
      <c r="O13" s="70"/>
      <c r="P13" s="56">
        <f t="shared" si="2"/>
        <v>0</v>
      </c>
      <c r="Q13" s="71"/>
      <c r="R13" s="56">
        <f t="shared" si="3"/>
        <v>0</v>
      </c>
      <c r="S13" s="70"/>
      <c r="T13" s="70"/>
      <c r="U13" s="56">
        <f t="shared" si="4"/>
        <v>0</v>
      </c>
      <c r="V13" s="70"/>
      <c r="W13" s="70"/>
      <c r="X13" s="56">
        <f t="shared" si="5"/>
        <v>0</v>
      </c>
      <c r="Y13" s="57">
        <f>IF(S13&gt;=40,S13-40,0)</f>
        <v>0</v>
      </c>
      <c r="Z13" s="57">
        <f>IF(D13=1,0,AM13)</f>
        <v>0</v>
      </c>
      <c r="AA13" s="56">
        <f t="shared" si="6"/>
        <v>0</v>
      </c>
      <c r="AB13" s="56">
        <f t="shared" si="7"/>
        <v>0</v>
      </c>
      <c r="AC13" s="56">
        <f>AC12-R13</f>
        <v>16</v>
      </c>
      <c r="AD13" s="70"/>
      <c r="AE13" s="70"/>
      <c r="AF13" s="70"/>
      <c r="AG13" s="56">
        <f t="shared" si="8"/>
        <v>0</v>
      </c>
      <c r="AH13" s="58">
        <f>IF(S13&gt;40,((3+Y13)*H13),IF(S13=0,0,(3*H13)))</f>
        <v>0</v>
      </c>
      <c r="AI13" s="56">
        <f t="shared" si="9"/>
        <v>0</v>
      </c>
      <c r="AJ13" s="58">
        <f>ROUND(IF(AD13&gt;0,(-AD13/H13),"0"),0)</f>
        <v>0</v>
      </c>
      <c r="AK13" s="58">
        <f>ROUND(IF(Q13="oui",(X9+X10+X11+X12)/20,0),0)</f>
        <v>0</v>
      </c>
      <c r="AL13" s="58">
        <f>IF(S13&lt;=40,S13-Z13,S13-Y13-Z13)</f>
        <v>0</v>
      </c>
      <c r="AM13" s="58">
        <f>ROUND(IF(C13=1,(X12+X11+X10+X9+Z12+T12+T11+T10+T9)/20,0),0)+(ROUND(IF(C13=2,(X12+X11+X10+X9+Z12+T12+T11+T10+T9)/20)*2,0))</f>
        <v>0</v>
      </c>
      <c r="AN13" s="72"/>
      <c r="AR13" s="63">
        <f>A17</f>
        <v>43477</v>
      </c>
      <c r="AS13" s="64">
        <f>P17</f>
        <v>0</v>
      </c>
      <c r="AT13" s="64">
        <f>S17</f>
        <v>0</v>
      </c>
      <c r="AU13" s="64">
        <f>X17</f>
        <v>0</v>
      </c>
      <c r="AV13" s="64">
        <f>Y17</f>
        <v>0</v>
      </c>
      <c r="AW13" s="64">
        <f>Z17</f>
        <v>0</v>
      </c>
      <c r="AX13" s="64">
        <f>AA17</f>
        <v>0</v>
      </c>
      <c r="AY13" s="65">
        <f>AB17</f>
        <v>0</v>
      </c>
      <c r="AZ13" s="64">
        <f t="shared" si="0"/>
        <v>0</v>
      </c>
    </row>
    <row r="14" spans="1:52" ht="23.25" x14ac:dyDescent="0.3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"/>
        <v>40</v>
      </c>
      <c r="I14" s="70"/>
      <c r="J14" s="70"/>
      <c r="K14" s="70"/>
      <c r="L14" s="70"/>
      <c r="M14" s="70"/>
      <c r="N14" s="70"/>
      <c r="O14" s="70"/>
      <c r="P14" s="56">
        <f t="shared" si="2"/>
        <v>0</v>
      </c>
      <c r="Q14" s="71"/>
      <c r="R14" s="56">
        <f t="shared" si="3"/>
        <v>0</v>
      </c>
      <c r="S14" s="70"/>
      <c r="T14" s="70"/>
      <c r="U14" s="56">
        <f t="shared" si="4"/>
        <v>0</v>
      </c>
      <c r="V14" s="70"/>
      <c r="W14" s="70"/>
      <c r="X14" s="56">
        <f t="shared" si="5"/>
        <v>0</v>
      </c>
      <c r="Y14" s="57">
        <f>IF(S14&gt;=40,S14-40,0)</f>
        <v>0</v>
      </c>
      <c r="Z14" s="57">
        <f>IF(D14=1,0,AM14)</f>
        <v>0</v>
      </c>
      <c r="AA14" s="56">
        <f t="shared" si="6"/>
        <v>0</v>
      </c>
      <c r="AB14" s="56">
        <f t="shared" si="7"/>
        <v>0</v>
      </c>
      <c r="AC14" s="56">
        <f>AC13-R14</f>
        <v>16</v>
      </c>
      <c r="AD14" s="70"/>
      <c r="AE14" s="70"/>
      <c r="AF14" s="70"/>
      <c r="AG14" s="56">
        <f t="shared" si="8"/>
        <v>0</v>
      </c>
      <c r="AH14" s="58">
        <f>IF(S14&gt;40,((3+Y14)*H14),IF(S14=0,0,(3*H14)))</f>
        <v>0</v>
      </c>
      <c r="AI14" s="56">
        <f t="shared" si="9"/>
        <v>0</v>
      </c>
      <c r="AJ14" s="58">
        <f>ROUND(IF(AD14&gt;0,(-AD14/H14),"0"),0)</f>
        <v>0</v>
      </c>
      <c r="AK14" s="58">
        <f>ROUND(IF(Q14="oui",(X10+X11+X12+X13)/20,0),0)</f>
        <v>0</v>
      </c>
      <c r="AL14" s="58">
        <f>IF(S14&lt;=40,S14-Z14,S14-Y14-Z14)</f>
        <v>0</v>
      </c>
      <c r="AM14" s="58">
        <f>ROUND(IF(C14=1,(X13+X12+X11+X10+Z13+T13+T12+T11+T10)/20,0),0)+(ROUND(IF(C14=2,(X13+X12+X11+X10+Z13+T13+T12+T11+T10)/20)*2,0))</f>
        <v>0</v>
      </c>
      <c r="AN14" s="72"/>
      <c r="AR14" s="63">
        <f>A18</f>
        <v>43484</v>
      </c>
      <c r="AS14" s="64">
        <f>P18</f>
        <v>0</v>
      </c>
      <c r="AT14" s="64">
        <f>S18</f>
        <v>0</v>
      </c>
      <c r="AU14" s="64">
        <f>X18</f>
        <v>0</v>
      </c>
      <c r="AV14" s="64">
        <f>Y18</f>
        <v>0</v>
      </c>
      <c r="AW14" s="64">
        <f>Z18</f>
        <v>0</v>
      </c>
      <c r="AX14" s="64">
        <f>AA18</f>
        <v>0</v>
      </c>
      <c r="AY14" s="65">
        <f>AB18</f>
        <v>0</v>
      </c>
      <c r="AZ14" s="64">
        <f t="shared" si="0"/>
        <v>0</v>
      </c>
    </row>
    <row r="15" spans="1:52" ht="23.25" x14ac:dyDescent="0.3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"/>
        <v>40</v>
      </c>
      <c r="I15" s="70"/>
      <c r="J15" s="70"/>
      <c r="K15" s="70"/>
      <c r="L15" s="70"/>
      <c r="M15" s="70"/>
      <c r="N15" s="70"/>
      <c r="O15" s="70"/>
      <c r="P15" s="56">
        <f t="shared" si="2"/>
        <v>0</v>
      </c>
      <c r="Q15" s="71"/>
      <c r="R15" s="56">
        <f t="shared" si="3"/>
        <v>0</v>
      </c>
      <c r="S15" s="70"/>
      <c r="T15" s="70"/>
      <c r="U15" s="56">
        <f t="shared" si="4"/>
        <v>0</v>
      </c>
      <c r="V15" s="70"/>
      <c r="W15" s="70"/>
      <c r="X15" s="56">
        <f t="shared" si="5"/>
        <v>0</v>
      </c>
      <c r="Y15" s="57">
        <f>IF(S15&gt;=40,S15-40,0)</f>
        <v>0</v>
      </c>
      <c r="Z15" s="57">
        <f>IF(D15=1,0,AM15)</f>
        <v>0</v>
      </c>
      <c r="AA15" s="56">
        <f t="shared" si="6"/>
        <v>0</v>
      </c>
      <c r="AB15" s="56">
        <f t="shared" si="7"/>
        <v>0</v>
      </c>
      <c r="AC15" s="56">
        <f>AC14-R15</f>
        <v>16</v>
      </c>
      <c r="AD15" s="70"/>
      <c r="AE15" s="70"/>
      <c r="AF15" s="70"/>
      <c r="AG15" s="56">
        <f t="shared" si="8"/>
        <v>0</v>
      </c>
      <c r="AH15" s="58">
        <f>IF(S15&gt;40,((3+Y15)*H15),IF(S15=0,0,(3*H15)))</f>
        <v>0</v>
      </c>
      <c r="AI15" s="56">
        <f t="shared" si="9"/>
        <v>0</v>
      </c>
      <c r="AJ15" s="58">
        <f>ROUND(IF(AD15&gt;0,(-AD15/H15),"0"),0)</f>
        <v>0</v>
      </c>
      <c r="AK15" s="58">
        <f>ROUND(IF(Q15="oui",(X11+X12+X13+X14)/20,0),0)</f>
        <v>0</v>
      </c>
      <c r="AL15" s="58">
        <f>IF(S15&lt;=40,S15-Z15,S15-Y15-Z15)</f>
        <v>0</v>
      </c>
      <c r="AM15" s="58">
        <f>ROUND(IF(C15=1,(X14+X13+X12+X11+Z14+T14+T13+T12+T11)/20,0),0)+(ROUND(IF(C15=2,(X14+X13+X12+X11+Z14+T14+T13+T12+T11)/20)*2,0))</f>
        <v>0</v>
      </c>
      <c r="AN15" s="72"/>
      <c r="AR15" s="63">
        <f>A19</f>
        <v>43491</v>
      </c>
      <c r="AS15" s="64">
        <f>P19</f>
        <v>0</v>
      </c>
      <c r="AT15" s="64">
        <f>S19</f>
        <v>0</v>
      </c>
      <c r="AU15" s="64">
        <f>X19</f>
        <v>0</v>
      </c>
      <c r="AV15" s="64">
        <f>Y19</f>
        <v>0</v>
      </c>
      <c r="AW15" s="64">
        <f>Z19</f>
        <v>0</v>
      </c>
      <c r="AX15" s="64">
        <f>AA19</f>
        <v>0</v>
      </c>
      <c r="AY15" s="65">
        <f>AB19</f>
        <v>0</v>
      </c>
      <c r="AZ15" s="64">
        <f t="shared" si="0"/>
        <v>0</v>
      </c>
    </row>
    <row r="16" spans="1:52" ht="23.25" x14ac:dyDescent="0.3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"/>
        <v>40</v>
      </c>
      <c r="I16" s="70"/>
      <c r="J16" s="70"/>
      <c r="K16" s="70"/>
      <c r="L16" s="70"/>
      <c r="M16" s="70"/>
      <c r="N16" s="70"/>
      <c r="O16" s="70"/>
      <c r="P16" s="56">
        <f t="shared" si="2"/>
        <v>0</v>
      </c>
      <c r="Q16" s="71"/>
      <c r="R16" s="56">
        <f t="shared" si="3"/>
        <v>0</v>
      </c>
      <c r="S16" s="70"/>
      <c r="T16" s="70"/>
      <c r="U16" s="56">
        <f t="shared" si="4"/>
        <v>0</v>
      </c>
      <c r="V16" s="70"/>
      <c r="W16" s="70"/>
      <c r="X16" s="56">
        <f t="shared" si="5"/>
        <v>0</v>
      </c>
      <c r="Y16" s="57">
        <f>IF(S16&gt;=40,S16-40,0)</f>
        <v>0</v>
      </c>
      <c r="Z16" s="57">
        <f>IF(D16=1,0,AM16)</f>
        <v>0</v>
      </c>
      <c r="AA16" s="56">
        <f t="shared" si="6"/>
        <v>0</v>
      </c>
      <c r="AB16" s="56">
        <f t="shared" si="7"/>
        <v>0</v>
      </c>
      <c r="AC16" s="56">
        <f>AC15-R16</f>
        <v>16</v>
      </c>
      <c r="AD16" s="70"/>
      <c r="AE16" s="70"/>
      <c r="AF16" s="70"/>
      <c r="AG16" s="56">
        <f t="shared" si="8"/>
        <v>0</v>
      </c>
      <c r="AH16" s="58">
        <f>IF(S16&gt;40,((3+Y16)*H16),IF(S16=0,0,(3*H16)))</f>
        <v>0</v>
      </c>
      <c r="AI16" s="56">
        <f t="shared" si="9"/>
        <v>0</v>
      </c>
      <c r="AJ16" s="58">
        <f>ROUND(IF(AD16&gt;0,(-AD16/H16),"0"),0)</f>
        <v>0</v>
      </c>
      <c r="AK16" s="58">
        <f>ROUND(IF(Q16="oui",(X12+X13+X14+X15)/20,0),0)</f>
        <v>0</v>
      </c>
      <c r="AL16" s="58">
        <f>IF(S16&lt;=40,S16-Z16,S16-Y16-Z16)</f>
        <v>0</v>
      </c>
      <c r="AM16" s="58">
        <f>ROUND(IF(C16=1,(X15+X14+X13+X12+Z15+T15+T14+T13+T12)/20,0),0)+(ROUND(IF(C16=2,(X15+X14+X13+X12+Z15+T15+T14+T13+T12)/20)*2,0))</f>
        <v>0</v>
      </c>
      <c r="AN16" s="72"/>
      <c r="AR16" s="63">
        <f>A20</f>
        <v>43498</v>
      </c>
      <c r="AS16" s="64">
        <f>P20</f>
        <v>0</v>
      </c>
      <c r="AT16" s="64">
        <f>S20</f>
        <v>0</v>
      </c>
      <c r="AU16" s="64">
        <f>X20</f>
        <v>0</v>
      </c>
      <c r="AV16" s="64">
        <f>Y20</f>
        <v>0</v>
      </c>
      <c r="AW16" s="64">
        <f>Z20</f>
        <v>0</v>
      </c>
      <c r="AX16" s="64">
        <f>AA20</f>
        <v>0</v>
      </c>
      <c r="AY16" s="65">
        <f>AB20</f>
        <v>0</v>
      </c>
      <c r="AZ16" s="64">
        <f t="shared" si="0"/>
        <v>0</v>
      </c>
    </row>
    <row r="17" spans="1:52" ht="23.25" x14ac:dyDescent="0.3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"/>
        <v>40</v>
      </c>
      <c r="I17" s="70"/>
      <c r="J17" s="70"/>
      <c r="K17" s="70"/>
      <c r="L17" s="70"/>
      <c r="M17" s="70"/>
      <c r="N17" s="70"/>
      <c r="O17" s="70"/>
      <c r="P17" s="56">
        <f t="shared" si="2"/>
        <v>0</v>
      </c>
      <c r="Q17" s="71"/>
      <c r="R17" s="56">
        <f t="shared" si="3"/>
        <v>0</v>
      </c>
      <c r="S17" s="70"/>
      <c r="T17" s="70"/>
      <c r="U17" s="56">
        <f t="shared" si="4"/>
        <v>0</v>
      </c>
      <c r="V17" s="70"/>
      <c r="W17" s="70"/>
      <c r="X17" s="56">
        <f t="shared" si="5"/>
        <v>0</v>
      </c>
      <c r="Y17" s="57">
        <f>IF(S17&gt;=40,S17-40,0)</f>
        <v>0</v>
      </c>
      <c r="Z17" s="57">
        <f>IF(D17=1,0,AM17)</f>
        <v>0</v>
      </c>
      <c r="AA17" s="56">
        <f t="shared" si="6"/>
        <v>0</v>
      </c>
      <c r="AB17" s="56">
        <f t="shared" si="7"/>
        <v>0</v>
      </c>
      <c r="AC17" s="56">
        <f>AC16-R17</f>
        <v>16</v>
      </c>
      <c r="AD17" s="70"/>
      <c r="AE17" s="70"/>
      <c r="AF17" s="70"/>
      <c r="AG17" s="56">
        <f t="shared" si="8"/>
        <v>0</v>
      </c>
      <c r="AH17" s="58">
        <f>IF(S17&gt;40,((3+Y17)*H17),IF(S17=0,0,(3*H17)))</f>
        <v>0</v>
      </c>
      <c r="AI17" s="56">
        <f t="shared" si="9"/>
        <v>0</v>
      </c>
      <c r="AJ17" s="58">
        <f>ROUND(IF(AD17&gt;0,(-AD17/H17),"0"),0)</f>
        <v>0</v>
      </c>
      <c r="AK17" s="58">
        <f>ROUND(IF(Q17="oui",(X13+X14+X15+X16)/20,0),0)</f>
        <v>0</v>
      </c>
      <c r="AL17" s="58">
        <f>IF(S17&lt;=40,S17-Z17,S17-Y17-Z17)</f>
        <v>0</v>
      </c>
      <c r="AM17" s="58">
        <f>ROUND(IF(C17=1,(X16+X15+X14+X13+Z16+T16+T15+T14+T13)/20,0),0)+(ROUND(IF(C17=2,(X16+X15+X14+X13+Z16+T16+T15+T14+T13)/20)*2,0))</f>
        <v>0</v>
      </c>
      <c r="AN17" s="72"/>
      <c r="AR17" s="63">
        <f>A21</f>
        <v>43505</v>
      </c>
      <c r="AS17" s="64">
        <f>P21</f>
        <v>0</v>
      </c>
      <c r="AT17" s="64">
        <f>S21</f>
        <v>0</v>
      </c>
      <c r="AU17" s="64">
        <f>X21</f>
        <v>0</v>
      </c>
      <c r="AV17" s="64">
        <f>Y21</f>
        <v>0</v>
      </c>
      <c r="AW17" s="64">
        <f>Z21</f>
        <v>0</v>
      </c>
      <c r="AX17" s="64">
        <f>AA21</f>
        <v>0</v>
      </c>
      <c r="AY17" s="65">
        <f>AB21</f>
        <v>0</v>
      </c>
      <c r="AZ17" s="64">
        <f t="shared" si="0"/>
        <v>0</v>
      </c>
    </row>
    <row r="18" spans="1:52" ht="23.25" x14ac:dyDescent="0.3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"/>
        <v>40</v>
      </c>
      <c r="I18" s="70"/>
      <c r="J18" s="70"/>
      <c r="K18" s="70"/>
      <c r="L18" s="70"/>
      <c r="M18" s="70"/>
      <c r="N18" s="70"/>
      <c r="O18" s="70"/>
      <c r="P18" s="56">
        <f t="shared" si="2"/>
        <v>0</v>
      </c>
      <c r="Q18" s="71"/>
      <c r="R18" s="56">
        <f t="shared" si="3"/>
        <v>0</v>
      </c>
      <c r="S18" s="70"/>
      <c r="T18" s="70"/>
      <c r="U18" s="56">
        <f t="shared" si="4"/>
        <v>0</v>
      </c>
      <c r="V18" s="70"/>
      <c r="W18" s="70"/>
      <c r="X18" s="56">
        <f t="shared" si="5"/>
        <v>0</v>
      </c>
      <c r="Y18" s="57">
        <f>IF(S18&gt;=40,S18-40,0)</f>
        <v>0</v>
      </c>
      <c r="Z18" s="57">
        <f>IF(D18=1,0,AM18)</f>
        <v>0</v>
      </c>
      <c r="AA18" s="56">
        <f t="shared" si="6"/>
        <v>0</v>
      </c>
      <c r="AB18" s="56">
        <f t="shared" si="7"/>
        <v>0</v>
      </c>
      <c r="AC18" s="56">
        <f>AC17-R18</f>
        <v>16</v>
      </c>
      <c r="AD18" s="70"/>
      <c r="AE18" s="70"/>
      <c r="AF18" s="70"/>
      <c r="AG18" s="56">
        <f t="shared" si="8"/>
        <v>0</v>
      </c>
      <c r="AH18" s="58">
        <f>IF(S18&gt;40,((3+Y18)*H18),IF(S18=0,0,(3*H18)))</f>
        <v>0</v>
      </c>
      <c r="AI18" s="56">
        <f t="shared" si="9"/>
        <v>0</v>
      </c>
      <c r="AJ18" s="58">
        <f>ROUND(IF(AD18&gt;0,(-AD18/H18),"0"),0)</f>
        <v>0</v>
      </c>
      <c r="AK18" s="58">
        <f>ROUND(IF(Q18="oui",(X14+X15+X16+X17)/20,0),0)</f>
        <v>0</v>
      </c>
      <c r="AL18" s="58">
        <f>IF(S18&lt;=40,S18-Z18,S18-Y18-Z18)</f>
        <v>0</v>
      </c>
      <c r="AM18" s="58">
        <f>ROUND(IF(C18=1,(X17+X16+X15+X14+Z17+T17+T16+T15+T14)/20,0),0)+(ROUND(IF(C18=2,(X17+X16+X15+X14+Z17+T17+T16+T15+T14)/20)*2,0))</f>
        <v>0</v>
      </c>
      <c r="AN18" s="72"/>
      <c r="AR18" s="63">
        <f>A22</f>
        <v>43512</v>
      </c>
      <c r="AS18" s="64">
        <f>P22</f>
        <v>0</v>
      </c>
      <c r="AT18" s="64">
        <f>S22</f>
        <v>0</v>
      </c>
      <c r="AU18" s="64">
        <f>X22</f>
        <v>0</v>
      </c>
      <c r="AV18" s="64">
        <f>Y22</f>
        <v>0</v>
      </c>
      <c r="AW18" s="64">
        <f>Z22</f>
        <v>0</v>
      </c>
      <c r="AX18" s="64">
        <f>AA22</f>
        <v>0</v>
      </c>
      <c r="AY18" s="65">
        <f>AB22</f>
        <v>0</v>
      </c>
      <c r="AZ18" s="64">
        <f t="shared" si="0"/>
        <v>0</v>
      </c>
    </row>
    <row r="19" spans="1:52" ht="23.25" x14ac:dyDescent="0.3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"/>
        <v>40</v>
      </c>
      <c r="I19" s="70"/>
      <c r="J19" s="70"/>
      <c r="K19" s="70"/>
      <c r="L19" s="70"/>
      <c r="M19" s="70"/>
      <c r="N19" s="70"/>
      <c r="O19" s="70"/>
      <c r="P19" s="56">
        <f t="shared" si="2"/>
        <v>0</v>
      </c>
      <c r="Q19" s="71"/>
      <c r="R19" s="56">
        <f t="shared" si="3"/>
        <v>0</v>
      </c>
      <c r="S19" s="70"/>
      <c r="T19" s="70"/>
      <c r="U19" s="56">
        <f t="shared" si="4"/>
        <v>0</v>
      </c>
      <c r="V19" s="70"/>
      <c r="W19" s="70"/>
      <c r="X19" s="56">
        <f t="shared" si="5"/>
        <v>0</v>
      </c>
      <c r="Y19" s="57">
        <f>IF(S19&gt;=40,S19-40,0)</f>
        <v>0</v>
      </c>
      <c r="Z19" s="57">
        <f>IF(D19=1,0,AM19)</f>
        <v>0</v>
      </c>
      <c r="AA19" s="56">
        <f t="shared" si="6"/>
        <v>0</v>
      </c>
      <c r="AB19" s="56">
        <f t="shared" si="7"/>
        <v>0</v>
      </c>
      <c r="AC19" s="56">
        <f>AC18-R19</f>
        <v>16</v>
      </c>
      <c r="AD19" s="70"/>
      <c r="AE19" s="70"/>
      <c r="AF19" s="70"/>
      <c r="AG19" s="56">
        <f t="shared" si="8"/>
        <v>0</v>
      </c>
      <c r="AH19" s="58">
        <f>IF(S19&gt;40,((3+Y19)*H19),IF(S19=0,0,(3*H19)))</f>
        <v>0</v>
      </c>
      <c r="AI19" s="56">
        <f t="shared" si="9"/>
        <v>0</v>
      </c>
      <c r="AJ19" s="58">
        <f>ROUND(IF(AD19&gt;0,(-AD19/H19),"0"),0)</f>
        <v>0</v>
      </c>
      <c r="AK19" s="58">
        <f>ROUND(IF(Q19="oui",(X15+X16+X17+X18)/20,0),0)</f>
        <v>0</v>
      </c>
      <c r="AL19" s="58">
        <f>IF(S19&lt;=40,S19-Z19,S19-Y19-Z19)</f>
        <v>0</v>
      </c>
      <c r="AM19" s="58">
        <f>ROUND(IF(C19=1,(X18+X17+X16+X15+Z18+T18+T17+T16+T15)/20,0),0)+(ROUND(IF(C19=2,(X18+X17+X16+X15+Z18+T18+T17+T16+T15)/20)*2,0))</f>
        <v>0</v>
      </c>
      <c r="AN19" s="72"/>
      <c r="AR19" s="63">
        <f>A23</f>
        <v>43519</v>
      </c>
      <c r="AS19" s="64">
        <f>P23</f>
        <v>0</v>
      </c>
      <c r="AT19" s="64">
        <f>S23</f>
        <v>0</v>
      </c>
      <c r="AU19" s="64">
        <f>X23</f>
        <v>0</v>
      </c>
      <c r="AV19" s="64">
        <f>Y23</f>
        <v>0</v>
      </c>
      <c r="AW19" s="64">
        <f>Z23</f>
        <v>0</v>
      </c>
      <c r="AX19" s="64">
        <f>AA23</f>
        <v>0</v>
      </c>
      <c r="AY19" s="65">
        <f>AB23</f>
        <v>0</v>
      </c>
      <c r="AZ19" s="64">
        <f t="shared" si="0"/>
        <v>0</v>
      </c>
    </row>
    <row r="20" spans="1:52" ht="23.25" x14ac:dyDescent="0.3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"/>
        <v>40</v>
      </c>
      <c r="I20" s="70"/>
      <c r="J20" s="70"/>
      <c r="K20" s="70"/>
      <c r="L20" s="70"/>
      <c r="M20" s="70"/>
      <c r="N20" s="70"/>
      <c r="O20" s="70"/>
      <c r="P20" s="56">
        <f t="shared" si="2"/>
        <v>0</v>
      </c>
      <c r="Q20" s="71"/>
      <c r="R20" s="56">
        <f t="shared" si="3"/>
        <v>0</v>
      </c>
      <c r="S20" s="70"/>
      <c r="T20" s="70"/>
      <c r="U20" s="56">
        <f t="shared" si="4"/>
        <v>0</v>
      </c>
      <c r="V20" s="70"/>
      <c r="W20" s="70"/>
      <c r="X20" s="56">
        <f t="shared" si="5"/>
        <v>0</v>
      </c>
      <c r="Y20" s="57">
        <f>IF(S20&gt;=40,S20-40,0)</f>
        <v>0</v>
      </c>
      <c r="Z20" s="57">
        <f>IF(D20=1,0,AM20)</f>
        <v>0</v>
      </c>
      <c r="AA20" s="56">
        <f t="shared" si="6"/>
        <v>0</v>
      </c>
      <c r="AB20" s="56">
        <f t="shared" si="7"/>
        <v>0</v>
      </c>
      <c r="AC20" s="56">
        <f>AC19-R20</f>
        <v>16</v>
      </c>
      <c r="AD20" s="70"/>
      <c r="AE20" s="70"/>
      <c r="AF20" s="70"/>
      <c r="AG20" s="56">
        <f t="shared" si="8"/>
        <v>0</v>
      </c>
      <c r="AH20" s="58">
        <f>IF(S20&gt;40,((3+Y20)*H20),IF(S20=0,0,(3*H20)))</f>
        <v>0</v>
      </c>
      <c r="AI20" s="56">
        <f t="shared" si="9"/>
        <v>0</v>
      </c>
      <c r="AJ20" s="58">
        <f>ROUND(IF(AD20&gt;0,(-AD20/H20),"0"),0)</f>
        <v>0</v>
      </c>
      <c r="AK20" s="58">
        <f>ROUND(IF(Q20="oui",(X16+X17+X18+X19)/20,0),0)</f>
        <v>0</v>
      </c>
      <c r="AL20" s="58">
        <f>IF(S20&lt;=40,S20-Z20,S20-Y20-Z20)</f>
        <v>0</v>
      </c>
      <c r="AM20" s="58">
        <f>ROUND(IF(C20=1,(X19+X18+X17+X16+Z19+T19+T18+T17+T16)/20,0),0)+(ROUND(IF(C20=2,(X19+X18+X17+X16+Z19+T19+T18+T17+T16)/20)*2,0))</f>
        <v>0</v>
      </c>
      <c r="AN20" s="72"/>
      <c r="AR20" s="63">
        <f>A24</f>
        <v>43526</v>
      </c>
      <c r="AS20" s="64">
        <f>P24</f>
        <v>0</v>
      </c>
      <c r="AT20" s="64">
        <f>S24</f>
        <v>0</v>
      </c>
      <c r="AU20" s="64">
        <f>X24</f>
        <v>0</v>
      </c>
      <c r="AV20" s="64">
        <f>Y24</f>
        <v>0</v>
      </c>
      <c r="AW20" s="64">
        <f>Z24</f>
        <v>0</v>
      </c>
      <c r="AX20" s="64">
        <f>AA24</f>
        <v>0</v>
      </c>
      <c r="AY20" s="65">
        <f>AB24</f>
        <v>0</v>
      </c>
      <c r="AZ20" s="64">
        <f t="shared" si="0"/>
        <v>0</v>
      </c>
    </row>
    <row r="21" spans="1:52" ht="23.25" x14ac:dyDescent="0.3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"/>
        <v>40</v>
      </c>
      <c r="I21" s="70"/>
      <c r="J21" s="70"/>
      <c r="K21" s="70"/>
      <c r="L21" s="70"/>
      <c r="M21" s="70"/>
      <c r="N21" s="70"/>
      <c r="O21" s="70"/>
      <c r="P21" s="56">
        <f t="shared" si="2"/>
        <v>0</v>
      </c>
      <c r="Q21" s="71"/>
      <c r="R21" s="56">
        <f t="shared" si="3"/>
        <v>0</v>
      </c>
      <c r="S21" s="70"/>
      <c r="T21" s="70"/>
      <c r="U21" s="56">
        <f t="shared" si="4"/>
        <v>0</v>
      </c>
      <c r="V21" s="70"/>
      <c r="W21" s="70"/>
      <c r="X21" s="56">
        <f t="shared" si="5"/>
        <v>0</v>
      </c>
      <c r="Y21" s="57">
        <f>IF(S21&gt;=40,S21-40,0)</f>
        <v>0</v>
      </c>
      <c r="Z21" s="57">
        <f>IF(D21=1,0,AM21)</f>
        <v>0</v>
      </c>
      <c r="AA21" s="56">
        <f t="shared" si="6"/>
        <v>0</v>
      </c>
      <c r="AB21" s="56">
        <f t="shared" si="7"/>
        <v>0</v>
      </c>
      <c r="AC21" s="56">
        <f>AC20-R21</f>
        <v>16</v>
      </c>
      <c r="AD21" s="70"/>
      <c r="AE21" s="70"/>
      <c r="AF21" s="70"/>
      <c r="AG21" s="56">
        <f t="shared" si="8"/>
        <v>0</v>
      </c>
      <c r="AH21" s="58">
        <f>IF(S21&gt;40,((3+Y21)*H21),IF(S21=0,0,(3*H21)))</f>
        <v>0</v>
      </c>
      <c r="AI21" s="56">
        <f t="shared" si="9"/>
        <v>0</v>
      </c>
      <c r="AJ21" s="58">
        <f>ROUND(IF(AD21&gt;0,(-AD21/H21),"0"),0)</f>
        <v>0</v>
      </c>
      <c r="AK21" s="58">
        <f>ROUND(IF(Q21="oui",(X17+X18+X19+X20)/20,0),0)</f>
        <v>0</v>
      </c>
      <c r="AL21" s="58">
        <f>IF(S21&lt;=40,S21-Z21,S21-Y21-Z21)</f>
        <v>0</v>
      </c>
      <c r="AM21" s="58">
        <f>ROUND(IF(C21=1,(X20+X19+X18+X17+Z20+T20+T19+T18+T17)/20,0),0)+(ROUND(IF(C21=2,(X20+X19+X18+X17+Z20+T20+T19+T18+T17)/20)*2,0))</f>
        <v>0</v>
      </c>
      <c r="AN21" s="72"/>
      <c r="AR21" s="63">
        <f>A25</f>
        <v>43533</v>
      </c>
      <c r="AS21" s="64">
        <f>P25</f>
        <v>0</v>
      </c>
      <c r="AT21" s="64">
        <f>S25</f>
        <v>0</v>
      </c>
      <c r="AU21" s="64">
        <f>X25</f>
        <v>0</v>
      </c>
      <c r="AV21" s="64">
        <f>Y25</f>
        <v>0</v>
      </c>
      <c r="AW21" s="64">
        <f>Z25</f>
        <v>0</v>
      </c>
      <c r="AX21" s="64">
        <f>AA25</f>
        <v>0</v>
      </c>
      <c r="AY21" s="65">
        <f>AB25</f>
        <v>0</v>
      </c>
      <c r="AZ21" s="64">
        <f t="shared" si="0"/>
        <v>0</v>
      </c>
    </row>
    <row r="22" spans="1:52" ht="23.25" x14ac:dyDescent="0.3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"/>
        <v>40</v>
      </c>
      <c r="I22" s="70"/>
      <c r="J22" s="70"/>
      <c r="K22" s="70"/>
      <c r="L22" s="70"/>
      <c r="M22" s="70"/>
      <c r="N22" s="70"/>
      <c r="O22" s="70"/>
      <c r="P22" s="56">
        <f t="shared" si="2"/>
        <v>0</v>
      </c>
      <c r="Q22" s="71"/>
      <c r="R22" s="56">
        <f t="shared" si="3"/>
        <v>0</v>
      </c>
      <c r="S22" s="70"/>
      <c r="T22" s="70"/>
      <c r="U22" s="56">
        <f t="shared" si="4"/>
        <v>0</v>
      </c>
      <c r="V22" s="70"/>
      <c r="W22" s="70"/>
      <c r="X22" s="56">
        <f t="shared" si="5"/>
        <v>0</v>
      </c>
      <c r="Y22" s="57">
        <f>IF(S22&gt;=40,S22-40,0)</f>
        <v>0</v>
      </c>
      <c r="Z22" s="57">
        <f>IF(D22=1,0,AM22)</f>
        <v>0</v>
      </c>
      <c r="AA22" s="56">
        <f t="shared" si="6"/>
        <v>0</v>
      </c>
      <c r="AB22" s="56">
        <f t="shared" si="7"/>
        <v>0</v>
      </c>
      <c r="AC22" s="56">
        <f>AC21-R22</f>
        <v>16</v>
      </c>
      <c r="AD22" s="70"/>
      <c r="AE22" s="70"/>
      <c r="AF22" s="70"/>
      <c r="AG22" s="56">
        <f t="shared" si="8"/>
        <v>0</v>
      </c>
      <c r="AH22" s="58">
        <f>IF(S22&gt;40,((3+Y22)*H22),IF(S22=0,0,(3*H22)))</f>
        <v>0</v>
      </c>
      <c r="AI22" s="56">
        <f t="shared" si="9"/>
        <v>0</v>
      </c>
      <c r="AJ22" s="58">
        <f>ROUND(IF(AD22&gt;0,(-AD22/H22),"0"),0)</f>
        <v>0</v>
      </c>
      <c r="AK22" s="58">
        <f>ROUND(IF(Q22="oui",(X18+X19+X20+X21)/20,0),0)</f>
        <v>0</v>
      </c>
      <c r="AL22" s="58">
        <f>IF(S22&lt;=40,S22-Z22,S22-Y22-Z22)</f>
        <v>0</v>
      </c>
      <c r="AM22" s="58">
        <f>ROUND(IF(C22=1,(X21+X20+X19+X18+Z21+T21+T20+T19+T18)/20,0),0)+(ROUND(IF(C22=2,(X21+X20+X19+X18+Z21+T21+T20+T19+T18)/20)*2,0))</f>
        <v>0</v>
      </c>
      <c r="AN22" s="72"/>
      <c r="AR22" s="63">
        <f>A26</f>
        <v>43540</v>
      </c>
      <c r="AS22" s="64">
        <f>P26</f>
        <v>0</v>
      </c>
      <c r="AT22" s="64">
        <f>S26</f>
        <v>0</v>
      </c>
      <c r="AU22" s="64">
        <f>X26</f>
        <v>0</v>
      </c>
      <c r="AV22" s="64">
        <f>Y26</f>
        <v>0</v>
      </c>
      <c r="AW22" s="64">
        <f>Z26</f>
        <v>0</v>
      </c>
      <c r="AX22" s="64">
        <f>AA26</f>
        <v>0</v>
      </c>
      <c r="AY22" s="65">
        <f>AB26</f>
        <v>0</v>
      </c>
      <c r="AZ22" s="64">
        <f t="shared" si="0"/>
        <v>0</v>
      </c>
    </row>
    <row r="23" spans="1:52" ht="23.25" x14ac:dyDescent="0.3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"/>
        <v>40</v>
      </c>
      <c r="I23" s="70"/>
      <c r="J23" s="70"/>
      <c r="K23" s="70"/>
      <c r="L23" s="70"/>
      <c r="M23" s="70"/>
      <c r="N23" s="70"/>
      <c r="O23" s="70"/>
      <c r="P23" s="56">
        <f t="shared" si="2"/>
        <v>0</v>
      </c>
      <c r="Q23" s="71"/>
      <c r="R23" s="56">
        <f t="shared" si="3"/>
        <v>0</v>
      </c>
      <c r="S23" s="70"/>
      <c r="T23" s="70"/>
      <c r="U23" s="56">
        <f t="shared" si="4"/>
        <v>0</v>
      </c>
      <c r="V23" s="70"/>
      <c r="W23" s="70"/>
      <c r="X23" s="56">
        <f t="shared" si="5"/>
        <v>0</v>
      </c>
      <c r="Y23" s="57">
        <f>IF(S23&gt;=40,S23-40,0)</f>
        <v>0</v>
      </c>
      <c r="Z23" s="57">
        <f>IF(D23=1,0,AM23)</f>
        <v>0</v>
      </c>
      <c r="AA23" s="56">
        <f t="shared" si="6"/>
        <v>0</v>
      </c>
      <c r="AB23" s="56">
        <f t="shared" si="7"/>
        <v>0</v>
      </c>
      <c r="AC23" s="56">
        <f>AC22-R23</f>
        <v>16</v>
      </c>
      <c r="AD23" s="70"/>
      <c r="AE23" s="70"/>
      <c r="AF23" s="70"/>
      <c r="AG23" s="56">
        <f t="shared" si="8"/>
        <v>0</v>
      </c>
      <c r="AH23" s="58">
        <f>IF(S23&gt;40,((3+Y23)*H23),IF(S23=0,0,(3*H23)))</f>
        <v>0</v>
      </c>
      <c r="AI23" s="56">
        <f t="shared" si="9"/>
        <v>0</v>
      </c>
      <c r="AJ23" s="58">
        <f>ROUND(IF(AD23&gt;0,(-AD23/H23),"0"),0)</f>
        <v>0</v>
      </c>
      <c r="AK23" s="58">
        <f>ROUND(IF(Q23="oui",(X19+X20+X21+X22)/20,0),0)</f>
        <v>0</v>
      </c>
      <c r="AL23" s="58">
        <f>IF(S23&lt;=40,S23-Z23,S23-Y23-Z23)</f>
        <v>0</v>
      </c>
      <c r="AM23" s="58">
        <f>ROUND(IF(C23=1,(X22+X21+X20+X19+Z22+T22+T21+T20+T19)/20,0),0)+(ROUND(IF(C23=2,(X22+X21+X20+X19+Z22+T22+T21+T20+T19)/20)*2,0))</f>
        <v>0</v>
      </c>
      <c r="AN23" s="72"/>
      <c r="AR23" s="63">
        <f>A27</f>
        <v>43547</v>
      </c>
      <c r="AS23" s="64">
        <f>P27</f>
        <v>0</v>
      </c>
      <c r="AT23" s="64">
        <f>S27</f>
        <v>0</v>
      </c>
      <c r="AU23" s="64">
        <f>X27</f>
        <v>0</v>
      </c>
      <c r="AV23" s="64">
        <f>Y27</f>
        <v>0</v>
      </c>
      <c r="AW23" s="64">
        <f>Z27</f>
        <v>0</v>
      </c>
      <c r="AX23" s="64">
        <f>AA27</f>
        <v>0</v>
      </c>
      <c r="AY23" s="65">
        <f>AB27</f>
        <v>0</v>
      </c>
      <c r="AZ23" s="64">
        <f t="shared" si="0"/>
        <v>0</v>
      </c>
    </row>
    <row r="24" spans="1:52" ht="23.25" x14ac:dyDescent="0.3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"/>
        <v>40</v>
      </c>
      <c r="I24" s="70"/>
      <c r="J24" s="70"/>
      <c r="K24" s="70"/>
      <c r="L24" s="70"/>
      <c r="M24" s="70"/>
      <c r="N24" s="70"/>
      <c r="O24" s="70"/>
      <c r="P24" s="56">
        <f t="shared" si="2"/>
        <v>0</v>
      </c>
      <c r="Q24" s="71"/>
      <c r="R24" s="56">
        <f t="shared" si="3"/>
        <v>0</v>
      </c>
      <c r="S24" s="70"/>
      <c r="T24" s="70"/>
      <c r="U24" s="56">
        <f t="shared" si="4"/>
        <v>0</v>
      </c>
      <c r="V24" s="70"/>
      <c r="W24" s="70"/>
      <c r="X24" s="56">
        <f t="shared" si="5"/>
        <v>0</v>
      </c>
      <c r="Y24" s="57">
        <f>IF(S24&gt;=40,S24-40,0)</f>
        <v>0</v>
      </c>
      <c r="Z24" s="57">
        <f>IF(D24=1,0,AM24)</f>
        <v>0</v>
      </c>
      <c r="AA24" s="56">
        <f t="shared" si="6"/>
        <v>0</v>
      </c>
      <c r="AB24" s="56">
        <f t="shared" si="7"/>
        <v>0</v>
      </c>
      <c r="AC24" s="56">
        <f>AC23-R24</f>
        <v>16</v>
      </c>
      <c r="AD24" s="70"/>
      <c r="AE24" s="70"/>
      <c r="AF24" s="70"/>
      <c r="AG24" s="56">
        <f t="shared" si="8"/>
        <v>0</v>
      </c>
      <c r="AH24" s="58">
        <f>IF(S24&gt;40,((3+Y24)*H24),IF(S24=0,0,(3*H24)))</f>
        <v>0</v>
      </c>
      <c r="AI24" s="56">
        <f t="shared" si="9"/>
        <v>0</v>
      </c>
      <c r="AJ24" s="58">
        <f>ROUND(IF(AD24&gt;0,(-AD24/H24),"0"),0)</f>
        <v>0</v>
      </c>
      <c r="AK24" s="58">
        <f>ROUND(IF(Q24="oui",(X20+X21+X22+X23)/20,0),0)</f>
        <v>0</v>
      </c>
      <c r="AL24" s="58">
        <f>IF(S24&lt;=40,S24-Z24,S24-Y24-Z24)</f>
        <v>0</v>
      </c>
      <c r="AM24" s="58">
        <f>ROUND(IF(C24=1,(X23+X22+X21+X20+Z23+T23+T22+T21+T20)/20,0),0)+(ROUND(IF(C24=2,(X23+X22+X21+X20+Z23+T23+T22+T21+T20)/20)*2,0))</f>
        <v>0</v>
      </c>
      <c r="AN24" s="72"/>
      <c r="AR24" s="63">
        <f>A28</f>
        <v>43554</v>
      </c>
      <c r="AS24" s="64">
        <f>P28</f>
        <v>0</v>
      </c>
      <c r="AT24" s="64">
        <f>S28</f>
        <v>0</v>
      </c>
      <c r="AU24" s="64">
        <f>X28</f>
        <v>0</v>
      </c>
      <c r="AV24" s="64">
        <f>Y28</f>
        <v>0</v>
      </c>
      <c r="AW24" s="64">
        <f>Z28</f>
        <v>0</v>
      </c>
      <c r="AX24" s="64">
        <f>AA28</f>
        <v>0</v>
      </c>
      <c r="AY24" s="65">
        <f>AB28</f>
        <v>0</v>
      </c>
      <c r="AZ24" s="64">
        <f t="shared" si="0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"/>
        <v>40</v>
      </c>
      <c r="I25" s="70"/>
      <c r="J25" s="70"/>
      <c r="K25" s="70"/>
      <c r="L25" s="70"/>
      <c r="M25" s="70"/>
      <c r="N25" s="70"/>
      <c r="O25" s="70"/>
      <c r="P25" s="56">
        <f t="shared" si="2"/>
        <v>0</v>
      </c>
      <c r="Q25" s="71"/>
      <c r="R25" s="56">
        <f t="shared" si="3"/>
        <v>0</v>
      </c>
      <c r="S25" s="70"/>
      <c r="T25" s="70"/>
      <c r="U25" s="56">
        <f t="shared" si="4"/>
        <v>0</v>
      </c>
      <c r="V25" s="70"/>
      <c r="W25" s="70"/>
      <c r="X25" s="56">
        <f t="shared" si="5"/>
        <v>0</v>
      </c>
      <c r="Y25" s="57">
        <f>IF(S25&gt;=40,S25-40,0)</f>
        <v>0</v>
      </c>
      <c r="Z25" s="57">
        <f>IF(D25=1,0,AM25)</f>
        <v>0</v>
      </c>
      <c r="AA25" s="56">
        <f t="shared" si="6"/>
        <v>0</v>
      </c>
      <c r="AB25" s="56">
        <f t="shared" si="7"/>
        <v>0</v>
      </c>
      <c r="AC25" s="56">
        <f>AC24-R25</f>
        <v>16</v>
      </c>
      <c r="AD25" s="70"/>
      <c r="AE25" s="70"/>
      <c r="AF25" s="70"/>
      <c r="AG25" s="56">
        <f t="shared" si="8"/>
        <v>0</v>
      </c>
      <c r="AH25" s="58">
        <f>IF(S25&gt;40,((3+Y25)*H25),IF(S25=0,0,(3*H25)))</f>
        <v>0</v>
      </c>
      <c r="AI25" s="56">
        <f t="shared" si="9"/>
        <v>0</v>
      </c>
      <c r="AJ25" s="58">
        <f>ROUND(IF(AD25&gt;0,(-AD25/H25),"0"),0)</f>
        <v>0</v>
      </c>
      <c r="AK25" s="58">
        <f>ROUND(IF(Q25="oui",(X21+X22+X23+X24)/20,0),0)</f>
        <v>0</v>
      </c>
      <c r="AL25" s="58">
        <f>IF(S25&lt;=40,S25-Z25,S25-Y25-Z25)</f>
        <v>0</v>
      </c>
      <c r="AM25" s="58">
        <f>ROUND(IF(C25=1,(X24+X23+X22+X21+Z24+T24+T23+T22+T21)/20,0),0)+(ROUND(IF(C25=2,(X24+X23+X22+X21+Z24+T24+T23+T22+T21)/20)*2,0))</f>
        <v>0</v>
      </c>
      <c r="AN25" s="72"/>
      <c r="AR25" s="63">
        <f>A29</f>
        <v>43561</v>
      </c>
      <c r="AS25" s="64">
        <f>P29</f>
        <v>0</v>
      </c>
      <c r="AT25" s="64">
        <f>S29</f>
        <v>0</v>
      </c>
      <c r="AU25" s="64">
        <f>X29</f>
        <v>0</v>
      </c>
      <c r="AV25" s="64">
        <f>Y29</f>
        <v>0</v>
      </c>
      <c r="AW25" s="64">
        <f>Z29</f>
        <v>0</v>
      </c>
      <c r="AX25" s="64">
        <f>AA29</f>
        <v>0</v>
      </c>
      <c r="AY25" s="65">
        <f>AB29</f>
        <v>0</v>
      </c>
      <c r="AZ25" s="64">
        <f t="shared" si="0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"/>
        <v>40</v>
      </c>
      <c r="I26" s="70"/>
      <c r="J26" s="70"/>
      <c r="K26" s="70"/>
      <c r="L26" s="70"/>
      <c r="M26" s="70"/>
      <c r="N26" s="70"/>
      <c r="O26" s="70"/>
      <c r="P26" s="56">
        <f t="shared" si="2"/>
        <v>0</v>
      </c>
      <c r="Q26" s="71"/>
      <c r="R26" s="56">
        <f t="shared" si="3"/>
        <v>0</v>
      </c>
      <c r="S26" s="70"/>
      <c r="T26" s="70"/>
      <c r="U26" s="56">
        <f t="shared" si="4"/>
        <v>0</v>
      </c>
      <c r="V26" s="70"/>
      <c r="W26" s="70"/>
      <c r="X26" s="56">
        <f t="shared" si="5"/>
        <v>0</v>
      </c>
      <c r="Y26" s="57">
        <f>IF(S26&gt;=40,S26-40,0)</f>
        <v>0</v>
      </c>
      <c r="Z26" s="57">
        <f>IF(D26=1,0,AM26)</f>
        <v>0</v>
      </c>
      <c r="AA26" s="56">
        <f t="shared" si="6"/>
        <v>0</v>
      </c>
      <c r="AB26" s="56">
        <f t="shared" si="7"/>
        <v>0</v>
      </c>
      <c r="AC26" s="56">
        <f>AC25-R26</f>
        <v>16</v>
      </c>
      <c r="AD26" s="70"/>
      <c r="AE26" s="70"/>
      <c r="AF26" s="70"/>
      <c r="AG26" s="56">
        <f t="shared" si="8"/>
        <v>0</v>
      </c>
      <c r="AH26" s="58">
        <f>IF(S26&gt;40,((3+Y26)*H26),IF(S26=0,0,(3*H26)))</f>
        <v>0</v>
      </c>
      <c r="AI26" s="56">
        <f t="shared" si="9"/>
        <v>0</v>
      </c>
      <c r="AJ26" s="58">
        <f>ROUND(IF(AD26&gt;0,(-AD26/H26),"0"),0)</f>
        <v>0</v>
      </c>
      <c r="AK26" s="58">
        <f>ROUND(IF(Q26="oui",(X22+X23+X24+X25)/20,0),0)</f>
        <v>0</v>
      </c>
      <c r="AL26" s="58">
        <f>IF(S26&lt;=40,S26-Z26,S26-Y26-Z26)</f>
        <v>0</v>
      </c>
      <c r="AM26" s="58">
        <f>ROUND(IF(C26=1,(X25+X24+X23+X22+Z25+T25+T24+T23+T22)/20,0),0)+(ROUND(IF(C26=2,(X25+X24+X23+X22+Z25+T25+T24+T23+T22)/20)*2,0))</f>
        <v>0</v>
      </c>
      <c r="AN26" s="72"/>
      <c r="AR26" s="63">
        <f>A30</f>
        <v>43568</v>
      </c>
      <c r="AS26" s="64">
        <f>P30</f>
        <v>0</v>
      </c>
      <c r="AT26" s="64">
        <f>S30</f>
        <v>0</v>
      </c>
      <c r="AU26" s="64">
        <f>X30</f>
        <v>0</v>
      </c>
      <c r="AV26" s="64">
        <f>Y30</f>
        <v>0</v>
      </c>
      <c r="AW26" s="64">
        <f>Z30</f>
        <v>0</v>
      </c>
      <c r="AX26" s="64">
        <f>AA30</f>
        <v>0</v>
      </c>
      <c r="AY26" s="65">
        <f>AB30</f>
        <v>0</v>
      </c>
      <c r="AZ26" s="64">
        <f t="shared" si="0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"/>
        <v>40</v>
      </c>
      <c r="I27" s="70"/>
      <c r="J27" s="70"/>
      <c r="K27" s="70"/>
      <c r="L27" s="70"/>
      <c r="M27" s="70"/>
      <c r="N27" s="70"/>
      <c r="O27" s="70"/>
      <c r="P27" s="56">
        <f t="shared" si="2"/>
        <v>0</v>
      </c>
      <c r="Q27" s="71"/>
      <c r="R27" s="56">
        <f t="shared" si="3"/>
        <v>0</v>
      </c>
      <c r="S27" s="70"/>
      <c r="T27" s="70"/>
      <c r="U27" s="56">
        <f t="shared" si="4"/>
        <v>0</v>
      </c>
      <c r="V27" s="70"/>
      <c r="W27" s="70"/>
      <c r="X27" s="56">
        <f t="shared" si="5"/>
        <v>0</v>
      </c>
      <c r="Y27" s="57">
        <f>IF(S27&gt;=40,S27-40,0)</f>
        <v>0</v>
      </c>
      <c r="Z27" s="57">
        <f>IF(D27=1,0,AM27)</f>
        <v>0</v>
      </c>
      <c r="AA27" s="56">
        <f t="shared" si="6"/>
        <v>0</v>
      </c>
      <c r="AB27" s="56">
        <f t="shared" si="7"/>
        <v>0</v>
      </c>
      <c r="AC27" s="56">
        <f>AC26-R27</f>
        <v>16</v>
      </c>
      <c r="AD27" s="70"/>
      <c r="AE27" s="70"/>
      <c r="AF27" s="70"/>
      <c r="AG27" s="56">
        <f t="shared" si="8"/>
        <v>0</v>
      </c>
      <c r="AH27" s="58">
        <f>IF(S27&gt;40,((3+Y27)*H27),IF(S27=0,0,(3*H27)))</f>
        <v>0</v>
      </c>
      <c r="AI27" s="56">
        <f t="shared" si="9"/>
        <v>0</v>
      </c>
      <c r="AJ27" s="58">
        <f>ROUND(IF(AD27&gt;0,(-AD27/H27),"0"),0)</f>
        <v>0</v>
      </c>
      <c r="AK27" s="58">
        <f>ROUND(IF(Q27="oui",(X23+X24+X25+X26)/20,0),0)</f>
        <v>0</v>
      </c>
      <c r="AL27" s="58">
        <f>IF(S27&lt;=40,S27-Z27,S27-Y27-Z27)</f>
        <v>0</v>
      </c>
      <c r="AM27" s="58">
        <f>ROUND(IF(C27=1,(X26+X25+X24+X23+Z26+T26+T25+T24+T23)/20,0),0)+(ROUND(IF(C27=2,(X26+X25+X24+X23+Z26+T26+T25+T24+T23)/20)*2,0))</f>
        <v>0</v>
      </c>
      <c r="AN27" s="72"/>
      <c r="AR27" s="63">
        <f>A31</f>
        <v>43575</v>
      </c>
      <c r="AS27" s="64">
        <f>P31</f>
        <v>0</v>
      </c>
      <c r="AT27" s="64">
        <f>S31</f>
        <v>0</v>
      </c>
      <c r="AU27" s="64">
        <f>X31</f>
        <v>0</v>
      </c>
      <c r="AV27" s="64">
        <f>Y31</f>
        <v>0</v>
      </c>
      <c r="AW27" s="64">
        <f>Z31</f>
        <v>0</v>
      </c>
      <c r="AX27" s="64">
        <f>AA31</f>
        <v>0</v>
      </c>
      <c r="AY27" s="65">
        <f>AB31</f>
        <v>0</v>
      </c>
      <c r="AZ27" s="64">
        <f t="shared" si="0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"/>
        <v>40</v>
      </c>
      <c r="I28" s="70"/>
      <c r="J28" s="70"/>
      <c r="K28" s="70"/>
      <c r="L28" s="70"/>
      <c r="M28" s="70"/>
      <c r="N28" s="70"/>
      <c r="O28" s="70"/>
      <c r="P28" s="56">
        <f t="shared" si="2"/>
        <v>0</v>
      </c>
      <c r="Q28" s="71"/>
      <c r="R28" s="56">
        <f t="shared" si="3"/>
        <v>0</v>
      </c>
      <c r="S28" s="70"/>
      <c r="T28" s="70"/>
      <c r="U28" s="56">
        <f t="shared" si="4"/>
        <v>0</v>
      </c>
      <c r="V28" s="70"/>
      <c r="W28" s="70"/>
      <c r="X28" s="56">
        <f t="shared" si="5"/>
        <v>0</v>
      </c>
      <c r="Y28" s="57">
        <f>IF(S28&gt;=40,S28-40,0)</f>
        <v>0</v>
      </c>
      <c r="Z28" s="57">
        <f>IF(D28=1,0,AM28)</f>
        <v>0</v>
      </c>
      <c r="AA28" s="56">
        <f t="shared" si="6"/>
        <v>0</v>
      </c>
      <c r="AB28" s="56">
        <f t="shared" si="7"/>
        <v>0</v>
      </c>
      <c r="AC28" s="56">
        <f>AC27-R28</f>
        <v>16</v>
      </c>
      <c r="AD28" s="70"/>
      <c r="AE28" s="70"/>
      <c r="AF28" s="70"/>
      <c r="AG28" s="56">
        <f t="shared" si="8"/>
        <v>0</v>
      </c>
      <c r="AH28" s="58">
        <f>IF(S28&gt;40,((3+Y28)*H28),IF(S28=0,0,(3*H28)))</f>
        <v>0</v>
      </c>
      <c r="AI28" s="56">
        <f t="shared" si="9"/>
        <v>0</v>
      </c>
      <c r="AJ28" s="58">
        <f>ROUND(IF(AD28&gt;0,(-AD28/H28),"0"),0)</f>
        <v>0</v>
      </c>
      <c r="AK28" s="58">
        <f>ROUND(IF(Q28="oui",(X24+X25+X26+X27)/20,0),0)</f>
        <v>0</v>
      </c>
      <c r="AL28" s="58">
        <f>IF(S28&lt;=40,S28-Z28,S28-Y28-Z28)</f>
        <v>0</v>
      </c>
      <c r="AM28" s="58">
        <f>ROUND(IF(C28=1,(X27+X26+X25+X24+Z27+T27+T26+T25+T24)/20,0),0)+(ROUND(IF(C28=2,(X27+X26+X25+X24+Z27+T27+T26+T25+T24)/20)*2,0))</f>
        <v>0</v>
      </c>
      <c r="AN28" s="72"/>
      <c r="AR28" s="63">
        <f>A32</f>
        <v>43582</v>
      </c>
      <c r="AS28" s="64">
        <f>P32</f>
        <v>0</v>
      </c>
      <c r="AT28" s="64">
        <f>S32</f>
        <v>0</v>
      </c>
      <c r="AU28" s="64">
        <f>X32</f>
        <v>0</v>
      </c>
      <c r="AV28" s="64">
        <f>Y32</f>
        <v>0</v>
      </c>
      <c r="AW28" s="64">
        <f>Z32</f>
        <v>0</v>
      </c>
      <c r="AX28" s="64">
        <f>AA32</f>
        <v>0</v>
      </c>
      <c r="AY28" s="65">
        <f>AB32</f>
        <v>0</v>
      </c>
      <c r="AZ28" s="64">
        <f t="shared" si="0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"/>
        <v>40</v>
      </c>
      <c r="I29" s="70"/>
      <c r="J29" s="70"/>
      <c r="K29" s="70"/>
      <c r="L29" s="70"/>
      <c r="M29" s="70"/>
      <c r="N29" s="70"/>
      <c r="O29" s="70"/>
      <c r="P29" s="56">
        <f t="shared" si="2"/>
        <v>0</v>
      </c>
      <c r="Q29" s="71"/>
      <c r="R29" s="56">
        <f t="shared" si="3"/>
        <v>0</v>
      </c>
      <c r="S29" s="70"/>
      <c r="T29" s="70"/>
      <c r="U29" s="56">
        <f t="shared" si="4"/>
        <v>0</v>
      </c>
      <c r="V29" s="70"/>
      <c r="W29" s="70"/>
      <c r="X29" s="56">
        <f t="shared" si="5"/>
        <v>0</v>
      </c>
      <c r="Y29" s="57">
        <f>IF(S29&gt;=40,S29-40,0)</f>
        <v>0</v>
      </c>
      <c r="Z29" s="57">
        <f>IF(D29=1,0,AM29)</f>
        <v>0</v>
      </c>
      <c r="AA29" s="56">
        <f t="shared" si="6"/>
        <v>0</v>
      </c>
      <c r="AB29" s="56">
        <f t="shared" si="7"/>
        <v>0</v>
      </c>
      <c r="AC29" s="56">
        <f>AC28-R29</f>
        <v>16</v>
      </c>
      <c r="AD29" s="70"/>
      <c r="AE29" s="70"/>
      <c r="AF29" s="70"/>
      <c r="AG29" s="56">
        <f t="shared" si="8"/>
        <v>0</v>
      </c>
      <c r="AH29" s="58">
        <f>IF(S29&gt;40,((3+Y29)*H29),IF(S29=0,0,(3*H29)))</f>
        <v>0</v>
      </c>
      <c r="AI29" s="56">
        <f t="shared" si="9"/>
        <v>0</v>
      </c>
      <c r="AJ29" s="58">
        <f>ROUND(IF(AD29&gt;0,(-AD29/H29),"0"),0)</f>
        <v>0</v>
      </c>
      <c r="AK29" s="58">
        <f>ROUND(IF(Q29="oui",(X25+X26+X27+X28)/20,0),0)</f>
        <v>0</v>
      </c>
      <c r="AL29" s="58">
        <f>IF(S29&lt;=40,S29-Z29,S29-Y29-Z29)</f>
        <v>0</v>
      </c>
      <c r="AM29" s="58">
        <f>ROUND(IF(C29=1,(X28+X27+X26+X25+Z28+T28+T27+T26+T25)/20,0),0)+(ROUND(IF(C29=2,(X28+X27+X26+X25+Z28+T28+T27+T26+T25)/20)*2,0))</f>
        <v>0</v>
      </c>
      <c r="AN29" s="72"/>
      <c r="AR29" s="63">
        <f>A33</f>
        <v>43589</v>
      </c>
      <c r="AS29" s="64">
        <f>P33</f>
        <v>0</v>
      </c>
      <c r="AT29" s="64">
        <f>S33</f>
        <v>0</v>
      </c>
      <c r="AU29" s="64">
        <f>X33</f>
        <v>0</v>
      </c>
      <c r="AV29" s="64">
        <f>Y33</f>
        <v>0</v>
      </c>
      <c r="AW29" s="64">
        <f>Z33</f>
        <v>0</v>
      </c>
      <c r="AX29" s="64">
        <f>AA33</f>
        <v>0</v>
      </c>
      <c r="AY29" s="65">
        <f>AB33</f>
        <v>0</v>
      </c>
      <c r="AZ29" s="64">
        <f t="shared" si="0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"/>
        <v>40</v>
      </c>
      <c r="I30" s="70"/>
      <c r="J30" s="70"/>
      <c r="K30" s="70"/>
      <c r="L30" s="70"/>
      <c r="M30" s="70"/>
      <c r="N30" s="70"/>
      <c r="O30" s="70"/>
      <c r="P30" s="56">
        <f t="shared" si="2"/>
        <v>0</v>
      </c>
      <c r="Q30" s="71"/>
      <c r="R30" s="56">
        <f t="shared" si="3"/>
        <v>0</v>
      </c>
      <c r="S30" s="70"/>
      <c r="T30" s="70"/>
      <c r="U30" s="56">
        <f t="shared" si="4"/>
        <v>0</v>
      </c>
      <c r="V30" s="70"/>
      <c r="W30" s="70"/>
      <c r="X30" s="56">
        <f t="shared" si="5"/>
        <v>0</v>
      </c>
      <c r="Y30" s="57">
        <f>IF(S30&gt;=40,S30-40,0)</f>
        <v>0</v>
      </c>
      <c r="Z30" s="57">
        <f>IF(D30=1,0,AM30)</f>
        <v>0</v>
      </c>
      <c r="AA30" s="56">
        <f t="shared" si="6"/>
        <v>0</v>
      </c>
      <c r="AB30" s="56">
        <f t="shared" si="7"/>
        <v>0</v>
      </c>
      <c r="AC30" s="56">
        <f>AC29-R30</f>
        <v>16</v>
      </c>
      <c r="AD30" s="70"/>
      <c r="AE30" s="70"/>
      <c r="AF30" s="70"/>
      <c r="AG30" s="56">
        <f t="shared" si="8"/>
        <v>0</v>
      </c>
      <c r="AH30" s="58">
        <f>IF(S30&gt;40,((3+Y30)*H30),IF(S30=0,0,(3*H30)))</f>
        <v>0</v>
      </c>
      <c r="AI30" s="56">
        <f t="shared" si="9"/>
        <v>0</v>
      </c>
      <c r="AJ30" s="58">
        <f>ROUND(IF(AD30&gt;0,(-AD30/H30),"0"),0)</f>
        <v>0</v>
      </c>
      <c r="AK30" s="58">
        <f>ROUND(IF(Q30="oui",(X26+X27+X28+X29)/20,0),0)</f>
        <v>0</v>
      </c>
      <c r="AL30" s="58">
        <f>IF(S30&lt;=40,S30-Z30,S30-Y30-Z30)</f>
        <v>0</v>
      </c>
      <c r="AM30" s="58">
        <f>ROUND(IF(C30=1,(X29+X28+X27+X26+Z29+T29+T28+T27+T26)/20,0),0)+(ROUND(IF(C30=2,(X29+X28+X27+X26+Z29+T29+T28+T27+T26)/20)*2,0))</f>
        <v>0</v>
      </c>
      <c r="AN30" s="72"/>
      <c r="AR30" s="63">
        <f>A34</f>
        <v>43596</v>
      </c>
      <c r="AS30" s="64">
        <f>P34</f>
        <v>0</v>
      </c>
      <c r="AT30" s="64">
        <f>S34</f>
        <v>0</v>
      </c>
      <c r="AU30" s="64">
        <f>X34</f>
        <v>0</v>
      </c>
      <c r="AV30" s="64">
        <f>Y34</f>
        <v>0</v>
      </c>
      <c r="AW30" s="64">
        <f>Z34</f>
        <v>0</v>
      </c>
      <c r="AX30" s="64">
        <f>AA34</f>
        <v>0</v>
      </c>
      <c r="AY30" s="65">
        <f>AB34</f>
        <v>0</v>
      </c>
      <c r="AZ30" s="64">
        <f t="shared" si="0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"/>
        <v>40</v>
      </c>
      <c r="I31" s="70"/>
      <c r="J31" s="70"/>
      <c r="K31" s="70"/>
      <c r="L31" s="70"/>
      <c r="M31" s="70"/>
      <c r="N31" s="70"/>
      <c r="O31" s="70"/>
      <c r="P31" s="56">
        <f t="shared" si="2"/>
        <v>0</v>
      </c>
      <c r="Q31" s="71"/>
      <c r="R31" s="56">
        <f t="shared" si="3"/>
        <v>0</v>
      </c>
      <c r="S31" s="70"/>
      <c r="T31" s="70"/>
      <c r="U31" s="56">
        <f t="shared" si="4"/>
        <v>0</v>
      </c>
      <c r="V31" s="70"/>
      <c r="W31" s="70"/>
      <c r="X31" s="56">
        <f t="shared" si="5"/>
        <v>0</v>
      </c>
      <c r="Y31" s="57">
        <f>IF(S31&gt;=40,S31-40,0)</f>
        <v>0</v>
      </c>
      <c r="Z31" s="57">
        <f>IF(D31=1,0,AM31)</f>
        <v>0</v>
      </c>
      <c r="AA31" s="56">
        <f t="shared" si="6"/>
        <v>0</v>
      </c>
      <c r="AB31" s="56">
        <f t="shared" si="7"/>
        <v>0</v>
      </c>
      <c r="AC31" s="56">
        <f>AC30-R31</f>
        <v>16</v>
      </c>
      <c r="AD31" s="70"/>
      <c r="AE31" s="70"/>
      <c r="AF31" s="70"/>
      <c r="AG31" s="56">
        <f t="shared" si="8"/>
        <v>0</v>
      </c>
      <c r="AH31" s="58">
        <f>IF(S31&gt;40,((3+Y31)*H31),IF(S31=0,0,(3*H31)))</f>
        <v>0</v>
      </c>
      <c r="AI31" s="56">
        <f t="shared" si="9"/>
        <v>0</v>
      </c>
      <c r="AJ31" s="58">
        <f>ROUND(IF(AD31&gt;0,(-AD31/H31),"0"),0)</f>
        <v>0</v>
      </c>
      <c r="AK31" s="58">
        <f>ROUND(IF(Q31="oui",(X27+X28+X29+X30)/20,0),0)</f>
        <v>0</v>
      </c>
      <c r="AL31" s="58">
        <f>IF(S31&lt;=40,S31-Z31,S31-Y31-Z31)</f>
        <v>0</v>
      </c>
      <c r="AM31" s="58">
        <f>ROUND(IF(C31=1,(X30+X29+X28+X27+Z30+T30+T29+T28+T27)/20,0),0)+(ROUND(IF(C31=2,(X30+X29+X28+X27+Z30+T30+T29+T28+T27)/20)*2,0))</f>
        <v>0</v>
      </c>
      <c r="AN31" s="72"/>
      <c r="AR31" s="63">
        <f>A35</f>
        <v>43603</v>
      </c>
      <c r="AS31" s="64">
        <f>P35</f>
        <v>0</v>
      </c>
      <c r="AT31" s="64">
        <f>S35</f>
        <v>0</v>
      </c>
      <c r="AU31" s="64">
        <f>X35</f>
        <v>0</v>
      </c>
      <c r="AV31" s="64">
        <f>Y35</f>
        <v>0</v>
      </c>
      <c r="AW31" s="64">
        <f>Z35</f>
        <v>0</v>
      </c>
      <c r="AX31" s="64">
        <f>AA35</f>
        <v>0</v>
      </c>
      <c r="AY31" s="65">
        <f>AB35</f>
        <v>0</v>
      </c>
      <c r="AZ31" s="64">
        <f t="shared" si="0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"/>
        <v>40</v>
      </c>
      <c r="I32" s="70"/>
      <c r="J32" s="70"/>
      <c r="K32" s="70"/>
      <c r="L32" s="70"/>
      <c r="M32" s="70"/>
      <c r="N32" s="70"/>
      <c r="O32" s="70"/>
      <c r="P32" s="56">
        <f t="shared" si="2"/>
        <v>0</v>
      </c>
      <c r="Q32" s="71"/>
      <c r="R32" s="56">
        <f t="shared" si="3"/>
        <v>0</v>
      </c>
      <c r="S32" s="70"/>
      <c r="T32" s="70"/>
      <c r="U32" s="56">
        <f t="shared" si="4"/>
        <v>0</v>
      </c>
      <c r="V32" s="70"/>
      <c r="W32" s="70"/>
      <c r="X32" s="56">
        <f t="shared" si="5"/>
        <v>0</v>
      </c>
      <c r="Y32" s="57">
        <f>IF(S32&gt;=40,S32-40,0)</f>
        <v>0</v>
      </c>
      <c r="Z32" s="57">
        <f>IF(D32=1,0,AM32)</f>
        <v>0</v>
      </c>
      <c r="AA32" s="56">
        <f t="shared" si="6"/>
        <v>0</v>
      </c>
      <c r="AB32" s="56">
        <f t="shared" si="7"/>
        <v>0</v>
      </c>
      <c r="AC32" s="56">
        <f>AC31-R32</f>
        <v>16</v>
      </c>
      <c r="AD32" s="70"/>
      <c r="AE32" s="70"/>
      <c r="AF32" s="70"/>
      <c r="AG32" s="56">
        <f t="shared" si="8"/>
        <v>0</v>
      </c>
      <c r="AH32" s="58">
        <f>IF(S32&gt;40,((3+Y32)*H32),IF(S32=0,0,(3*H32)))</f>
        <v>0</v>
      </c>
      <c r="AI32" s="56">
        <f t="shared" si="9"/>
        <v>0</v>
      </c>
      <c r="AJ32" s="58">
        <f>ROUND(IF(AD32&gt;0,(-AD32/H32),"0"),0)</f>
        <v>0</v>
      </c>
      <c r="AK32" s="58">
        <f>ROUND(IF(Q32="oui",(X28+X29+X30+X31)/20,0),0)</f>
        <v>0</v>
      </c>
      <c r="AL32" s="58">
        <f>IF(S32&lt;=40,S32-Z32,S32-Y32-Z32)</f>
        <v>0</v>
      </c>
      <c r="AM32" s="58">
        <f>ROUND(IF(C32=1,(X31+X30+X29+X28+Z31+T31+T30+T29+T28)/20,0),0)+(ROUND(IF(C32=2,(X31+X30+X29+X28+Z31+T31+T30+T29+T28)/20)*2,0))</f>
        <v>0</v>
      </c>
      <c r="AN32" s="72"/>
      <c r="AR32" s="63">
        <f>A36</f>
        <v>43610</v>
      </c>
      <c r="AS32" s="64">
        <f>P36</f>
        <v>0</v>
      </c>
      <c r="AT32" s="64">
        <f>S36</f>
        <v>0</v>
      </c>
      <c r="AU32" s="64">
        <f>X36</f>
        <v>0</v>
      </c>
      <c r="AV32" s="64">
        <f>Y36</f>
        <v>0</v>
      </c>
      <c r="AW32" s="64">
        <f>Z36</f>
        <v>0</v>
      </c>
      <c r="AX32" s="64">
        <f>AA36</f>
        <v>0</v>
      </c>
      <c r="AY32" s="65">
        <f>AB36</f>
        <v>0</v>
      </c>
      <c r="AZ32" s="64">
        <f t="shared" si="0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"/>
        <v>40</v>
      </c>
      <c r="I33" s="70"/>
      <c r="J33" s="70"/>
      <c r="K33" s="70"/>
      <c r="L33" s="70"/>
      <c r="M33" s="70"/>
      <c r="N33" s="70"/>
      <c r="O33" s="70"/>
      <c r="P33" s="56">
        <f t="shared" si="2"/>
        <v>0</v>
      </c>
      <c r="Q33" s="71"/>
      <c r="R33" s="56">
        <f t="shared" si="3"/>
        <v>0</v>
      </c>
      <c r="S33" s="70"/>
      <c r="T33" s="70"/>
      <c r="U33" s="56">
        <f t="shared" si="4"/>
        <v>0</v>
      </c>
      <c r="V33" s="70"/>
      <c r="W33" s="70"/>
      <c r="X33" s="56">
        <f t="shared" si="5"/>
        <v>0</v>
      </c>
      <c r="Y33" s="57">
        <f>IF(S33&gt;=40,S33-40,0)</f>
        <v>0</v>
      </c>
      <c r="Z33" s="57">
        <f>IF(D33=1,0,AM33)</f>
        <v>0</v>
      </c>
      <c r="AA33" s="56">
        <f t="shared" si="6"/>
        <v>0</v>
      </c>
      <c r="AB33" s="56">
        <f t="shared" si="7"/>
        <v>0</v>
      </c>
      <c r="AC33" s="56">
        <f>AC32-R33</f>
        <v>16</v>
      </c>
      <c r="AD33" s="70"/>
      <c r="AE33" s="70"/>
      <c r="AF33" s="70"/>
      <c r="AG33" s="56">
        <f t="shared" si="8"/>
        <v>0</v>
      </c>
      <c r="AH33" s="58">
        <f>IF(S33&gt;40,((3+Y33)*H33),IF(S33=0,0,(3*H33)))</f>
        <v>0</v>
      </c>
      <c r="AI33" s="56">
        <f t="shared" si="9"/>
        <v>0</v>
      </c>
      <c r="AJ33" s="58">
        <f>ROUND(IF(AD33&gt;0,(-AD33/H33),"0"),0)</f>
        <v>0</v>
      </c>
      <c r="AK33" s="58">
        <f>ROUND(IF(Q33="oui",(X29+X30+X31+X32)/20,0),0)</f>
        <v>0</v>
      </c>
      <c r="AL33" s="58">
        <f>IF(S33&lt;=40,S33-Z33,S33-Y33-Z33)</f>
        <v>0</v>
      </c>
      <c r="AM33" s="58">
        <f>ROUND(IF(C33=1,(X32+X31+X30+X29+Z32+T32+T31+T30+T29)/20,0),0)+(ROUND(IF(C33=2,(X32+X31+X30+X29+Z32+T32+T31+T30+T29)/20)*2,0))</f>
        <v>0</v>
      </c>
      <c r="AN33" s="72"/>
      <c r="AR33" s="63">
        <f>A37</f>
        <v>43617</v>
      </c>
      <c r="AS33" s="64">
        <f>P37</f>
        <v>0</v>
      </c>
      <c r="AT33" s="64">
        <f>S37</f>
        <v>0</v>
      </c>
      <c r="AU33" s="64">
        <f>X37</f>
        <v>0</v>
      </c>
      <c r="AV33" s="64">
        <f>Y37</f>
        <v>0</v>
      </c>
      <c r="AW33" s="64">
        <f>Z37</f>
        <v>0</v>
      </c>
      <c r="AX33" s="64">
        <f>AA37</f>
        <v>0</v>
      </c>
      <c r="AY33" s="65">
        <f>AB37</f>
        <v>0</v>
      </c>
      <c r="AZ33" s="64">
        <f t="shared" si="0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"/>
        <v>40</v>
      </c>
      <c r="I34" s="70"/>
      <c r="J34" s="70"/>
      <c r="K34" s="70"/>
      <c r="L34" s="70"/>
      <c r="M34" s="70"/>
      <c r="N34" s="70"/>
      <c r="O34" s="70"/>
      <c r="P34" s="56">
        <f t="shared" si="2"/>
        <v>0</v>
      </c>
      <c r="Q34" s="71"/>
      <c r="R34" s="56">
        <f t="shared" si="3"/>
        <v>0</v>
      </c>
      <c r="S34" s="70"/>
      <c r="T34" s="70"/>
      <c r="U34" s="56">
        <f t="shared" si="4"/>
        <v>0</v>
      </c>
      <c r="V34" s="70"/>
      <c r="W34" s="70"/>
      <c r="X34" s="56">
        <f t="shared" si="5"/>
        <v>0</v>
      </c>
      <c r="Y34" s="57">
        <f>IF(S34&gt;=40,S34-40,0)</f>
        <v>0</v>
      </c>
      <c r="Z34" s="57">
        <f>IF(D34=1,0,AM34)</f>
        <v>0</v>
      </c>
      <c r="AA34" s="56">
        <f t="shared" si="6"/>
        <v>0</v>
      </c>
      <c r="AB34" s="56">
        <f t="shared" si="7"/>
        <v>0</v>
      </c>
      <c r="AC34" s="56">
        <f>AC33-R34</f>
        <v>16</v>
      </c>
      <c r="AD34" s="70"/>
      <c r="AE34" s="70"/>
      <c r="AF34" s="70"/>
      <c r="AG34" s="56">
        <f t="shared" si="8"/>
        <v>0</v>
      </c>
      <c r="AH34" s="58">
        <f>IF(S34&gt;40,((3+Y34)*H34),IF(S34=0,0,(3*H34)))</f>
        <v>0</v>
      </c>
      <c r="AI34" s="56">
        <f t="shared" si="9"/>
        <v>0</v>
      </c>
      <c r="AJ34" s="58">
        <f>ROUND(IF(AD34&gt;0,(-AD34/H34),"0"),0)</f>
        <v>0</v>
      </c>
      <c r="AK34" s="58">
        <f>ROUND(IF(Q34="oui",(X30+X31+X32+X33)/20,0),0)</f>
        <v>0</v>
      </c>
      <c r="AL34" s="58">
        <f>IF(S34&lt;=40,S34-Z34,S34-Y34-Z34)</f>
        <v>0</v>
      </c>
      <c r="AM34" s="58">
        <f>ROUND(IF(C34=1,(X33+X32+X31+X30+Z33+T33+T32+T31+T30)/20,0),0)+(ROUND(IF(C34=2,(X33+X32+X31+X30+Z33+T33+T32+T31+T30)/20)*2,0))</f>
        <v>0</v>
      </c>
      <c r="AN34" s="72"/>
      <c r="AR34" s="63">
        <f>A38</f>
        <v>43624</v>
      </c>
      <c r="AS34" s="64">
        <f>P38</f>
        <v>0</v>
      </c>
      <c r="AT34" s="64">
        <f>S38</f>
        <v>0</v>
      </c>
      <c r="AU34" s="64">
        <f>X38</f>
        <v>0</v>
      </c>
      <c r="AV34" s="64">
        <f>Y38</f>
        <v>0</v>
      </c>
      <c r="AW34" s="64">
        <f>Z38</f>
        <v>0</v>
      </c>
      <c r="AX34" s="64">
        <f>AA38</f>
        <v>0</v>
      </c>
      <c r="AY34" s="65">
        <f>AB38</f>
        <v>0</v>
      </c>
      <c r="AZ34" s="64">
        <f t="shared" si="0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"/>
        <v>40</v>
      </c>
      <c r="I35" s="70"/>
      <c r="J35" s="70"/>
      <c r="K35" s="70"/>
      <c r="L35" s="70"/>
      <c r="M35" s="70"/>
      <c r="N35" s="70"/>
      <c r="O35" s="70"/>
      <c r="P35" s="56">
        <f t="shared" si="2"/>
        <v>0</v>
      </c>
      <c r="Q35" s="71"/>
      <c r="R35" s="56">
        <f t="shared" si="3"/>
        <v>0</v>
      </c>
      <c r="S35" s="70"/>
      <c r="T35" s="70"/>
      <c r="U35" s="56">
        <f t="shared" si="4"/>
        <v>0</v>
      </c>
      <c r="V35" s="70"/>
      <c r="W35" s="70"/>
      <c r="X35" s="56">
        <f t="shared" si="5"/>
        <v>0</v>
      </c>
      <c r="Y35" s="57">
        <f>IF(S35&gt;=40,S35-40,0)</f>
        <v>0</v>
      </c>
      <c r="Z35" s="57">
        <f>IF(D35=1,0,AM35)</f>
        <v>0</v>
      </c>
      <c r="AA35" s="56">
        <f t="shared" si="6"/>
        <v>0</v>
      </c>
      <c r="AB35" s="56">
        <f t="shared" si="7"/>
        <v>0</v>
      </c>
      <c r="AC35" s="56">
        <f>AC34-R35</f>
        <v>16</v>
      </c>
      <c r="AD35" s="70"/>
      <c r="AE35" s="70"/>
      <c r="AF35" s="70"/>
      <c r="AG35" s="56">
        <f t="shared" si="8"/>
        <v>0</v>
      </c>
      <c r="AH35" s="58">
        <f>IF(S35&gt;40,((3+Y35)*H35),IF(S35=0,0,(3*H35)))</f>
        <v>0</v>
      </c>
      <c r="AI35" s="56">
        <f t="shared" si="9"/>
        <v>0</v>
      </c>
      <c r="AJ35" s="58">
        <f>ROUND(IF(AD35&gt;0,(-AD35/H35),"0"),0)</f>
        <v>0</v>
      </c>
      <c r="AK35" s="58">
        <f>ROUND(IF(Q35="oui",(X31+X32+X33+X34)/20,0),0)</f>
        <v>0</v>
      </c>
      <c r="AL35" s="58">
        <f>IF(S35&lt;=40,S35-Z35,S35-Y35-Z35)</f>
        <v>0</v>
      </c>
      <c r="AM35" s="58">
        <f>ROUND(IF(C35=1,(X34+X33+X32+X31+Z34+T34+T33+T32+T31)/20,0),0)+(ROUND(IF(C35=2,(X34+X33+X32+X31+Z34+T34+T33+T32+T31)/20)*2,0))</f>
        <v>0</v>
      </c>
      <c r="AN35" s="72"/>
      <c r="AR35" s="63">
        <f>A39</f>
        <v>43631</v>
      </c>
      <c r="AS35" s="64">
        <f>P39</f>
        <v>0</v>
      </c>
      <c r="AT35" s="64">
        <f>S39</f>
        <v>0</v>
      </c>
      <c r="AU35" s="64">
        <f>X39</f>
        <v>0</v>
      </c>
      <c r="AV35" s="64">
        <f>Y39</f>
        <v>0</v>
      </c>
      <c r="AW35" s="64">
        <f>Z39</f>
        <v>0</v>
      </c>
      <c r="AX35" s="64">
        <f>AA39</f>
        <v>0</v>
      </c>
      <c r="AY35" s="65">
        <f>AB39</f>
        <v>0</v>
      </c>
      <c r="AZ35" s="64">
        <f t="shared" si="0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"/>
        <v>40</v>
      </c>
      <c r="I36" s="70"/>
      <c r="J36" s="70"/>
      <c r="K36" s="70"/>
      <c r="L36" s="70"/>
      <c r="M36" s="70"/>
      <c r="N36" s="70"/>
      <c r="O36" s="70"/>
      <c r="P36" s="56">
        <f t="shared" si="2"/>
        <v>0</v>
      </c>
      <c r="Q36" s="71"/>
      <c r="R36" s="56">
        <f t="shared" si="3"/>
        <v>0</v>
      </c>
      <c r="S36" s="70"/>
      <c r="T36" s="70"/>
      <c r="U36" s="56">
        <f t="shared" si="4"/>
        <v>0</v>
      </c>
      <c r="V36" s="70"/>
      <c r="W36" s="70"/>
      <c r="X36" s="56">
        <f t="shared" si="5"/>
        <v>0</v>
      </c>
      <c r="Y36" s="57">
        <f>IF(S36&gt;=40,S36-40,0)</f>
        <v>0</v>
      </c>
      <c r="Z36" s="57">
        <f>IF(D36=1,0,AM36)</f>
        <v>0</v>
      </c>
      <c r="AA36" s="56">
        <f t="shared" si="6"/>
        <v>0</v>
      </c>
      <c r="AB36" s="56">
        <f t="shared" si="7"/>
        <v>0</v>
      </c>
      <c r="AC36" s="56">
        <f>AC35-R36</f>
        <v>16</v>
      </c>
      <c r="AD36" s="70"/>
      <c r="AE36" s="70"/>
      <c r="AF36" s="70"/>
      <c r="AG36" s="56">
        <f t="shared" si="8"/>
        <v>0</v>
      </c>
      <c r="AH36" s="58">
        <f>IF(S36&gt;40,((3+Y36)*H36),IF(S36=0,0,(3*H36)))</f>
        <v>0</v>
      </c>
      <c r="AI36" s="56">
        <f t="shared" si="9"/>
        <v>0</v>
      </c>
      <c r="AJ36" s="58">
        <f>ROUND(IF(AD36&gt;0,(-AD36/H36),"0"),0)</f>
        <v>0</v>
      </c>
      <c r="AK36" s="58">
        <f>ROUND(IF(Q36="oui",(X32+X33+X34+X35)/20,0),0)</f>
        <v>0</v>
      </c>
      <c r="AL36" s="58">
        <f>IF(S36&lt;=40,S36-Z36,S36-Y36-Z36)</f>
        <v>0</v>
      </c>
      <c r="AM36" s="58">
        <f>ROUND(IF(C36=1,(X35+X34+X33+X32+Z35+T35+T34+T33+T32)/20,0),0)+(ROUND(IF(C36=2,(X35+X34+X33+X32+Z35+T35+T34+T33+T32)/20)*2,0))</f>
        <v>0</v>
      </c>
      <c r="AN36" s="72"/>
      <c r="AR36" s="63">
        <f>A40</f>
        <v>43638</v>
      </c>
      <c r="AS36" s="64">
        <f>P40</f>
        <v>0</v>
      </c>
      <c r="AT36" s="64">
        <f>S40</f>
        <v>0</v>
      </c>
      <c r="AU36" s="64">
        <f>X40</f>
        <v>0</v>
      </c>
      <c r="AV36" s="64">
        <f>Y40</f>
        <v>0</v>
      </c>
      <c r="AW36" s="64">
        <f>Z40</f>
        <v>0</v>
      </c>
      <c r="AX36" s="64">
        <f>AA40</f>
        <v>0</v>
      </c>
      <c r="AY36" s="65">
        <f>AB40</f>
        <v>0</v>
      </c>
      <c r="AZ36" s="64">
        <f t="shared" si="0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"/>
        <v>40</v>
      </c>
      <c r="I37" s="70"/>
      <c r="J37" s="70"/>
      <c r="K37" s="70"/>
      <c r="L37" s="70"/>
      <c r="M37" s="70"/>
      <c r="N37" s="70"/>
      <c r="O37" s="70"/>
      <c r="P37" s="56">
        <f t="shared" si="2"/>
        <v>0</v>
      </c>
      <c r="Q37" s="71"/>
      <c r="R37" s="56">
        <f t="shared" si="3"/>
        <v>0</v>
      </c>
      <c r="S37" s="70"/>
      <c r="T37" s="70"/>
      <c r="U37" s="56">
        <f t="shared" si="4"/>
        <v>0</v>
      </c>
      <c r="V37" s="70"/>
      <c r="W37" s="70"/>
      <c r="X37" s="56">
        <f t="shared" si="5"/>
        <v>0</v>
      </c>
      <c r="Y37" s="57">
        <f>IF(S37&gt;=40,S37-40,0)</f>
        <v>0</v>
      </c>
      <c r="Z37" s="57">
        <f>IF(D37=1,0,AM37)</f>
        <v>0</v>
      </c>
      <c r="AA37" s="56">
        <f t="shared" si="6"/>
        <v>0</v>
      </c>
      <c r="AB37" s="56">
        <f t="shared" si="7"/>
        <v>0</v>
      </c>
      <c r="AC37" s="56">
        <f>AC36-R37</f>
        <v>16</v>
      </c>
      <c r="AD37" s="70"/>
      <c r="AE37" s="70"/>
      <c r="AF37" s="70"/>
      <c r="AG37" s="56">
        <f t="shared" si="8"/>
        <v>0</v>
      </c>
      <c r="AH37" s="58">
        <f>IF(S37&gt;40,((3+Y37)*H37),IF(S37=0,0,(3*H37)))</f>
        <v>0</v>
      </c>
      <c r="AI37" s="56">
        <f t="shared" si="9"/>
        <v>0</v>
      </c>
      <c r="AJ37" s="58">
        <f>ROUND(IF(AD37&gt;0,(-AD37/H37),"0"),0)</f>
        <v>0</v>
      </c>
      <c r="AK37" s="58">
        <f>ROUND(IF(Q37="oui",(X33+X34+X35+X36)/20,0),0)</f>
        <v>0</v>
      </c>
      <c r="AL37" s="58">
        <f>IF(S37&lt;=40,S37-Z37,S37-Y37-Z37)</f>
        <v>0</v>
      </c>
      <c r="AM37" s="58">
        <f>ROUND(IF(C37=1,(X36+X35+X34+X33+Z36+T36+T35+T34+T33)/20,0),0)+(ROUND(IF(C37=2,(X36+X35+X34+X33+Z36+T36+T35+T34+T33)/20)*2,0))</f>
        <v>0</v>
      </c>
      <c r="AN37" s="72"/>
      <c r="AR37" s="63">
        <f>A41</f>
        <v>43645</v>
      </c>
      <c r="AS37" s="64">
        <f>P41</f>
        <v>0</v>
      </c>
      <c r="AT37" s="64">
        <f>S41</f>
        <v>0</v>
      </c>
      <c r="AU37" s="64">
        <f>X41</f>
        <v>0</v>
      </c>
      <c r="AV37" s="64">
        <f>Y41</f>
        <v>0</v>
      </c>
      <c r="AW37" s="64">
        <f>Z41</f>
        <v>0</v>
      </c>
      <c r="AX37" s="64">
        <f>AA41</f>
        <v>0</v>
      </c>
      <c r="AY37" s="65">
        <f>AB41</f>
        <v>0</v>
      </c>
      <c r="AZ37" s="64">
        <f t="shared" si="0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"/>
        <v>40</v>
      </c>
      <c r="I38" s="70"/>
      <c r="J38" s="70"/>
      <c r="K38" s="70"/>
      <c r="L38" s="70"/>
      <c r="M38" s="70"/>
      <c r="N38" s="70"/>
      <c r="O38" s="70"/>
      <c r="P38" s="56">
        <f t="shared" si="2"/>
        <v>0</v>
      </c>
      <c r="Q38" s="71"/>
      <c r="R38" s="56">
        <f t="shared" si="3"/>
        <v>0</v>
      </c>
      <c r="S38" s="70"/>
      <c r="T38" s="70"/>
      <c r="U38" s="56">
        <f t="shared" si="4"/>
        <v>0</v>
      </c>
      <c r="V38" s="70"/>
      <c r="W38" s="70"/>
      <c r="X38" s="56">
        <f t="shared" si="5"/>
        <v>0</v>
      </c>
      <c r="Y38" s="57">
        <f>IF(S38&gt;=40,S38-40,0)</f>
        <v>0</v>
      </c>
      <c r="Z38" s="57">
        <f>IF(D38=1,0,AM38)</f>
        <v>0</v>
      </c>
      <c r="AA38" s="56">
        <f t="shared" si="6"/>
        <v>0</v>
      </c>
      <c r="AB38" s="56">
        <f t="shared" si="7"/>
        <v>0</v>
      </c>
      <c r="AC38" s="56">
        <f>AC37-R38</f>
        <v>16</v>
      </c>
      <c r="AD38" s="70"/>
      <c r="AE38" s="70"/>
      <c r="AF38" s="70"/>
      <c r="AG38" s="56">
        <f t="shared" si="8"/>
        <v>0</v>
      </c>
      <c r="AH38" s="58">
        <f>IF(S38&gt;40,((3+Y38)*H38),IF(S38=0,0,(3*H38)))</f>
        <v>0</v>
      </c>
      <c r="AI38" s="56">
        <f t="shared" si="9"/>
        <v>0</v>
      </c>
      <c r="AJ38" s="58">
        <f>ROUND(IF(AD38&gt;0,(-AD38/H38),"0"),0)</f>
        <v>0</v>
      </c>
      <c r="AK38" s="58">
        <f>ROUND(IF(Q38="oui",(X34+X35+X36+X37)/20,0),0)</f>
        <v>0</v>
      </c>
      <c r="AL38" s="58">
        <f>IF(S38&lt;=40,S38-Z38,S38-Y38-Z38)</f>
        <v>0</v>
      </c>
      <c r="AM38" s="58">
        <f>ROUND(IF(C38=1,(X37+X36+X35+X34+Z37+T37+T36+T35+T34)/20,0),0)+(ROUND(IF(C38=2,(X37+X36+X35+X34+Z37+T37+T36+T35+T34)/20)*2,0))</f>
        <v>0</v>
      </c>
      <c r="AN38" s="72"/>
      <c r="AR38" s="63">
        <f>A42</f>
        <v>43652</v>
      </c>
      <c r="AS38" s="64">
        <f>P42</f>
        <v>0</v>
      </c>
      <c r="AT38" s="64">
        <f>S42</f>
        <v>0</v>
      </c>
      <c r="AU38" s="64">
        <f>X42</f>
        <v>0</v>
      </c>
      <c r="AV38" s="64">
        <f>Y42</f>
        <v>0</v>
      </c>
      <c r="AW38" s="64">
        <f>Z42</f>
        <v>0</v>
      </c>
      <c r="AX38" s="64">
        <f>AA42</f>
        <v>0</v>
      </c>
      <c r="AY38" s="65">
        <f>AB42</f>
        <v>0</v>
      </c>
      <c r="AZ38" s="64">
        <f t="shared" si="0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"/>
        <v>40</v>
      </c>
      <c r="I39" s="70"/>
      <c r="J39" s="70"/>
      <c r="K39" s="70"/>
      <c r="L39" s="70"/>
      <c r="M39" s="70"/>
      <c r="N39" s="70"/>
      <c r="O39" s="70"/>
      <c r="P39" s="56">
        <f t="shared" si="2"/>
        <v>0</v>
      </c>
      <c r="Q39" s="71"/>
      <c r="R39" s="56">
        <f t="shared" si="3"/>
        <v>0</v>
      </c>
      <c r="S39" s="70"/>
      <c r="T39" s="70"/>
      <c r="U39" s="56">
        <f t="shared" si="4"/>
        <v>0</v>
      </c>
      <c r="V39" s="70"/>
      <c r="W39" s="70"/>
      <c r="X39" s="56">
        <f t="shared" si="5"/>
        <v>0</v>
      </c>
      <c r="Y39" s="57">
        <f>IF(S39&gt;=40,S39-40,0)</f>
        <v>0</v>
      </c>
      <c r="Z39" s="57">
        <f>IF(D39=1,0,AM39)</f>
        <v>0</v>
      </c>
      <c r="AA39" s="56">
        <f t="shared" si="6"/>
        <v>0</v>
      </c>
      <c r="AB39" s="56">
        <f t="shared" si="7"/>
        <v>0</v>
      </c>
      <c r="AC39" s="56">
        <f>AC38-R39</f>
        <v>16</v>
      </c>
      <c r="AD39" s="70"/>
      <c r="AE39" s="70"/>
      <c r="AF39" s="70"/>
      <c r="AG39" s="56">
        <f t="shared" si="8"/>
        <v>0</v>
      </c>
      <c r="AH39" s="58">
        <f>IF(S39&gt;40,((3+Y39)*H39),IF(S39=0,0,(3*H39)))</f>
        <v>0</v>
      </c>
      <c r="AI39" s="56">
        <f t="shared" si="9"/>
        <v>0</v>
      </c>
      <c r="AJ39" s="58">
        <f>ROUND(IF(AD39&gt;0,(-AD39/H39),"0"),0)</f>
        <v>0</v>
      </c>
      <c r="AK39" s="58">
        <f>ROUND(IF(Q39="oui",(X35+X36+X37+X38)/20,0),0)</f>
        <v>0</v>
      </c>
      <c r="AL39" s="58">
        <f>IF(S39&lt;=40,S39-Z39,S39-Y39-Z39)</f>
        <v>0</v>
      </c>
      <c r="AM39" s="58">
        <f>ROUND(IF(C39=1,(X38+X37+X36+X35+Z38+T38+T37+T36+T35)/20,0),0)+(ROUND(IF(C39=2,(X38+X37+X36+X35+Z38+T38+T37+T36+T35)/20)*2,0))</f>
        <v>0</v>
      </c>
      <c r="AN39" s="72"/>
      <c r="AR39" s="63">
        <f>A43</f>
        <v>43659</v>
      </c>
      <c r="AS39" s="64">
        <f>P43</f>
        <v>0</v>
      </c>
      <c r="AT39" s="64">
        <f>S43</f>
        <v>0</v>
      </c>
      <c r="AU39" s="64">
        <f>X43</f>
        <v>0</v>
      </c>
      <c r="AV39" s="64">
        <f>Y43</f>
        <v>0</v>
      </c>
      <c r="AW39" s="64">
        <f>Z43</f>
        <v>0</v>
      </c>
      <c r="AX39" s="64">
        <f>AA43</f>
        <v>0</v>
      </c>
      <c r="AY39" s="65">
        <f>AB43</f>
        <v>0</v>
      </c>
      <c r="AZ39" s="64">
        <f t="shared" si="0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"/>
        <v>40</v>
      </c>
      <c r="I40" s="70"/>
      <c r="J40" s="70"/>
      <c r="K40" s="70"/>
      <c r="L40" s="70"/>
      <c r="M40" s="70"/>
      <c r="N40" s="70"/>
      <c r="O40" s="70"/>
      <c r="P40" s="56">
        <f t="shared" si="2"/>
        <v>0</v>
      </c>
      <c r="Q40" s="71"/>
      <c r="R40" s="56">
        <f t="shared" si="3"/>
        <v>0</v>
      </c>
      <c r="S40" s="70"/>
      <c r="T40" s="70"/>
      <c r="U40" s="56">
        <f t="shared" si="4"/>
        <v>0</v>
      </c>
      <c r="V40" s="70"/>
      <c r="W40" s="70"/>
      <c r="X40" s="56">
        <f t="shared" si="5"/>
        <v>0</v>
      </c>
      <c r="Y40" s="57">
        <f>IF(S40&gt;=40,S40-40,0)</f>
        <v>0</v>
      </c>
      <c r="Z40" s="57">
        <f>IF(D40=1,0,AM40)</f>
        <v>0</v>
      </c>
      <c r="AA40" s="56">
        <f t="shared" si="6"/>
        <v>0</v>
      </c>
      <c r="AB40" s="56">
        <f t="shared" si="7"/>
        <v>0</v>
      </c>
      <c r="AC40" s="56">
        <f>AC39-R40</f>
        <v>16</v>
      </c>
      <c r="AD40" s="70"/>
      <c r="AE40" s="70"/>
      <c r="AF40" s="70"/>
      <c r="AG40" s="56">
        <f t="shared" si="8"/>
        <v>0</v>
      </c>
      <c r="AH40" s="58">
        <f>IF(S40&gt;40,((3+Y40)*H40),IF(S40=0,0,(3*H40)))</f>
        <v>0</v>
      </c>
      <c r="AI40" s="56">
        <f t="shared" si="9"/>
        <v>0</v>
      </c>
      <c r="AJ40" s="58">
        <f>ROUND(IF(AD40&gt;0,(-AD40/H40),"0"),0)</f>
        <v>0</v>
      </c>
      <c r="AK40" s="58">
        <f>ROUND(IF(Q40="oui",(X36+X37+X38+X39)/20,0),0)</f>
        <v>0</v>
      </c>
      <c r="AL40" s="58">
        <f>IF(S40&lt;=40,S40-Z40,S40-Y40-Z40)</f>
        <v>0</v>
      </c>
      <c r="AM40" s="58">
        <f>ROUND(IF(C40=1,(X39+X38+X37+X36+Z39+T39+T38+T37+T36)/20,0),0)+(ROUND(IF(C40=2,(X39+X38+X37+X36+Z39+T39+T38+T37+T36)/20)*2,0))</f>
        <v>0</v>
      </c>
      <c r="AN40" s="72"/>
      <c r="AR40" s="63">
        <f>A44</f>
        <v>43666</v>
      </c>
      <c r="AS40" s="64">
        <f>P44</f>
        <v>0</v>
      </c>
      <c r="AT40" s="64">
        <f>S44</f>
        <v>0</v>
      </c>
      <c r="AU40" s="64">
        <f>X44</f>
        <v>0</v>
      </c>
      <c r="AV40" s="64">
        <f>Y44</f>
        <v>0</v>
      </c>
      <c r="AW40" s="64">
        <f>Z44</f>
        <v>0</v>
      </c>
      <c r="AX40" s="64">
        <f>AA44</f>
        <v>0</v>
      </c>
      <c r="AY40" s="65">
        <f>AB44</f>
        <v>0</v>
      </c>
      <c r="AZ40" s="64">
        <f t="shared" si="0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"/>
        <v>40</v>
      </c>
      <c r="I41" s="70"/>
      <c r="J41" s="70"/>
      <c r="K41" s="70"/>
      <c r="L41" s="70"/>
      <c r="M41" s="70"/>
      <c r="N41" s="70"/>
      <c r="O41" s="70"/>
      <c r="P41" s="56">
        <f t="shared" si="2"/>
        <v>0</v>
      </c>
      <c r="Q41" s="71"/>
      <c r="R41" s="56">
        <f t="shared" si="3"/>
        <v>0</v>
      </c>
      <c r="S41" s="70"/>
      <c r="T41" s="70"/>
      <c r="U41" s="56">
        <f t="shared" si="4"/>
        <v>0</v>
      </c>
      <c r="V41" s="70"/>
      <c r="W41" s="70"/>
      <c r="X41" s="56">
        <f t="shared" si="5"/>
        <v>0</v>
      </c>
      <c r="Y41" s="57">
        <f>IF(S41&gt;=40,S41-40,0)</f>
        <v>0</v>
      </c>
      <c r="Z41" s="57">
        <f>IF(D41=1,0,AM41)</f>
        <v>0</v>
      </c>
      <c r="AA41" s="56">
        <f t="shared" si="6"/>
        <v>0</v>
      </c>
      <c r="AB41" s="56">
        <f t="shared" si="7"/>
        <v>0</v>
      </c>
      <c r="AC41" s="56">
        <f>AC40-R41</f>
        <v>16</v>
      </c>
      <c r="AD41" s="70"/>
      <c r="AE41" s="70"/>
      <c r="AF41" s="70"/>
      <c r="AG41" s="56">
        <f t="shared" si="8"/>
        <v>0</v>
      </c>
      <c r="AH41" s="58">
        <f>IF(S41&gt;40,((3+Y41)*H41),IF(S41=0,0,(3*H41)))</f>
        <v>0</v>
      </c>
      <c r="AI41" s="56">
        <f t="shared" si="9"/>
        <v>0</v>
      </c>
      <c r="AJ41" s="58">
        <f>ROUND(IF(AD41&gt;0,(-AD41/H41),"0"),0)</f>
        <v>0</v>
      </c>
      <c r="AK41" s="58">
        <f>ROUND(IF(Q41="oui",(X37+X38+X39+X40)/20,0),0)</f>
        <v>0</v>
      </c>
      <c r="AL41" s="58">
        <f>IF(S41&lt;=40,S41-Z41,S41-Y41-Z41)</f>
        <v>0</v>
      </c>
      <c r="AM41" s="58">
        <f>ROUND(IF(C41=1,(X40+X39+X38+X37+Z40+T40+T39+T38+T37)/20,0),0)+(ROUND(IF(C41=2,(X40+X39+X38+X37+Z40+T40+T39+T38+T37)/20)*2,0))</f>
        <v>0</v>
      </c>
      <c r="AN41" s="72"/>
      <c r="AR41" s="63">
        <f>A45</f>
        <v>43673</v>
      </c>
      <c r="AS41" s="64">
        <f>P45</f>
        <v>0</v>
      </c>
      <c r="AT41" s="64">
        <f>S45</f>
        <v>0</v>
      </c>
      <c r="AU41" s="64">
        <f>X45</f>
        <v>0</v>
      </c>
      <c r="AV41" s="64">
        <f>Y45</f>
        <v>0</v>
      </c>
      <c r="AW41" s="64">
        <f>Z45</f>
        <v>0</v>
      </c>
      <c r="AX41" s="64">
        <f>AA45</f>
        <v>0</v>
      </c>
      <c r="AY41" s="65">
        <f>AB45</f>
        <v>0</v>
      </c>
      <c r="AZ41" s="64">
        <f t="shared" si="0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"/>
        <v>40</v>
      </c>
      <c r="I42" s="70"/>
      <c r="J42" s="70"/>
      <c r="K42" s="70"/>
      <c r="L42" s="70"/>
      <c r="M42" s="70"/>
      <c r="N42" s="70"/>
      <c r="O42" s="70"/>
      <c r="P42" s="56">
        <f t="shared" si="2"/>
        <v>0</v>
      </c>
      <c r="Q42" s="71"/>
      <c r="R42" s="56">
        <f t="shared" si="3"/>
        <v>0</v>
      </c>
      <c r="S42" s="70"/>
      <c r="T42" s="70"/>
      <c r="U42" s="56">
        <f t="shared" si="4"/>
        <v>0</v>
      </c>
      <c r="V42" s="70"/>
      <c r="W42" s="70"/>
      <c r="X42" s="56">
        <f t="shared" si="5"/>
        <v>0</v>
      </c>
      <c r="Y42" s="57">
        <f>IF(S42&gt;=40,S42-40,0)</f>
        <v>0</v>
      </c>
      <c r="Z42" s="57">
        <f>IF(D42=1,0,AM42)</f>
        <v>0</v>
      </c>
      <c r="AA42" s="56">
        <f t="shared" si="6"/>
        <v>0</v>
      </c>
      <c r="AB42" s="56">
        <f t="shared" si="7"/>
        <v>0</v>
      </c>
      <c r="AC42" s="56">
        <f>AC41-R42</f>
        <v>16</v>
      </c>
      <c r="AD42" s="70"/>
      <c r="AE42" s="70"/>
      <c r="AF42" s="70"/>
      <c r="AG42" s="56">
        <f t="shared" si="8"/>
        <v>0</v>
      </c>
      <c r="AH42" s="58">
        <f>IF(S42&gt;40,((3+Y42)*H42),IF(S42=0,0,(3*H42)))</f>
        <v>0</v>
      </c>
      <c r="AI42" s="56">
        <f t="shared" si="9"/>
        <v>0</v>
      </c>
      <c r="AJ42" s="58">
        <f>ROUND(IF(AD42&gt;0,(-AD42/H42),"0"),0)</f>
        <v>0</v>
      </c>
      <c r="AK42" s="58">
        <f>ROUND(IF(Q42="oui",(X38+X39+X40+X41)/20,0),0)</f>
        <v>0</v>
      </c>
      <c r="AL42" s="58">
        <f>IF(S42&lt;=40,S42-Z42,S42-Y42-Z42)</f>
        <v>0</v>
      </c>
      <c r="AM42" s="58">
        <f>ROUND(IF(C42=1,(X41+X40+X39+X38+Z41+T41+T40+T39+T38)/20,0),0)+(ROUND(IF(C42=2,(X41+X40+X39+X38+Z41+T41+T40+T39+T38)/20)*2,0))</f>
        <v>0</v>
      </c>
      <c r="AN42" s="72"/>
      <c r="AR42" s="63">
        <f>A46</f>
        <v>43680</v>
      </c>
      <c r="AS42" s="64">
        <f>P46</f>
        <v>0</v>
      </c>
      <c r="AT42" s="64">
        <f>S46</f>
        <v>0</v>
      </c>
      <c r="AU42" s="64">
        <f>X46</f>
        <v>0</v>
      </c>
      <c r="AV42" s="64">
        <f>Y46</f>
        <v>0</v>
      </c>
      <c r="AW42" s="64">
        <f>Z46</f>
        <v>0</v>
      </c>
      <c r="AX42" s="64">
        <f>AA46</f>
        <v>0</v>
      </c>
      <c r="AY42" s="65">
        <f>AB46</f>
        <v>0</v>
      </c>
      <c r="AZ42" s="64">
        <f t="shared" si="0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"/>
        <v>40</v>
      </c>
      <c r="I43" s="70"/>
      <c r="J43" s="70"/>
      <c r="K43" s="70"/>
      <c r="L43" s="70"/>
      <c r="M43" s="70"/>
      <c r="N43" s="70"/>
      <c r="O43" s="70"/>
      <c r="P43" s="56">
        <f t="shared" si="2"/>
        <v>0</v>
      </c>
      <c r="Q43" s="71"/>
      <c r="R43" s="56">
        <f t="shared" si="3"/>
        <v>0</v>
      </c>
      <c r="S43" s="70"/>
      <c r="T43" s="70"/>
      <c r="U43" s="56">
        <f t="shared" si="4"/>
        <v>0</v>
      </c>
      <c r="V43" s="70"/>
      <c r="W43" s="70"/>
      <c r="X43" s="56">
        <f t="shared" si="5"/>
        <v>0</v>
      </c>
      <c r="Y43" s="57">
        <f>IF(S43&gt;=40,S43-40,0)</f>
        <v>0</v>
      </c>
      <c r="Z43" s="57">
        <f>IF(D43=1,0,AM43)</f>
        <v>0</v>
      </c>
      <c r="AA43" s="56">
        <f t="shared" si="6"/>
        <v>0</v>
      </c>
      <c r="AB43" s="56">
        <f t="shared" si="7"/>
        <v>0</v>
      </c>
      <c r="AC43" s="56">
        <f>AC42-R43</f>
        <v>16</v>
      </c>
      <c r="AD43" s="70"/>
      <c r="AE43" s="70"/>
      <c r="AF43" s="70"/>
      <c r="AG43" s="56">
        <f t="shared" si="8"/>
        <v>0</v>
      </c>
      <c r="AH43" s="58">
        <f>IF(S43&gt;40,((3+Y43)*H43),IF(S43=0,0,(3*H43)))</f>
        <v>0</v>
      </c>
      <c r="AI43" s="56">
        <f t="shared" si="9"/>
        <v>0</v>
      </c>
      <c r="AJ43" s="58">
        <f>ROUND(IF(AD43&gt;0,(-AD43/H43),"0"),0)</f>
        <v>0</v>
      </c>
      <c r="AK43" s="58">
        <f>ROUND(IF(Q43="oui",(X39+X40+X41+X42)/20,0),0)</f>
        <v>0</v>
      </c>
      <c r="AL43" s="58">
        <f>IF(S43&lt;=40,S43-Z43,S43-Y43-Z43)</f>
        <v>0</v>
      </c>
      <c r="AM43" s="58">
        <f>ROUND(IF(C43=1,(X42+X41+X40+X39+Z42+T42+T41+T40+T39)/20,0),0)+(ROUND(IF(C43=2,(X42+X41+X40+X39+Z42+T42+T41+T40+T39)/20)*2,0))</f>
        <v>0</v>
      </c>
      <c r="AN43" s="72"/>
      <c r="AR43" s="63">
        <f>A47</f>
        <v>43687</v>
      </c>
      <c r="AS43" s="64">
        <f>P47</f>
        <v>0</v>
      </c>
      <c r="AT43" s="64">
        <f>S47</f>
        <v>0</v>
      </c>
      <c r="AU43" s="64">
        <f>X47</f>
        <v>0</v>
      </c>
      <c r="AV43" s="64">
        <f>Y47</f>
        <v>0</v>
      </c>
      <c r="AW43" s="64">
        <f>Z47</f>
        <v>0</v>
      </c>
      <c r="AX43" s="64">
        <f>AA47</f>
        <v>0</v>
      </c>
      <c r="AY43" s="65">
        <f>AB47</f>
        <v>0</v>
      </c>
      <c r="AZ43" s="64">
        <f t="shared" si="0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"/>
        <v>40</v>
      </c>
      <c r="I44" s="70"/>
      <c r="J44" s="70"/>
      <c r="K44" s="70"/>
      <c r="L44" s="70"/>
      <c r="M44" s="70"/>
      <c r="N44" s="70"/>
      <c r="O44" s="70"/>
      <c r="P44" s="56">
        <f t="shared" si="2"/>
        <v>0</v>
      </c>
      <c r="Q44" s="71"/>
      <c r="R44" s="56">
        <f t="shared" si="3"/>
        <v>0</v>
      </c>
      <c r="S44" s="70"/>
      <c r="T44" s="70"/>
      <c r="U44" s="56">
        <f t="shared" si="4"/>
        <v>0</v>
      </c>
      <c r="V44" s="70"/>
      <c r="W44" s="70"/>
      <c r="X44" s="56">
        <f t="shared" si="5"/>
        <v>0</v>
      </c>
      <c r="Y44" s="57">
        <f>IF(S44&gt;=40,S44-40,0)</f>
        <v>0</v>
      </c>
      <c r="Z44" s="57">
        <f>IF(D44=1,0,AM44)</f>
        <v>0</v>
      </c>
      <c r="AA44" s="56">
        <f t="shared" si="6"/>
        <v>0</v>
      </c>
      <c r="AB44" s="56">
        <f t="shared" si="7"/>
        <v>0</v>
      </c>
      <c r="AC44" s="56">
        <f>AC43-R44</f>
        <v>16</v>
      </c>
      <c r="AD44" s="70"/>
      <c r="AE44" s="70"/>
      <c r="AF44" s="70"/>
      <c r="AG44" s="56">
        <f t="shared" si="8"/>
        <v>0</v>
      </c>
      <c r="AH44" s="58">
        <f>IF(S44&gt;40,((3+Y44)*H44),IF(S44=0,0,(3*H44)))</f>
        <v>0</v>
      </c>
      <c r="AI44" s="56">
        <f t="shared" si="9"/>
        <v>0</v>
      </c>
      <c r="AJ44" s="58">
        <f>ROUND(IF(AD44&gt;0,(-AD44/H44),"0"),0)</f>
        <v>0</v>
      </c>
      <c r="AK44" s="58">
        <f>ROUND(IF(Q44="oui",(X40+X41+X42+X43)/20,0),0)</f>
        <v>0</v>
      </c>
      <c r="AL44" s="58">
        <f>IF(S44&lt;=40,S44-Z44,S44-Y44-Z44)</f>
        <v>0</v>
      </c>
      <c r="AM44" s="58">
        <f>ROUND(IF(C44=1,(X43+X42+X41+X40+Z43+T43+T42+T41+T40)/20,0),0)+(ROUND(IF(C44=2,(X43+X42+X41+X40+Z43+T43+T42+T41+T40)/20)*2,0))</f>
        <v>0</v>
      </c>
      <c r="AN44" s="72"/>
      <c r="AR44" s="63">
        <f>A48</f>
        <v>43694</v>
      </c>
      <c r="AS44" s="64">
        <f>P48</f>
        <v>0</v>
      </c>
      <c r="AT44" s="64">
        <f>S48</f>
        <v>0</v>
      </c>
      <c r="AU44" s="64">
        <f>X48</f>
        <v>0</v>
      </c>
      <c r="AV44" s="64">
        <f>Y48</f>
        <v>0</v>
      </c>
      <c r="AW44" s="64">
        <f>Z48</f>
        <v>0</v>
      </c>
      <c r="AX44" s="64">
        <f>AA48</f>
        <v>0</v>
      </c>
      <c r="AY44" s="65">
        <f>AB48</f>
        <v>0</v>
      </c>
      <c r="AZ44" s="64">
        <f t="shared" si="0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"/>
        <v>40</v>
      </c>
      <c r="I45" s="70"/>
      <c r="J45" s="70"/>
      <c r="K45" s="70"/>
      <c r="L45" s="70"/>
      <c r="M45" s="70"/>
      <c r="N45" s="70"/>
      <c r="O45" s="70"/>
      <c r="P45" s="56">
        <f t="shared" si="2"/>
        <v>0</v>
      </c>
      <c r="Q45" s="71"/>
      <c r="R45" s="56">
        <f t="shared" si="3"/>
        <v>0</v>
      </c>
      <c r="S45" s="70"/>
      <c r="T45" s="70"/>
      <c r="U45" s="56">
        <f t="shared" si="4"/>
        <v>0</v>
      </c>
      <c r="V45" s="70"/>
      <c r="W45" s="70"/>
      <c r="X45" s="56">
        <f t="shared" si="5"/>
        <v>0</v>
      </c>
      <c r="Y45" s="57">
        <f>IF(S45&gt;=40,S45-40,0)</f>
        <v>0</v>
      </c>
      <c r="Z45" s="57">
        <f>IF(D45=1,0,AM45)</f>
        <v>0</v>
      </c>
      <c r="AA45" s="56">
        <f t="shared" si="6"/>
        <v>0</v>
      </c>
      <c r="AB45" s="56">
        <f t="shared" si="7"/>
        <v>0</v>
      </c>
      <c r="AC45" s="56">
        <f>AC44-R45</f>
        <v>16</v>
      </c>
      <c r="AD45" s="70"/>
      <c r="AE45" s="70"/>
      <c r="AF45" s="70"/>
      <c r="AG45" s="56">
        <f t="shared" si="8"/>
        <v>0</v>
      </c>
      <c r="AH45" s="58">
        <f>IF(S45&gt;40,((3+Y45)*H45),IF(S45=0,0,(3*H45)))</f>
        <v>0</v>
      </c>
      <c r="AI45" s="56">
        <f t="shared" si="9"/>
        <v>0</v>
      </c>
      <c r="AJ45" s="58">
        <f>ROUND(IF(AD45&gt;0,(-AD45/H45),"0"),0)</f>
        <v>0</v>
      </c>
      <c r="AK45" s="58">
        <f>ROUND(IF(Q45="oui",(X41+X42+X43+X44)/20,0),0)</f>
        <v>0</v>
      </c>
      <c r="AL45" s="58">
        <f>IF(S45&lt;=40,S45-Z45,S45-Y45-Z45)</f>
        <v>0</v>
      </c>
      <c r="AM45" s="58">
        <f>ROUND(IF(C45=1,(X44+X43+X42+X41+Z44+T44+T43+T42+T41)/20,0),0)+(ROUND(IF(C45=2,(X44+X43+X42+X41+Z44+T44+T43+T42+T41)/20)*2,0))</f>
        <v>0</v>
      </c>
      <c r="AN45" s="72"/>
      <c r="AR45" s="63">
        <f>A49</f>
        <v>43701</v>
      </c>
      <c r="AS45" s="64">
        <f>P49</f>
        <v>0</v>
      </c>
      <c r="AT45" s="64">
        <f>S49</f>
        <v>0</v>
      </c>
      <c r="AU45" s="64">
        <f>X49</f>
        <v>0</v>
      </c>
      <c r="AV45" s="64">
        <f>Y49</f>
        <v>0</v>
      </c>
      <c r="AW45" s="64">
        <f>Z49</f>
        <v>0</v>
      </c>
      <c r="AX45" s="64">
        <f>AA49</f>
        <v>0</v>
      </c>
      <c r="AY45" s="65">
        <f>AB49</f>
        <v>0</v>
      </c>
      <c r="AZ45" s="64">
        <f t="shared" si="0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"/>
        <v>40</v>
      </c>
      <c r="I46" s="70"/>
      <c r="J46" s="70"/>
      <c r="K46" s="70"/>
      <c r="L46" s="70"/>
      <c r="M46" s="70"/>
      <c r="N46" s="70"/>
      <c r="O46" s="70"/>
      <c r="P46" s="56">
        <f t="shared" si="2"/>
        <v>0</v>
      </c>
      <c r="Q46" s="71"/>
      <c r="R46" s="56">
        <f t="shared" si="3"/>
        <v>0</v>
      </c>
      <c r="S46" s="70"/>
      <c r="T46" s="70"/>
      <c r="U46" s="56">
        <f t="shared" si="4"/>
        <v>0</v>
      </c>
      <c r="V46" s="70"/>
      <c r="W46" s="70"/>
      <c r="X46" s="56">
        <f t="shared" si="5"/>
        <v>0</v>
      </c>
      <c r="Y46" s="57">
        <f>IF(S46&gt;=40,S46-40,0)</f>
        <v>0</v>
      </c>
      <c r="Z46" s="57">
        <f>IF(D46=1,0,AM46)</f>
        <v>0</v>
      </c>
      <c r="AA46" s="56">
        <f t="shared" si="6"/>
        <v>0</v>
      </c>
      <c r="AB46" s="56">
        <f t="shared" si="7"/>
        <v>0</v>
      </c>
      <c r="AC46" s="56">
        <f>AC45-R46</f>
        <v>16</v>
      </c>
      <c r="AD46" s="70"/>
      <c r="AE46" s="70"/>
      <c r="AF46" s="70"/>
      <c r="AG46" s="56">
        <f t="shared" si="8"/>
        <v>0</v>
      </c>
      <c r="AH46" s="58">
        <f>IF(S46&gt;40,((3+Y46)*H46),IF(S46=0,0,(3*H46)))</f>
        <v>0</v>
      </c>
      <c r="AI46" s="56">
        <f t="shared" si="9"/>
        <v>0</v>
      </c>
      <c r="AJ46" s="58">
        <f>ROUND(IF(AD46&gt;0,(-AD46/H46),"0"),0)</f>
        <v>0</v>
      </c>
      <c r="AK46" s="58">
        <f>ROUND(IF(Q46="oui",(X42+X43+X44+X45)/20,0),0)</f>
        <v>0</v>
      </c>
      <c r="AL46" s="58">
        <f>IF(S46&lt;=40,S46-Z46,S46-Y46-Z46)</f>
        <v>0</v>
      </c>
      <c r="AM46" s="58">
        <f>ROUND(IF(C46=1,(X45+X44+X43+X42+Z45+T45+T44+T43+T42)/20,0),0)+(ROUND(IF(C46=2,(X45+X44+X43+X42+Z45+T45+T44+T43+T42)/20)*2,0))</f>
        <v>0</v>
      </c>
      <c r="AN46" s="72"/>
      <c r="AR46" s="63">
        <f>A50</f>
        <v>43708</v>
      </c>
      <c r="AS46" s="64">
        <f>P50</f>
        <v>0</v>
      </c>
      <c r="AT46" s="64">
        <f>S50</f>
        <v>0</v>
      </c>
      <c r="AU46" s="64">
        <f>X50</f>
        <v>0</v>
      </c>
      <c r="AV46" s="64">
        <f>Y50</f>
        <v>0</v>
      </c>
      <c r="AW46" s="64">
        <f>Z50</f>
        <v>0</v>
      </c>
      <c r="AX46" s="64">
        <f>AA50</f>
        <v>0</v>
      </c>
      <c r="AY46" s="65">
        <f>AB50</f>
        <v>0</v>
      </c>
      <c r="AZ46" s="64">
        <f t="shared" si="0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"/>
        <v>40</v>
      </c>
      <c r="I47" s="70"/>
      <c r="J47" s="70"/>
      <c r="K47" s="70"/>
      <c r="L47" s="70"/>
      <c r="M47" s="70"/>
      <c r="N47" s="70"/>
      <c r="O47" s="70"/>
      <c r="P47" s="56">
        <f t="shared" si="2"/>
        <v>0</v>
      </c>
      <c r="Q47" s="71"/>
      <c r="R47" s="56">
        <f t="shared" si="3"/>
        <v>0</v>
      </c>
      <c r="S47" s="70"/>
      <c r="T47" s="70"/>
      <c r="U47" s="56">
        <f t="shared" si="4"/>
        <v>0</v>
      </c>
      <c r="V47" s="70"/>
      <c r="W47" s="70"/>
      <c r="X47" s="56">
        <f t="shared" si="5"/>
        <v>0</v>
      </c>
      <c r="Y47" s="57">
        <f>IF(S47&gt;=40,S47-40,0)</f>
        <v>0</v>
      </c>
      <c r="Z47" s="57">
        <f>IF(D47=1,0,AM47)</f>
        <v>0</v>
      </c>
      <c r="AA47" s="56">
        <f t="shared" si="6"/>
        <v>0</v>
      </c>
      <c r="AB47" s="56">
        <f t="shared" si="7"/>
        <v>0</v>
      </c>
      <c r="AC47" s="56">
        <f>AC46-R47</f>
        <v>16</v>
      </c>
      <c r="AD47" s="70"/>
      <c r="AE47" s="70"/>
      <c r="AF47" s="70"/>
      <c r="AG47" s="56">
        <f t="shared" si="8"/>
        <v>0</v>
      </c>
      <c r="AH47" s="58">
        <f>IF(S47&gt;40,((3+Y47)*H47),IF(S47=0,0,(3*H47)))</f>
        <v>0</v>
      </c>
      <c r="AI47" s="56">
        <f t="shared" si="9"/>
        <v>0</v>
      </c>
      <c r="AJ47" s="58">
        <f>ROUND(IF(AD47&gt;0,(-AD47/H47),"0"),0)</f>
        <v>0</v>
      </c>
      <c r="AK47" s="58">
        <f>ROUND(IF(Q47="oui",(X43+X44+X45+X46)/20,0),0)</f>
        <v>0</v>
      </c>
      <c r="AL47" s="58">
        <f>IF(S47&lt;=40,S47-Z47,S47-Y47-Z47)</f>
        <v>0</v>
      </c>
      <c r="AM47" s="58">
        <f>ROUND(IF(C47=1,(X46+X45+X44+X43+Z46+T46+T45+T44+T43)/20,0),0)+(ROUND(IF(C47=2,(X46+X45+X44+X43+Z46+T46+T45+T44+T43)/20)*2,0))</f>
        <v>0</v>
      </c>
      <c r="AN47" s="72"/>
      <c r="AR47" s="63">
        <f>A51</f>
        <v>43715</v>
      </c>
      <c r="AS47" s="64">
        <f>P51</f>
        <v>0</v>
      </c>
      <c r="AT47" s="64">
        <f>S51</f>
        <v>0</v>
      </c>
      <c r="AU47" s="64">
        <f>X51</f>
        <v>0</v>
      </c>
      <c r="AV47" s="64">
        <f>Y51</f>
        <v>0</v>
      </c>
      <c r="AW47" s="64">
        <f>Z51</f>
        <v>0</v>
      </c>
      <c r="AX47" s="64">
        <f>AA51</f>
        <v>0</v>
      </c>
      <c r="AY47" s="65">
        <f>AB51</f>
        <v>0</v>
      </c>
      <c r="AZ47" s="64">
        <f t="shared" si="0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"/>
        <v>40</v>
      </c>
      <c r="I48" s="70"/>
      <c r="J48" s="70"/>
      <c r="K48" s="70"/>
      <c r="L48" s="70"/>
      <c r="M48" s="70"/>
      <c r="N48" s="70"/>
      <c r="O48" s="70"/>
      <c r="P48" s="56">
        <f t="shared" si="2"/>
        <v>0</v>
      </c>
      <c r="Q48" s="71"/>
      <c r="R48" s="56">
        <f t="shared" si="3"/>
        <v>0</v>
      </c>
      <c r="S48" s="70"/>
      <c r="T48" s="70"/>
      <c r="U48" s="56">
        <f t="shared" si="4"/>
        <v>0</v>
      </c>
      <c r="V48" s="70"/>
      <c r="W48" s="70"/>
      <c r="X48" s="56">
        <f t="shared" si="5"/>
        <v>0</v>
      </c>
      <c r="Y48" s="57">
        <f>IF(S48&gt;=40,S48-40,0)</f>
        <v>0</v>
      </c>
      <c r="Z48" s="57">
        <f>IF(D48=1,0,AM48)</f>
        <v>0</v>
      </c>
      <c r="AA48" s="56">
        <f t="shared" si="6"/>
        <v>0</v>
      </c>
      <c r="AB48" s="56">
        <f t="shared" si="7"/>
        <v>0</v>
      </c>
      <c r="AC48" s="56">
        <f>AC47-R48</f>
        <v>16</v>
      </c>
      <c r="AD48" s="70"/>
      <c r="AE48" s="70"/>
      <c r="AF48" s="70"/>
      <c r="AG48" s="56">
        <f t="shared" si="8"/>
        <v>0</v>
      </c>
      <c r="AH48" s="58">
        <f>IF(S48&gt;40,((3+Y48)*H48),IF(S48=0,0,(3*H48)))</f>
        <v>0</v>
      </c>
      <c r="AI48" s="56">
        <f t="shared" si="9"/>
        <v>0</v>
      </c>
      <c r="AJ48" s="58">
        <f>ROUND(IF(AD48&gt;0,(-AD48/H48),"0"),0)</f>
        <v>0</v>
      </c>
      <c r="AK48" s="58">
        <f>ROUND(IF(Q48="oui",(X44+X45+X46+X47)/20,0),0)</f>
        <v>0</v>
      </c>
      <c r="AL48" s="58">
        <f>IF(S48&lt;=40,S48-Z48,S48-Y48-Z48)</f>
        <v>0</v>
      </c>
      <c r="AM48" s="58">
        <f>ROUND(IF(C48=1,(X47+X46+X45+X44+Z47+T47+T46+T45+T44)/20,0),0)+(ROUND(IF(C48=2,(X47+X46+X45+X44+Z47+T47+T46+T45+T44)/20)*2,0))</f>
        <v>0</v>
      </c>
      <c r="AN48" s="72"/>
      <c r="AR48" s="63">
        <f>A52</f>
        <v>43722</v>
      </c>
      <c r="AS48" s="64">
        <f>P52</f>
        <v>0</v>
      </c>
      <c r="AT48" s="64">
        <f>S52</f>
        <v>0</v>
      </c>
      <c r="AU48" s="64">
        <f>X52</f>
        <v>0</v>
      </c>
      <c r="AV48" s="64">
        <f>Y52</f>
        <v>0</v>
      </c>
      <c r="AW48" s="64">
        <f>Z52</f>
        <v>0</v>
      </c>
      <c r="AX48" s="64">
        <f>AA52</f>
        <v>0</v>
      </c>
      <c r="AY48" s="65">
        <f>AB52</f>
        <v>0</v>
      </c>
      <c r="AZ48" s="64">
        <f t="shared" si="0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"/>
        <v>40</v>
      </c>
      <c r="I49" s="70"/>
      <c r="J49" s="70"/>
      <c r="K49" s="70"/>
      <c r="L49" s="70"/>
      <c r="M49" s="70"/>
      <c r="N49" s="70"/>
      <c r="O49" s="70"/>
      <c r="P49" s="56">
        <f t="shared" si="2"/>
        <v>0</v>
      </c>
      <c r="Q49" s="71"/>
      <c r="R49" s="56">
        <f t="shared" si="3"/>
        <v>0</v>
      </c>
      <c r="S49" s="70"/>
      <c r="T49" s="70"/>
      <c r="U49" s="56">
        <f t="shared" si="4"/>
        <v>0</v>
      </c>
      <c r="V49" s="70"/>
      <c r="W49" s="70"/>
      <c r="X49" s="56">
        <f t="shared" si="5"/>
        <v>0</v>
      </c>
      <c r="Y49" s="57">
        <f>IF(S49&gt;=40,S49-40,0)</f>
        <v>0</v>
      </c>
      <c r="Z49" s="57">
        <f>IF(D49=1,0,AM49)</f>
        <v>0</v>
      </c>
      <c r="AA49" s="56">
        <f t="shared" si="6"/>
        <v>0</v>
      </c>
      <c r="AB49" s="56">
        <f t="shared" si="7"/>
        <v>0</v>
      </c>
      <c r="AC49" s="56">
        <f>AC48-R49</f>
        <v>16</v>
      </c>
      <c r="AD49" s="70"/>
      <c r="AE49" s="70"/>
      <c r="AF49" s="70"/>
      <c r="AG49" s="56">
        <f t="shared" si="8"/>
        <v>0</v>
      </c>
      <c r="AH49" s="58">
        <f>IF(S49&gt;40,((3+Y49)*H49),IF(S49=0,0,(3*H49)))</f>
        <v>0</v>
      </c>
      <c r="AI49" s="56">
        <f t="shared" si="9"/>
        <v>0</v>
      </c>
      <c r="AJ49" s="58">
        <f>ROUND(IF(AD49&gt;0,(-AD49/H49),"0"),0)</f>
        <v>0</v>
      </c>
      <c r="AK49" s="58">
        <f>ROUND(IF(Q49="oui",(X45+X46+X47+X48)/20,0),0)</f>
        <v>0</v>
      </c>
      <c r="AL49" s="58">
        <f>IF(S49&lt;=40,S49-Z49,S49-Y49-Z49)</f>
        <v>0</v>
      </c>
      <c r="AM49" s="58">
        <f>ROUND(IF(C49=1,(X48+X47+X46+X45+Z48+T48+T47+T46+T45)/20,0),0)+(ROUND(IF(C49=2,(X48+X47+X46+X45+Z48+T48+T47+T46+T45)/20)*2,0))</f>
        <v>0</v>
      </c>
      <c r="AN49" s="72"/>
      <c r="AR49" s="63">
        <f>A53</f>
        <v>43729</v>
      </c>
      <c r="AS49" s="64">
        <f>P53</f>
        <v>0</v>
      </c>
      <c r="AT49" s="64">
        <f>S53</f>
        <v>0</v>
      </c>
      <c r="AU49" s="64">
        <f>X53</f>
        <v>0</v>
      </c>
      <c r="AV49" s="64">
        <f>Y53</f>
        <v>0</v>
      </c>
      <c r="AW49" s="64">
        <f>Z53</f>
        <v>0</v>
      </c>
      <c r="AX49" s="64">
        <f>AA53</f>
        <v>0</v>
      </c>
      <c r="AY49" s="65">
        <f>AB53</f>
        <v>0</v>
      </c>
      <c r="AZ49" s="64">
        <f t="shared" si="0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"/>
        <v>40</v>
      </c>
      <c r="I50" s="70"/>
      <c r="J50" s="70"/>
      <c r="K50" s="70"/>
      <c r="L50" s="70"/>
      <c r="M50" s="70"/>
      <c r="N50" s="70"/>
      <c r="O50" s="70"/>
      <c r="P50" s="56">
        <f t="shared" si="2"/>
        <v>0</v>
      </c>
      <c r="Q50" s="71"/>
      <c r="R50" s="56">
        <f t="shared" si="3"/>
        <v>0</v>
      </c>
      <c r="S50" s="70"/>
      <c r="T50" s="70"/>
      <c r="U50" s="56">
        <f t="shared" si="4"/>
        <v>0</v>
      </c>
      <c r="V50" s="70"/>
      <c r="W50" s="70"/>
      <c r="X50" s="56">
        <f t="shared" si="5"/>
        <v>0</v>
      </c>
      <c r="Y50" s="57">
        <f>IF(S50&gt;=40,S50-40,0)</f>
        <v>0</v>
      </c>
      <c r="Z50" s="57">
        <f>IF(D50=1,0,AM50)</f>
        <v>0</v>
      </c>
      <c r="AA50" s="56">
        <f t="shared" si="6"/>
        <v>0</v>
      </c>
      <c r="AB50" s="56">
        <f t="shared" si="7"/>
        <v>0</v>
      </c>
      <c r="AC50" s="56">
        <f>AC49-R50</f>
        <v>16</v>
      </c>
      <c r="AD50" s="70"/>
      <c r="AE50" s="70"/>
      <c r="AF50" s="70"/>
      <c r="AG50" s="56">
        <f t="shared" si="8"/>
        <v>0</v>
      </c>
      <c r="AH50" s="58">
        <f>IF(S50&gt;40,((3+Y50)*H50),IF(S50=0,0,(3*H50)))</f>
        <v>0</v>
      </c>
      <c r="AI50" s="56">
        <f t="shared" si="9"/>
        <v>0</v>
      </c>
      <c r="AJ50" s="58">
        <f>ROUND(IF(AD50&gt;0,(-AD50/H50),"0"),0)</f>
        <v>0</v>
      </c>
      <c r="AK50" s="58">
        <f>ROUND(IF(Q50="oui",(X46+X47+X48+X49)/20,0),0)</f>
        <v>0</v>
      </c>
      <c r="AL50" s="58">
        <f>IF(S50&lt;=40,S50-Z50,S50-Y50-Z50)</f>
        <v>0</v>
      </c>
      <c r="AM50" s="58">
        <f>ROUND(IF(C50=1,(X49+X48+X47+X46+Z49+T49+T48+T47+T46)/20,0),0)+(ROUND(IF(C50=2,(X49+X48+X47+X46+Z49+T49+T48+T47+T46)/20)*2,0))</f>
        <v>0</v>
      </c>
      <c r="AN50" s="72"/>
      <c r="AR50" s="63">
        <f>A54</f>
        <v>43736</v>
      </c>
      <c r="AS50" s="64">
        <f>P54</f>
        <v>0</v>
      </c>
      <c r="AT50" s="64">
        <f>S54</f>
        <v>0</v>
      </c>
      <c r="AU50" s="64">
        <f>X54</f>
        <v>0</v>
      </c>
      <c r="AV50" s="64">
        <f>Y54</f>
        <v>0</v>
      </c>
      <c r="AW50" s="64">
        <f>Z54</f>
        <v>0</v>
      </c>
      <c r="AX50" s="64">
        <f>AA54</f>
        <v>0</v>
      </c>
      <c r="AY50" s="65">
        <f>AB54</f>
        <v>0</v>
      </c>
      <c r="AZ50" s="64">
        <f t="shared" si="0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"/>
        <v>40</v>
      </c>
      <c r="I51" s="70"/>
      <c r="J51" s="70"/>
      <c r="K51" s="70"/>
      <c r="L51" s="70"/>
      <c r="M51" s="70"/>
      <c r="N51" s="70"/>
      <c r="O51" s="70"/>
      <c r="P51" s="56">
        <f t="shared" si="2"/>
        <v>0</v>
      </c>
      <c r="Q51" s="71"/>
      <c r="R51" s="56">
        <f t="shared" si="3"/>
        <v>0</v>
      </c>
      <c r="S51" s="70"/>
      <c r="T51" s="70"/>
      <c r="U51" s="56">
        <f t="shared" si="4"/>
        <v>0</v>
      </c>
      <c r="V51" s="70"/>
      <c r="W51" s="70"/>
      <c r="X51" s="56">
        <f t="shared" si="5"/>
        <v>0</v>
      </c>
      <c r="Y51" s="57">
        <f>IF(S51&gt;=40,S51-40,0)</f>
        <v>0</v>
      </c>
      <c r="Z51" s="57">
        <f>IF(D51=1,0,AM51)</f>
        <v>0</v>
      </c>
      <c r="AA51" s="56">
        <f t="shared" si="6"/>
        <v>0</v>
      </c>
      <c r="AB51" s="56">
        <f t="shared" si="7"/>
        <v>0</v>
      </c>
      <c r="AC51" s="56">
        <f>AC50-R51</f>
        <v>16</v>
      </c>
      <c r="AD51" s="70"/>
      <c r="AE51" s="70"/>
      <c r="AF51" s="70"/>
      <c r="AG51" s="56">
        <f t="shared" si="8"/>
        <v>0</v>
      </c>
      <c r="AH51" s="58">
        <f>IF(S51&gt;40,((3+Y51)*H51),IF(S51=0,0,(3*H51)))</f>
        <v>0</v>
      </c>
      <c r="AI51" s="56">
        <f t="shared" si="9"/>
        <v>0</v>
      </c>
      <c r="AJ51" s="58">
        <f>ROUND(IF(AD51&gt;0,(-AD51/H51),"0"),0)</f>
        <v>0</v>
      </c>
      <c r="AK51" s="58">
        <f>ROUND(IF(Q51="oui",(X47+X48+X49+X50)/20,0),0)</f>
        <v>0</v>
      </c>
      <c r="AL51" s="58">
        <f>IF(S51&lt;=40,S51-Z51,S51-Y51-Z51)</f>
        <v>0</v>
      </c>
      <c r="AM51" s="58">
        <f>ROUND(IF(C51=1,(X50+X49+X48+X47+Z50+T50+T49+T48+T47)/20,0),0)+(ROUND(IF(C51=2,(X50+X49+X48+X47+Z50+T50+T49+T48+T47)/20)*2,0))</f>
        <v>0</v>
      </c>
      <c r="AN51" s="72"/>
      <c r="AR51" s="63">
        <f>A55</f>
        <v>43743</v>
      </c>
      <c r="AS51" s="64">
        <f>P55</f>
        <v>0</v>
      </c>
      <c r="AT51" s="64">
        <f>S55</f>
        <v>0</v>
      </c>
      <c r="AU51" s="64">
        <f>X55</f>
        <v>0</v>
      </c>
      <c r="AV51" s="64">
        <f>Y55</f>
        <v>0</v>
      </c>
      <c r="AW51" s="64">
        <f>Z55</f>
        <v>0</v>
      </c>
      <c r="AX51" s="64">
        <f>AA55</f>
        <v>0</v>
      </c>
      <c r="AY51" s="65">
        <f>AB55</f>
        <v>0</v>
      </c>
      <c r="AZ51" s="64">
        <f t="shared" si="0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"/>
        <v>40</v>
      </c>
      <c r="I52" s="70"/>
      <c r="J52" s="70"/>
      <c r="K52" s="70"/>
      <c r="L52" s="70"/>
      <c r="M52" s="70"/>
      <c r="N52" s="70"/>
      <c r="O52" s="70"/>
      <c r="P52" s="56">
        <f t="shared" si="2"/>
        <v>0</v>
      </c>
      <c r="Q52" s="71"/>
      <c r="R52" s="56">
        <f t="shared" si="3"/>
        <v>0</v>
      </c>
      <c r="S52" s="70"/>
      <c r="T52" s="70"/>
      <c r="U52" s="56">
        <f t="shared" si="4"/>
        <v>0</v>
      </c>
      <c r="V52" s="70"/>
      <c r="W52" s="70"/>
      <c r="X52" s="56">
        <f t="shared" si="5"/>
        <v>0</v>
      </c>
      <c r="Y52" s="57">
        <f>IF(S52&gt;=40,S52-40,0)</f>
        <v>0</v>
      </c>
      <c r="Z52" s="57">
        <f>IF(D52=1,0,AM52)</f>
        <v>0</v>
      </c>
      <c r="AA52" s="56">
        <f t="shared" si="6"/>
        <v>0</v>
      </c>
      <c r="AB52" s="56">
        <f t="shared" si="7"/>
        <v>0</v>
      </c>
      <c r="AC52" s="56">
        <f>AC51-R52</f>
        <v>16</v>
      </c>
      <c r="AD52" s="70"/>
      <c r="AE52" s="70"/>
      <c r="AF52" s="70"/>
      <c r="AG52" s="56">
        <f t="shared" si="8"/>
        <v>0</v>
      </c>
      <c r="AH52" s="58">
        <f>IF(S52&gt;40,((3+Y52)*H52),IF(S52=0,0,(3*H52)))</f>
        <v>0</v>
      </c>
      <c r="AI52" s="56">
        <f t="shared" si="9"/>
        <v>0</v>
      </c>
      <c r="AJ52" s="58">
        <f>ROUND(IF(AD52&gt;0,(-AD52/H52),"0"),0)</f>
        <v>0</v>
      </c>
      <c r="AK52" s="58">
        <f>ROUND(IF(Q52="oui",(X48+X49+X50+X51)/20,0),0)</f>
        <v>0</v>
      </c>
      <c r="AL52" s="58">
        <f>IF(S52&lt;=40,S52-Z52,S52-Y52-Z52)</f>
        <v>0</v>
      </c>
      <c r="AM52" s="58">
        <f>ROUND(IF(C52=1,(X51+X50+X49+X48+Z51+T51+T50+T49+T48)/20,0),0)+(ROUND(IF(C52=2,(X51+X50+X49+X48+Z51+T51+T50+T49+T48)/20)*2,0))</f>
        <v>0</v>
      </c>
      <c r="AN52" s="72"/>
      <c r="AR52" s="63">
        <f>A56</f>
        <v>43750</v>
      </c>
      <c r="AS52" s="64">
        <f>P56</f>
        <v>0</v>
      </c>
      <c r="AT52" s="64">
        <f>S56</f>
        <v>0</v>
      </c>
      <c r="AU52" s="64">
        <f>X56</f>
        <v>0</v>
      </c>
      <c r="AV52" s="64">
        <f>Y56</f>
        <v>0</v>
      </c>
      <c r="AW52" s="64">
        <f>Z56</f>
        <v>0</v>
      </c>
      <c r="AX52" s="64">
        <f>AA56</f>
        <v>0</v>
      </c>
      <c r="AY52" s="65">
        <f>AB56</f>
        <v>0</v>
      </c>
      <c r="AZ52" s="64">
        <f t="shared" si="0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"/>
        <v>40</v>
      </c>
      <c r="I53" s="70"/>
      <c r="J53" s="70"/>
      <c r="K53" s="70"/>
      <c r="L53" s="70"/>
      <c r="M53" s="70"/>
      <c r="N53" s="70"/>
      <c r="O53" s="70"/>
      <c r="P53" s="56">
        <f t="shared" si="2"/>
        <v>0</v>
      </c>
      <c r="Q53" s="71"/>
      <c r="R53" s="56">
        <f t="shared" si="3"/>
        <v>0</v>
      </c>
      <c r="S53" s="70"/>
      <c r="T53" s="70"/>
      <c r="U53" s="56">
        <f t="shared" si="4"/>
        <v>0</v>
      </c>
      <c r="V53" s="70"/>
      <c r="W53" s="70"/>
      <c r="X53" s="56">
        <f t="shared" si="5"/>
        <v>0</v>
      </c>
      <c r="Y53" s="57">
        <f>IF(S53&gt;=40,S53-40,0)</f>
        <v>0</v>
      </c>
      <c r="Z53" s="57">
        <f>IF(D53=1,0,AM53)</f>
        <v>0</v>
      </c>
      <c r="AA53" s="56">
        <f t="shared" si="6"/>
        <v>0</v>
      </c>
      <c r="AB53" s="56">
        <f t="shared" si="7"/>
        <v>0</v>
      </c>
      <c r="AC53" s="56">
        <f>AC52-R53</f>
        <v>16</v>
      </c>
      <c r="AD53" s="70"/>
      <c r="AE53" s="70"/>
      <c r="AF53" s="70"/>
      <c r="AG53" s="56">
        <f t="shared" si="8"/>
        <v>0</v>
      </c>
      <c r="AH53" s="58">
        <f>IF(S53&gt;40,((3+Y53)*H53),IF(S53=0,0,(3*H53)))</f>
        <v>0</v>
      </c>
      <c r="AI53" s="56">
        <f t="shared" si="9"/>
        <v>0</v>
      </c>
      <c r="AJ53" s="58">
        <f>ROUND(IF(AD53&gt;0,(-AD53/H53),"0"),0)</f>
        <v>0</v>
      </c>
      <c r="AK53" s="58">
        <f>ROUND(IF(Q53="oui",(X49+X50+X51+X52)/20,0),0)</f>
        <v>0</v>
      </c>
      <c r="AL53" s="58">
        <f>IF(S53&lt;=40,S53-Z53,S53-Y53-Z53)</f>
        <v>0</v>
      </c>
      <c r="AM53" s="58">
        <f>ROUND(IF(C53=1,(X52+X51+X50+X49+Z52+T52+T51+T50+T49)/20,0),0)+(ROUND(IF(C53=2,(X52+X51+X50+X49+Z52+T52+T51+T50+T49)/20)*2,0))</f>
        <v>0</v>
      </c>
      <c r="AN53" s="72"/>
      <c r="AR53" s="63">
        <f>A57</f>
        <v>43757</v>
      </c>
      <c r="AS53" s="64">
        <f>P57</f>
        <v>0</v>
      </c>
      <c r="AT53" s="64">
        <f>S57</f>
        <v>0</v>
      </c>
      <c r="AU53" s="64">
        <f>X57</f>
        <v>0</v>
      </c>
      <c r="AV53" s="64">
        <f>Y57</f>
        <v>0</v>
      </c>
      <c r="AW53" s="64">
        <f>Z57</f>
        <v>0</v>
      </c>
      <c r="AX53" s="64">
        <f>AA57</f>
        <v>0</v>
      </c>
      <c r="AY53" s="65">
        <f>AB57</f>
        <v>0</v>
      </c>
      <c r="AZ53" s="64">
        <f t="shared" si="0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"/>
        <v>40</v>
      </c>
      <c r="I54" s="70"/>
      <c r="J54" s="70"/>
      <c r="K54" s="70"/>
      <c r="L54" s="70"/>
      <c r="M54" s="70"/>
      <c r="N54" s="70"/>
      <c r="O54" s="70"/>
      <c r="P54" s="56">
        <f t="shared" si="2"/>
        <v>0</v>
      </c>
      <c r="Q54" s="71"/>
      <c r="R54" s="56">
        <f t="shared" si="3"/>
        <v>0</v>
      </c>
      <c r="S54" s="70"/>
      <c r="T54" s="70"/>
      <c r="U54" s="56">
        <f t="shared" si="4"/>
        <v>0</v>
      </c>
      <c r="V54" s="70"/>
      <c r="W54" s="70"/>
      <c r="X54" s="56">
        <f t="shared" si="5"/>
        <v>0</v>
      </c>
      <c r="Y54" s="57">
        <f>IF(S54&gt;=40,S54-40,0)</f>
        <v>0</v>
      </c>
      <c r="Z54" s="57">
        <f>IF(D54=1,0,AM54)</f>
        <v>0</v>
      </c>
      <c r="AA54" s="56">
        <f t="shared" si="6"/>
        <v>0</v>
      </c>
      <c r="AB54" s="56">
        <f t="shared" si="7"/>
        <v>0</v>
      </c>
      <c r="AC54" s="56">
        <f>AC53-R54</f>
        <v>16</v>
      </c>
      <c r="AD54" s="70"/>
      <c r="AE54" s="70"/>
      <c r="AF54" s="70"/>
      <c r="AG54" s="56">
        <f t="shared" si="8"/>
        <v>0</v>
      </c>
      <c r="AH54" s="58">
        <f>IF(S54&gt;40,((3+Y54)*H54),IF(S54=0,0,(3*H54)))</f>
        <v>0</v>
      </c>
      <c r="AI54" s="56">
        <f t="shared" si="9"/>
        <v>0</v>
      </c>
      <c r="AJ54" s="58">
        <f>ROUND(IF(AD54&gt;0,(-AD54/H54),"0"),0)</f>
        <v>0</v>
      </c>
      <c r="AK54" s="58">
        <f>ROUND(IF(Q54="oui",(X50+X51+X52+X53)/20,0),0)</f>
        <v>0</v>
      </c>
      <c r="AL54" s="58">
        <f>IF(S54&lt;=40,S54-Z54,S54-Y54-Z54)</f>
        <v>0</v>
      </c>
      <c r="AM54" s="58">
        <f>ROUND(IF(C54=1,(X53+X52+X51+X50+Z53+T53+T52+T51+T50)/20,0),0)+(ROUND(IF(C54=2,(X53+X52+X51+X50+Z53+T53+T52+T51+T50)/20)*2,0))</f>
        <v>0</v>
      </c>
      <c r="AN54" s="72"/>
      <c r="AR54" s="63">
        <f>A58</f>
        <v>43764</v>
      </c>
      <c r="AS54" s="64">
        <f>P58</f>
        <v>0</v>
      </c>
      <c r="AT54" s="64">
        <f>S58</f>
        <v>0</v>
      </c>
      <c r="AU54" s="64">
        <f>X58</f>
        <v>0</v>
      </c>
      <c r="AV54" s="64">
        <f>Y58</f>
        <v>0</v>
      </c>
      <c r="AW54" s="64">
        <f>Z58</f>
        <v>0</v>
      </c>
      <c r="AX54" s="64">
        <f>AA58</f>
        <v>0</v>
      </c>
      <c r="AY54" s="65">
        <f>AB58</f>
        <v>0</v>
      </c>
      <c r="AZ54" s="64">
        <f t="shared" si="0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"/>
        <v>40</v>
      </c>
      <c r="I55" s="70"/>
      <c r="J55" s="70"/>
      <c r="K55" s="70"/>
      <c r="L55" s="70"/>
      <c r="M55" s="70"/>
      <c r="N55" s="70"/>
      <c r="O55" s="70"/>
      <c r="P55" s="56">
        <f t="shared" si="2"/>
        <v>0</v>
      </c>
      <c r="Q55" s="71"/>
      <c r="R55" s="56">
        <f t="shared" si="3"/>
        <v>0</v>
      </c>
      <c r="S55" s="70"/>
      <c r="T55" s="70"/>
      <c r="U55" s="56">
        <f t="shared" si="4"/>
        <v>0</v>
      </c>
      <c r="V55" s="70"/>
      <c r="W55" s="70"/>
      <c r="X55" s="56">
        <f t="shared" si="5"/>
        <v>0</v>
      </c>
      <c r="Y55" s="57">
        <f>IF(S55&gt;=40,S55-40,0)</f>
        <v>0</v>
      </c>
      <c r="Z55" s="57">
        <f>IF(D55=1,0,AM55)</f>
        <v>0</v>
      </c>
      <c r="AA55" s="56">
        <f t="shared" si="6"/>
        <v>0</v>
      </c>
      <c r="AB55" s="56">
        <f t="shared" si="7"/>
        <v>0</v>
      </c>
      <c r="AC55" s="56">
        <f>AC54-R55</f>
        <v>16</v>
      </c>
      <c r="AD55" s="70"/>
      <c r="AE55" s="70"/>
      <c r="AF55" s="70"/>
      <c r="AG55" s="56">
        <f t="shared" si="8"/>
        <v>0</v>
      </c>
      <c r="AH55" s="58">
        <f>IF(S55&gt;40,((3+Y55)*H55),IF(S55=0,0,(3*H55)))</f>
        <v>0</v>
      </c>
      <c r="AI55" s="56">
        <f t="shared" si="9"/>
        <v>0</v>
      </c>
      <c r="AJ55" s="58">
        <f>ROUND(IF(AD55&gt;0,(-AD55/H55),"0"),0)</f>
        <v>0</v>
      </c>
      <c r="AK55" s="58">
        <f>ROUND(IF(Q55="oui",(X51+X52+X53+X54)/20,0),0)</f>
        <v>0</v>
      </c>
      <c r="AL55" s="58">
        <f>IF(S55&lt;=40,S55-Z55,S55-Y55-Z55)</f>
        <v>0</v>
      </c>
      <c r="AM55" s="58">
        <f>ROUND(IF(C55=1,(X54+X53+X52+X51+Z54+T54+T53+T52+T51)/20,0),0)+(ROUND(IF(C55=2,(X54+X53+X52+X51+Z54+T54+T53+T52+T51)/20)*2,0))</f>
        <v>0</v>
      </c>
      <c r="AN55" s="72"/>
      <c r="AR55" s="63">
        <f>A59</f>
        <v>43771</v>
      </c>
      <c r="AS55" s="64">
        <f>P59</f>
        <v>0</v>
      </c>
      <c r="AT55" s="64">
        <f>S59</f>
        <v>0</v>
      </c>
      <c r="AU55" s="64">
        <f>X59</f>
        <v>0</v>
      </c>
      <c r="AV55" s="64">
        <f>Y59</f>
        <v>0</v>
      </c>
      <c r="AW55" s="64">
        <f>Z59</f>
        <v>0</v>
      </c>
      <c r="AX55" s="64">
        <f>AA59</f>
        <v>0</v>
      </c>
      <c r="AY55" s="65">
        <f>AB59</f>
        <v>0</v>
      </c>
      <c r="AZ55" s="64">
        <f t="shared" si="0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"/>
        <v>40</v>
      </c>
      <c r="I56" s="70"/>
      <c r="J56" s="70"/>
      <c r="K56" s="70"/>
      <c r="L56" s="70"/>
      <c r="M56" s="70"/>
      <c r="N56" s="70"/>
      <c r="O56" s="70"/>
      <c r="P56" s="56">
        <f t="shared" si="2"/>
        <v>0</v>
      </c>
      <c r="Q56" s="71"/>
      <c r="R56" s="56">
        <f t="shared" si="3"/>
        <v>0</v>
      </c>
      <c r="S56" s="70"/>
      <c r="T56" s="70"/>
      <c r="U56" s="56">
        <f t="shared" si="4"/>
        <v>0</v>
      </c>
      <c r="V56" s="70"/>
      <c r="W56" s="70"/>
      <c r="X56" s="56">
        <f t="shared" si="5"/>
        <v>0</v>
      </c>
      <c r="Y56" s="57">
        <f>IF(S56&gt;=40,S56-40,0)</f>
        <v>0</v>
      </c>
      <c r="Z56" s="57">
        <f>IF(D56=1,0,AM56)</f>
        <v>0</v>
      </c>
      <c r="AA56" s="56">
        <f t="shared" si="6"/>
        <v>0</v>
      </c>
      <c r="AB56" s="56">
        <f t="shared" si="7"/>
        <v>0</v>
      </c>
      <c r="AC56" s="56">
        <f>AC55-R56</f>
        <v>16</v>
      </c>
      <c r="AD56" s="70"/>
      <c r="AE56" s="70"/>
      <c r="AF56" s="70"/>
      <c r="AG56" s="56">
        <f t="shared" si="8"/>
        <v>0</v>
      </c>
      <c r="AH56" s="58">
        <f>IF(S56&gt;40,((3+Y56)*H56),IF(S56=0,0,(3*H56)))</f>
        <v>0</v>
      </c>
      <c r="AI56" s="56">
        <f t="shared" si="9"/>
        <v>0</v>
      </c>
      <c r="AJ56" s="58">
        <f>ROUND(IF(AD56&gt;0,(-AD56/H56),"0"),0)</f>
        <v>0</v>
      </c>
      <c r="AK56" s="58">
        <f>ROUND(IF(Q56="oui",(X52+X53+X54+X55)/20,0),0)</f>
        <v>0</v>
      </c>
      <c r="AL56" s="58">
        <f>IF(S56&lt;=40,S56-Z56,S56-Y56-Z56)</f>
        <v>0</v>
      </c>
      <c r="AM56" s="58">
        <f>ROUND(IF(C56=1,(X55+X54+X53+X52+Z55+T55+T54+T53+T52)/20,0),0)+(ROUND(IF(C56=2,(X55+X54+X53+X52+Z55+T55+T54+T53+T52)/20)*2,0))</f>
        <v>0</v>
      </c>
      <c r="AN56" s="72"/>
      <c r="AR56" s="63">
        <f>A60</f>
        <v>43778</v>
      </c>
      <c r="AS56" s="64">
        <f>P60</f>
        <v>0</v>
      </c>
      <c r="AT56" s="64">
        <f>S60</f>
        <v>0</v>
      </c>
      <c r="AU56" s="64">
        <f>X60</f>
        <v>0</v>
      </c>
      <c r="AV56" s="64">
        <f>Y60</f>
        <v>0</v>
      </c>
      <c r="AW56" s="64">
        <f>Z60</f>
        <v>0</v>
      </c>
      <c r="AX56" s="64">
        <f>AA60</f>
        <v>0</v>
      </c>
      <c r="AY56" s="65">
        <f>AB60</f>
        <v>0</v>
      </c>
      <c r="AZ56" s="64">
        <f t="shared" si="0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"/>
        <v>40</v>
      </c>
      <c r="I57" s="70"/>
      <c r="J57" s="70"/>
      <c r="K57" s="70"/>
      <c r="L57" s="70"/>
      <c r="M57" s="70"/>
      <c r="N57" s="70"/>
      <c r="O57" s="70"/>
      <c r="P57" s="56">
        <f t="shared" si="2"/>
        <v>0</v>
      </c>
      <c r="Q57" s="71"/>
      <c r="R57" s="56">
        <f t="shared" si="3"/>
        <v>0</v>
      </c>
      <c r="S57" s="70"/>
      <c r="T57" s="70"/>
      <c r="U57" s="56">
        <f t="shared" si="4"/>
        <v>0</v>
      </c>
      <c r="V57" s="70"/>
      <c r="W57" s="70"/>
      <c r="X57" s="56">
        <f t="shared" si="5"/>
        <v>0</v>
      </c>
      <c r="Y57" s="57">
        <f>IF(S57&gt;=40,S57-40,0)</f>
        <v>0</v>
      </c>
      <c r="Z57" s="57">
        <f>IF(D57=1,0,AM57)</f>
        <v>0</v>
      </c>
      <c r="AA57" s="56">
        <f t="shared" si="6"/>
        <v>0</v>
      </c>
      <c r="AB57" s="56">
        <f t="shared" si="7"/>
        <v>0</v>
      </c>
      <c r="AC57" s="56">
        <f>AC56-R57</f>
        <v>16</v>
      </c>
      <c r="AD57" s="70"/>
      <c r="AE57" s="70"/>
      <c r="AF57" s="70"/>
      <c r="AG57" s="56">
        <f t="shared" si="8"/>
        <v>0</v>
      </c>
      <c r="AH57" s="58">
        <f>IF(S57&gt;40,((3+Y57)*H57),IF(S57=0,0,(3*H57)))</f>
        <v>0</v>
      </c>
      <c r="AI57" s="56">
        <f t="shared" si="9"/>
        <v>0</v>
      </c>
      <c r="AJ57" s="58">
        <f>ROUND(IF(AD57&gt;0,(-AD57/H57),"0"),0)</f>
        <v>0</v>
      </c>
      <c r="AK57" s="58">
        <f>ROUND(IF(Q57="oui",(X53+X54+X55+X56)/20,0),0)</f>
        <v>0</v>
      </c>
      <c r="AL57" s="58">
        <f>IF(S57&lt;=40,S57-Z57,S57-Y57-Z57)</f>
        <v>0</v>
      </c>
      <c r="AM57" s="58">
        <f>ROUND(IF(C57=1,(X56+X55+X54+X53+Z56+T56+T55+T54+T53)/20,0),0)+(ROUND(IF(C57=2,(X56+X55+X54+X53+Z56+T56+T55+T54+T53)/20)*2,0))</f>
        <v>0</v>
      </c>
      <c r="AN57" s="72"/>
      <c r="AR57" s="63">
        <f>A61</f>
        <v>43785</v>
      </c>
      <c r="AS57" s="64">
        <f>P61</f>
        <v>0</v>
      </c>
      <c r="AT57" s="64">
        <f>S61</f>
        <v>0</v>
      </c>
      <c r="AU57" s="64">
        <f>X61</f>
        <v>0</v>
      </c>
      <c r="AV57" s="64">
        <f>Y61</f>
        <v>0</v>
      </c>
      <c r="AW57" s="64">
        <f>Z61</f>
        <v>0</v>
      </c>
      <c r="AX57" s="64">
        <f>AA61</f>
        <v>0</v>
      </c>
      <c r="AY57" s="65">
        <f>AB61</f>
        <v>0</v>
      </c>
      <c r="AZ57" s="64">
        <f t="shared" si="0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"/>
        <v>40</v>
      </c>
      <c r="I58" s="70"/>
      <c r="J58" s="70"/>
      <c r="K58" s="70"/>
      <c r="L58" s="70"/>
      <c r="M58" s="70"/>
      <c r="N58" s="70"/>
      <c r="O58" s="70"/>
      <c r="P58" s="56">
        <f t="shared" si="2"/>
        <v>0</v>
      </c>
      <c r="Q58" s="71"/>
      <c r="R58" s="56">
        <f t="shared" si="3"/>
        <v>0</v>
      </c>
      <c r="S58" s="70"/>
      <c r="T58" s="70"/>
      <c r="U58" s="56">
        <f t="shared" si="4"/>
        <v>0</v>
      </c>
      <c r="V58" s="70"/>
      <c r="W58" s="70"/>
      <c r="X58" s="56">
        <f t="shared" si="5"/>
        <v>0</v>
      </c>
      <c r="Y58" s="57">
        <f>IF(S58&gt;=40,S58-40,0)</f>
        <v>0</v>
      </c>
      <c r="Z58" s="57">
        <f>IF(D58=1,0,AM58)</f>
        <v>0</v>
      </c>
      <c r="AA58" s="56">
        <f t="shared" si="6"/>
        <v>0</v>
      </c>
      <c r="AB58" s="56">
        <f t="shared" si="7"/>
        <v>0</v>
      </c>
      <c r="AC58" s="56">
        <f>AC57-R58</f>
        <v>16</v>
      </c>
      <c r="AD58" s="70"/>
      <c r="AE58" s="70"/>
      <c r="AF58" s="70"/>
      <c r="AG58" s="56">
        <f t="shared" si="8"/>
        <v>0</v>
      </c>
      <c r="AH58" s="58">
        <f>IF(S58&gt;40,((3+Y58)*H58),IF(S58=0,0,(3*H58)))</f>
        <v>0</v>
      </c>
      <c r="AI58" s="56">
        <f t="shared" si="9"/>
        <v>0</v>
      </c>
      <c r="AJ58" s="58">
        <f>ROUND(IF(AD58&gt;0,(-AD58/H58),"0"),0)</f>
        <v>0</v>
      </c>
      <c r="AK58" s="58">
        <f>ROUND(IF(Q58="oui",(X54+X55+X56+X57)/20,0),0)</f>
        <v>0</v>
      </c>
      <c r="AL58" s="58">
        <f>IF(S58&lt;=40,S58-Z58,S58-Y58-Z58)</f>
        <v>0</v>
      </c>
      <c r="AM58" s="58">
        <f>ROUND(IF(C58=1,(X57+X56+X55+X54+Z57+T57+T56+T55+T54)/20,0),0)+(ROUND(IF(C58=2,(X57+X56+X55+X54+Z57+T57+T56+T55+T54)/20)*2,0))</f>
        <v>0</v>
      </c>
      <c r="AN58" s="72"/>
      <c r="AR58" s="63">
        <f>A62</f>
        <v>43792</v>
      </c>
      <c r="AS58" s="64">
        <f>P62</f>
        <v>0</v>
      </c>
      <c r="AT58" s="64">
        <f>S62</f>
        <v>0</v>
      </c>
      <c r="AU58" s="64">
        <f>X62</f>
        <v>0</v>
      </c>
      <c r="AV58" s="64">
        <f>Y62</f>
        <v>0</v>
      </c>
      <c r="AW58" s="64">
        <f>Z62</f>
        <v>0</v>
      </c>
      <c r="AX58" s="64">
        <f>AA62</f>
        <v>0</v>
      </c>
      <c r="AY58" s="65">
        <f>AB62</f>
        <v>0</v>
      </c>
      <c r="AZ58" s="64">
        <f t="shared" si="0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"/>
        <v>40</v>
      </c>
      <c r="I59" s="70"/>
      <c r="J59" s="70"/>
      <c r="K59" s="70"/>
      <c r="L59" s="70"/>
      <c r="M59" s="70"/>
      <c r="N59" s="70"/>
      <c r="O59" s="70"/>
      <c r="P59" s="56">
        <f t="shared" si="2"/>
        <v>0</v>
      </c>
      <c r="Q59" s="71"/>
      <c r="R59" s="56">
        <f t="shared" si="3"/>
        <v>0</v>
      </c>
      <c r="S59" s="70"/>
      <c r="T59" s="70"/>
      <c r="U59" s="56">
        <f t="shared" si="4"/>
        <v>0</v>
      </c>
      <c r="V59" s="70"/>
      <c r="W59" s="70"/>
      <c r="X59" s="56">
        <f t="shared" si="5"/>
        <v>0</v>
      </c>
      <c r="Y59" s="57">
        <f>IF(S59&gt;=40,S59-40,0)</f>
        <v>0</v>
      </c>
      <c r="Z59" s="57">
        <f>IF(D59=1,0,AM59)</f>
        <v>0</v>
      </c>
      <c r="AA59" s="56">
        <f t="shared" si="6"/>
        <v>0</v>
      </c>
      <c r="AB59" s="56">
        <f t="shared" si="7"/>
        <v>0</v>
      </c>
      <c r="AC59" s="56">
        <f>AC58-R59</f>
        <v>16</v>
      </c>
      <c r="AD59" s="70"/>
      <c r="AE59" s="70"/>
      <c r="AF59" s="70"/>
      <c r="AG59" s="56">
        <f t="shared" si="8"/>
        <v>0</v>
      </c>
      <c r="AH59" s="58">
        <f>IF(S59&gt;40,((3+Y59)*H59),IF(S59=0,0,(3*H59)))</f>
        <v>0</v>
      </c>
      <c r="AI59" s="56">
        <f t="shared" si="9"/>
        <v>0</v>
      </c>
      <c r="AJ59" s="58">
        <f>ROUND(IF(AD59&gt;0,(-AD59/H59),"0"),0)</f>
        <v>0</v>
      </c>
      <c r="AK59" s="58">
        <f>ROUND(IF(Q59="oui",(X55+X56+X57+X58)/20,0),0)</f>
        <v>0</v>
      </c>
      <c r="AL59" s="58">
        <f>IF(S59&lt;=40,S59-Z59,S59-Y59-Z59)</f>
        <v>0</v>
      </c>
      <c r="AM59" s="58">
        <f>ROUND(IF(C59=1,(X58+X57+X56+X55+Z58+T58+T57+T56+T55)/20,0),0)+(ROUND(IF(C59=2,(X58+X57+X56+X55+Z58+T58+T57+T56+T55)/20)*2,0))</f>
        <v>0</v>
      </c>
      <c r="AN59" s="72"/>
      <c r="AR59" s="63">
        <f>A63</f>
        <v>43799</v>
      </c>
      <c r="AS59" s="64">
        <f>P63</f>
        <v>0</v>
      </c>
      <c r="AT59" s="64">
        <f>S63</f>
        <v>0</v>
      </c>
      <c r="AU59" s="64">
        <f>X63</f>
        <v>0</v>
      </c>
      <c r="AV59" s="64">
        <f>Y63</f>
        <v>0</v>
      </c>
      <c r="AW59" s="64">
        <f>Z63</f>
        <v>0</v>
      </c>
      <c r="AX59" s="64">
        <f>AA63</f>
        <v>0</v>
      </c>
      <c r="AY59" s="65">
        <f>AB63</f>
        <v>0</v>
      </c>
      <c r="AZ59" s="64">
        <f t="shared" si="0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"/>
        <v>40</v>
      </c>
      <c r="I60" s="70"/>
      <c r="J60" s="70"/>
      <c r="K60" s="70"/>
      <c r="L60" s="70"/>
      <c r="M60" s="70"/>
      <c r="N60" s="70"/>
      <c r="O60" s="70"/>
      <c r="P60" s="56">
        <f t="shared" si="2"/>
        <v>0</v>
      </c>
      <c r="Q60" s="71"/>
      <c r="R60" s="56">
        <f t="shared" si="3"/>
        <v>0</v>
      </c>
      <c r="S60" s="70"/>
      <c r="T60" s="70"/>
      <c r="U60" s="56">
        <f t="shared" si="4"/>
        <v>0</v>
      </c>
      <c r="V60" s="70"/>
      <c r="W60" s="70"/>
      <c r="X60" s="56">
        <f t="shared" si="5"/>
        <v>0</v>
      </c>
      <c r="Y60" s="57">
        <f>IF(S60&gt;=40,S60-40,0)</f>
        <v>0</v>
      </c>
      <c r="Z60" s="57">
        <f>IF(D60=1,0,AM60)</f>
        <v>0</v>
      </c>
      <c r="AA60" s="56">
        <f t="shared" si="6"/>
        <v>0</v>
      </c>
      <c r="AB60" s="56">
        <f t="shared" si="7"/>
        <v>0</v>
      </c>
      <c r="AC60" s="56">
        <f>AC59-R60</f>
        <v>16</v>
      </c>
      <c r="AD60" s="70"/>
      <c r="AE60" s="70"/>
      <c r="AF60" s="70"/>
      <c r="AG60" s="56">
        <f t="shared" si="8"/>
        <v>0</v>
      </c>
      <c r="AH60" s="58">
        <f>IF(S60&gt;40,((3+Y60)*H60),IF(S60=0,0,(3*H60)))</f>
        <v>0</v>
      </c>
      <c r="AI60" s="56">
        <f t="shared" si="9"/>
        <v>0</v>
      </c>
      <c r="AJ60" s="58">
        <f>ROUND(IF(AD60&gt;0,(-AD60/H60),"0"),0)</f>
        <v>0</v>
      </c>
      <c r="AK60" s="58">
        <f>ROUND(IF(Q60="oui",(X56+X57+X58+X59)/20,0),0)</f>
        <v>0</v>
      </c>
      <c r="AL60" s="58">
        <f>IF(S60&lt;=40,S60-Z60,S60-Y60-Z60)</f>
        <v>0</v>
      </c>
      <c r="AM60" s="58">
        <f>ROUND(IF(C60=1,(X59+X58+X57+X56+Z59+T59+T58+T57+T56)/20,0),0)+(ROUND(IF(C60=2,(X59+X58+X57+X56+Z59+T59+T58+T57+T56)/20)*2,0))</f>
        <v>0</v>
      </c>
      <c r="AN60" s="72"/>
      <c r="AR60" s="63">
        <f>A64</f>
        <v>43806</v>
      </c>
      <c r="AS60" s="64">
        <f>P64</f>
        <v>0</v>
      </c>
      <c r="AT60" s="64">
        <f>S64</f>
        <v>0</v>
      </c>
      <c r="AU60" s="64">
        <f>X64</f>
        <v>0</v>
      </c>
      <c r="AV60" s="64">
        <f>Y64</f>
        <v>0</v>
      </c>
      <c r="AW60" s="64">
        <f>Z64</f>
        <v>0</v>
      </c>
      <c r="AX60" s="64">
        <f>AA64</f>
        <v>0</v>
      </c>
      <c r="AY60" s="65">
        <f>AB64</f>
        <v>0</v>
      </c>
      <c r="AZ60" s="64">
        <f t="shared" si="0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"/>
        <v>40</v>
      </c>
      <c r="I61" s="70"/>
      <c r="J61" s="70"/>
      <c r="K61" s="70"/>
      <c r="L61" s="70"/>
      <c r="M61" s="70"/>
      <c r="N61" s="70"/>
      <c r="O61" s="70"/>
      <c r="P61" s="56">
        <f t="shared" si="2"/>
        <v>0</v>
      </c>
      <c r="Q61" s="71"/>
      <c r="R61" s="56">
        <f t="shared" si="3"/>
        <v>0</v>
      </c>
      <c r="S61" s="70"/>
      <c r="T61" s="70"/>
      <c r="U61" s="56">
        <f t="shared" si="4"/>
        <v>0</v>
      </c>
      <c r="V61" s="70"/>
      <c r="W61" s="70"/>
      <c r="X61" s="56">
        <f t="shared" si="5"/>
        <v>0</v>
      </c>
      <c r="Y61" s="57">
        <f>IF(S61&gt;=40,S61-40,0)</f>
        <v>0</v>
      </c>
      <c r="Z61" s="57">
        <f>IF(D61=1,0,AM61)</f>
        <v>0</v>
      </c>
      <c r="AA61" s="56">
        <f t="shared" si="6"/>
        <v>0</v>
      </c>
      <c r="AB61" s="56">
        <f t="shared" si="7"/>
        <v>0</v>
      </c>
      <c r="AC61" s="56">
        <f>AC60-R61</f>
        <v>16</v>
      </c>
      <c r="AD61" s="70"/>
      <c r="AE61" s="70"/>
      <c r="AF61" s="70"/>
      <c r="AG61" s="56">
        <f t="shared" si="8"/>
        <v>0</v>
      </c>
      <c r="AH61" s="58">
        <f>IF(S61&gt;40,((3+Y61)*H61),IF(S61=0,0,(3*H61)))</f>
        <v>0</v>
      </c>
      <c r="AI61" s="56">
        <f t="shared" si="9"/>
        <v>0</v>
      </c>
      <c r="AJ61" s="58">
        <f>ROUND(IF(AD61&gt;0,(-AD61/H61),"0"),0)</f>
        <v>0</v>
      </c>
      <c r="AK61" s="58">
        <f>ROUND(IF(Q61="oui",(X57+X58+X59+X60)/20,0),0)</f>
        <v>0</v>
      </c>
      <c r="AL61" s="58">
        <f>IF(S61&lt;=40,S61-Z61,S61-Y61-Z61)</f>
        <v>0</v>
      </c>
      <c r="AM61" s="58">
        <f>ROUND(IF(C61=1,(X60+X59+X58+X57+Z60+T60+T59+T58+T57)/20,0),0)+(ROUND(IF(C61=2,(X60+X59+X58+X57+Z60+T60+T59+T58+T57)/20)*2,0))</f>
        <v>0</v>
      </c>
      <c r="AN61" s="72"/>
      <c r="AR61" s="63">
        <f>A65</f>
        <v>43813</v>
      </c>
      <c r="AS61" s="64">
        <f>P65</f>
        <v>0</v>
      </c>
      <c r="AT61" s="64">
        <f>S65</f>
        <v>0</v>
      </c>
      <c r="AU61" s="64">
        <f>X65</f>
        <v>0</v>
      </c>
      <c r="AV61" s="64">
        <f>Y65</f>
        <v>0</v>
      </c>
      <c r="AW61" s="64">
        <f>Z65</f>
        <v>0</v>
      </c>
      <c r="AX61" s="64">
        <f>AA65</f>
        <v>0</v>
      </c>
      <c r="AY61" s="65">
        <f>AB65</f>
        <v>0</v>
      </c>
      <c r="AZ61" s="64">
        <f t="shared" si="0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"/>
        <v>40</v>
      </c>
      <c r="I62" s="70"/>
      <c r="J62" s="70"/>
      <c r="K62" s="70"/>
      <c r="L62" s="70"/>
      <c r="M62" s="70"/>
      <c r="N62" s="70"/>
      <c r="O62" s="70"/>
      <c r="P62" s="56">
        <f t="shared" si="2"/>
        <v>0</v>
      </c>
      <c r="Q62" s="71"/>
      <c r="R62" s="56">
        <f t="shared" si="3"/>
        <v>0</v>
      </c>
      <c r="S62" s="70"/>
      <c r="T62" s="70"/>
      <c r="U62" s="56">
        <f t="shared" si="4"/>
        <v>0</v>
      </c>
      <c r="V62" s="70"/>
      <c r="W62" s="70"/>
      <c r="X62" s="56">
        <f t="shared" si="5"/>
        <v>0</v>
      </c>
      <c r="Y62" s="57">
        <f>IF(S62&gt;=40,S62-40,0)</f>
        <v>0</v>
      </c>
      <c r="Z62" s="57">
        <f>IF(D62=1,0,AM62)</f>
        <v>0</v>
      </c>
      <c r="AA62" s="56">
        <f t="shared" si="6"/>
        <v>0</v>
      </c>
      <c r="AB62" s="56">
        <f t="shared" si="7"/>
        <v>0</v>
      </c>
      <c r="AC62" s="56">
        <f>AC61-R62</f>
        <v>16</v>
      </c>
      <c r="AD62" s="70"/>
      <c r="AE62" s="70"/>
      <c r="AF62" s="70"/>
      <c r="AG62" s="56">
        <f t="shared" si="8"/>
        <v>0</v>
      </c>
      <c r="AH62" s="58">
        <f>IF(S62&gt;40,((3+Y62)*H62),IF(S62=0,0,(3*H62)))</f>
        <v>0</v>
      </c>
      <c r="AI62" s="56">
        <f t="shared" si="9"/>
        <v>0</v>
      </c>
      <c r="AJ62" s="58">
        <f>ROUND(IF(AD62&gt;0,(-AD62/H62),"0"),0)</f>
        <v>0</v>
      </c>
      <c r="AK62" s="58">
        <f>ROUND(IF(Q62="oui",(X58+X59+X60+X61)/20,0),0)</f>
        <v>0</v>
      </c>
      <c r="AL62" s="58">
        <f>IF(S62&lt;=40,S62-Z62,S62-Y62-Z62)</f>
        <v>0</v>
      </c>
      <c r="AM62" s="58">
        <f>ROUND(IF(C62=1,(X61+X60+X59+X58+Z61+T61+T60+T59+T58)/20,0),0)+(ROUND(IF(C62=2,(X61+X60+X59+X58+Z61+T61+T60+T59+T58)/20)*2,0))</f>
        <v>0</v>
      </c>
      <c r="AN62" s="72"/>
      <c r="AR62" s="63">
        <f>A66</f>
        <v>43820</v>
      </c>
      <c r="AS62" s="64">
        <f>P66</f>
        <v>0</v>
      </c>
      <c r="AT62" s="64">
        <f>S66</f>
        <v>0</v>
      </c>
      <c r="AU62" s="64">
        <f>X66</f>
        <v>0</v>
      </c>
      <c r="AV62" s="64">
        <f>Y66</f>
        <v>0</v>
      </c>
      <c r="AW62" s="64">
        <f>Z66</f>
        <v>0</v>
      </c>
      <c r="AX62" s="64">
        <f>AA66</f>
        <v>0</v>
      </c>
      <c r="AY62" s="65">
        <f>AB66</f>
        <v>0</v>
      </c>
      <c r="AZ62" s="64">
        <f t="shared" si="0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"/>
        <v>40</v>
      </c>
      <c r="I63" s="70"/>
      <c r="J63" s="70"/>
      <c r="K63" s="70"/>
      <c r="L63" s="70"/>
      <c r="M63" s="70"/>
      <c r="N63" s="70"/>
      <c r="O63" s="70"/>
      <c r="P63" s="56">
        <f t="shared" si="2"/>
        <v>0</v>
      </c>
      <c r="Q63" s="71"/>
      <c r="R63" s="56">
        <f t="shared" si="3"/>
        <v>0</v>
      </c>
      <c r="S63" s="70"/>
      <c r="T63" s="70"/>
      <c r="U63" s="56">
        <f t="shared" si="4"/>
        <v>0</v>
      </c>
      <c r="V63" s="70"/>
      <c r="W63" s="70"/>
      <c r="X63" s="56">
        <f t="shared" si="5"/>
        <v>0</v>
      </c>
      <c r="Y63" s="57">
        <f>IF(S63&gt;=40,S63-40,0)</f>
        <v>0</v>
      </c>
      <c r="Z63" s="57">
        <f>IF(D63=1,0,AM63)</f>
        <v>0</v>
      </c>
      <c r="AA63" s="56">
        <f t="shared" si="6"/>
        <v>0</v>
      </c>
      <c r="AB63" s="56">
        <f t="shared" si="7"/>
        <v>0</v>
      </c>
      <c r="AC63" s="56">
        <f>AC62-R63</f>
        <v>16</v>
      </c>
      <c r="AD63" s="70"/>
      <c r="AE63" s="70"/>
      <c r="AF63" s="70"/>
      <c r="AG63" s="56">
        <f t="shared" si="8"/>
        <v>0</v>
      </c>
      <c r="AH63" s="58">
        <f>IF(S63&gt;40,((3+Y63)*H63),IF(S63=0,0,(3*H63)))</f>
        <v>0</v>
      </c>
      <c r="AI63" s="56">
        <f t="shared" si="9"/>
        <v>0</v>
      </c>
      <c r="AJ63" s="58">
        <f>ROUND(IF(AD63&gt;0,(-AD63/H63),"0"),0)</f>
        <v>0</v>
      </c>
      <c r="AK63" s="58">
        <f>ROUND(IF(Q63="oui",(X59+X60+X61+X62)/20,0),0)</f>
        <v>0</v>
      </c>
      <c r="AL63" s="58">
        <f>IF(S63&lt;=40,S63-Z63,S63-Y63-Z63)</f>
        <v>0</v>
      </c>
      <c r="AM63" s="58">
        <f>ROUND(IF(C63=1,(X62+X61+X60+X59+Z62+T62+T61+T60+T59)/20,0),0)+(ROUND(IF(C63=2,(X62+X61+X60+X59+Z62+T62+T61+T60+T59)/20)*2,0))</f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"/>
        <v>40</v>
      </c>
      <c r="I64" s="70"/>
      <c r="J64" s="70"/>
      <c r="K64" s="70"/>
      <c r="L64" s="70"/>
      <c r="M64" s="70"/>
      <c r="N64" s="70"/>
      <c r="O64" s="70"/>
      <c r="P64" s="56">
        <f t="shared" si="2"/>
        <v>0</v>
      </c>
      <c r="Q64" s="71"/>
      <c r="R64" s="56">
        <f t="shared" si="3"/>
        <v>0</v>
      </c>
      <c r="S64" s="70"/>
      <c r="T64" s="70"/>
      <c r="U64" s="56">
        <f t="shared" si="4"/>
        <v>0</v>
      </c>
      <c r="V64" s="70"/>
      <c r="W64" s="70"/>
      <c r="X64" s="56">
        <f t="shared" si="5"/>
        <v>0</v>
      </c>
      <c r="Y64" s="57">
        <f>IF(S64&gt;=40,S64-40,0)</f>
        <v>0</v>
      </c>
      <c r="Z64" s="57">
        <f>IF(D64=1,0,AM64)</f>
        <v>0</v>
      </c>
      <c r="AA64" s="56">
        <f t="shared" si="6"/>
        <v>0</v>
      </c>
      <c r="AB64" s="56">
        <f t="shared" si="7"/>
        <v>0</v>
      </c>
      <c r="AC64" s="56">
        <f>AC63-R64</f>
        <v>16</v>
      </c>
      <c r="AD64" s="70"/>
      <c r="AE64" s="70"/>
      <c r="AF64" s="70"/>
      <c r="AG64" s="56">
        <f t="shared" si="8"/>
        <v>0</v>
      </c>
      <c r="AH64" s="58">
        <f>IF(S64&gt;40,((3+Y64)*H64),IF(S64=0,0,(3*H64)))</f>
        <v>0</v>
      </c>
      <c r="AI64" s="56">
        <f t="shared" si="9"/>
        <v>0</v>
      </c>
      <c r="AJ64" s="58">
        <f>ROUND(IF(AD64&gt;0,(-AD64/H64),"0"),0)</f>
        <v>0</v>
      </c>
      <c r="AK64" s="58">
        <f>ROUND(IF(Q64="oui",(X60+X61+X62+X63)/20,0),0)</f>
        <v>0</v>
      </c>
      <c r="AL64" s="58">
        <f>IF(S64&lt;=40,S64-Z64,S64-Y64-Z64)</f>
        <v>0</v>
      </c>
      <c r="AM64" s="58">
        <f>ROUND(IF(C64=1,(X63+X62+X61+X60+Z63+T63+T62+T61+T60)/20,0),0)+(ROUND(IF(C64=2,(X63+X62+X61+X60+Z63+T63+T62+T61+T60)/20)*2,0))</f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"/>
        <v>40</v>
      </c>
      <c r="I65" s="70"/>
      <c r="J65" s="70"/>
      <c r="K65" s="70"/>
      <c r="L65" s="70"/>
      <c r="M65" s="70"/>
      <c r="N65" s="70"/>
      <c r="O65" s="70"/>
      <c r="P65" s="56">
        <f t="shared" si="2"/>
        <v>0</v>
      </c>
      <c r="Q65" s="71"/>
      <c r="R65" s="56">
        <f t="shared" si="3"/>
        <v>0</v>
      </c>
      <c r="S65" s="70"/>
      <c r="T65" s="70"/>
      <c r="U65" s="56">
        <f t="shared" si="4"/>
        <v>0</v>
      </c>
      <c r="V65" s="70"/>
      <c r="W65" s="70"/>
      <c r="X65" s="56">
        <f t="shared" si="5"/>
        <v>0</v>
      </c>
      <c r="Y65" s="57">
        <f>IF(S65&gt;=40,S65-40,0)</f>
        <v>0</v>
      </c>
      <c r="Z65" s="57">
        <f>IF(D65=1,0,AM65)</f>
        <v>0</v>
      </c>
      <c r="AA65" s="56">
        <f t="shared" si="6"/>
        <v>0</v>
      </c>
      <c r="AB65" s="56">
        <f t="shared" si="7"/>
        <v>0</v>
      </c>
      <c r="AC65" s="56">
        <f>AC64-R65</f>
        <v>16</v>
      </c>
      <c r="AD65" s="70"/>
      <c r="AE65" s="70"/>
      <c r="AF65" s="70"/>
      <c r="AG65" s="56">
        <f t="shared" si="8"/>
        <v>0</v>
      </c>
      <c r="AH65" s="58">
        <f>IF(S65&gt;40,((3+Y65)*H65),IF(S65=0,0,(3*H65)))</f>
        <v>0</v>
      </c>
      <c r="AI65" s="56">
        <f t="shared" si="9"/>
        <v>0</v>
      </c>
      <c r="AJ65" s="58">
        <f>ROUND(IF(AD65&gt;0,(-AD65/H65),"0"),0)</f>
        <v>0</v>
      </c>
      <c r="AK65" s="58">
        <f>ROUND(IF(Q65="oui",(X61+X62+X63+X64)/20,0),0)</f>
        <v>0</v>
      </c>
      <c r="AL65" s="58">
        <f>IF(S65&lt;=40,S65-Z65,S65-Y65-Z65)</f>
        <v>0</v>
      </c>
      <c r="AM65" s="58">
        <f>ROUND(IF(C65=1,(X64+X63+X62+X61+Z64+T64+T63+T62+T61)/20,0),0)+(ROUND(IF(C65=2,(X64+X63+X62+X61+Z64+T64+T63+T62+T61)/20)*2,0))</f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"/>
        <v>40</v>
      </c>
      <c r="I66" s="70"/>
      <c r="J66" s="70"/>
      <c r="K66" s="70"/>
      <c r="L66" s="70"/>
      <c r="M66" s="70"/>
      <c r="N66" s="70"/>
      <c r="O66" s="70"/>
      <c r="P66" s="56">
        <f t="shared" si="2"/>
        <v>0</v>
      </c>
      <c r="Q66" s="71"/>
      <c r="R66" s="56">
        <f t="shared" si="3"/>
        <v>0</v>
      </c>
      <c r="S66" s="70"/>
      <c r="T66" s="70"/>
      <c r="U66" s="56">
        <f t="shared" si="4"/>
        <v>0</v>
      </c>
      <c r="V66" s="70"/>
      <c r="W66" s="70"/>
      <c r="X66" s="56">
        <f t="shared" si="5"/>
        <v>0</v>
      </c>
      <c r="Y66" s="57">
        <f>IF(S66&gt;=40,S66-40,0)</f>
        <v>0</v>
      </c>
      <c r="Z66" s="57">
        <f>IF(D66=1,0,AM66)</f>
        <v>0</v>
      </c>
      <c r="AA66" s="56">
        <f t="shared" si="6"/>
        <v>0</v>
      </c>
      <c r="AB66" s="56">
        <f t="shared" si="7"/>
        <v>0</v>
      </c>
      <c r="AC66" s="56">
        <f>AC65-R66</f>
        <v>16</v>
      </c>
      <c r="AD66" s="70"/>
      <c r="AE66" s="70"/>
      <c r="AF66" s="70"/>
      <c r="AG66" s="56">
        <f t="shared" si="8"/>
        <v>0</v>
      </c>
      <c r="AH66" s="58">
        <f>IF(S66&gt;40,((3+Y66)*H66),IF(S66=0,0,(3*H66)))</f>
        <v>0</v>
      </c>
      <c r="AI66" s="56">
        <f t="shared" si="9"/>
        <v>0</v>
      </c>
      <c r="AJ66" s="58">
        <f>ROUND(IF(AD66&gt;0,(-AD66/H66),"0"),0)</f>
        <v>0</v>
      </c>
      <c r="AK66" s="58">
        <f>ROUND(IF(Q66="oui",(X62+X63+X64+X65)/20,0),0)</f>
        <v>0</v>
      </c>
      <c r="AL66" s="58">
        <f>IF(S66&lt;=40,S66-Z66,S66-Y66-Z66)</f>
        <v>0</v>
      </c>
      <c r="AM66" s="58">
        <f>ROUND(IF(C66=1,(X65+X64+X63+X62+Z65+T65+T64+T63+T62)/20,0),0)+(ROUND(IF(C66=2,(X65+X64+X63+X62+Z65+T65+T64+T63+T62)/20)*2,0))</f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4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10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2"/>
        <v>0</v>
      </c>
      <c r="Q68" s="71"/>
      <c r="R68" s="56">
        <f t="shared" si="3"/>
        <v>0</v>
      </c>
      <c r="S68" s="70"/>
      <c r="T68" s="70"/>
      <c r="U68" s="56">
        <f t="shared" si="4"/>
        <v>0</v>
      </c>
      <c r="V68" s="70"/>
      <c r="W68" s="70"/>
      <c r="X68" s="56">
        <f t="shared" ref="X68" si="11">IF(AL68&gt;=0,AL68,0)</f>
        <v>0</v>
      </c>
      <c r="Y68" s="57">
        <f>IF(S68&gt;=40,S68-40,0)</f>
        <v>0</v>
      </c>
      <c r="Z68" s="57">
        <f>IF(D68=1,0,AM68)</f>
        <v>0</v>
      </c>
      <c r="AA68" s="56">
        <f t="shared" ref="AA68" si="12">IF(AE68&lt;0,-AE68,0)</f>
        <v>0</v>
      </c>
      <c r="AB68" s="56">
        <f t="shared" ref="AB68" si="13">IF(AE68&gt;0,AE68+AJ68,0)+IF(AE68&lt;=0,AJ68,0)</f>
        <v>0</v>
      </c>
      <c r="AC68" s="56">
        <f>AC67-R68</f>
        <v>0</v>
      </c>
      <c r="AD68" s="70"/>
      <c r="AE68" s="70"/>
      <c r="AF68" s="70"/>
      <c r="AG68" s="56">
        <f t="shared" ref="AG68" si="14">IF((AI67-AH68)&gt;0,AH68,AI67)</f>
        <v>0</v>
      </c>
      <c r="AH68" s="58">
        <f>IF(S68&gt;40,((3+Y68)*H68),IF(S68=0,0,(3*H68)))</f>
        <v>0</v>
      </c>
      <c r="AI68" s="56">
        <f t="shared" ref="AI68" si="15">AI67+AF68-AG68</f>
        <v>0</v>
      </c>
      <c r="AJ68" s="58">
        <f>ROUND(IF(AD68&gt;0,AD68/H68,"0"),0)</f>
        <v>0</v>
      </c>
      <c r="AK68" s="58">
        <f>ROUND(IF(Q68="oui",(X64+X65+X66+X67)/20,0),0)</f>
        <v>0</v>
      </c>
      <c r="AL68" s="58">
        <f>IF(S68&lt;=40,S68-Z68,S68-Y68-Z68)</f>
        <v>0</v>
      </c>
      <c r="AM68" s="58">
        <f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10"/>
        <v>0</v>
      </c>
      <c r="I69" s="70"/>
      <c r="J69" s="70"/>
      <c r="K69" s="70"/>
      <c r="L69" s="70"/>
      <c r="M69" s="70"/>
      <c r="N69" s="70"/>
      <c r="O69" s="70"/>
      <c r="P69" s="56">
        <f t="shared" si="2"/>
        <v>0</v>
      </c>
      <c r="Q69" s="71"/>
      <c r="R69" s="56">
        <f t="shared" si="3"/>
        <v>0</v>
      </c>
      <c r="S69" s="70"/>
      <c r="T69" s="70"/>
      <c r="U69" s="56">
        <f t="shared" si="4"/>
        <v>0</v>
      </c>
      <c r="V69" s="70"/>
      <c r="W69" s="70"/>
      <c r="X69" s="56">
        <f t="shared" ref="X69:X120" si="16">IF(AL69&gt;=0,AL69,0)</f>
        <v>0</v>
      </c>
      <c r="Y69" s="57">
        <f>IF(S69&gt;=40,S69-40,0)</f>
        <v>0</v>
      </c>
      <c r="Z69" s="57">
        <f>IF(D69=1,0,AM69)</f>
        <v>0</v>
      </c>
      <c r="AA69" s="56">
        <f t="shared" ref="AA69:AA120" si="17">IF(AE69&lt;0,-AE69,0)</f>
        <v>0</v>
      </c>
      <c r="AB69" s="56">
        <f t="shared" ref="AB69:AB120" si="18">IF(AE69&gt;0,AE69+AJ69,0)+IF(AE69&lt;=0,AJ69,0)</f>
        <v>0</v>
      </c>
      <c r="AC69" s="56">
        <f>AC68-R69</f>
        <v>0</v>
      </c>
      <c r="AD69" s="70"/>
      <c r="AE69" s="70"/>
      <c r="AF69" s="70"/>
      <c r="AG69" s="56">
        <f t="shared" ref="AG69:AG120" si="19">IF((AI68-AH69)&gt;0,AH69,AI68)</f>
        <v>0</v>
      </c>
      <c r="AH69" s="58">
        <f>IF(S69&gt;40,((3+Y69)*H69),IF(S69=0,0,(3*H69)))</f>
        <v>0</v>
      </c>
      <c r="AI69" s="56">
        <f t="shared" ref="AI69:AI120" si="20">AI68+AF69-AG69</f>
        <v>0</v>
      </c>
      <c r="AJ69" s="58">
        <f>ROUND(IF(AD69&gt;0,AD69/H69,"0"),0)</f>
        <v>0</v>
      </c>
      <c r="AK69" s="58">
        <f>ROUND(IF(Q69="oui",(X65+X66+X67+X68)/20,0),0)</f>
        <v>0</v>
      </c>
      <c r="AL69" s="58">
        <f>IF(S69&lt;=40,S69-Z69,S69-Y69-Z69)</f>
        <v>0</v>
      </c>
      <c r="AM69" s="58">
        <f>ROUND(IF(C69=1,(X68+X67+X66+X65+Z68+T68+T67+T66+T65)/20,0),0)+(ROUND(IF(C69=2,(X68+X67+X66+X65+Z68+T68+T67+T66+T65)/20)*2,0))</f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10"/>
        <v>0</v>
      </c>
      <c r="I70" s="70"/>
      <c r="J70" s="70"/>
      <c r="K70" s="70"/>
      <c r="L70" s="70"/>
      <c r="M70" s="70"/>
      <c r="N70" s="70"/>
      <c r="O70" s="70"/>
      <c r="P70" s="56">
        <f t="shared" si="2"/>
        <v>0</v>
      </c>
      <c r="Q70" s="71"/>
      <c r="R70" s="56">
        <f t="shared" si="3"/>
        <v>0</v>
      </c>
      <c r="S70" s="70"/>
      <c r="T70" s="70"/>
      <c r="U70" s="56">
        <f t="shared" si="4"/>
        <v>0</v>
      </c>
      <c r="V70" s="70"/>
      <c r="W70" s="70"/>
      <c r="X70" s="56">
        <f t="shared" si="16"/>
        <v>0</v>
      </c>
      <c r="Y70" s="57">
        <f>IF(S70&gt;=40,S70-40,0)</f>
        <v>0</v>
      </c>
      <c r="Z70" s="57">
        <f>IF(D70=1,0,AM70)</f>
        <v>0</v>
      </c>
      <c r="AA70" s="56">
        <f t="shared" si="17"/>
        <v>0</v>
      </c>
      <c r="AB70" s="56">
        <f t="shared" si="18"/>
        <v>0</v>
      </c>
      <c r="AC70" s="56">
        <f>AC69-R70</f>
        <v>0</v>
      </c>
      <c r="AD70" s="70"/>
      <c r="AE70" s="70"/>
      <c r="AF70" s="70"/>
      <c r="AG70" s="56">
        <f t="shared" si="19"/>
        <v>0</v>
      </c>
      <c r="AH70" s="58">
        <f>IF(S70&gt;40,((3+Y70)*H70),IF(S70=0,0,(3*H70)))</f>
        <v>0</v>
      </c>
      <c r="AI70" s="56">
        <f t="shared" si="20"/>
        <v>0</v>
      </c>
      <c r="AJ70" s="58">
        <f>ROUND(IF(AD70&gt;0,AD70/H70,"0"),0)</f>
        <v>0</v>
      </c>
      <c r="AK70" s="58">
        <f>ROUND(IF(Q70="oui",(X66+X67+X68+X69)/20,0),0)</f>
        <v>0</v>
      </c>
      <c r="AL70" s="58">
        <f>IF(S70&lt;=40,S70-Z70,S70-Y70-Z70)</f>
        <v>0</v>
      </c>
      <c r="AM70" s="58">
        <f>ROUND(IF(C70=1,(X69+X68+X67+X66+Z69+T69+T68+T67+T66)/20,0),0)+(ROUND(IF(C70=2,(X69+X68+X67+X66+Z69+T69+T68+T67+T66)/20)*2,0))</f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10"/>
        <v>0</v>
      </c>
      <c r="I71" s="70"/>
      <c r="J71" s="70"/>
      <c r="K71" s="70"/>
      <c r="L71" s="70"/>
      <c r="M71" s="70"/>
      <c r="N71" s="70"/>
      <c r="O71" s="70"/>
      <c r="P71" s="56">
        <f t="shared" si="2"/>
        <v>0</v>
      </c>
      <c r="Q71" s="71"/>
      <c r="R71" s="56">
        <f t="shared" si="3"/>
        <v>0</v>
      </c>
      <c r="S71" s="70"/>
      <c r="T71" s="70"/>
      <c r="U71" s="56">
        <f t="shared" si="4"/>
        <v>0</v>
      </c>
      <c r="V71" s="70"/>
      <c r="W71" s="70"/>
      <c r="X71" s="56">
        <f t="shared" si="16"/>
        <v>0</v>
      </c>
      <c r="Y71" s="57">
        <f>IF(S71&gt;=40,S71-40,0)</f>
        <v>0</v>
      </c>
      <c r="Z71" s="57">
        <f>IF(D71=1,0,AM71)</f>
        <v>0</v>
      </c>
      <c r="AA71" s="56">
        <f t="shared" si="17"/>
        <v>0</v>
      </c>
      <c r="AB71" s="56">
        <f t="shared" si="18"/>
        <v>0</v>
      </c>
      <c r="AC71" s="56">
        <f>AC70-R71</f>
        <v>0</v>
      </c>
      <c r="AD71" s="70"/>
      <c r="AE71" s="70"/>
      <c r="AF71" s="70"/>
      <c r="AG71" s="56">
        <f t="shared" si="19"/>
        <v>0</v>
      </c>
      <c r="AH71" s="58">
        <f>IF(S71&gt;40,((3+Y71)*H71),IF(S71=0,0,(3*H71)))</f>
        <v>0</v>
      </c>
      <c r="AI71" s="56">
        <f t="shared" si="20"/>
        <v>0</v>
      </c>
      <c r="AJ71" s="58">
        <f>ROUND(IF(AD71&gt;0,AD71/H71,"0"),0)</f>
        <v>0</v>
      </c>
      <c r="AK71" s="58">
        <f>ROUND(IF(Q71="oui",(X67+X68+X69+X70)/20,0),0)</f>
        <v>0</v>
      </c>
      <c r="AL71" s="58">
        <f>IF(S71&lt;=40,S71-Z71,S71-Y71-Z71)</f>
        <v>0</v>
      </c>
      <c r="AM71" s="58">
        <f>ROUND(IF(C71=1,(X70+X69+X68+X67+Z70+T70+T69+T68+T67)/20,0),0)+(ROUND(IF(C71=2,(X70+X69+X68+X67+Z70+T70+T69+T68+T67)/20)*2,0))</f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10"/>
        <v>0</v>
      </c>
      <c r="I72" s="70"/>
      <c r="J72" s="70"/>
      <c r="K72" s="70"/>
      <c r="L72" s="70"/>
      <c r="M72" s="70"/>
      <c r="N72" s="70"/>
      <c r="O72" s="70"/>
      <c r="P72" s="56">
        <f t="shared" si="2"/>
        <v>0</v>
      </c>
      <c r="Q72" s="71"/>
      <c r="R72" s="56">
        <f t="shared" si="3"/>
        <v>0</v>
      </c>
      <c r="S72" s="70"/>
      <c r="T72" s="70"/>
      <c r="U72" s="56">
        <f t="shared" si="4"/>
        <v>0</v>
      </c>
      <c r="V72" s="70"/>
      <c r="W72" s="70"/>
      <c r="X72" s="56">
        <f t="shared" si="16"/>
        <v>0</v>
      </c>
      <c r="Y72" s="57">
        <f>IF(S72&gt;=40,S72-40,0)</f>
        <v>0</v>
      </c>
      <c r="Z72" s="57">
        <f>IF(D72=1,0,AM72)</f>
        <v>0</v>
      </c>
      <c r="AA72" s="56">
        <f t="shared" si="17"/>
        <v>0</v>
      </c>
      <c r="AB72" s="56">
        <f t="shared" si="18"/>
        <v>0</v>
      </c>
      <c r="AC72" s="56">
        <f>AC71-R72</f>
        <v>0</v>
      </c>
      <c r="AD72" s="70"/>
      <c r="AE72" s="70"/>
      <c r="AF72" s="70"/>
      <c r="AG72" s="56">
        <f t="shared" si="19"/>
        <v>0</v>
      </c>
      <c r="AH72" s="58">
        <f>IF(S72&gt;40,((3+Y72)*H72),IF(S72=0,0,(3*H72)))</f>
        <v>0</v>
      </c>
      <c r="AI72" s="56">
        <f t="shared" si="20"/>
        <v>0</v>
      </c>
      <c r="AJ72" s="58">
        <f>ROUND(IF(AD72&gt;0,AD72/H72,"0"),0)</f>
        <v>0</v>
      </c>
      <c r="AK72" s="58">
        <f>ROUND(IF(Q72="oui",(X68+X69+X70+X71)/20,0),0)</f>
        <v>0</v>
      </c>
      <c r="AL72" s="58">
        <f>IF(S72&lt;=40,S72-Z72,S72-Y72-Z72)</f>
        <v>0</v>
      </c>
      <c r="AM72" s="58">
        <f>ROUND(IF(C72=1,(X71+X70+X69+X68+Z71+T71+T70+T69+T68)/20,0),0)+(ROUND(IF(C72=2,(X71+X70+X69+X68+Z71+T71+T70+T69+T68)/20)*2,0))</f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10"/>
        <v>0</v>
      </c>
      <c r="I73" s="70"/>
      <c r="J73" s="70"/>
      <c r="K73" s="70"/>
      <c r="L73" s="70"/>
      <c r="M73" s="70"/>
      <c r="N73" s="70"/>
      <c r="O73" s="70"/>
      <c r="P73" s="56">
        <f t="shared" si="2"/>
        <v>0</v>
      </c>
      <c r="Q73" s="71"/>
      <c r="R73" s="56">
        <f t="shared" si="3"/>
        <v>0</v>
      </c>
      <c r="S73" s="70"/>
      <c r="T73" s="70"/>
      <c r="U73" s="56">
        <f t="shared" si="4"/>
        <v>0</v>
      </c>
      <c r="V73" s="70"/>
      <c r="W73" s="70"/>
      <c r="X73" s="56">
        <f t="shared" si="16"/>
        <v>0</v>
      </c>
      <c r="Y73" s="57">
        <f>IF(S73&gt;=40,S73-40,0)</f>
        <v>0</v>
      </c>
      <c r="Z73" s="57">
        <f>IF(D73=1,0,AM73)</f>
        <v>0</v>
      </c>
      <c r="AA73" s="56">
        <f t="shared" si="17"/>
        <v>0</v>
      </c>
      <c r="AB73" s="56">
        <f t="shared" si="18"/>
        <v>0</v>
      </c>
      <c r="AC73" s="56">
        <f>AC72-R73</f>
        <v>0</v>
      </c>
      <c r="AD73" s="70"/>
      <c r="AE73" s="70"/>
      <c r="AF73" s="70"/>
      <c r="AG73" s="56">
        <f t="shared" si="19"/>
        <v>0</v>
      </c>
      <c r="AH73" s="58">
        <f>IF(S73&gt;40,((3+Y73)*H73),IF(S73=0,0,(3*H73)))</f>
        <v>0</v>
      </c>
      <c r="AI73" s="56">
        <f t="shared" si="20"/>
        <v>0</v>
      </c>
      <c r="AJ73" s="58">
        <f>ROUND(IF(AD73&gt;0,AD73/H73,"0"),0)</f>
        <v>0</v>
      </c>
      <c r="AK73" s="58">
        <f>ROUND(IF(Q73="oui",(X69+X70+X71+X72)/20,0),0)</f>
        <v>0</v>
      </c>
      <c r="AL73" s="58">
        <f>IF(S73&lt;=40,S73-Z73,S73-Y73-Z73)</f>
        <v>0</v>
      </c>
      <c r="AM73" s="58">
        <f>ROUND(IF(C73=1,(X72+X71+X70+X69+Z72+T72+T71+T70+T69)/20,0),0)+(ROUND(IF(C73=2,(X72+X71+X70+X69+Z72+T72+T71+T70+T69)/20)*2,0))</f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10"/>
        <v>0</v>
      </c>
      <c r="I74" s="70"/>
      <c r="J74" s="70"/>
      <c r="K74" s="70"/>
      <c r="L74" s="70"/>
      <c r="M74" s="70"/>
      <c r="N74" s="70"/>
      <c r="O74" s="70"/>
      <c r="P74" s="56">
        <f t="shared" si="2"/>
        <v>0</v>
      </c>
      <c r="Q74" s="71"/>
      <c r="R74" s="56">
        <f t="shared" si="3"/>
        <v>0</v>
      </c>
      <c r="S74" s="70"/>
      <c r="T74" s="70"/>
      <c r="U74" s="56">
        <f t="shared" si="4"/>
        <v>0</v>
      </c>
      <c r="V74" s="70"/>
      <c r="W74" s="70"/>
      <c r="X74" s="56">
        <f t="shared" si="16"/>
        <v>0</v>
      </c>
      <c r="Y74" s="57">
        <f>IF(S74&gt;=40,S74-40,0)</f>
        <v>0</v>
      </c>
      <c r="Z74" s="57">
        <f>IF(D74=1,0,AM74)</f>
        <v>0</v>
      </c>
      <c r="AA74" s="56">
        <f t="shared" si="17"/>
        <v>0</v>
      </c>
      <c r="AB74" s="56">
        <f t="shared" si="18"/>
        <v>0</v>
      </c>
      <c r="AC74" s="56">
        <f>AC73-R74</f>
        <v>0</v>
      </c>
      <c r="AD74" s="70"/>
      <c r="AE74" s="70"/>
      <c r="AF74" s="70"/>
      <c r="AG74" s="56">
        <f t="shared" si="19"/>
        <v>0</v>
      </c>
      <c r="AH74" s="58">
        <f>IF(S74&gt;40,((3+Y74)*H74),IF(S74=0,0,(3*H74)))</f>
        <v>0</v>
      </c>
      <c r="AI74" s="56">
        <f t="shared" si="20"/>
        <v>0</v>
      </c>
      <c r="AJ74" s="58">
        <f>ROUND(IF(AD74&gt;0,AD74/H74,"0"),0)</f>
        <v>0</v>
      </c>
      <c r="AK74" s="58">
        <f>ROUND(IF(Q74="oui",(X70+X71+X72+X73)/20,0),0)</f>
        <v>0</v>
      </c>
      <c r="AL74" s="58">
        <f>IF(S74&lt;=40,S74-Z74,S74-Y74-Z74)</f>
        <v>0</v>
      </c>
      <c r="AM74" s="58">
        <f>ROUND(IF(C74=1,(X73+X72+X71+X70+Z73+T73+T72+T71+T70)/20,0),0)+(ROUND(IF(C74=2,(X73+X72+X71+X70+Z73+T73+T72+T71+T70)/20)*2,0))</f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10"/>
        <v>0</v>
      </c>
      <c r="I75" s="70"/>
      <c r="J75" s="70"/>
      <c r="K75" s="70"/>
      <c r="L75" s="70"/>
      <c r="M75" s="70"/>
      <c r="N75" s="70"/>
      <c r="O75" s="70"/>
      <c r="P75" s="56">
        <f t="shared" si="2"/>
        <v>0</v>
      </c>
      <c r="Q75" s="71"/>
      <c r="R75" s="56">
        <f t="shared" si="3"/>
        <v>0</v>
      </c>
      <c r="S75" s="70"/>
      <c r="T75" s="70"/>
      <c r="U75" s="56">
        <f t="shared" si="4"/>
        <v>0</v>
      </c>
      <c r="V75" s="70"/>
      <c r="W75" s="70"/>
      <c r="X75" s="56">
        <f t="shared" si="16"/>
        <v>0</v>
      </c>
      <c r="Y75" s="57">
        <f>IF(S75&gt;=40,S75-40,0)</f>
        <v>0</v>
      </c>
      <c r="Z75" s="57">
        <f>IF(D75=1,0,AM75)</f>
        <v>0</v>
      </c>
      <c r="AA75" s="56">
        <f t="shared" si="17"/>
        <v>0</v>
      </c>
      <c r="AB75" s="56">
        <f t="shared" si="18"/>
        <v>0</v>
      </c>
      <c r="AC75" s="56">
        <f>AC74-R75</f>
        <v>0</v>
      </c>
      <c r="AD75" s="70"/>
      <c r="AE75" s="70"/>
      <c r="AF75" s="70"/>
      <c r="AG75" s="56">
        <f t="shared" si="19"/>
        <v>0</v>
      </c>
      <c r="AH75" s="58">
        <f>IF(S75&gt;40,((3+Y75)*H75),IF(S75=0,0,(3*H75)))</f>
        <v>0</v>
      </c>
      <c r="AI75" s="56">
        <f t="shared" si="20"/>
        <v>0</v>
      </c>
      <c r="AJ75" s="58">
        <f>ROUND(IF(AD75&gt;0,AD75/H75,"0"),0)</f>
        <v>0</v>
      </c>
      <c r="AK75" s="58">
        <f>ROUND(IF(Q75="oui",(X71+X72+X73+X74)/20,0),0)</f>
        <v>0</v>
      </c>
      <c r="AL75" s="58">
        <f>IF(S75&lt;=40,S75-Z75,S75-Y75-Z75)</f>
        <v>0</v>
      </c>
      <c r="AM75" s="58">
        <f>ROUND(IF(C75=1,(X74+X73+X72+X71+Z74+T74+T73+T72+T71)/20,0),0)+(ROUND(IF(C75=2,(X74+X73+X72+X71+Z74+T74+T73+T72+T71)/20)*2,0))</f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10"/>
        <v>0</v>
      </c>
      <c r="I76" s="70"/>
      <c r="J76" s="70"/>
      <c r="K76" s="70"/>
      <c r="L76" s="70"/>
      <c r="M76" s="70"/>
      <c r="N76" s="70"/>
      <c r="O76" s="70"/>
      <c r="P76" s="56">
        <f t="shared" si="2"/>
        <v>0</v>
      </c>
      <c r="Q76" s="71"/>
      <c r="R76" s="56">
        <f t="shared" ref="R76:R120" si="21">IF(AC75&lt;=0,0,AK76)</f>
        <v>0</v>
      </c>
      <c r="S76" s="70"/>
      <c r="T76" s="70"/>
      <c r="U76" s="56">
        <f t="shared" ref="U76:U120" si="22">U75+P76-X76-Y76+AA76-AB76</f>
        <v>0</v>
      </c>
      <c r="V76" s="70"/>
      <c r="W76" s="70"/>
      <c r="X76" s="56">
        <f t="shared" si="16"/>
        <v>0</v>
      </c>
      <c r="Y76" s="57">
        <f>IF(S76&gt;=40,S76-40,0)</f>
        <v>0</v>
      </c>
      <c r="Z76" s="57">
        <f>IF(D76=1,0,AM76)</f>
        <v>0</v>
      </c>
      <c r="AA76" s="56">
        <f t="shared" si="17"/>
        <v>0</v>
      </c>
      <c r="AB76" s="56">
        <f t="shared" si="18"/>
        <v>0</v>
      </c>
      <c r="AC76" s="56">
        <f>AC75-R76</f>
        <v>0</v>
      </c>
      <c r="AD76" s="70"/>
      <c r="AE76" s="70"/>
      <c r="AF76" s="70"/>
      <c r="AG76" s="56">
        <f t="shared" si="19"/>
        <v>0</v>
      </c>
      <c r="AH76" s="58">
        <f>IF(S76&gt;40,((3+Y76)*H76),IF(S76=0,0,(3*H76)))</f>
        <v>0</v>
      </c>
      <c r="AI76" s="56">
        <f t="shared" si="20"/>
        <v>0</v>
      </c>
      <c r="AJ76" s="58">
        <f>ROUND(IF(AD76&gt;0,AD76/H76,"0"),0)</f>
        <v>0</v>
      </c>
      <c r="AK76" s="58">
        <f>ROUND(IF(Q76="oui",(X72+X73+X74+X75)/20,0),0)</f>
        <v>0</v>
      </c>
      <c r="AL76" s="58">
        <f>IF(S76&lt;=40,S76-Z76,S76-Y76-Z76)</f>
        <v>0</v>
      </c>
      <c r="AM76" s="58">
        <f>ROUND(IF(C76=1,(X75+X74+X73+X72+Z75+T75+T74+T73+T72)/20,0),0)+(ROUND(IF(C76=2,(X75+X74+X73+X72+Z75+T75+T74+T73+T72)/20)*2,0))</f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10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23">SUM(I77:O77)</f>
        <v>0</v>
      </c>
      <c r="Q77" s="71"/>
      <c r="R77" s="56">
        <f t="shared" si="21"/>
        <v>0</v>
      </c>
      <c r="S77" s="70"/>
      <c r="T77" s="70"/>
      <c r="U77" s="56">
        <f t="shared" si="22"/>
        <v>0</v>
      </c>
      <c r="V77" s="70"/>
      <c r="W77" s="70"/>
      <c r="X77" s="56">
        <f t="shared" si="16"/>
        <v>0</v>
      </c>
      <c r="Y77" s="57">
        <f>IF(S77&gt;=40,S77-40,0)</f>
        <v>0</v>
      </c>
      <c r="Z77" s="57">
        <f>IF(D77=1,0,AM77)</f>
        <v>0</v>
      </c>
      <c r="AA77" s="56">
        <f t="shared" si="17"/>
        <v>0</v>
      </c>
      <c r="AB77" s="56">
        <f t="shared" si="18"/>
        <v>0</v>
      </c>
      <c r="AC77" s="56">
        <f>AC76-R77</f>
        <v>0</v>
      </c>
      <c r="AD77" s="70"/>
      <c r="AE77" s="70"/>
      <c r="AF77" s="70"/>
      <c r="AG77" s="56">
        <f t="shared" si="19"/>
        <v>0</v>
      </c>
      <c r="AH77" s="58">
        <f>IF(S77&gt;40,((3+Y77)*H77),IF(S77=0,0,(3*H77)))</f>
        <v>0</v>
      </c>
      <c r="AI77" s="56">
        <f t="shared" si="20"/>
        <v>0</v>
      </c>
      <c r="AJ77" s="58">
        <f>ROUND(IF(AD77&gt;0,AD77/H77,"0"),0)</f>
        <v>0</v>
      </c>
      <c r="AK77" s="58">
        <f>ROUND(IF(Q77="oui",(X73+X74+X75+X76)/20,0),0)</f>
        <v>0</v>
      </c>
      <c r="AL77" s="58">
        <f>IF(S77&lt;=40,S77-Z77,S77-Y77-Z77)</f>
        <v>0</v>
      </c>
      <c r="AM77" s="58">
        <f>ROUND(IF(C77=1,(X76+X75+X74+X73+Z76+T76+T75+T74+T73)/20,0),0)+(ROUND(IF(C77=2,(X76+X75+X74+X73+Z76+T76+T75+T74+T73)/20)*2,0))</f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10"/>
        <v>0</v>
      </c>
      <c r="I78" s="70"/>
      <c r="J78" s="70"/>
      <c r="K78" s="70"/>
      <c r="L78" s="70"/>
      <c r="M78" s="70"/>
      <c r="N78" s="70"/>
      <c r="O78" s="70"/>
      <c r="P78" s="56">
        <f t="shared" si="23"/>
        <v>0</v>
      </c>
      <c r="Q78" s="71"/>
      <c r="R78" s="56">
        <f t="shared" si="21"/>
        <v>0</v>
      </c>
      <c r="S78" s="70"/>
      <c r="T78" s="70"/>
      <c r="U78" s="56">
        <f t="shared" si="22"/>
        <v>0</v>
      </c>
      <c r="V78" s="70"/>
      <c r="W78" s="70"/>
      <c r="X78" s="56">
        <f t="shared" si="16"/>
        <v>0</v>
      </c>
      <c r="Y78" s="57">
        <f>IF(S78&gt;=40,S78-40,0)</f>
        <v>0</v>
      </c>
      <c r="Z78" s="57">
        <f>IF(D78=1,0,AM78)</f>
        <v>0</v>
      </c>
      <c r="AA78" s="56">
        <f t="shared" si="17"/>
        <v>0</v>
      </c>
      <c r="AB78" s="56">
        <f t="shared" si="18"/>
        <v>0</v>
      </c>
      <c r="AC78" s="56">
        <f>AC77-R78</f>
        <v>0</v>
      </c>
      <c r="AD78" s="70"/>
      <c r="AE78" s="70"/>
      <c r="AF78" s="70"/>
      <c r="AG78" s="56">
        <f t="shared" si="19"/>
        <v>0</v>
      </c>
      <c r="AH78" s="58">
        <f>IF(S78&gt;40,((3+Y78)*H78),IF(S78=0,0,(3*H78)))</f>
        <v>0</v>
      </c>
      <c r="AI78" s="56">
        <f t="shared" si="20"/>
        <v>0</v>
      </c>
      <c r="AJ78" s="58">
        <f>ROUND(IF(AD78&gt;0,AD78/H78,"0"),0)</f>
        <v>0</v>
      </c>
      <c r="AK78" s="58">
        <f>ROUND(IF(Q78="oui",(X74+X75+X76+X77)/20,0),0)</f>
        <v>0</v>
      </c>
      <c r="AL78" s="58">
        <f>IF(S78&lt;=40,S78-Z78,S78-Y78-Z78)</f>
        <v>0</v>
      </c>
      <c r="AM78" s="58">
        <f>ROUND(IF(C78=1,(X77+X76+X75+X74+Z77+T77+T76+T75+T74)/20,0),0)+(ROUND(IF(C78=2,(X77+X76+X75+X74+Z77+T77+T76+T75+T74)/20)*2,0))</f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10"/>
        <v>0</v>
      </c>
      <c r="I79" s="70"/>
      <c r="J79" s="70"/>
      <c r="K79" s="70"/>
      <c r="L79" s="70"/>
      <c r="M79" s="70"/>
      <c r="N79" s="70"/>
      <c r="O79" s="70"/>
      <c r="P79" s="56">
        <f t="shared" si="23"/>
        <v>0</v>
      </c>
      <c r="Q79" s="71"/>
      <c r="R79" s="56">
        <f t="shared" si="21"/>
        <v>0</v>
      </c>
      <c r="S79" s="70"/>
      <c r="T79" s="70"/>
      <c r="U79" s="56">
        <f t="shared" si="22"/>
        <v>0</v>
      </c>
      <c r="V79" s="70"/>
      <c r="W79" s="70"/>
      <c r="X79" s="56">
        <f t="shared" si="16"/>
        <v>0</v>
      </c>
      <c r="Y79" s="57">
        <f>IF(S79&gt;=40,S79-40,0)</f>
        <v>0</v>
      </c>
      <c r="Z79" s="57">
        <f>IF(D79=1,0,AM79)</f>
        <v>0</v>
      </c>
      <c r="AA79" s="56">
        <f t="shared" si="17"/>
        <v>0</v>
      </c>
      <c r="AB79" s="56">
        <f t="shared" si="18"/>
        <v>0</v>
      </c>
      <c r="AC79" s="56">
        <f>AC78-R79</f>
        <v>0</v>
      </c>
      <c r="AD79" s="70"/>
      <c r="AE79" s="70"/>
      <c r="AF79" s="70"/>
      <c r="AG79" s="56">
        <f t="shared" si="19"/>
        <v>0</v>
      </c>
      <c r="AH79" s="58">
        <f>IF(S79&gt;40,((3+Y79)*H79),IF(S79=0,0,(3*H79)))</f>
        <v>0</v>
      </c>
      <c r="AI79" s="56">
        <f t="shared" si="20"/>
        <v>0</v>
      </c>
      <c r="AJ79" s="58">
        <f>ROUND(IF(AD79&gt;0,AD79/H79,"0"),0)</f>
        <v>0</v>
      </c>
      <c r="AK79" s="58">
        <f>ROUND(IF(Q79="oui",(X75+X76+X77+X78)/20,0),0)</f>
        <v>0</v>
      </c>
      <c r="AL79" s="58">
        <f>IF(S79&lt;=40,S79-Z79,S79-Y79-Z79)</f>
        <v>0</v>
      </c>
      <c r="AM79" s="58">
        <f>ROUND(IF(C79=1,(X78+X77+X76+X75+Z78+T78+T77+T76+T75)/20,0),0)+(ROUND(IF(C79=2,(X78+X77+X76+X75+Z78+T78+T77+T76+T75)/20)*2,0))</f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10"/>
        <v>0</v>
      </c>
      <c r="I80" s="70"/>
      <c r="J80" s="70"/>
      <c r="K80" s="70"/>
      <c r="L80" s="70"/>
      <c r="M80" s="70"/>
      <c r="N80" s="70"/>
      <c r="O80" s="70"/>
      <c r="P80" s="56">
        <f t="shared" si="23"/>
        <v>0</v>
      </c>
      <c r="Q80" s="71"/>
      <c r="R80" s="56">
        <f t="shared" si="21"/>
        <v>0</v>
      </c>
      <c r="S80" s="70"/>
      <c r="T80" s="70"/>
      <c r="U80" s="56">
        <f t="shared" si="22"/>
        <v>0</v>
      </c>
      <c r="V80" s="70"/>
      <c r="W80" s="70"/>
      <c r="X80" s="56">
        <f t="shared" si="16"/>
        <v>0</v>
      </c>
      <c r="Y80" s="57">
        <f>IF(S80&gt;=40,S80-40,0)</f>
        <v>0</v>
      </c>
      <c r="Z80" s="57">
        <f>IF(D80=1,0,AM80)</f>
        <v>0</v>
      </c>
      <c r="AA80" s="56">
        <f t="shared" si="17"/>
        <v>0</v>
      </c>
      <c r="AB80" s="56">
        <f t="shared" si="18"/>
        <v>0</v>
      </c>
      <c r="AC80" s="56">
        <f>AC79-R80</f>
        <v>0</v>
      </c>
      <c r="AD80" s="70"/>
      <c r="AE80" s="70"/>
      <c r="AF80" s="70"/>
      <c r="AG80" s="56">
        <f t="shared" si="19"/>
        <v>0</v>
      </c>
      <c r="AH80" s="58">
        <f>IF(S80&gt;40,((3+Y80)*H80),IF(S80=0,0,(3*H80)))</f>
        <v>0</v>
      </c>
      <c r="AI80" s="56">
        <f t="shared" si="20"/>
        <v>0</v>
      </c>
      <c r="AJ80" s="58">
        <f>ROUND(IF(AD80&gt;0,AD80/H80,"0"),0)</f>
        <v>0</v>
      </c>
      <c r="AK80" s="58">
        <f>ROUND(IF(Q80="oui",(X76+X77+X78+X79)/20,0),0)</f>
        <v>0</v>
      </c>
      <c r="AL80" s="58">
        <f>IF(S80&lt;=40,S80-Z80,S80-Y80-Z80)</f>
        <v>0</v>
      </c>
      <c r="AM80" s="58">
        <f>ROUND(IF(C80=1,(X79+X78+X77+X76+Z79+T79+T78+T77+T76)/20,0),0)+(ROUND(IF(C80=2,(X79+X78+X77+X76+Z79+T79+T78+T77+T76)/20)*2,0))</f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10"/>
        <v>0</v>
      </c>
      <c r="I81" s="70"/>
      <c r="J81" s="70"/>
      <c r="K81" s="70"/>
      <c r="L81" s="70"/>
      <c r="M81" s="70"/>
      <c r="N81" s="70"/>
      <c r="O81" s="70"/>
      <c r="P81" s="56">
        <f t="shared" si="23"/>
        <v>0</v>
      </c>
      <c r="Q81" s="71"/>
      <c r="R81" s="56">
        <f t="shared" si="21"/>
        <v>0</v>
      </c>
      <c r="S81" s="70"/>
      <c r="T81" s="70"/>
      <c r="U81" s="56">
        <f t="shared" si="22"/>
        <v>0</v>
      </c>
      <c r="V81" s="70"/>
      <c r="W81" s="70"/>
      <c r="X81" s="56">
        <f t="shared" si="16"/>
        <v>0</v>
      </c>
      <c r="Y81" s="57">
        <f>IF(S81&gt;=40,S81-40,0)</f>
        <v>0</v>
      </c>
      <c r="Z81" s="57">
        <f>IF(D81=1,0,AM81)</f>
        <v>0</v>
      </c>
      <c r="AA81" s="56">
        <f t="shared" si="17"/>
        <v>0</v>
      </c>
      <c r="AB81" s="56">
        <f t="shared" si="18"/>
        <v>0</v>
      </c>
      <c r="AC81" s="56">
        <f>AC80-R81</f>
        <v>0</v>
      </c>
      <c r="AD81" s="70"/>
      <c r="AE81" s="70"/>
      <c r="AF81" s="70"/>
      <c r="AG81" s="56">
        <f t="shared" si="19"/>
        <v>0</v>
      </c>
      <c r="AH81" s="58">
        <f>IF(S81&gt;40,((3+Y81)*H81),IF(S81=0,0,(3*H81)))</f>
        <v>0</v>
      </c>
      <c r="AI81" s="56">
        <f t="shared" si="20"/>
        <v>0</v>
      </c>
      <c r="AJ81" s="58">
        <f>ROUND(IF(AD81&gt;0,AD81/H81,"0"),0)</f>
        <v>0</v>
      </c>
      <c r="AK81" s="58">
        <f>ROUND(IF(Q81="oui",(X77+X78+X79+X80)/20,0),0)</f>
        <v>0</v>
      </c>
      <c r="AL81" s="58">
        <f>IF(S81&lt;=40,S81-Z81,S81-Y81-Z81)</f>
        <v>0</v>
      </c>
      <c r="AM81" s="58">
        <f>ROUND(IF(C81=1,(X80+X79+X78+X77+Z80+T80+T79+T78+T77)/20,0),0)+(ROUND(IF(C81=2,(X80+X79+X78+X77+Z80+T80+T79+T78+T77)/20)*2,0))</f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10"/>
        <v>0</v>
      </c>
      <c r="I82" s="70"/>
      <c r="J82" s="70"/>
      <c r="K82" s="70"/>
      <c r="L82" s="70"/>
      <c r="M82" s="70"/>
      <c r="N82" s="70"/>
      <c r="O82" s="70"/>
      <c r="P82" s="56">
        <f t="shared" si="23"/>
        <v>0</v>
      </c>
      <c r="Q82" s="71"/>
      <c r="R82" s="56">
        <f t="shared" si="21"/>
        <v>0</v>
      </c>
      <c r="S82" s="70"/>
      <c r="T82" s="70"/>
      <c r="U82" s="56">
        <f t="shared" si="22"/>
        <v>0</v>
      </c>
      <c r="V82" s="70"/>
      <c r="W82" s="70"/>
      <c r="X82" s="56">
        <f t="shared" si="16"/>
        <v>0</v>
      </c>
      <c r="Y82" s="57">
        <f>IF(S82&gt;=40,S82-40,0)</f>
        <v>0</v>
      </c>
      <c r="Z82" s="57">
        <f>IF(D82=1,0,AM82)</f>
        <v>0</v>
      </c>
      <c r="AA82" s="56">
        <f t="shared" si="17"/>
        <v>0</v>
      </c>
      <c r="AB82" s="56">
        <f t="shared" si="18"/>
        <v>0</v>
      </c>
      <c r="AC82" s="56">
        <f>AC81-R82</f>
        <v>0</v>
      </c>
      <c r="AD82" s="70"/>
      <c r="AE82" s="70"/>
      <c r="AF82" s="70"/>
      <c r="AG82" s="56">
        <f t="shared" si="19"/>
        <v>0</v>
      </c>
      <c r="AH82" s="58">
        <f>IF(S82&gt;40,((3+Y82)*H82),IF(S82=0,0,(3*H82)))</f>
        <v>0</v>
      </c>
      <c r="AI82" s="56">
        <f t="shared" si="20"/>
        <v>0</v>
      </c>
      <c r="AJ82" s="58">
        <f>ROUND(IF(AD82&gt;0,AD82/H82,"0"),0)</f>
        <v>0</v>
      </c>
      <c r="AK82" s="58">
        <f>ROUND(IF(Q82="oui",(X78+X79+X80+X81)/20,0),0)</f>
        <v>0</v>
      </c>
      <c r="AL82" s="58">
        <f>IF(S82&lt;=40,S82-Z82,S82-Y82-Z82)</f>
        <v>0</v>
      </c>
      <c r="AM82" s="58">
        <f>ROUND(IF(C82=1,(X81+X80+X79+X78+Z81+T81+T80+T79+T78)/20,0),0)+(ROUND(IF(C82=2,(X81+X80+X79+X78+Z81+T81+T80+T79+T78)/20)*2,0))</f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10"/>
        <v>0</v>
      </c>
      <c r="I83" s="70"/>
      <c r="J83" s="70"/>
      <c r="K83" s="70"/>
      <c r="L83" s="70"/>
      <c r="M83" s="70"/>
      <c r="N83" s="70"/>
      <c r="O83" s="70"/>
      <c r="P83" s="56">
        <f t="shared" si="23"/>
        <v>0</v>
      </c>
      <c r="Q83" s="71"/>
      <c r="R83" s="56">
        <f t="shared" si="21"/>
        <v>0</v>
      </c>
      <c r="S83" s="70"/>
      <c r="T83" s="70"/>
      <c r="U83" s="56">
        <f t="shared" si="22"/>
        <v>0</v>
      </c>
      <c r="V83" s="70"/>
      <c r="W83" s="70"/>
      <c r="X83" s="56">
        <f t="shared" si="16"/>
        <v>0</v>
      </c>
      <c r="Y83" s="57">
        <f>IF(S83&gt;=40,S83-40,0)</f>
        <v>0</v>
      </c>
      <c r="Z83" s="57">
        <f>IF(D83=1,0,AM83)</f>
        <v>0</v>
      </c>
      <c r="AA83" s="56">
        <f t="shared" si="17"/>
        <v>0</v>
      </c>
      <c r="AB83" s="56">
        <f t="shared" si="18"/>
        <v>0</v>
      </c>
      <c r="AC83" s="56">
        <f>AC82-R83</f>
        <v>0</v>
      </c>
      <c r="AD83" s="70"/>
      <c r="AE83" s="70"/>
      <c r="AF83" s="70"/>
      <c r="AG83" s="56">
        <f t="shared" si="19"/>
        <v>0</v>
      </c>
      <c r="AH83" s="58">
        <f>IF(S83&gt;40,((3+Y83)*H83),IF(S83=0,0,(3*H83)))</f>
        <v>0</v>
      </c>
      <c r="AI83" s="56">
        <f t="shared" si="20"/>
        <v>0</v>
      </c>
      <c r="AJ83" s="58">
        <f>ROUND(IF(AD83&gt;0,AD83/H83,"0"),0)</f>
        <v>0</v>
      </c>
      <c r="AK83" s="58">
        <f>ROUND(IF(Q83="oui",(X79+X80+X81+X82)/20,0),0)</f>
        <v>0</v>
      </c>
      <c r="AL83" s="58">
        <f>IF(S83&lt;=40,S83-Z83,S83-Y83-Z83)</f>
        <v>0</v>
      </c>
      <c r="AM83" s="58">
        <f>ROUND(IF(C83=1,(X82+X81+X80+X79+Z82+T82+T81+T80+T79)/20,0),0)+(ROUND(IF(C83=2,(X82+X81+X80+X79+Z82+T82+T81+T80+T79)/20)*2,0))</f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10"/>
        <v>0</v>
      </c>
      <c r="I84" s="70"/>
      <c r="J84" s="70"/>
      <c r="K84" s="70"/>
      <c r="L84" s="70"/>
      <c r="M84" s="70"/>
      <c r="N84" s="70"/>
      <c r="O84" s="70"/>
      <c r="P84" s="56">
        <f t="shared" si="23"/>
        <v>0</v>
      </c>
      <c r="Q84" s="71"/>
      <c r="R84" s="56">
        <f t="shared" si="21"/>
        <v>0</v>
      </c>
      <c r="S84" s="70"/>
      <c r="T84" s="70"/>
      <c r="U84" s="56">
        <f t="shared" si="22"/>
        <v>0</v>
      </c>
      <c r="V84" s="70"/>
      <c r="W84" s="70"/>
      <c r="X84" s="56">
        <f t="shared" si="16"/>
        <v>0</v>
      </c>
      <c r="Y84" s="57">
        <f>IF(S84&gt;=40,S84-40,0)</f>
        <v>0</v>
      </c>
      <c r="Z84" s="57">
        <f>IF(D84=1,0,AM84)</f>
        <v>0</v>
      </c>
      <c r="AA84" s="56">
        <f t="shared" si="17"/>
        <v>0</v>
      </c>
      <c r="AB84" s="56">
        <f t="shared" si="18"/>
        <v>0</v>
      </c>
      <c r="AC84" s="56">
        <f>AC83-R84</f>
        <v>0</v>
      </c>
      <c r="AD84" s="70"/>
      <c r="AE84" s="70"/>
      <c r="AF84" s="70"/>
      <c r="AG84" s="56">
        <f t="shared" si="19"/>
        <v>0</v>
      </c>
      <c r="AH84" s="58">
        <f>IF(S84&gt;40,((3+Y84)*H84),IF(S84=0,0,(3*H84)))</f>
        <v>0</v>
      </c>
      <c r="AI84" s="56">
        <f t="shared" si="20"/>
        <v>0</v>
      </c>
      <c r="AJ84" s="58">
        <f>ROUND(IF(AD84&gt;0,AD84/H84,"0"),0)</f>
        <v>0</v>
      </c>
      <c r="AK84" s="58">
        <f>ROUND(IF(Q84="oui",(X80+X81+X82+X83)/20,0),0)</f>
        <v>0</v>
      </c>
      <c r="AL84" s="58">
        <f>IF(S84&lt;=40,S84-Z84,S84-Y84-Z84)</f>
        <v>0</v>
      </c>
      <c r="AM84" s="58">
        <f>ROUND(IF(C84=1,(X83+X82+X81+X80+Z83+T83+T82+T81+T80)/20,0),0)+(ROUND(IF(C84=2,(X83+X82+X81+X80+Z83+T83+T82+T81+T80)/20)*2,0))</f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10"/>
        <v>0</v>
      </c>
      <c r="I85" s="70"/>
      <c r="J85" s="70"/>
      <c r="K85" s="70"/>
      <c r="L85" s="70"/>
      <c r="M85" s="70"/>
      <c r="N85" s="70"/>
      <c r="O85" s="70"/>
      <c r="P85" s="56">
        <f t="shared" si="23"/>
        <v>0</v>
      </c>
      <c r="Q85" s="71"/>
      <c r="R85" s="56">
        <f t="shared" si="21"/>
        <v>0</v>
      </c>
      <c r="S85" s="70"/>
      <c r="T85" s="70"/>
      <c r="U85" s="56">
        <f t="shared" si="22"/>
        <v>0</v>
      </c>
      <c r="V85" s="70"/>
      <c r="W85" s="70"/>
      <c r="X85" s="56">
        <f t="shared" si="16"/>
        <v>0</v>
      </c>
      <c r="Y85" s="57">
        <f>IF(S85&gt;=40,S85-40,0)</f>
        <v>0</v>
      </c>
      <c r="Z85" s="57">
        <f>IF(D85=1,0,AM85)</f>
        <v>0</v>
      </c>
      <c r="AA85" s="56">
        <f t="shared" si="17"/>
        <v>0</v>
      </c>
      <c r="AB85" s="56">
        <f t="shared" si="18"/>
        <v>0</v>
      </c>
      <c r="AC85" s="56">
        <f>AC84-R85</f>
        <v>0</v>
      </c>
      <c r="AD85" s="70"/>
      <c r="AE85" s="70"/>
      <c r="AF85" s="70"/>
      <c r="AG85" s="56">
        <f t="shared" si="19"/>
        <v>0</v>
      </c>
      <c r="AH85" s="58">
        <f>IF(S85&gt;40,((3+Y85)*H85),IF(S85=0,0,(3*H85)))</f>
        <v>0</v>
      </c>
      <c r="AI85" s="56">
        <f t="shared" si="20"/>
        <v>0</v>
      </c>
      <c r="AJ85" s="58">
        <f>ROUND(IF(AD85&gt;0,AD85/H85,"0"),0)</f>
        <v>0</v>
      </c>
      <c r="AK85" s="58">
        <f>ROUND(IF(Q85="oui",(X81+X82+X83+X84)/20,0),0)</f>
        <v>0</v>
      </c>
      <c r="AL85" s="58">
        <f>IF(S85&lt;=40,S85-Z85,S85-Y85-Z85)</f>
        <v>0</v>
      </c>
      <c r="AM85" s="58">
        <f>ROUND(IF(C85=1,(X84+X83+X82+X81+Z84+T84+T83+T82+T81)/20,0),0)+(ROUND(IF(C85=2,(X84+X83+X82+X81+Z84+T84+T83+T82+T81)/20)*2,0))</f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10"/>
        <v>0</v>
      </c>
      <c r="I86" s="70"/>
      <c r="J86" s="70"/>
      <c r="K86" s="70"/>
      <c r="L86" s="70"/>
      <c r="M86" s="70"/>
      <c r="N86" s="70"/>
      <c r="O86" s="70"/>
      <c r="P86" s="56">
        <f t="shared" si="23"/>
        <v>0</v>
      </c>
      <c r="Q86" s="71"/>
      <c r="R86" s="56">
        <f t="shared" si="21"/>
        <v>0</v>
      </c>
      <c r="S86" s="70"/>
      <c r="T86" s="70"/>
      <c r="U86" s="56">
        <f t="shared" si="22"/>
        <v>0</v>
      </c>
      <c r="V86" s="70"/>
      <c r="W86" s="70"/>
      <c r="X86" s="56">
        <f t="shared" si="16"/>
        <v>0</v>
      </c>
      <c r="Y86" s="57">
        <f>IF(S86&gt;=40,S86-40,0)</f>
        <v>0</v>
      </c>
      <c r="Z86" s="57">
        <f>IF(D86=1,0,AM86)</f>
        <v>0</v>
      </c>
      <c r="AA86" s="56">
        <f t="shared" si="17"/>
        <v>0</v>
      </c>
      <c r="AB86" s="56">
        <f t="shared" si="18"/>
        <v>0</v>
      </c>
      <c r="AC86" s="56">
        <f>AC85-R86</f>
        <v>0</v>
      </c>
      <c r="AD86" s="70"/>
      <c r="AE86" s="70"/>
      <c r="AF86" s="70"/>
      <c r="AG86" s="56">
        <f t="shared" si="19"/>
        <v>0</v>
      </c>
      <c r="AH86" s="58">
        <f>IF(S86&gt;40,((3+Y86)*H86),IF(S86=0,0,(3*H86)))</f>
        <v>0</v>
      </c>
      <c r="AI86" s="56">
        <f t="shared" si="20"/>
        <v>0</v>
      </c>
      <c r="AJ86" s="58">
        <f>ROUND(IF(AD86&gt;0,AD86/H86,"0"),0)</f>
        <v>0</v>
      </c>
      <c r="AK86" s="58">
        <f>ROUND(IF(Q86="oui",(X82+X83+X84+X85)/20,0),0)</f>
        <v>0</v>
      </c>
      <c r="AL86" s="58">
        <f>IF(S86&lt;=40,S86-Z86,S86-Y86-Z86)</f>
        <v>0</v>
      </c>
      <c r="AM86" s="58">
        <f>ROUND(IF(C86=1,(X85+X84+X83+X82+Z85+T85+T84+T83+T82)/20,0),0)+(ROUND(IF(C86=2,(X85+X84+X83+X82+Z85+T85+T84+T83+T82)/20)*2,0))</f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10"/>
        <v>0</v>
      </c>
      <c r="I87" s="70"/>
      <c r="J87" s="70"/>
      <c r="K87" s="70"/>
      <c r="L87" s="70"/>
      <c r="M87" s="70"/>
      <c r="N87" s="70"/>
      <c r="O87" s="70"/>
      <c r="P87" s="56">
        <f t="shared" si="23"/>
        <v>0</v>
      </c>
      <c r="Q87" s="71"/>
      <c r="R87" s="56">
        <f t="shared" si="21"/>
        <v>0</v>
      </c>
      <c r="S87" s="70"/>
      <c r="T87" s="70"/>
      <c r="U87" s="56">
        <f t="shared" si="22"/>
        <v>0</v>
      </c>
      <c r="V87" s="70"/>
      <c r="W87" s="70"/>
      <c r="X87" s="56">
        <f t="shared" si="16"/>
        <v>0</v>
      </c>
      <c r="Y87" s="57">
        <f>IF(S87&gt;=40,S87-40,0)</f>
        <v>0</v>
      </c>
      <c r="Z87" s="57">
        <f>IF(D87=1,0,AM87)</f>
        <v>0</v>
      </c>
      <c r="AA87" s="56">
        <f t="shared" si="17"/>
        <v>0</v>
      </c>
      <c r="AB87" s="56">
        <f t="shared" si="18"/>
        <v>0</v>
      </c>
      <c r="AC87" s="56">
        <f>AC86-R87</f>
        <v>0</v>
      </c>
      <c r="AD87" s="70"/>
      <c r="AE87" s="70"/>
      <c r="AF87" s="70"/>
      <c r="AG87" s="56">
        <f t="shared" si="19"/>
        <v>0</v>
      </c>
      <c r="AH87" s="58">
        <f>IF(S87&gt;40,((3+Y87)*H87),IF(S87=0,0,(3*H87)))</f>
        <v>0</v>
      </c>
      <c r="AI87" s="56">
        <f t="shared" si="20"/>
        <v>0</v>
      </c>
      <c r="AJ87" s="58">
        <f>ROUND(IF(AD87&gt;0,AD87/H87,"0"),0)</f>
        <v>0</v>
      </c>
      <c r="AK87" s="58">
        <f>ROUND(IF(Q87="oui",(X83+X84+X85+X86)/20,0),0)</f>
        <v>0</v>
      </c>
      <c r="AL87" s="58">
        <f>IF(S87&lt;=40,S87-Z87,S87-Y87-Z87)</f>
        <v>0</v>
      </c>
      <c r="AM87" s="58">
        <f>ROUND(IF(C87=1,(X86+X85+X84+X83+Z86+T86+T85+T84+T83)/20,0),0)+(ROUND(IF(C87=2,(X86+X85+X84+X83+Z86+T86+T85+T84+T83)/20)*2,0))</f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10"/>
        <v>0</v>
      </c>
      <c r="I88" s="70"/>
      <c r="J88" s="70"/>
      <c r="K88" s="70"/>
      <c r="L88" s="70"/>
      <c r="M88" s="70"/>
      <c r="N88" s="70"/>
      <c r="O88" s="70"/>
      <c r="P88" s="56">
        <f t="shared" si="23"/>
        <v>0</v>
      </c>
      <c r="Q88" s="71"/>
      <c r="R88" s="56">
        <f t="shared" si="21"/>
        <v>0</v>
      </c>
      <c r="S88" s="70"/>
      <c r="T88" s="70"/>
      <c r="U88" s="56">
        <f t="shared" si="22"/>
        <v>0</v>
      </c>
      <c r="V88" s="70"/>
      <c r="W88" s="70"/>
      <c r="X88" s="56">
        <f t="shared" si="16"/>
        <v>0</v>
      </c>
      <c r="Y88" s="57">
        <f>IF(S88&gt;=40,S88-40,0)</f>
        <v>0</v>
      </c>
      <c r="Z88" s="57">
        <f>IF(D88=1,0,AM88)</f>
        <v>0</v>
      </c>
      <c r="AA88" s="56">
        <f t="shared" si="17"/>
        <v>0</v>
      </c>
      <c r="AB88" s="56">
        <f t="shared" si="18"/>
        <v>0</v>
      </c>
      <c r="AC88" s="56">
        <f>AC87-R88</f>
        <v>0</v>
      </c>
      <c r="AD88" s="70"/>
      <c r="AE88" s="70"/>
      <c r="AF88" s="70"/>
      <c r="AG88" s="56">
        <f t="shared" si="19"/>
        <v>0</v>
      </c>
      <c r="AH88" s="58">
        <f>IF(S88&gt;40,((3+Y88)*H88),IF(S88=0,0,(3*H88)))</f>
        <v>0</v>
      </c>
      <c r="AI88" s="56">
        <f t="shared" si="20"/>
        <v>0</v>
      </c>
      <c r="AJ88" s="58">
        <f>ROUND(IF(AD88&gt;0,AD88/H88,"0"),0)</f>
        <v>0</v>
      </c>
      <c r="AK88" s="58">
        <f>ROUND(IF(Q88="oui",(X84+X85+X86+X87)/20,0),0)</f>
        <v>0</v>
      </c>
      <c r="AL88" s="58">
        <f>IF(S88&lt;=40,S88-Z88,S88-Y88-Z88)</f>
        <v>0</v>
      </c>
      <c r="AM88" s="58">
        <f>ROUND(IF(C88=1,(X87+X86+X85+X84+Z87+T87+T86+T85+T84)/20,0),0)+(ROUND(IF(C88=2,(X87+X86+X85+X84+Z87+T87+T86+T85+T84)/20)*2,0))</f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10"/>
        <v>0</v>
      </c>
      <c r="I89" s="70"/>
      <c r="J89" s="70"/>
      <c r="K89" s="70"/>
      <c r="L89" s="70"/>
      <c r="M89" s="70"/>
      <c r="N89" s="70"/>
      <c r="O89" s="70"/>
      <c r="P89" s="56">
        <f t="shared" si="23"/>
        <v>0</v>
      </c>
      <c r="Q89" s="71"/>
      <c r="R89" s="56">
        <f t="shared" si="21"/>
        <v>0</v>
      </c>
      <c r="S89" s="70"/>
      <c r="T89" s="70"/>
      <c r="U89" s="56">
        <f t="shared" si="22"/>
        <v>0</v>
      </c>
      <c r="V89" s="70"/>
      <c r="W89" s="70"/>
      <c r="X89" s="56">
        <f t="shared" si="16"/>
        <v>0</v>
      </c>
      <c r="Y89" s="57">
        <f>IF(S89&gt;=40,S89-40,0)</f>
        <v>0</v>
      </c>
      <c r="Z89" s="57">
        <f>IF(D89=1,0,AM89)</f>
        <v>0</v>
      </c>
      <c r="AA89" s="56">
        <f t="shared" si="17"/>
        <v>0</v>
      </c>
      <c r="AB89" s="56">
        <f t="shared" si="18"/>
        <v>0</v>
      </c>
      <c r="AC89" s="56">
        <f>AC88-R89</f>
        <v>0</v>
      </c>
      <c r="AD89" s="70"/>
      <c r="AE89" s="70"/>
      <c r="AF89" s="70"/>
      <c r="AG89" s="56">
        <f t="shared" si="19"/>
        <v>0</v>
      </c>
      <c r="AH89" s="58">
        <f>IF(S89&gt;40,((3+Y89)*H89),IF(S89=0,0,(3*H89)))</f>
        <v>0</v>
      </c>
      <c r="AI89" s="56">
        <f t="shared" si="20"/>
        <v>0</v>
      </c>
      <c r="AJ89" s="58">
        <f>ROUND(IF(AD89&gt;0,AD89/H89,"0"),0)</f>
        <v>0</v>
      </c>
      <c r="AK89" s="58">
        <f>ROUND(IF(Q89="oui",(X85+X86+X87+X88)/20,0),0)</f>
        <v>0</v>
      </c>
      <c r="AL89" s="58">
        <f>IF(S89&lt;=40,S89-Z89,S89-Y89-Z89)</f>
        <v>0</v>
      </c>
      <c r="AM89" s="58">
        <f>ROUND(IF(C89=1,(X88+X87+X86+X85+Z88+T88+T87+T86+T85)/20,0),0)+(ROUND(IF(C89=2,(X88+X87+X86+X85+Z88+T88+T87+T86+T85)/20)*2,0))</f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10"/>
        <v>0</v>
      </c>
      <c r="I90" s="70"/>
      <c r="J90" s="70"/>
      <c r="K90" s="70"/>
      <c r="L90" s="70"/>
      <c r="M90" s="70"/>
      <c r="N90" s="70"/>
      <c r="O90" s="70"/>
      <c r="P90" s="56">
        <f t="shared" si="23"/>
        <v>0</v>
      </c>
      <c r="Q90" s="71"/>
      <c r="R90" s="56">
        <f t="shared" si="21"/>
        <v>0</v>
      </c>
      <c r="S90" s="70"/>
      <c r="T90" s="70"/>
      <c r="U90" s="56">
        <f t="shared" si="22"/>
        <v>0</v>
      </c>
      <c r="V90" s="70"/>
      <c r="W90" s="70"/>
      <c r="X90" s="56">
        <f t="shared" si="16"/>
        <v>0</v>
      </c>
      <c r="Y90" s="57">
        <f>IF(S90&gt;=40,S90-40,0)</f>
        <v>0</v>
      </c>
      <c r="Z90" s="57">
        <f>IF(D90=1,0,AM90)</f>
        <v>0</v>
      </c>
      <c r="AA90" s="56">
        <f t="shared" si="17"/>
        <v>0</v>
      </c>
      <c r="AB90" s="56">
        <f t="shared" si="18"/>
        <v>0</v>
      </c>
      <c r="AC90" s="56">
        <f>AC89-R90</f>
        <v>0</v>
      </c>
      <c r="AD90" s="70"/>
      <c r="AE90" s="70"/>
      <c r="AF90" s="70"/>
      <c r="AG90" s="56">
        <f t="shared" si="19"/>
        <v>0</v>
      </c>
      <c r="AH90" s="58">
        <f>IF(S90&gt;40,((3+Y90)*H90),IF(S90=0,0,(3*H90)))</f>
        <v>0</v>
      </c>
      <c r="AI90" s="56">
        <f t="shared" si="20"/>
        <v>0</v>
      </c>
      <c r="AJ90" s="58">
        <f>ROUND(IF(AD90&gt;0,AD90/H90,"0"),0)</f>
        <v>0</v>
      </c>
      <c r="AK90" s="58">
        <f>ROUND(IF(Q90="oui",(X86+X87+X88+X89)/20,0),0)</f>
        <v>0</v>
      </c>
      <c r="AL90" s="58">
        <f>IF(S90&lt;=40,S90-Z90,S90-Y90-Z90)</f>
        <v>0</v>
      </c>
      <c r="AM90" s="58">
        <f>ROUND(IF(C90=1,(X89+X88+X87+X86+Z89+T89+T88+T87+T86)/20,0),0)+(ROUND(IF(C90=2,(X89+X88+X87+X86+Z89+T89+T88+T87+T86)/20)*2,0))</f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10"/>
        <v>0</v>
      </c>
      <c r="I91" s="70"/>
      <c r="J91" s="70"/>
      <c r="K91" s="70"/>
      <c r="L91" s="70"/>
      <c r="M91" s="70"/>
      <c r="N91" s="70"/>
      <c r="O91" s="70"/>
      <c r="P91" s="56">
        <f t="shared" si="23"/>
        <v>0</v>
      </c>
      <c r="Q91" s="71"/>
      <c r="R91" s="56">
        <f t="shared" si="21"/>
        <v>0</v>
      </c>
      <c r="S91" s="70"/>
      <c r="T91" s="70"/>
      <c r="U91" s="56">
        <f t="shared" si="22"/>
        <v>0</v>
      </c>
      <c r="V91" s="70"/>
      <c r="W91" s="70"/>
      <c r="X91" s="56">
        <f t="shared" si="16"/>
        <v>0</v>
      </c>
      <c r="Y91" s="57">
        <f>IF(S91&gt;=40,S91-40,0)</f>
        <v>0</v>
      </c>
      <c r="Z91" s="57">
        <f>IF(D91=1,0,AM91)</f>
        <v>0</v>
      </c>
      <c r="AA91" s="56">
        <f t="shared" si="17"/>
        <v>0</v>
      </c>
      <c r="AB91" s="56">
        <f t="shared" si="18"/>
        <v>0</v>
      </c>
      <c r="AC91" s="56">
        <f>AC90-R91</f>
        <v>0</v>
      </c>
      <c r="AD91" s="70"/>
      <c r="AE91" s="70"/>
      <c r="AF91" s="70"/>
      <c r="AG91" s="56">
        <f t="shared" si="19"/>
        <v>0</v>
      </c>
      <c r="AH91" s="58">
        <f>IF(S91&gt;40,((3+Y91)*H91),IF(S91=0,0,(3*H91)))</f>
        <v>0</v>
      </c>
      <c r="AI91" s="56">
        <f t="shared" si="20"/>
        <v>0</v>
      </c>
      <c r="AJ91" s="58">
        <f>ROUND(IF(AD91&gt;0,AD91/H91,"0"),0)</f>
        <v>0</v>
      </c>
      <c r="AK91" s="58">
        <f>ROUND(IF(Q91="oui",(X87+X88+X89+X90)/20,0),0)</f>
        <v>0</v>
      </c>
      <c r="AL91" s="58">
        <f>IF(S91&lt;=40,S91-Z91,S91-Y91-Z91)</f>
        <v>0</v>
      </c>
      <c r="AM91" s="58">
        <f>ROUND(IF(C91=1,(X90+X89+X88+X87+Z90+T90+T89+T88+T87)/20,0),0)+(ROUND(IF(C91=2,(X90+X89+X88+X87+Z90+T90+T89+T88+T87)/20)*2,0))</f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10"/>
        <v>0</v>
      </c>
      <c r="I92" s="70"/>
      <c r="J92" s="70"/>
      <c r="K92" s="70"/>
      <c r="L92" s="70"/>
      <c r="M92" s="70"/>
      <c r="N92" s="70"/>
      <c r="O92" s="70"/>
      <c r="P92" s="56">
        <f t="shared" si="23"/>
        <v>0</v>
      </c>
      <c r="Q92" s="71"/>
      <c r="R92" s="56">
        <f t="shared" si="21"/>
        <v>0</v>
      </c>
      <c r="S92" s="70"/>
      <c r="T92" s="70"/>
      <c r="U92" s="56">
        <f t="shared" si="22"/>
        <v>0</v>
      </c>
      <c r="V92" s="70"/>
      <c r="W92" s="70"/>
      <c r="X92" s="56">
        <f t="shared" si="16"/>
        <v>0</v>
      </c>
      <c r="Y92" s="57">
        <f>IF(S92&gt;=40,S92-40,0)</f>
        <v>0</v>
      </c>
      <c r="Z92" s="57">
        <f>IF(D92=1,0,AM92)</f>
        <v>0</v>
      </c>
      <c r="AA92" s="56">
        <f t="shared" si="17"/>
        <v>0</v>
      </c>
      <c r="AB92" s="56">
        <f t="shared" si="18"/>
        <v>0</v>
      </c>
      <c r="AC92" s="56">
        <f>AC91-R92</f>
        <v>0</v>
      </c>
      <c r="AD92" s="70"/>
      <c r="AE92" s="70"/>
      <c r="AF92" s="70"/>
      <c r="AG92" s="56">
        <f t="shared" si="19"/>
        <v>0</v>
      </c>
      <c r="AH92" s="58">
        <f>IF(S92&gt;40,((3+Y92)*H92),IF(S92=0,0,(3*H92)))</f>
        <v>0</v>
      </c>
      <c r="AI92" s="56">
        <f t="shared" si="20"/>
        <v>0</v>
      </c>
      <c r="AJ92" s="58">
        <f>ROUND(IF(AD92&gt;0,AD92/H92,"0"),0)</f>
        <v>0</v>
      </c>
      <c r="AK92" s="58">
        <f>ROUND(IF(Q92="oui",(X88+X89+X90+X91)/20,0),0)</f>
        <v>0</v>
      </c>
      <c r="AL92" s="58">
        <f>IF(S92&lt;=40,S92-Z92,S92-Y92-Z92)</f>
        <v>0</v>
      </c>
      <c r="AM92" s="58">
        <f>ROUND(IF(C92=1,(X91+X90+X89+X88+Z91+T91+T90+T89+T88)/20,0),0)+(ROUND(IF(C92=2,(X91+X90+X89+X88+Z91+T91+T90+T89+T88)/20)*2,0))</f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10"/>
        <v>0</v>
      </c>
      <c r="I93" s="70"/>
      <c r="J93" s="70"/>
      <c r="K93" s="70"/>
      <c r="L93" s="70"/>
      <c r="M93" s="70"/>
      <c r="N93" s="70"/>
      <c r="O93" s="70"/>
      <c r="P93" s="56">
        <f t="shared" si="23"/>
        <v>0</v>
      </c>
      <c r="Q93" s="71"/>
      <c r="R93" s="56">
        <f t="shared" si="21"/>
        <v>0</v>
      </c>
      <c r="S93" s="70"/>
      <c r="T93" s="70"/>
      <c r="U93" s="56">
        <f t="shared" si="22"/>
        <v>0</v>
      </c>
      <c r="V93" s="70"/>
      <c r="W93" s="70"/>
      <c r="X93" s="56">
        <f t="shared" si="16"/>
        <v>0</v>
      </c>
      <c r="Y93" s="57">
        <f>IF(S93&gt;=40,S93-40,0)</f>
        <v>0</v>
      </c>
      <c r="Z93" s="57">
        <f>IF(D93=1,0,AM93)</f>
        <v>0</v>
      </c>
      <c r="AA93" s="56">
        <f t="shared" si="17"/>
        <v>0</v>
      </c>
      <c r="AB93" s="56">
        <f t="shared" si="18"/>
        <v>0</v>
      </c>
      <c r="AC93" s="56">
        <f>AC92-R93</f>
        <v>0</v>
      </c>
      <c r="AD93" s="70"/>
      <c r="AE93" s="70"/>
      <c r="AF93" s="70"/>
      <c r="AG93" s="56">
        <f t="shared" si="19"/>
        <v>0</v>
      </c>
      <c r="AH93" s="58">
        <f>IF(S93&gt;40,((3+Y93)*H93),IF(S93=0,0,(3*H93)))</f>
        <v>0</v>
      </c>
      <c r="AI93" s="56">
        <f t="shared" si="20"/>
        <v>0</v>
      </c>
      <c r="AJ93" s="58">
        <f>ROUND(IF(AD93&gt;0,AD93/H93,"0"),0)</f>
        <v>0</v>
      </c>
      <c r="AK93" s="58">
        <f>ROUND(IF(Q93="oui",(X89+X90+X91+X92)/20,0),0)</f>
        <v>0</v>
      </c>
      <c r="AL93" s="58">
        <f>IF(S93&lt;=40,S93-Z93,S93-Y93-Z93)</f>
        <v>0</v>
      </c>
      <c r="AM93" s="58">
        <f>ROUND(IF(C93=1,(X92+X91+X90+X89+Z92+T92+T91+T90+T89)/20,0),0)+(ROUND(IF(C93=2,(X92+X91+X90+X89+Z92+T92+T91+T90+T89)/20)*2,0))</f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10"/>
        <v>0</v>
      </c>
      <c r="I94" s="70"/>
      <c r="J94" s="70"/>
      <c r="K94" s="70"/>
      <c r="L94" s="70"/>
      <c r="M94" s="70"/>
      <c r="N94" s="70"/>
      <c r="O94" s="70"/>
      <c r="P94" s="56">
        <f t="shared" si="23"/>
        <v>0</v>
      </c>
      <c r="Q94" s="71"/>
      <c r="R94" s="56">
        <f t="shared" si="21"/>
        <v>0</v>
      </c>
      <c r="S94" s="70"/>
      <c r="T94" s="70"/>
      <c r="U94" s="56">
        <f t="shared" si="22"/>
        <v>0</v>
      </c>
      <c r="V94" s="70"/>
      <c r="W94" s="70"/>
      <c r="X94" s="56">
        <f t="shared" si="16"/>
        <v>0</v>
      </c>
      <c r="Y94" s="57">
        <f>IF(S94&gt;=40,S94-40,0)</f>
        <v>0</v>
      </c>
      <c r="Z94" s="57">
        <f>IF(D94=1,0,AM94)</f>
        <v>0</v>
      </c>
      <c r="AA94" s="56">
        <f t="shared" si="17"/>
        <v>0</v>
      </c>
      <c r="AB94" s="56">
        <f t="shared" si="18"/>
        <v>0</v>
      </c>
      <c r="AC94" s="56">
        <f>AC93-R94</f>
        <v>0</v>
      </c>
      <c r="AD94" s="70"/>
      <c r="AE94" s="70"/>
      <c r="AF94" s="70"/>
      <c r="AG94" s="56">
        <f t="shared" si="19"/>
        <v>0</v>
      </c>
      <c r="AH94" s="58">
        <f>IF(S94&gt;40,((3+Y94)*H94),IF(S94=0,0,(3*H94)))</f>
        <v>0</v>
      </c>
      <c r="AI94" s="56">
        <f t="shared" si="20"/>
        <v>0</v>
      </c>
      <c r="AJ94" s="58">
        <f>ROUND(IF(AD94&gt;0,AD94/H94,"0"),0)</f>
        <v>0</v>
      </c>
      <c r="AK94" s="58">
        <f>ROUND(IF(Q94="oui",(X90+X91+X92+X93)/20,0),0)</f>
        <v>0</v>
      </c>
      <c r="AL94" s="58">
        <f>IF(S94&lt;=40,S94-Z94,S94-Y94-Z94)</f>
        <v>0</v>
      </c>
      <c r="AM94" s="58">
        <f>ROUND(IF(C94=1,(X93+X92+X91+X90+Z93+T93+T92+T91+T90)/20,0),0)+(ROUND(IF(C94=2,(X93+X92+X91+X90+Z93+T93+T92+T91+T90)/20)*2,0))</f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10"/>
        <v>0</v>
      </c>
      <c r="I95" s="70"/>
      <c r="J95" s="70"/>
      <c r="K95" s="70"/>
      <c r="L95" s="70"/>
      <c r="M95" s="70"/>
      <c r="N95" s="70"/>
      <c r="O95" s="70"/>
      <c r="P95" s="56">
        <f t="shared" si="23"/>
        <v>0</v>
      </c>
      <c r="Q95" s="71"/>
      <c r="R95" s="56">
        <f t="shared" si="21"/>
        <v>0</v>
      </c>
      <c r="S95" s="70"/>
      <c r="T95" s="70"/>
      <c r="U95" s="56">
        <f t="shared" si="22"/>
        <v>0</v>
      </c>
      <c r="V95" s="70"/>
      <c r="W95" s="70"/>
      <c r="X95" s="56">
        <f t="shared" si="16"/>
        <v>0</v>
      </c>
      <c r="Y95" s="57">
        <f>IF(S95&gt;=40,S95-40,0)</f>
        <v>0</v>
      </c>
      <c r="Z95" s="57">
        <f>IF(D95=1,0,AM95)</f>
        <v>0</v>
      </c>
      <c r="AA95" s="56">
        <f t="shared" si="17"/>
        <v>0</v>
      </c>
      <c r="AB95" s="56">
        <f t="shared" si="18"/>
        <v>0</v>
      </c>
      <c r="AC95" s="56">
        <f>AC94-R95</f>
        <v>0</v>
      </c>
      <c r="AD95" s="70"/>
      <c r="AE95" s="70"/>
      <c r="AF95" s="70"/>
      <c r="AG95" s="56">
        <f t="shared" si="19"/>
        <v>0</v>
      </c>
      <c r="AH95" s="58">
        <f>IF(S95&gt;40,((3+Y95)*H95),IF(S95=0,0,(3*H95)))</f>
        <v>0</v>
      </c>
      <c r="AI95" s="56">
        <f t="shared" si="20"/>
        <v>0</v>
      </c>
      <c r="AJ95" s="58">
        <f>ROUND(IF(AD95&gt;0,AD95/H95,"0"),0)</f>
        <v>0</v>
      </c>
      <c r="AK95" s="58">
        <f>ROUND(IF(Q95="oui",(X91+X92+X93+X94)/20,0),0)</f>
        <v>0</v>
      </c>
      <c r="AL95" s="58">
        <f>IF(S95&lt;=40,S95-Z95,S95-Y95-Z95)</f>
        <v>0</v>
      </c>
      <c r="AM95" s="58">
        <f>ROUND(IF(C95=1,(X94+X93+X92+X91+Z94+T94+T93+T92+T91)/20,0),0)+(ROUND(IF(C95=2,(X94+X93+X92+X91+Z94+T94+T93+T92+T91)/20)*2,0))</f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10"/>
        <v>0</v>
      </c>
      <c r="I96" s="70"/>
      <c r="J96" s="70"/>
      <c r="K96" s="70"/>
      <c r="L96" s="70"/>
      <c r="M96" s="70"/>
      <c r="N96" s="70"/>
      <c r="O96" s="70"/>
      <c r="P96" s="56">
        <f t="shared" si="23"/>
        <v>0</v>
      </c>
      <c r="Q96" s="71"/>
      <c r="R96" s="56">
        <f t="shared" si="21"/>
        <v>0</v>
      </c>
      <c r="S96" s="70"/>
      <c r="T96" s="70"/>
      <c r="U96" s="56">
        <f t="shared" si="22"/>
        <v>0</v>
      </c>
      <c r="V96" s="70"/>
      <c r="W96" s="70"/>
      <c r="X96" s="56">
        <f t="shared" si="16"/>
        <v>0</v>
      </c>
      <c r="Y96" s="57">
        <f>IF(S96&gt;=40,S96-40,0)</f>
        <v>0</v>
      </c>
      <c r="Z96" s="57">
        <f>IF(D96=1,0,AM96)</f>
        <v>0</v>
      </c>
      <c r="AA96" s="56">
        <f t="shared" si="17"/>
        <v>0</v>
      </c>
      <c r="AB96" s="56">
        <f t="shared" si="18"/>
        <v>0</v>
      </c>
      <c r="AC96" s="56">
        <f>AC95-R96</f>
        <v>0</v>
      </c>
      <c r="AD96" s="70"/>
      <c r="AE96" s="70"/>
      <c r="AF96" s="70"/>
      <c r="AG96" s="56">
        <f t="shared" si="19"/>
        <v>0</v>
      </c>
      <c r="AH96" s="58">
        <f>IF(S96&gt;40,((3+Y96)*H96),IF(S96=0,0,(3*H96)))</f>
        <v>0</v>
      </c>
      <c r="AI96" s="56">
        <f t="shared" si="20"/>
        <v>0</v>
      </c>
      <c r="AJ96" s="58">
        <f>ROUND(IF(AD96&gt;0,AD96/H96,"0"),0)</f>
        <v>0</v>
      </c>
      <c r="AK96" s="58">
        <f>ROUND(IF(Q96="oui",(X92+X93+X94+X95)/20,0),0)</f>
        <v>0</v>
      </c>
      <c r="AL96" s="58">
        <f>IF(S96&lt;=40,S96-Z96,S96-Y96-Z96)</f>
        <v>0</v>
      </c>
      <c r="AM96" s="58">
        <f>ROUND(IF(C96=1,(X95+X94+X93+X92+Z95+T95+T94+T93+T92)/20,0),0)+(ROUND(IF(C96=2,(X95+X94+X93+X92+Z95+T95+T94+T93+T92)/20)*2,0))</f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10"/>
        <v>0</v>
      </c>
      <c r="I97" s="70"/>
      <c r="J97" s="70"/>
      <c r="K97" s="70"/>
      <c r="L97" s="70"/>
      <c r="M97" s="70"/>
      <c r="N97" s="70"/>
      <c r="O97" s="70"/>
      <c r="P97" s="56">
        <f t="shared" si="23"/>
        <v>0</v>
      </c>
      <c r="Q97" s="71"/>
      <c r="R97" s="56">
        <f t="shared" si="21"/>
        <v>0</v>
      </c>
      <c r="S97" s="70"/>
      <c r="T97" s="70"/>
      <c r="U97" s="56">
        <f t="shared" si="22"/>
        <v>0</v>
      </c>
      <c r="V97" s="70"/>
      <c r="W97" s="70"/>
      <c r="X97" s="56">
        <f t="shared" si="16"/>
        <v>0</v>
      </c>
      <c r="Y97" s="57">
        <f>IF(S97&gt;=40,S97-40,0)</f>
        <v>0</v>
      </c>
      <c r="Z97" s="57">
        <f>IF(D97=1,0,AM97)</f>
        <v>0</v>
      </c>
      <c r="AA97" s="56">
        <f t="shared" si="17"/>
        <v>0</v>
      </c>
      <c r="AB97" s="56">
        <f t="shared" si="18"/>
        <v>0</v>
      </c>
      <c r="AC97" s="56">
        <f>AC96-R97</f>
        <v>0</v>
      </c>
      <c r="AD97" s="70"/>
      <c r="AE97" s="70"/>
      <c r="AF97" s="70"/>
      <c r="AG97" s="56">
        <f t="shared" si="19"/>
        <v>0</v>
      </c>
      <c r="AH97" s="58">
        <f>IF(S97&gt;40,((3+Y97)*H97),IF(S97=0,0,(3*H97)))</f>
        <v>0</v>
      </c>
      <c r="AI97" s="56">
        <f t="shared" si="20"/>
        <v>0</v>
      </c>
      <c r="AJ97" s="58">
        <f>ROUND(IF(AD97&gt;0,AD97/H97,"0"),0)</f>
        <v>0</v>
      </c>
      <c r="AK97" s="58">
        <f>ROUND(IF(Q97="oui",(X93+X94+X95+X96)/20,0),0)</f>
        <v>0</v>
      </c>
      <c r="AL97" s="58">
        <f>IF(S97&lt;=40,S97-Z97,S97-Y97-Z97)</f>
        <v>0</v>
      </c>
      <c r="AM97" s="58">
        <f>ROUND(IF(C97=1,(X96+X95+X94+X93+Z96+T96+T95+T94+T93)/20,0),0)+(ROUND(IF(C97=2,(X96+X95+X94+X93+Z96+T96+T95+T94+T93)/20)*2,0))</f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10"/>
        <v>0</v>
      </c>
      <c r="I98" s="70"/>
      <c r="J98" s="70"/>
      <c r="K98" s="70"/>
      <c r="L98" s="70"/>
      <c r="M98" s="70"/>
      <c r="N98" s="70"/>
      <c r="O98" s="70"/>
      <c r="P98" s="56">
        <f t="shared" si="23"/>
        <v>0</v>
      </c>
      <c r="Q98" s="71"/>
      <c r="R98" s="56">
        <f t="shared" si="21"/>
        <v>0</v>
      </c>
      <c r="S98" s="70"/>
      <c r="T98" s="70"/>
      <c r="U98" s="56">
        <f t="shared" si="22"/>
        <v>0</v>
      </c>
      <c r="V98" s="70"/>
      <c r="W98" s="70"/>
      <c r="X98" s="56">
        <f t="shared" si="16"/>
        <v>0</v>
      </c>
      <c r="Y98" s="57">
        <f>IF(S98&gt;=40,S98-40,0)</f>
        <v>0</v>
      </c>
      <c r="Z98" s="57">
        <f>IF(D98=1,0,AM98)</f>
        <v>0</v>
      </c>
      <c r="AA98" s="56">
        <f t="shared" si="17"/>
        <v>0</v>
      </c>
      <c r="AB98" s="56">
        <f t="shared" si="18"/>
        <v>0</v>
      </c>
      <c r="AC98" s="56">
        <f>AC97-R98</f>
        <v>0</v>
      </c>
      <c r="AD98" s="70"/>
      <c r="AE98" s="70"/>
      <c r="AF98" s="70"/>
      <c r="AG98" s="56">
        <f t="shared" si="19"/>
        <v>0</v>
      </c>
      <c r="AH98" s="58">
        <f>IF(S98&gt;40,((3+Y98)*H98),IF(S98=0,0,(3*H98)))</f>
        <v>0</v>
      </c>
      <c r="AI98" s="56">
        <f t="shared" si="20"/>
        <v>0</v>
      </c>
      <c r="AJ98" s="58">
        <f>ROUND(IF(AD98&gt;0,AD98/H98,"0"),0)</f>
        <v>0</v>
      </c>
      <c r="AK98" s="58">
        <f>ROUND(IF(Q98="oui",(X94+X95+X96+X97)/20,0),0)</f>
        <v>0</v>
      </c>
      <c r="AL98" s="58">
        <f>IF(S98&lt;=40,S98-Z98,S98-Y98-Z98)</f>
        <v>0</v>
      </c>
      <c r="AM98" s="58">
        <f>ROUND(IF(C98=1,(X97+X96+X95+X94+Z97+T97+T96+T95+T94)/20,0),0)+(ROUND(IF(C98=2,(X97+X96+X95+X94+Z97+T97+T96+T95+T94)/20)*2,0))</f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10"/>
        <v>0</v>
      </c>
      <c r="I99" s="70"/>
      <c r="J99" s="70"/>
      <c r="K99" s="70"/>
      <c r="L99" s="70"/>
      <c r="M99" s="70"/>
      <c r="N99" s="70"/>
      <c r="O99" s="70"/>
      <c r="P99" s="56">
        <f t="shared" si="23"/>
        <v>0</v>
      </c>
      <c r="Q99" s="71"/>
      <c r="R99" s="56">
        <f t="shared" si="21"/>
        <v>0</v>
      </c>
      <c r="S99" s="70"/>
      <c r="T99" s="70"/>
      <c r="U99" s="56">
        <f t="shared" si="22"/>
        <v>0</v>
      </c>
      <c r="V99" s="70"/>
      <c r="W99" s="70"/>
      <c r="X99" s="56">
        <f t="shared" si="16"/>
        <v>0</v>
      </c>
      <c r="Y99" s="57">
        <f>IF(S99&gt;=40,S99-40,0)</f>
        <v>0</v>
      </c>
      <c r="Z99" s="57">
        <f>IF(D99=1,0,AM99)</f>
        <v>0</v>
      </c>
      <c r="AA99" s="56">
        <f t="shared" si="17"/>
        <v>0</v>
      </c>
      <c r="AB99" s="56">
        <f t="shared" si="18"/>
        <v>0</v>
      </c>
      <c r="AC99" s="56">
        <f>AC98-R99</f>
        <v>0</v>
      </c>
      <c r="AD99" s="70"/>
      <c r="AE99" s="70"/>
      <c r="AF99" s="70"/>
      <c r="AG99" s="56">
        <f t="shared" si="19"/>
        <v>0</v>
      </c>
      <c r="AH99" s="58">
        <f>IF(S99&gt;40,((3+Y99)*H99),IF(S99=0,0,(3*H99)))</f>
        <v>0</v>
      </c>
      <c r="AI99" s="56">
        <f t="shared" si="20"/>
        <v>0</v>
      </c>
      <c r="AJ99" s="58">
        <f>ROUND(IF(AD99&gt;0,AD99/H99,"0"),0)</f>
        <v>0</v>
      </c>
      <c r="AK99" s="58">
        <f>ROUND(IF(Q99="oui",(X95+X96+X97+X98)/20,0),0)</f>
        <v>0</v>
      </c>
      <c r="AL99" s="58">
        <f>IF(S99&lt;=40,S99-Z99,S99-Y99-Z99)</f>
        <v>0</v>
      </c>
      <c r="AM99" s="58">
        <f>ROUND(IF(C99=1,(X98+X97+X96+X95+Z98+T98+T97+T96+T95)/20,0),0)+(ROUND(IF(C99=2,(X98+X97+X96+X95+Z98+T98+T97+T96+T95)/20)*2,0))</f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10"/>
        <v>0</v>
      </c>
      <c r="I100" s="70"/>
      <c r="J100" s="70"/>
      <c r="K100" s="70"/>
      <c r="L100" s="70"/>
      <c r="M100" s="70"/>
      <c r="N100" s="70"/>
      <c r="O100" s="70"/>
      <c r="P100" s="56">
        <f t="shared" si="23"/>
        <v>0</v>
      </c>
      <c r="Q100" s="71"/>
      <c r="R100" s="56">
        <f t="shared" si="21"/>
        <v>0</v>
      </c>
      <c r="S100" s="70"/>
      <c r="T100" s="70"/>
      <c r="U100" s="56">
        <f t="shared" si="22"/>
        <v>0</v>
      </c>
      <c r="V100" s="70"/>
      <c r="W100" s="70"/>
      <c r="X100" s="56">
        <f t="shared" si="16"/>
        <v>0</v>
      </c>
      <c r="Y100" s="57">
        <f>IF(S100&gt;=40,S100-40,0)</f>
        <v>0</v>
      </c>
      <c r="Z100" s="57">
        <f>IF(D100=1,0,AM100)</f>
        <v>0</v>
      </c>
      <c r="AA100" s="56">
        <f t="shared" si="17"/>
        <v>0</v>
      </c>
      <c r="AB100" s="56">
        <f t="shared" si="18"/>
        <v>0</v>
      </c>
      <c r="AC100" s="56">
        <f>AC99-R100</f>
        <v>0</v>
      </c>
      <c r="AD100" s="70"/>
      <c r="AE100" s="70"/>
      <c r="AF100" s="70"/>
      <c r="AG100" s="56">
        <f t="shared" si="19"/>
        <v>0</v>
      </c>
      <c r="AH100" s="58">
        <f>IF(S100&gt;40,((3+Y100)*H100),IF(S100=0,0,(3*H100)))</f>
        <v>0</v>
      </c>
      <c r="AI100" s="56">
        <f t="shared" si="20"/>
        <v>0</v>
      </c>
      <c r="AJ100" s="58">
        <f>ROUND(IF(AD100&gt;0,AD100/H100,"0"),0)</f>
        <v>0</v>
      </c>
      <c r="AK100" s="58">
        <f>ROUND(IF(Q100="oui",(X96+X97+X98+X99)/20,0),0)</f>
        <v>0</v>
      </c>
      <c r="AL100" s="58">
        <f>IF(S100&lt;=40,S100-Z100,S100-Y100-Z100)</f>
        <v>0</v>
      </c>
      <c r="AM100" s="58">
        <f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10"/>
        <v>0</v>
      </c>
      <c r="I101" s="70"/>
      <c r="J101" s="70"/>
      <c r="K101" s="70"/>
      <c r="L101" s="70"/>
      <c r="M101" s="70"/>
      <c r="N101" s="70"/>
      <c r="O101" s="70"/>
      <c r="P101" s="56">
        <f t="shared" si="23"/>
        <v>0</v>
      </c>
      <c r="Q101" s="71"/>
      <c r="R101" s="56">
        <f t="shared" si="21"/>
        <v>0</v>
      </c>
      <c r="S101" s="70"/>
      <c r="T101" s="70"/>
      <c r="U101" s="56">
        <f t="shared" si="22"/>
        <v>0</v>
      </c>
      <c r="V101" s="70"/>
      <c r="W101" s="70"/>
      <c r="X101" s="56">
        <f t="shared" si="16"/>
        <v>0</v>
      </c>
      <c r="Y101" s="57">
        <f>IF(S101&gt;=40,S101-40,0)</f>
        <v>0</v>
      </c>
      <c r="Z101" s="57">
        <f>IF(D101=1,0,AM101)</f>
        <v>0</v>
      </c>
      <c r="AA101" s="56">
        <f t="shared" si="17"/>
        <v>0</v>
      </c>
      <c r="AB101" s="56">
        <f t="shared" si="18"/>
        <v>0</v>
      </c>
      <c r="AC101" s="56">
        <f>AC100-R101</f>
        <v>0</v>
      </c>
      <c r="AD101" s="70"/>
      <c r="AE101" s="70"/>
      <c r="AF101" s="70"/>
      <c r="AG101" s="56">
        <f t="shared" si="19"/>
        <v>0</v>
      </c>
      <c r="AH101" s="58">
        <f>IF(S101&gt;40,((3+Y101)*H101),IF(S101=0,0,(3*H101)))</f>
        <v>0</v>
      </c>
      <c r="AI101" s="56">
        <f t="shared" si="20"/>
        <v>0</v>
      </c>
      <c r="AJ101" s="58">
        <f>ROUND(IF(AD101&gt;0,AD101/H101,"0"),0)</f>
        <v>0</v>
      </c>
      <c r="AK101" s="58">
        <f>ROUND(IF(Q101="oui",(X97+X98+X99+X100)/20,0),0)</f>
        <v>0</v>
      </c>
      <c r="AL101" s="58">
        <f>IF(S101&lt;=40,S101-Z101,S101-Y101-Z101)</f>
        <v>0</v>
      </c>
      <c r="AM101" s="58">
        <f>ROUND(IF(C101=1,(X100+X99+X98+X97+Z100+T100+T99+T98+T97)/20,0),0)+(ROUND(IF(C101=2,(X100+X99+X98+X97+Z100+T100+T99+T98+T97)/20)*2,0))</f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10"/>
        <v>0</v>
      </c>
      <c r="I102" s="70"/>
      <c r="J102" s="70"/>
      <c r="K102" s="70"/>
      <c r="L102" s="70"/>
      <c r="M102" s="70"/>
      <c r="N102" s="70"/>
      <c r="O102" s="70"/>
      <c r="P102" s="56">
        <f t="shared" si="23"/>
        <v>0</v>
      </c>
      <c r="Q102" s="71"/>
      <c r="R102" s="56">
        <f t="shared" si="21"/>
        <v>0</v>
      </c>
      <c r="S102" s="70"/>
      <c r="T102" s="70"/>
      <c r="U102" s="56">
        <f t="shared" si="22"/>
        <v>0</v>
      </c>
      <c r="V102" s="70"/>
      <c r="W102" s="70"/>
      <c r="X102" s="56">
        <f t="shared" si="16"/>
        <v>0</v>
      </c>
      <c r="Y102" s="57">
        <f>IF(S102&gt;=40,S102-40,0)</f>
        <v>0</v>
      </c>
      <c r="Z102" s="57">
        <f>IF(D102=1,0,AM102)</f>
        <v>0</v>
      </c>
      <c r="AA102" s="56">
        <f t="shared" si="17"/>
        <v>0</v>
      </c>
      <c r="AB102" s="56">
        <f t="shared" si="18"/>
        <v>0</v>
      </c>
      <c r="AC102" s="56">
        <f>AC101-R102</f>
        <v>0</v>
      </c>
      <c r="AD102" s="70"/>
      <c r="AE102" s="70"/>
      <c r="AF102" s="70"/>
      <c r="AG102" s="56">
        <f t="shared" si="19"/>
        <v>0</v>
      </c>
      <c r="AH102" s="58">
        <f>IF(S102&gt;40,((3+Y102)*H102),IF(S102=0,0,(3*H102)))</f>
        <v>0</v>
      </c>
      <c r="AI102" s="56">
        <f t="shared" si="20"/>
        <v>0</v>
      </c>
      <c r="AJ102" s="58">
        <f>ROUND(IF(AD102&gt;0,AD102/H102,"0"),0)</f>
        <v>0</v>
      </c>
      <c r="AK102" s="58">
        <f>ROUND(IF(Q102="oui",(X98+X99+X100+X101)/20,0),0)</f>
        <v>0</v>
      </c>
      <c r="AL102" s="58">
        <f>IF(S102&lt;=40,S102-Z102,S102-Y102-Z102)</f>
        <v>0</v>
      </c>
      <c r="AM102" s="58">
        <f>ROUND(IF(C102=1,(X101+X100+X99+X98+Z101+T101+T100+T99+T98)/20,0),0)+(ROUND(IF(C102=2,(X101+X100+X99+X98+Z101+T101+T100+T99+T98)/20)*2,0))</f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10"/>
        <v>0</v>
      </c>
      <c r="I103" s="70"/>
      <c r="J103" s="70"/>
      <c r="K103" s="70"/>
      <c r="L103" s="70"/>
      <c r="M103" s="70"/>
      <c r="N103" s="70"/>
      <c r="O103" s="70"/>
      <c r="P103" s="56">
        <f t="shared" si="23"/>
        <v>0</v>
      </c>
      <c r="Q103" s="71"/>
      <c r="R103" s="56">
        <f t="shared" si="21"/>
        <v>0</v>
      </c>
      <c r="S103" s="70"/>
      <c r="T103" s="70"/>
      <c r="U103" s="56">
        <f t="shared" si="22"/>
        <v>0</v>
      </c>
      <c r="V103" s="70"/>
      <c r="W103" s="70"/>
      <c r="X103" s="56">
        <f t="shared" si="16"/>
        <v>0</v>
      </c>
      <c r="Y103" s="57">
        <f>IF(S103&gt;=40,S103-40,0)</f>
        <v>0</v>
      </c>
      <c r="Z103" s="57">
        <f>IF(D103=1,0,AM103)</f>
        <v>0</v>
      </c>
      <c r="AA103" s="56">
        <f t="shared" si="17"/>
        <v>0</v>
      </c>
      <c r="AB103" s="56">
        <f t="shared" si="18"/>
        <v>0</v>
      </c>
      <c r="AC103" s="56">
        <f>AC102-R103</f>
        <v>0</v>
      </c>
      <c r="AD103" s="70"/>
      <c r="AE103" s="70"/>
      <c r="AF103" s="70"/>
      <c r="AG103" s="56">
        <f t="shared" si="19"/>
        <v>0</v>
      </c>
      <c r="AH103" s="58">
        <f>IF(S103&gt;40,((3+Y103)*H103),IF(S103=0,0,(3*H103)))</f>
        <v>0</v>
      </c>
      <c r="AI103" s="56">
        <f t="shared" si="20"/>
        <v>0</v>
      </c>
      <c r="AJ103" s="58">
        <f>ROUND(IF(AD103&gt;0,AD103/H103,"0"),0)</f>
        <v>0</v>
      </c>
      <c r="AK103" s="58">
        <f>ROUND(IF(Q103="oui",(X99+X100+X101+X102)/20,0),0)</f>
        <v>0</v>
      </c>
      <c r="AL103" s="58">
        <f>IF(S103&lt;=40,S103-Z103,S103-Y103-Z103)</f>
        <v>0</v>
      </c>
      <c r="AM103" s="58">
        <f>ROUND(IF(C103=1,(X102+X101+X100+X99+Z102+T102+T101+T100+T99)/20,0),0)+(ROUND(IF(C103=2,(X102+X101+X100+X99+Z102+T102+T101+T100+T99)/20)*2,0))</f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10"/>
        <v>0</v>
      </c>
      <c r="I104" s="70"/>
      <c r="J104" s="70"/>
      <c r="K104" s="70"/>
      <c r="L104" s="70"/>
      <c r="M104" s="70"/>
      <c r="N104" s="70"/>
      <c r="O104" s="70"/>
      <c r="P104" s="56">
        <f t="shared" si="23"/>
        <v>0</v>
      </c>
      <c r="Q104" s="71"/>
      <c r="R104" s="56">
        <f t="shared" si="21"/>
        <v>0</v>
      </c>
      <c r="S104" s="70"/>
      <c r="T104" s="70"/>
      <c r="U104" s="56">
        <f t="shared" si="22"/>
        <v>0</v>
      </c>
      <c r="V104" s="70"/>
      <c r="W104" s="70"/>
      <c r="X104" s="56">
        <f t="shared" si="16"/>
        <v>0</v>
      </c>
      <c r="Y104" s="57">
        <f>IF(S104&gt;=40,S104-40,0)</f>
        <v>0</v>
      </c>
      <c r="Z104" s="57">
        <f>IF(D104=1,0,AM104)</f>
        <v>0</v>
      </c>
      <c r="AA104" s="56">
        <f t="shared" si="17"/>
        <v>0</v>
      </c>
      <c r="AB104" s="56">
        <f t="shared" si="18"/>
        <v>0</v>
      </c>
      <c r="AC104" s="56">
        <f>AC103-R104</f>
        <v>0</v>
      </c>
      <c r="AD104" s="70"/>
      <c r="AE104" s="70"/>
      <c r="AF104" s="70"/>
      <c r="AG104" s="56">
        <f t="shared" si="19"/>
        <v>0</v>
      </c>
      <c r="AH104" s="58">
        <f>IF(S104&gt;40,((3+Y104)*H104),IF(S104=0,0,(3*H104)))</f>
        <v>0</v>
      </c>
      <c r="AI104" s="56">
        <f t="shared" si="20"/>
        <v>0</v>
      </c>
      <c r="AJ104" s="58">
        <f>ROUND(IF(AD104&gt;0,AD104/H104,"0"),0)</f>
        <v>0</v>
      </c>
      <c r="AK104" s="58">
        <f>ROUND(IF(Q104="oui",(X100+X101+X102+X103)/20,0),0)</f>
        <v>0</v>
      </c>
      <c r="AL104" s="58">
        <f>IF(S104&lt;=40,S104-Z104,S104-Y104-Z104)</f>
        <v>0</v>
      </c>
      <c r="AM104" s="58">
        <f>ROUND(IF(C104=1,(X103+X102+X101+X100+Z103+T103+T102+T101+T100)/20,0),0)+(ROUND(IF(C104=2,(X103+X102+X101+X100+Z103+T103+T102+T101+T100)/20)*2,0))</f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10"/>
        <v>0</v>
      </c>
      <c r="I105" s="70"/>
      <c r="J105" s="70"/>
      <c r="K105" s="70"/>
      <c r="L105" s="70"/>
      <c r="M105" s="70"/>
      <c r="N105" s="70"/>
      <c r="O105" s="70"/>
      <c r="P105" s="56">
        <f t="shared" si="23"/>
        <v>0</v>
      </c>
      <c r="Q105" s="71"/>
      <c r="R105" s="56">
        <f t="shared" si="21"/>
        <v>0</v>
      </c>
      <c r="S105" s="70"/>
      <c r="T105" s="70"/>
      <c r="U105" s="56">
        <f t="shared" si="22"/>
        <v>0</v>
      </c>
      <c r="V105" s="70"/>
      <c r="W105" s="70"/>
      <c r="X105" s="56">
        <f t="shared" si="16"/>
        <v>0</v>
      </c>
      <c r="Y105" s="57">
        <f>IF(S105&gt;=40,S105-40,0)</f>
        <v>0</v>
      </c>
      <c r="Z105" s="57">
        <f>IF(D105=1,0,AM105)</f>
        <v>0</v>
      </c>
      <c r="AA105" s="56">
        <f t="shared" si="17"/>
        <v>0</v>
      </c>
      <c r="AB105" s="56">
        <f t="shared" si="18"/>
        <v>0</v>
      </c>
      <c r="AC105" s="56">
        <f>AC104-R105</f>
        <v>0</v>
      </c>
      <c r="AD105" s="70"/>
      <c r="AE105" s="70"/>
      <c r="AF105" s="70"/>
      <c r="AG105" s="56">
        <f t="shared" si="19"/>
        <v>0</v>
      </c>
      <c r="AH105" s="58">
        <f>IF(S105&gt;40,((3+Y105)*H105),IF(S105=0,0,(3*H105)))</f>
        <v>0</v>
      </c>
      <c r="AI105" s="56">
        <f t="shared" si="20"/>
        <v>0</v>
      </c>
      <c r="AJ105" s="58">
        <f>ROUND(IF(AD105&gt;0,AD105/H105,"0"),0)</f>
        <v>0</v>
      </c>
      <c r="AK105" s="58">
        <f>ROUND(IF(Q105="oui",(X101+X102+X103+X104)/20,0),0)</f>
        <v>0</v>
      </c>
      <c r="AL105" s="58">
        <f>IF(S105&lt;=40,S105-Z105,S105-Y105-Z105)</f>
        <v>0</v>
      </c>
      <c r="AM105" s="58">
        <f>ROUND(IF(C105=1,(X104+X103+X102+X101+Z104+T104+T103+T102+T101)/20,0),0)+(ROUND(IF(C105=2,(X104+X103+X102+X101+Z104+T104+T103+T102+T101)/20)*2,0))</f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10"/>
        <v>0</v>
      </c>
      <c r="I106" s="70"/>
      <c r="J106" s="70"/>
      <c r="K106" s="70"/>
      <c r="L106" s="70"/>
      <c r="M106" s="70"/>
      <c r="N106" s="70"/>
      <c r="O106" s="70"/>
      <c r="P106" s="56">
        <f t="shared" si="23"/>
        <v>0</v>
      </c>
      <c r="Q106" s="71"/>
      <c r="R106" s="56">
        <f t="shared" si="21"/>
        <v>0</v>
      </c>
      <c r="S106" s="70"/>
      <c r="T106" s="70"/>
      <c r="U106" s="56">
        <f t="shared" si="22"/>
        <v>0</v>
      </c>
      <c r="V106" s="70"/>
      <c r="W106" s="70"/>
      <c r="X106" s="56">
        <f t="shared" si="16"/>
        <v>0</v>
      </c>
      <c r="Y106" s="57">
        <f>IF(S106&gt;=40,S106-40,0)</f>
        <v>0</v>
      </c>
      <c r="Z106" s="57">
        <f>IF(D106=1,0,AM106)</f>
        <v>0</v>
      </c>
      <c r="AA106" s="56">
        <f t="shared" si="17"/>
        <v>0</v>
      </c>
      <c r="AB106" s="56">
        <f t="shared" si="18"/>
        <v>0</v>
      </c>
      <c r="AC106" s="56">
        <f>AC105-R106</f>
        <v>0</v>
      </c>
      <c r="AD106" s="70"/>
      <c r="AE106" s="70"/>
      <c r="AF106" s="70"/>
      <c r="AG106" s="56">
        <f t="shared" si="19"/>
        <v>0</v>
      </c>
      <c r="AH106" s="58">
        <f>IF(S106&gt;40,((3+Y106)*H106),IF(S106=0,0,(3*H106)))</f>
        <v>0</v>
      </c>
      <c r="AI106" s="56">
        <f t="shared" si="20"/>
        <v>0</v>
      </c>
      <c r="AJ106" s="58">
        <f>ROUND(IF(AD106&gt;0,AD106/H106,"0"),0)</f>
        <v>0</v>
      </c>
      <c r="AK106" s="58">
        <f>ROUND(IF(Q106="oui",(X102+X103+X104+X105)/20,0),0)</f>
        <v>0</v>
      </c>
      <c r="AL106" s="58">
        <f>IF(S106&lt;=40,S106-Z106,S106-Y106-Z106)</f>
        <v>0</v>
      </c>
      <c r="AM106" s="58">
        <f>ROUND(IF(C106=1,(X105+X104+X103+X102+Z105+T105+T104+T103+T102)/20,0),0)+(ROUND(IF(C106=2,(X105+X104+X103+X102+Z105+T105+T104+T103+T102)/20)*2,0))</f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10"/>
        <v>0</v>
      </c>
      <c r="I107" s="70"/>
      <c r="J107" s="70"/>
      <c r="K107" s="70"/>
      <c r="L107" s="70"/>
      <c r="M107" s="70"/>
      <c r="N107" s="70"/>
      <c r="O107" s="70"/>
      <c r="P107" s="56">
        <f t="shared" si="23"/>
        <v>0</v>
      </c>
      <c r="Q107" s="71"/>
      <c r="R107" s="56">
        <f t="shared" si="21"/>
        <v>0</v>
      </c>
      <c r="S107" s="70"/>
      <c r="T107" s="70"/>
      <c r="U107" s="56">
        <f t="shared" si="22"/>
        <v>0</v>
      </c>
      <c r="V107" s="70"/>
      <c r="W107" s="70"/>
      <c r="X107" s="56">
        <f t="shared" si="16"/>
        <v>0</v>
      </c>
      <c r="Y107" s="57">
        <f>IF(S107&gt;=40,S107-40,0)</f>
        <v>0</v>
      </c>
      <c r="Z107" s="57">
        <f>IF(D107=1,0,AM107)</f>
        <v>0</v>
      </c>
      <c r="AA107" s="56">
        <f t="shared" si="17"/>
        <v>0</v>
      </c>
      <c r="AB107" s="56">
        <f t="shared" si="18"/>
        <v>0</v>
      </c>
      <c r="AC107" s="56">
        <f>AC106-R107</f>
        <v>0</v>
      </c>
      <c r="AD107" s="70"/>
      <c r="AE107" s="70"/>
      <c r="AF107" s="70"/>
      <c r="AG107" s="56">
        <f t="shared" si="19"/>
        <v>0</v>
      </c>
      <c r="AH107" s="58">
        <f>IF(S107&gt;40,((3+Y107)*H107),IF(S107=0,0,(3*H107)))</f>
        <v>0</v>
      </c>
      <c r="AI107" s="56">
        <f t="shared" si="20"/>
        <v>0</v>
      </c>
      <c r="AJ107" s="58">
        <f>ROUND(IF(AD107&gt;0,AD107/H107,"0"),0)</f>
        <v>0</v>
      </c>
      <c r="AK107" s="58">
        <f>ROUND(IF(Q107="oui",(X103+X104+X105+X106)/20,0),0)</f>
        <v>0</v>
      </c>
      <c r="AL107" s="58">
        <f>IF(S107&lt;=40,S107-Z107,S107-Y107-Z107)</f>
        <v>0</v>
      </c>
      <c r="AM107" s="58">
        <f>ROUND(IF(C107=1,(X106+X105+X104+X103+Z106+T106+T105+T104+T103)/20,0),0)+(ROUND(IF(C107=2,(X106+X105+X104+X103+Z106+T106+T105+T104+T103)/20)*2,0))</f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10"/>
        <v>0</v>
      </c>
      <c r="I108" s="70"/>
      <c r="J108" s="70"/>
      <c r="K108" s="70"/>
      <c r="L108" s="70"/>
      <c r="M108" s="70"/>
      <c r="N108" s="70"/>
      <c r="O108" s="70"/>
      <c r="P108" s="56">
        <f t="shared" si="23"/>
        <v>0</v>
      </c>
      <c r="Q108" s="71"/>
      <c r="R108" s="56">
        <f t="shared" si="21"/>
        <v>0</v>
      </c>
      <c r="S108" s="70"/>
      <c r="T108" s="70"/>
      <c r="U108" s="56">
        <f t="shared" si="22"/>
        <v>0</v>
      </c>
      <c r="V108" s="70"/>
      <c r="W108" s="70"/>
      <c r="X108" s="56">
        <f t="shared" si="16"/>
        <v>0</v>
      </c>
      <c r="Y108" s="57">
        <f>IF(S108&gt;=40,S108-40,0)</f>
        <v>0</v>
      </c>
      <c r="Z108" s="57">
        <f>IF(D108=1,0,AM108)</f>
        <v>0</v>
      </c>
      <c r="AA108" s="56">
        <f t="shared" si="17"/>
        <v>0</v>
      </c>
      <c r="AB108" s="56">
        <f t="shared" si="18"/>
        <v>0</v>
      </c>
      <c r="AC108" s="56">
        <f>AC107-R108</f>
        <v>0</v>
      </c>
      <c r="AD108" s="70"/>
      <c r="AE108" s="70"/>
      <c r="AF108" s="70"/>
      <c r="AG108" s="56">
        <f t="shared" si="19"/>
        <v>0</v>
      </c>
      <c r="AH108" s="58">
        <f>IF(S108&gt;40,((3+Y108)*H108),IF(S108=0,0,(3*H108)))</f>
        <v>0</v>
      </c>
      <c r="AI108" s="56">
        <f t="shared" si="20"/>
        <v>0</v>
      </c>
      <c r="AJ108" s="58">
        <f>ROUND(IF(AD108&gt;0,AD108/H108,"0"),0)</f>
        <v>0</v>
      </c>
      <c r="AK108" s="58">
        <f>ROUND(IF(Q108="oui",(X104+X105+X106+X107)/20,0),0)</f>
        <v>0</v>
      </c>
      <c r="AL108" s="58">
        <f>IF(S108&lt;=40,S108-Z108,S108-Y108-Z108)</f>
        <v>0</v>
      </c>
      <c r="AM108" s="58">
        <f>ROUND(IF(C108=1,(X107+X106+X105+X104+Z107+T107+T106+T105+T104)/20,0),0)+(ROUND(IF(C108=2,(X107+X106+X105+X104+Z107+T107+T106+T105+T104)/20)*2,0))</f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10"/>
        <v>0</v>
      </c>
      <c r="I109" s="70"/>
      <c r="J109" s="70"/>
      <c r="K109" s="70"/>
      <c r="L109" s="70"/>
      <c r="M109" s="70"/>
      <c r="N109" s="70"/>
      <c r="O109" s="70"/>
      <c r="P109" s="56">
        <f t="shared" si="23"/>
        <v>0</v>
      </c>
      <c r="Q109" s="71"/>
      <c r="R109" s="56">
        <f t="shared" si="21"/>
        <v>0</v>
      </c>
      <c r="S109" s="70"/>
      <c r="T109" s="70"/>
      <c r="U109" s="56">
        <f t="shared" si="22"/>
        <v>0</v>
      </c>
      <c r="V109" s="70"/>
      <c r="W109" s="70"/>
      <c r="X109" s="56">
        <f t="shared" si="16"/>
        <v>0</v>
      </c>
      <c r="Y109" s="57">
        <f>IF(S109&gt;=40,S109-40,0)</f>
        <v>0</v>
      </c>
      <c r="Z109" s="57">
        <f>IF(D109=1,0,AM109)</f>
        <v>0</v>
      </c>
      <c r="AA109" s="56">
        <f t="shared" si="17"/>
        <v>0</v>
      </c>
      <c r="AB109" s="56">
        <f t="shared" si="18"/>
        <v>0</v>
      </c>
      <c r="AC109" s="56">
        <f>AC108-R109</f>
        <v>0</v>
      </c>
      <c r="AD109" s="70"/>
      <c r="AE109" s="70"/>
      <c r="AF109" s="70"/>
      <c r="AG109" s="56">
        <f t="shared" si="19"/>
        <v>0</v>
      </c>
      <c r="AH109" s="58">
        <f>IF(S109&gt;40,((3+Y109)*H109),IF(S109=0,0,(3*H109)))</f>
        <v>0</v>
      </c>
      <c r="AI109" s="56">
        <f t="shared" si="20"/>
        <v>0</v>
      </c>
      <c r="AJ109" s="58">
        <f>ROUND(IF(AD109&gt;0,AD109/H109,"0"),0)</f>
        <v>0</v>
      </c>
      <c r="AK109" s="58">
        <f>ROUND(IF(Q109="oui",(X105+X106+X107+X108)/20,0),0)</f>
        <v>0</v>
      </c>
      <c r="AL109" s="58">
        <f>IF(S109&lt;=40,S109-Z109,S109-Y109-Z109)</f>
        <v>0</v>
      </c>
      <c r="AM109" s="58">
        <f>ROUND(IF(C109=1,(X108+X107+X106+X105+Z108+T108+T107+T106+T105)/20,0),0)+(ROUND(IF(C109=2,(X108+X107+X106+X105+Z108+T108+T107+T106+T105)/20)*2,0))</f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10"/>
        <v>0</v>
      </c>
      <c r="I110" s="70"/>
      <c r="J110" s="70"/>
      <c r="K110" s="70"/>
      <c r="L110" s="70"/>
      <c r="M110" s="70"/>
      <c r="N110" s="70"/>
      <c r="O110" s="70"/>
      <c r="P110" s="56">
        <f t="shared" si="23"/>
        <v>0</v>
      </c>
      <c r="Q110" s="71"/>
      <c r="R110" s="56">
        <f t="shared" si="21"/>
        <v>0</v>
      </c>
      <c r="S110" s="70"/>
      <c r="T110" s="70"/>
      <c r="U110" s="56">
        <f t="shared" si="22"/>
        <v>0</v>
      </c>
      <c r="V110" s="70"/>
      <c r="W110" s="70"/>
      <c r="X110" s="56">
        <f t="shared" si="16"/>
        <v>0</v>
      </c>
      <c r="Y110" s="57">
        <f>IF(S110&gt;=40,S110-40,0)</f>
        <v>0</v>
      </c>
      <c r="Z110" s="57">
        <f>IF(D110=1,0,AM110)</f>
        <v>0</v>
      </c>
      <c r="AA110" s="56">
        <f t="shared" si="17"/>
        <v>0</v>
      </c>
      <c r="AB110" s="56">
        <f t="shared" si="18"/>
        <v>0</v>
      </c>
      <c r="AC110" s="56">
        <f>AC109-R110</f>
        <v>0</v>
      </c>
      <c r="AD110" s="70"/>
      <c r="AE110" s="70"/>
      <c r="AF110" s="70"/>
      <c r="AG110" s="56">
        <f t="shared" si="19"/>
        <v>0</v>
      </c>
      <c r="AH110" s="58">
        <f>IF(S110&gt;40,((3+Y110)*H110),IF(S110=0,0,(3*H110)))</f>
        <v>0</v>
      </c>
      <c r="AI110" s="56">
        <f t="shared" si="20"/>
        <v>0</v>
      </c>
      <c r="AJ110" s="58">
        <f>ROUND(IF(AD110&gt;0,AD110/H110,"0"),0)</f>
        <v>0</v>
      </c>
      <c r="AK110" s="58">
        <f>ROUND(IF(Q110="oui",(X106+X107+X108+X109)/20,0),0)</f>
        <v>0</v>
      </c>
      <c r="AL110" s="58">
        <f>IF(S110&lt;=40,S110-Z110,S110-Y110-Z110)</f>
        <v>0</v>
      </c>
      <c r="AM110" s="58">
        <f>ROUND(IF(C110=1,(X109+X108+X107+X106+Z109+T109+T108+T107+T106)/20,0),0)+(ROUND(IF(C110=2,(X109+X108+X107+X106+Z109+T109+T108+T107+T106)/20)*2,0))</f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10"/>
        <v>0</v>
      </c>
      <c r="I111" s="70"/>
      <c r="J111" s="70"/>
      <c r="K111" s="70"/>
      <c r="L111" s="70"/>
      <c r="M111" s="70"/>
      <c r="N111" s="70"/>
      <c r="O111" s="70"/>
      <c r="P111" s="56">
        <f t="shared" si="23"/>
        <v>0</v>
      </c>
      <c r="Q111" s="71"/>
      <c r="R111" s="56">
        <f t="shared" si="21"/>
        <v>0</v>
      </c>
      <c r="S111" s="70"/>
      <c r="T111" s="70"/>
      <c r="U111" s="56">
        <f t="shared" si="22"/>
        <v>0</v>
      </c>
      <c r="V111" s="70"/>
      <c r="W111" s="70"/>
      <c r="X111" s="56">
        <f t="shared" si="16"/>
        <v>0</v>
      </c>
      <c r="Y111" s="57">
        <f>IF(S111&gt;=40,S111-40,0)</f>
        <v>0</v>
      </c>
      <c r="Z111" s="57">
        <f>IF(D111=1,0,AM111)</f>
        <v>0</v>
      </c>
      <c r="AA111" s="56">
        <f t="shared" si="17"/>
        <v>0</v>
      </c>
      <c r="AB111" s="56">
        <f t="shared" si="18"/>
        <v>0</v>
      </c>
      <c r="AC111" s="56">
        <f>AC110-R111</f>
        <v>0</v>
      </c>
      <c r="AD111" s="70"/>
      <c r="AE111" s="70"/>
      <c r="AF111" s="70"/>
      <c r="AG111" s="56">
        <f t="shared" si="19"/>
        <v>0</v>
      </c>
      <c r="AH111" s="58">
        <f>IF(S111&gt;40,((3+Y111)*H111),IF(S111=0,0,(3*H111)))</f>
        <v>0</v>
      </c>
      <c r="AI111" s="56">
        <f t="shared" si="20"/>
        <v>0</v>
      </c>
      <c r="AJ111" s="58">
        <f>ROUND(IF(AD111&gt;0,AD111/H111,"0"),0)</f>
        <v>0</v>
      </c>
      <c r="AK111" s="58">
        <f>ROUND(IF(Q111="oui",(X107+X108+X109+X110)/20,0),0)</f>
        <v>0</v>
      </c>
      <c r="AL111" s="58">
        <f>IF(S111&lt;=40,S111-Z111,S111-Y111-Z111)</f>
        <v>0</v>
      </c>
      <c r="AM111" s="58">
        <f>ROUND(IF(C111=1,(X110+X109+X108+X107+Z110+T110+T109+T108+T107)/20,0),0)+(ROUND(IF(C111=2,(X110+X109+X108+X107+Z110+T110+T109+T108+T107)/20)*2,0))</f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10"/>
        <v>0</v>
      </c>
      <c r="I112" s="70"/>
      <c r="J112" s="70"/>
      <c r="K112" s="70"/>
      <c r="L112" s="70"/>
      <c r="M112" s="70"/>
      <c r="N112" s="70"/>
      <c r="O112" s="70"/>
      <c r="P112" s="56">
        <f t="shared" si="23"/>
        <v>0</v>
      </c>
      <c r="Q112" s="71"/>
      <c r="R112" s="56">
        <f t="shared" si="21"/>
        <v>0</v>
      </c>
      <c r="S112" s="70"/>
      <c r="T112" s="70"/>
      <c r="U112" s="56">
        <f t="shared" si="22"/>
        <v>0</v>
      </c>
      <c r="V112" s="70"/>
      <c r="W112" s="70"/>
      <c r="X112" s="56">
        <f t="shared" si="16"/>
        <v>0</v>
      </c>
      <c r="Y112" s="57">
        <f>IF(S112&gt;=40,S112-40,0)</f>
        <v>0</v>
      </c>
      <c r="Z112" s="57">
        <f>IF(D112=1,0,AM112)</f>
        <v>0</v>
      </c>
      <c r="AA112" s="56">
        <f t="shared" si="17"/>
        <v>0</v>
      </c>
      <c r="AB112" s="56">
        <f t="shared" si="18"/>
        <v>0</v>
      </c>
      <c r="AC112" s="56">
        <f>AC111-R112</f>
        <v>0</v>
      </c>
      <c r="AD112" s="70"/>
      <c r="AE112" s="70"/>
      <c r="AF112" s="70"/>
      <c r="AG112" s="56">
        <f t="shared" si="19"/>
        <v>0</v>
      </c>
      <c r="AH112" s="58">
        <f>IF(S112&gt;40,((3+Y112)*H112),IF(S112=0,0,(3*H112)))</f>
        <v>0</v>
      </c>
      <c r="AI112" s="56">
        <f t="shared" si="20"/>
        <v>0</v>
      </c>
      <c r="AJ112" s="58">
        <f>ROUND(IF(AD112&gt;0,AD112/H112,"0"),0)</f>
        <v>0</v>
      </c>
      <c r="AK112" s="58">
        <f>ROUND(IF(Q112="oui",(X108+X109+X110+X111)/20,0),0)</f>
        <v>0</v>
      </c>
      <c r="AL112" s="58">
        <f>IF(S112&lt;=40,S112-Z112,S112-Y112-Z112)</f>
        <v>0</v>
      </c>
      <c r="AM112" s="58">
        <f>ROUND(IF(C112=1,(X111+X110+X109+X108+Z111+T111+T110+T109+T108)/20,0),0)+(ROUND(IF(C112=2,(X111+X110+X109+X108+Z111+T111+T110+T109+T108)/20)*2,0))</f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10"/>
        <v>0</v>
      </c>
      <c r="I113" s="70"/>
      <c r="J113" s="70"/>
      <c r="K113" s="70"/>
      <c r="L113" s="70"/>
      <c r="M113" s="70"/>
      <c r="N113" s="70"/>
      <c r="O113" s="70"/>
      <c r="P113" s="56">
        <f t="shared" si="23"/>
        <v>0</v>
      </c>
      <c r="Q113" s="71"/>
      <c r="R113" s="56">
        <f t="shared" si="21"/>
        <v>0</v>
      </c>
      <c r="S113" s="70"/>
      <c r="T113" s="70"/>
      <c r="U113" s="56">
        <f t="shared" si="22"/>
        <v>0</v>
      </c>
      <c r="V113" s="70"/>
      <c r="W113" s="70"/>
      <c r="X113" s="56">
        <f t="shared" si="16"/>
        <v>0</v>
      </c>
      <c r="Y113" s="57">
        <f>IF(S113&gt;=40,S113-40,0)</f>
        <v>0</v>
      </c>
      <c r="Z113" s="57">
        <f>IF(D113=1,0,AM113)</f>
        <v>0</v>
      </c>
      <c r="AA113" s="56">
        <f t="shared" si="17"/>
        <v>0</v>
      </c>
      <c r="AB113" s="56">
        <f t="shared" si="18"/>
        <v>0</v>
      </c>
      <c r="AC113" s="56">
        <f>AC112-R113</f>
        <v>0</v>
      </c>
      <c r="AD113" s="70"/>
      <c r="AE113" s="70"/>
      <c r="AF113" s="70"/>
      <c r="AG113" s="56">
        <f t="shared" si="19"/>
        <v>0</v>
      </c>
      <c r="AH113" s="58">
        <f>IF(S113&gt;40,((3+Y113)*H113),IF(S113=0,0,(3*H113)))</f>
        <v>0</v>
      </c>
      <c r="AI113" s="56">
        <f t="shared" si="20"/>
        <v>0</v>
      </c>
      <c r="AJ113" s="58">
        <f>ROUND(IF(AD113&gt;0,AD113/H113,"0"),0)</f>
        <v>0</v>
      </c>
      <c r="AK113" s="58">
        <f>ROUND(IF(Q113="oui",(X109+X110+X111+X112)/20,0),0)</f>
        <v>0</v>
      </c>
      <c r="AL113" s="58">
        <f>IF(S113&lt;=40,S113-Z113,S113-Y113-Z113)</f>
        <v>0</v>
      </c>
      <c r="AM113" s="58">
        <f>ROUND(IF(C113=1,(X112+X111+X110+X109+Z112+T112+T111+T110+T109)/20,0),0)+(ROUND(IF(C113=2,(X112+X111+X110+X109+Z112+T112+T111+T110+T109)/20)*2,0))</f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10"/>
        <v>0</v>
      </c>
      <c r="I114" s="70"/>
      <c r="J114" s="70"/>
      <c r="K114" s="70"/>
      <c r="L114" s="70"/>
      <c r="M114" s="70"/>
      <c r="N114" s="70"/>
      <c r="O114" s="70"/>
      <c r="P114" s="56">
        <f t="shared" si="23"/>
        <v>0</v>
      </c>
      <c r="Q114" s="71"/>
      <c r="R114" s="56">
        <f t="shared" si="21"/>
        <v>0</v>
      </c>
      <c r="S114" s="70"/>
      <c r="T114" s="70"/>
      <c r="U114" s="56">
        <f t="shared" si="22"/>
        <v>0</v>
      </c>
      <c r="V114" s="70"/>
      <c r="W114" s="70"/>
      <c r="X114" s="56">
        <f t="shared" si="16"/>
        <v>0</v>
      </c>
      <c r="Y114" s="57">
        <f>IF(S114&gt;=40,S114-40,0)</f>
        <v>0</v>
      </c>
      <c r="Z114" s="57">
        <f>IF(D114=1,0,AM114)</f>
        <v>0</v>
      </c>
      <c r="AA114" s="56">
        <f t="shared" si="17"/>
        <v>0</v>
      </c>
      <c r="AB114" s="56">
        <f t="shared" si="18"/>
        <v>0</v>
      </c>
      <c r="AC114" s="56">
        <f>AC113-R114</f>
        <v>0</v>
      </c>
      <c r="AD114" s="70"/>
      <c r="AE114" s="70"/>
      <c r="AF114" s="70"/>
      <c r="AG114" s="56">
        <f t="shared" si="19"/>
        <v>0</v>
      </c>
      <c r="AH114" s="58">
        <f>IF(S114&gt;40,((3+Y114)*H114),IF(S114=0,0,(3*H114)))</f>
        <v>0</v>
      </c>
      <c r="AI114" s="56">
        <f t="shared" si="20"/>
        <v>0</v>
      </c>
      <c r="AJ114" s="58">
        <f>ROUND(IF(AD114&gt;0,AD114/H114,"0"),0)</f>
        <v>0</v>
      </c>
      <c r="AK114" s="58">
        <f>ROUND(IF(Q114="oui",(X110+X111+X112+X113)/20,0),0)</f>
        <v>0</v>
      </c>
      <c r="AL114" s="58">
        <f>IF(S114&lt;=40,S114-Z114,S114-Y114-Z114)</f>
        <v>0</v>
      </c>
      <c r="AM114" s="58">
        <f>ROUND(IF(C114=1,(X113+X112+X111+X110+Z113+T113+T112+T111+T110)/20,0),0)+(ROUND(IF(C114=2,(X113+X112+X111+X110+Z113+T113+T112+T111+T110)/20)*2,0))</f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10"/>
        <v>0</v>
      </c>
      <c r="I115" s="70"/>
      <c r="J115" s="70"/>
      <c r="K115" s="70"/>
      <c r="L115" s="70"/>
      <c r="M115" s="70"/>
      <c r="N115" s="70"/>
      <c r="O115" s="70"/>
      <c r="P115" s="56">
        <f t="shared" si="23"/>
        <v>0</v>
      </c>
      <c r="Q115" s="71"/>
      <c r="R115" s="56">
        <f t="shared" si="21"/>
        <v>0</v>
      </c>
      <c r="S115" s="70"/>
      <c r="T115" s="70"/>
      <c r="U115" s="56">
        <f t="shared" si="22"/>
        <v>0</v>
      </c>
      <c r="V115" s="70"/>
      <c r="W115" s="70"/>
      <c r="X115" s="56">
        <f t="shared" si="16"/>
        <v>0</v>
      </c>
      <c r="Y115" s="57">
        <f>IF(S115&gt;=40,S115-40,0)</f>
        <v>0</v>
      </c>
      <c r="Z115" s="57">
        <f>IF(D115=1,0,AM115)</f>
        <v>0</v>
      </c>
      <c r="AA115" s="56">
        <f t="shared" si="17"/>
        <v>0</v>
      </c>
      <c r="AB115" s="56">
        <f t="shared" si="18"/>
        <v>0</v>
      </c>
      <c r="AC115" s="56">
        <f>AC114-R115</f>
        <v>0</v>
      </c>
      <c r="AD115" s="70"/>
      <c r="AE115" s="70"/>
      <c r="AF115" s="70"/>
      <c r="AG115" s="56">
        <f t="shared" si="19"/>
        <v>0</v>
      </c>
      <c r="AH115" s="58">
        <f>IF(S115&gt;40,((3+Y115)*H115),IF(S115=0,0,(3*H115)))</f>
        <v>0</v>
      </c>
      <c r="AI115" s="56">
        <f t="shared" si="20"/>
        <v>0</v>
      </c>
      <c r="AJ115" s="58">
        <f>ROUND(IF(AD115&gt;0,AD115/H115,"0"),0)</f>
        <v>0</v>
      </c>
      <c r="AK115" s="58">
        <f>ROUND(IF(Q115="oui",(X111+X112+X113+X114)/20,0),0)</f>
        <v>0</v>
      </c>
      <c r="AL115" s="58">
        <f>IF(S115&lt;=40,S115-Z115,S115-Y115-Z115)</f>
        <v>0</v>
      </c>
      <c r="AM115" s="58">
        <f>ROUND(IF(C115=1,(X114+X113+X112+X111+Z114+T114+T113+T112+T111)/20,0),0)+(ROUND(IF(C115=2,(X114+X113+X112+X111+Z114+T114+T113+T112+T111)/20)*2,0))</f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10"/>
        <v>0</v>
      </c>
      <c r="I116" s="70"/>
      <c r="J116" s="70"/>
      <c r="K116" s="70"/>
      <c r="L116" s="70"/>
      <c r="M116" s="70"/>
      <c r="N116" s="70"/>
      <c r="O116" s="70"/>
      <c r="P116" s="56">
        <f t="shared" si="23"/>
        <v>0</v>
      </c>
      <c r="Q116" s="71"/>
      <c r="R116" s="56">
        <f t="shared" si="21"/>
        <v>0</v>
      </c>
      <c r="S116" s="70"/>
      <c r="T116" s="70"/>
      <c r="U116" s="56">
        <f t="shared" si="22"/>
        <v>0</v>
      </c>
      <c r="V116" s="70"/>
      <c r="W116" s="70"/>
      <c r="X116" s="56">
        <f t="shared" si="16"/>
        <v>0</v>
      </c>
      <c r="Y116" s="57">
        <f>IF(S116&gt;=40,S116-40,0)</f>
        <v>0</v>
      </c>
      <c r="Z116" s="57">
        <f>IF(D116=1,0,AM116)</f>
        <v>0</v>
      </c>
      <c r="AA116" s="56">
        <f t="shared" si="17"/>
        <v>0</v>
      </c>
      <c r="AB116" s="56">
        <f t="shared" si="18"/>
        <v>0</v>
      </c>
      <c r="AC116" s="56">
        <f>AC115-R116</f>
        <v>0</v>
      </c>
      <c r="AD116" s="70"/>
      <c r="AE116" s="70"/>
      <c r="AF116" s="70"/>
      <c r="AG116" s="56">
        <f t="shared" si="19"/>
        <v>0</v>
      </c>
      <c r="AH116" s="58">
        <f>IF(S116&gt;40,((3+Y116)*H116),IF(S116=0,0,(3*H116)))</f>
        <v>0</v>
      </c>
      <c r="AI116" s="56">
        <f t="shared" si="20"/>
        <v>0</v>
      </c>
      <c r="AJ116" s="58">
        <f>ROUND(IF(AD116&gt;0,AD116/H116,"0"),0)</f>
        <v>0</v>
      </c>
      <c r="AK116" s="58">
        <f>ROUND(IF(Q116="oui",(X112+X113+X114+X115)/20,0),0)</f>
        <v>0</v>
      </c>
      <c r="AL116" s="58">
        <f>IF(S116&lt;=40,S116-Z116,S116-Y116-Z116)</f>
        <v>0</v>
      </c>
      <c r="AM116" s="58">
        <f>ROUND(IF(C116=1,(X115+X114+X113+X112+Z115+T115+T114+T113+T112)/20,0),0)+(ROUND(IF(C116=2,(X115+X114+X113+X112+Z115+T115+T114+T113+T112)/20)*2,0))</f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10"/>
        <v>0</v>
      </c>
      <c r="I117" s="70"/>
      <c r="J117" s="70"/>
      <c r="K117" s="70"/>
      <c r="L117" s="70"/>
      <c r="M117" s="70"/>
      <c r="N117" s="70"/>
      <c r="O117" s="70"/>
      <c r="P117" s="56">
        <f t="shared" si="23"/>
        <v>0</v>
      </c>
      <c r="Q117" s="71"/>
      <c r="R117" s="56">
        <f t="shared" si="21"/>
        <v>0</v>
      </c>
      <c r="S117" s="70"/>
      <c r="T117" s="70"/>
      <c r="U117" s="56">
        <f t="shared" si="22"/>
        <v>0</v>
      </c>
      <c r="V117" s="70"/>
      <c r="W117" s="70"/>
      <c r="X117" s="56">
        <f t="shared" si="16"/>
        <v>0</v>
      </c>
      <c r="Y117" s="57">
        <f>IF(S117&gt;=40,S117-40,0)</f>
        <v>0</v>
      </c>
      <c r="Z117" s="57">
        <f>IF(D117=1,0,AM117)</f>
        <v>0</v>
      </c>
      <c r="AA117" s="56">
        <f t="shared" si="17"/>
        <v>0</v>
      </c>
      <c r="AB117" s="56">
        <f t="shared" si="18"/>
        <v>0</v>
      </c>
      <c r="AC117" s="56">
        <f>AC116-R117</f>
        <v>0</v>
      </c>
      <c r="AD117" s="70"/>
      <c r="AE117" s="70"/>
      <c r="AF117" s="70"/>
      <c r="AG117" s="56">
        <f t="shared" si="19"/>
        <v>0</v>
      </c>
      <c r="AH117" s="58">
        <f>IF(S117&gt;40,((3+Y117)*H117),IF(S117=0,0,(3*H117)))</f>
        <v>0</v>
      </c>
      <c r="AI117" s="56">
        <f t="shared" si="20"/>
        <v>0</v>
      </c>
      <c r="AJ117" s="58">
        <f>ROUND(IF(AD117&gt;0,AD117/H117,"0"),0)</f>
        <v>0</v>
      </c>
      <c r="AK117" s="58">
        <f>ROUND(IF(Q117="oui",(X113+X114+X115+X116)/20,0),0)</f>
        <v>0</v>
      </c>
      <c r="AL117" s="58">
        <f>IF(S117&lt;=40,S117-Z117,S117-Y117-Z117)</f>
        <v>0</v>
      </c>
      <c r="AM117" s="58">
        <f>ROUND(IF(C117=1,(X116+X115+X114+X113+Z116+T116+T115+T114+T113)/20,0),0)+(ROUND(IF(C117=2,(X116+X115+X114+X113+Z116+T116+T115+T114+T113)/20)*2,0))</f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10"/>
        <v>0</v>
      </c>
      <c r="I118" s="70"/>
      <c r="J118" s="70"/>
      <c r="K118" s="70"/>
      <c r="L118" s="70"/>
      <c r="M118" s="70"/>
      <c r="N118" s="70"/>
      <c r="O118" s="70"/>
      <c r="P118" s="56">
        <f t="shared" si="23"/>
        <v>0</v>
      </c>
      <c r="Q118" s="71"/>
      <c r="R118" s="56">
        <f t="shared" si="21"/>
        <v>0</v>
      </c>
      <c r="S118" s="70"/>
      <c r="T118" s="70"/>
      <c r="U118" s="56">
        <f t="shared" si="22"/>
        <v>0</v>
      </c>
      <c r="V118" s="70"/>
      <c r="W118" s="70"/>
      <c r="X118" s="56">
        <f t="shared" si="16"/>
        <v>0</v>
      </c>
      <c r="Y118" s="57">
        <f>IF(S118&gt;=40,S118-40,0)</f>
        <v>0</v>
      </c>
      <c r="Z118" s="57">
        <f>IF(D118=1,0,AM118)</f>
        <v>0</v>
      </c>
      <c r="AA118" s="56">
        <f t="shared" si="17"/>
        <v>0</v>
      </c>
      <c r="AB118" s="56">
        <f t="shared" si="18"/>
        <v>0</v>
      </c>
      <c r="AC118" s="56">
        <f>AC117-R118</f>
        <v>0</v>
      </c>
      <c r="AD118" s="70"/>
      <c r="AE118" s="70"/>
      <c r="AF118" s="70"/>
      <c r="AG118" s="56">
        <f t="shared" si="19"/>
        <v>0</v>
      </c>
      <c r="AH118" s="58">
        <f>IF(S118&gt;40,((3+Y118)*H118),IF(S118=0,0,(3*H118)))</f>
        <v>0</v>
      </c>
      <c r="AI118" s="56">
        <f t="shared" si="20"/>
        <v>0</v>
      </c>
      <c r="AJ118" s="58">
        <f>ROUND(IF(AD118&gt;0,AD118/H118,"0"),0)</f>
        <v>0</v>
      </c>
      <c r="AK118" s="58">
        <f>ROUND(IF(Q118="oui",(X114+X115+X116+X117)/20,0),0)</f>
        <v>0</v>
      </c>
      <c r="AL118" s="58">
        <f>IF(S118&lt;=40,S118-Z118,S118-Y118-Z118)</f>
        <v>0</v>
      </c>
      <c r="AM118" s="58">
        <f>ROUND(IF(C118=1,(X117+X116+X115+X114+Z117+T117+T116+T115+T114)/20,0),0)+(ROUND(IF(C118=2,(X117+X116+X115+X114+Z117+T117+T116+T115+T114)/20)*2,0))</f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10"/>
        <v>0</v>
      </c>
      <c r="I119" s="70"/>
      <c r="J119" s="70"/>
      <c r="K119" s="70"/>
      <c r="L119" s="70"/>
      <c r="M119" s="70"/>
      <c r="N119" s="70"/>
      <c r="O119" s="70"/>
      <c r="P119" s="56">
        <f t="shared" si="23"/>
        <v>0</v>
      </c>
      <c r="Q119" s="71"/>
      <c r="R119" s="56">
        <f t="shared" si="21"/>
        <v>0</v>
      </c>
      <c r="S119" s="70"/>
      <c r="T119" s="70"/>
      <c r="U119" s="56">
        <f t="shared" si="22"/>
        <v>0</v>
      </c>
      <c r="V119" s="70"/>
      <c r="W119" s="70"/>
      <c r="X119" s="56">
        <f t="shared" si="16"/>
        <v>0</v>
      </c>
      <c r="Y119" s="57">
        <f>IF(S119&gt;=40,S119-40,0)</f>
        <v>0</v>
      </c>
      <c r="Z119" s="57">
        <f>IF(D119=1,0,AM119)</f>
        <v>0</v>
      </c>
      <c r="AA119" s="56">
        <f t="shared" si="17"/>
        <v>0</v>
      </c>
      <c r="AB119" s="56">
        <f t="shared" si="18"/>
        <v>0</v>
      </c>
      <c r="AC119" s="56">
        <f>AC118-R119</f>
        <v>0</v>
      </c>
      <c r="AD119" s="70"/>
      <c r="AE119" s="70"/>
      <c r="AF119" s="70"/>
      <c r="AG119" s="56">
        <f t="shared" si="19"/>
        <v>0</v>
      </c>
      <c r="AH119" s="58">
        <f>IF(S119&gt;40,((3+Y119)*H119),IF(S119=0,0,(3*H119)))</f>
        <v>0</v>
      </c>
      <c r="AI119" s="56">
        <f t="shared" si="20"/>
        <v>0</v>
      </c>
      <c r="AJ119" s="58">
        <f>ROUND(IF(AD119&gt;0,AD119/H119,"0"),0)</f>
        <v>0</v>
      </c>
      <c r="AK119" s="58">
        <f>ROUND(IF(Q119="oui",(X115+X116+X117+X118)/20,0),0)</f>
        <v>0</v>
      </c>
      <c r="AL119" s="58">
        <f>IF(S119&lt;=40,S119-Z119,S119-Y119-Z119)</f>
        <v>0</v>
      </c>
      <c r="AM119" s="58">
        <f>ROUND(IF(C119=1,(X118+X117+X116+X115+Z118+T118+T117+T116+T115)/20,0),0)+(ROUND(IF(C119=2,(X118+X117+X116+X115+Z118+T118+T117+T116+T115)/20)*2,0))</f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10"/>
        <v>0</v>
      </c>
      <c r="I120" s="70"/>
      <c r="J120" s="70"/>
      <c r="K120" s="70"/>
      <c r="L120" s="70"/>
      <c r="M120" s="70"/>
      <c r="N120" s="70"/>
      <c r="O120" s="70"/>
      <c r="P120" s="56">
        <f t="shared" si="23"/>
        <v>0</v>
      </c>
      <c r="Q120" s="71"/>
      <c r="R120" s="56">
        <f t="shared" si="21"/>
        <v>0</v>
      </c>
      <c r="S120" s="70"/>
      <c r="T120" s="70"/>
      <c r="U120" s="56">
        <f t="shared" si="22"/>
        <v>0</v>
      </c>
      <c r="V120" s="70"/>
      <c r="W120" s="70"/>
      <c r="X120" s="56">
        <f t="shared" si="16"/>
        <v>0</v>
      </c>
      <c r="Y120" s="57">
        <f>IF(S120&gt;=40,S120-40,0)</f>
        <v>0</v>
      </c>
      <c r="Z120" s="57">
        <f>IF(D120=1,0,AM120)</f>
        <v>0</v>
      </c>
      <c r="AA120" s="56">
        <f t="shared" si="17"/>
        <v>0</v>
      </c>
      <c r="AB120" s="56">
        <f t="shared" si="18"/>
        <v>0</v>
      </c>
      <c r="AC120" s="56">
        <f>AC119-R120</f>
        <v>0</v>
      </c>
      <c r="AD120" s="70"/>
      <c r="AE120" s="70"/>
      <c r="AF120" s="70"/>
      <c r="AG120" s="56">
        <f t="shared" si="19"/>
        <v>0</v>
      </c>
      <c r="AH120" s="58">
        <f>IF(S120&gt;40,((3+Y120)*H120),IF(S120=0,0,(3*H120)))</f>
        <v>0</v>
      </c>
      <c r="AI120" s="56">
        <f t="shared" si="20"/>
        <v>0</v>
      </c>
      <c r="AJ120" s="58">
        <f>ROUND(IF(AD120&gt;0,AD120/H120,"0"),0)</f>
        <v>0</v>
      </c>
      <c r="AK120" s="58">
        <f>ROUND(IF(Q120="oui",(X116+X117+X118+X119)/20,0),0)</f>
        <v>0</v>
      </c>
      <c r="AL120" s="58">
        <f>IF(S120&lt;=40,S120-Z120,S120-Y120-Z120)</f>
        <v>0</v>
      </c>
      <c r="AM120" s="58">
        <f>ROUND(IF(C120=1,(X119+X118+X117+X116+Z119+T119+T118+T117+T116)/20,0),0)+(ROUND(IF(C120=2,(X119+X118+X117+X116+Z119+T119+T118+T117+T116)/20)*2,0))</f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11" priority="5">
      <formula>MOD(ROW(),2)</formula>
    </cfRule>
  </conditionalFormatting>
  <conditionalFormatting sqref="AJ11:AJ66">
    <cfRule type="expression" dxfId="10" priority="3">
      <formula>MOD(ROW(),2)</formula>
    </cfRule>
  </conditionalFormatting>
  <dataValidations count="3">
    <dataValidation type="list" allowBlank="1" showInputMessage="1" showErrorMessage="1" sqref="B11:B120">
      <formula1>Sortecongé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Q11:Q120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Liste déroulante et date</vt:lpstr>
      <vt:lpstr>Formulaire</vt:lpstr>
      <vt:lpstr>Données</vt:lpstr>
      <vt:lpstr>86</vt:lpstr>
      <vt:lpstr>75</vt:lpstr>
      <vt:lpstr>50</vt:lpstr>
      <vt:lpstr>10</vt:lpstr>
      <vt:lpstr>1</vt:lpstr>
      <vt:lpstr>Modèle</vt:lpstr>
      <vt:lpstr>Cessation</vt:lpstr>
      <vt:lpstr>Choix</vt:lpstr>
      <vt:lpstr>Plan</vt:lpstr>
      <vt:lpstr>Poste</vt:lpstr>
      <vt:lpstr>Sortecongé</vt:lpstr>
      <vt:lpstr>'1'!TEMPS</vt:lpstr>
      <vt:lpstr>'10'!TEMPS</vt:lpstr>
      <vt:lpstr>'50'!TEMPS</vt:lpstr>
      <vt:lpstr>'75'!TEMPS</vt:lpstr>
      <vt:lpstr>'86'!TEMPS</vt:lpstr>
      <vt:lpstr>TEMPS</vt:lpstr>
      <vt:lpstr>'1'!Zone_d_impression</vt:lpstr>
      <vt:lpstr>'10'!Zone_d_impression</vt:lpstr>
      <vt:lpstr>'50'!Zone_d_impression</vt:lpstr>
      <vt:lpstr>'75'!Zone_d_impression</vt:lpstr>
      <vt:lpstr>'86'!Zone_d_impression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2019-09-10T19:08:58Z</cp:lastPrinted>
  <dcterms:created xsi:type="dcterms:W3CDTF">2019-08-18T08:29:34Z</dcterms:created>
  <dcterms:modified xsi:type="dcterms:W3CDTF">2019-09-15T22:19:51Z</dcterms:modified>
</cp:coreProperties>
</file>