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15465" windowHeight="8385" firstSheet="4" activeTab="4"/>
  </bookViews>
  <sheets>
    <sheet name="Liste déroulante et date" sheetId="3" state="hidden" r:id="rId1"/>
    <sheet name="Formulaire" sheetId="7" state="hidden" r:id="rId2"/>
    <sheet name="Données" sheetId="8" state="hidden" r:id="rId3"/>
    <sheet name="Modèle" sheetId="4" state="hidden" r:id="rId4"/>
    <sheet name="Début" sheetId="40" r:id="rId5"/>
    <sheet name="1" sheetId="49" r:id="rId6"/>
    <sheet name="2" sheetId="50" r:id="rId7"/>
    <sheet name="3" sheetId="51" r:id="rId8"/>
    <sheet name="Fin" sheetId="41" r:id="rId9"/>
    <sheet name="Sommaire" sheetId="48" r:id="rId10"/>
    <sheet name="S1" sheetId="53" state="hidden" r:id="rId11"/>
    <sheet name="Feuil1" sheetId="54" state="hidden" r:id="rId12"/>
  </sheets>
  <externalReferences>
    <externalReference r:id="rId13"/>
  </externalReferences>
  <definedNames>
    <definedName name="_xlnm._FilterDatabase" localSheetId="9" hidden="1">Sommaire!$G$4:$G$90</definedName>
    <definedName name="Cessation">'Liste déroulante et date'!$B$4:$B$8</definedName>
    <definedName name="Choix">'Liste déroulante et date'!$L$4:$L$5</definedName>
    <definedName name="Ficheemploye" localSheetId="5">#REF!</definedName>
    <definedName name="Ficheemploye" localSheetId="6">#REF!</definedName>
    <definedName name="Ficheemploye" localSheetId="7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5">'1'!$A$1:$BD$246</definedName>
    <definedName name="TEMPS" localSheetId="6">'2'!$A$1:$BD$246</definedName>
    <definedName name="TEMPS" localSheetId="7">'3'!$A$1:$BD$246</definedName>
    <definedName name="TEMPS">Modèle!$A$1:$BD$246</definedName>
    <definedName name="_xlnm.Print_Area" localSheetId="5">'1'!$AR$2:$AZ$63</definedName>
    <definedName name="_xlnm.Print_Area" localSheetId="6">'2'!$AR$2:$AZ$63</definedName>
    <definedName name="_xlnm.Print_Area" localSheetId="7">'3'!$AR$2:$AZ$63</definedName>
    <definedName name="_xlnm.Print_Area" localSheetId="3">Modèle!$AR$2:$AZ$63</definedName>
    <definedName name="_xlnm.Print_Area" localSheetId="9">Sommaire!$B$6:$N$91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T174" i="51" l="1"/>
  <c r="AM174" i="51"/>
  <c r="Z174" i="51" s="1"/>
  <c r="AL174" i="51" s="1"/>
  <c r="X174" i="51" s="1"/>
  <c r="AU174" i="51" s="1"/>
  <c r="AK174" i="51"/>
  <c r="AJ174" i="51"/>
  <c r="AB174" i="51" s="1"/>
  <c r="AY174" i="51" s="1"/>
  <c r="AH174" i="51"/>
  <c r="AA174" i="51"/>
  <c r="AX174" i="51" s="1"/>
  <c r="Y174" i="51"/>
  <c r="AV174" i="51" s="1"/>
  <c r="P174" i="51"/>
  <c r="AS174" i="51" s="1"/>
  <c r="A174" i="51"/>
  <c r="AR174" i="51" s="1"/>
  <c r="AT173" i="51"/>
  <c r="AR173" i="51"/>
  <c r="AM173" i="51"/>
  <c r="Z173" i="51" s="1"/>
  <c r="AK173" i="51"/>
  <c r="AJ173" i="51"/>
  <c r="AH173" i="51"/>
  <c r="AB173" i="51"/>
  <c r="AY173" i="51" s="1"/>
  <c r="AA173" i="51"/>
  <c r="AX173" i="51" s="1"/>
  <c r="Y173" i="51"/>
  <c r="AV173" i="51" s="1"/>
  <c r="P173" i="51"/>
  <c r="AS173" i="51" s="1"/>
  <c r="A173" i="51"/>
  <c r="AT172" i="51"/>
  <c r="AM172" i="51"/>
  <c r="Z172" i="51" s="1"/>
  <c r="AK172" i="51"/>
  <c r="AJ172" i="51"/>
  <c r="AB172" i="51" s="1"/>
  <c r="AY172" i="51" s="1"/>
  <c r="AH172" i="51"/>
  <c r="AA172" i="51"/>
  <c r="AX172" i="51" s="1"/>
  <c r="Y172" i="51"/>
  <c r="AV172" i="51" s="1"/>
  <c r="P172" i="51"/>
  <c r="AS172" i="51" s="1"/>
  <c r="A172" i="51"/>
  <c r="AR172" i="51" s="1"/>
  <c r="AT171" i="51"/>
  <c r="AM171" i="51"/>
  <c r="Z171" i="51" s="1"/>
  <c r="AW171" i="51" s="1"/>
  <c r="AK171" i="51"/>
  <c r="AJ171" i="51"/>
  <c r="AB171" i="51" s="1"/>
  <c r="AY171" i="51" s="1"/>
  <c r="AH171" i="51"/>
  <c r="AA171" i="51"/>
  <c r="AX171" i="51" s="1"/>
  <c r="Y171" i="51"/>
  <c r="AV171" i="51" s="1"/>
  <c r="P171" i="51"/>
  <c r="AS171" i="51" s="1"/>
  <c r="A171" i="51"/>
  <c r="AR171" i="51" s="1"/>
  <c r="AT170" i="51"/>
  <c r="AR170" i="51"/>
  <c r="AM170" i="51"/>
  <c r="Z170" i="51" s="1"/>
  <c r="AL170" i="51" s="1"/>
  <c r="X170" i="51" s="1"/>
  <c r="AU170" i="51" s="1"/>
  <c r="AK170" i="51"/>
  <c r="AJ170" i="51"/>
  <c r="AB170" i="51" s="1"/>
  <c r="AY170" i="51" s="1"/>
  <c r="AH170" i="51"/>
  <c r="AA170" i="51"/>
  <c r="AX170" i="51" s="1"/>
  <c r="Y170" i="51"/>
  <c r="AV170" i="51" s="1"/>
  <c r="P170" i="51"/>
  <c r="AS170" i="51" s="1"/>
  <c r="A170" i="51"/>
  <c r="AT169" i="51"/>
  <c r="AR169" i="51"/>
  <c r="AM169" i="51"/>
  <c r="Z169" i="51" s="1"/>
  <c r="AK169" i="51"/>
  <c r="AJ169" i="51"/>
  <c r="AB169" i="51" s="1"/>
  <c r="AY169" i="51" s="1"/>
  <c r="AH169" i="51"/>
  <c r="AA169" i="51"/>
  <c r="AX169" i="51" s="1"/>
  <c r="Y169" i="51"/>
  <c r="AV169" i="51" s="1"/>
  <c r="P169" i="51"/>
  <c r="AS169" i="51" s="1"/>
  <c r="A169" i="51"/>
  <c r="AT168" i="51"/>
  <c r="AM168" i="51"/>
  <c r="Z168" i="51" s="1"/>
  <c r="AK168" i="51"/>
  <c r="AJ168" i="51"/>
  <c r="AH168" i="51"/>
  <c r="AB168" i="51"/>
  <c r="AY168" i="51" s="1"/>
  <c r="AA168" i="51"/>
  <c r="AX168" i="51" s="1"/>
  <c r="Y168" i="51"/>
  <c r="AV168" i="51" s="1"/>
  <c r="P168" i="51"/>
  <c r="AS168" i="51" s="1"/>
  <c r="A168" i="51"/>
  <c r="AR168" i="51" s="1"/>
  <c r="AT167" i="51"/>
  <c r="AM167" i="51"/>
  <c r="Z167" i="51" s="1"/>
  <c r="AW167" i="51" s="1"/>
  <c r="AK167" i="51"/>
  <c r="AJ167" i="51"/>
  <c r="AB167" i="51" s="1"/>
  <c r="AY167" i="51" s="1"/>
  <c r="AH167" i="51"/>
  <c r="AA167" i="51"/>
  <c r="AX167" i="51" s="1"/>
  <c r="Y167" i="51"/>
  <c r="AV167" i="51" s="1"/>
  <c r="P167" i="51"/>
  <c r="AS167" i="51" s="1"/>
  <c r="A167" i="51"/>
  <c r="AR167" i="51" s="1"/>
  <c r="AT166" i="51"/>
  <c r="AR166" i="51"/>
  <c r="AM166" i="51"/>
  <c r="Z166" i="51" s="1"/>
  <c r="AL166" i="51" s="1"/>
  <c r="X166" i="51" s="1"/>
  <c r="AU166" i="51" s="1"/>
  <c r="AK166" i="51"/>
  <c r="AJ166" i="51"/>
  <c r="AB166" i="51" s="1"/>
  <c r="AY166" i="51" s="1"/>
  <c r="AH166" i="51"/>
  <c r="AA166" i="51"/>
  <c r="AX166" i="51" s="1"/>
  <c r="Y166" i="51"/>
  <c r="AV166" i="51" s="1"/>
  <c r="P166" i="51"/>
  <c r="AS166" i="51" s="1"/>
  <c r="A166" i="51"/>
  <c r="AT165" i="51"/>
  <c r="AR165" i="51"/>
  <c r="AM165" i="51"/>
  <c r="Z165" i="51" s="1"/>
  <c r="AK165" i="51"/>
  <c r="AJ165" i="51"/>
  <c r="AB165" i="51" s="1"/>
  <c r="AY165" i="51" s="1"/>
  <c r="AH165" i="51"/>
  <c r="AA165" i="51"/>
  <c r="AX165" i="51" s="1"/>
  <c r="Y165" i="51"/>
  <c r="AV165" i="51" s="1"/>
  <c r="P165" i="51"/>
  <c r="AS165" i="51" s="1"/>
  <c r="A165" i="51"/>
  <c r="AT164" i="51"/>
  <c r="AM164" i="51"/>
  <c r="Z164" i="51" s="1"/>
  <c r="AK164" i="51"/>
  <c r="AJ164" i="51"/>
  <c r="AB164" i="51" s="1"/>
  <c r="AY164" i="51" s="1"/>
  <c r="AH164" i="51"/>
  <c r="AA164" i="51"/>
  <c r="AX164" i="51" s="1"/>
  <c r="Y164" i="51"/>
  <c r="AV164" i="51" s="1"/>
  <c r="P164" i="51"/>
  <c r="AS164" i="51" s="1"/>
  <c r="A164" i="51"/>
  <c r="AR164" i="51" s="1"/>
  <c r="AT163" i="51"/>
  <c r="AM163" i="51"/>
  <c r="Z163" i="51" s="1"/>
  <c r="AW163" i="51" s="1"/>
  <c r="AK163" i="51"/>
  <c r="AJ163" i="51"/>
  <c r="AB163" i="51" s="1"/>
  <c r="AY163" i="51" s="1"/>
  <c r="AH163" i="51"/>
  <c r="AA163" i="51"/>
  <c r="AX163" i="51" s="1"/>
  <c r="Y163" i="51"/>
  <c r="AV163" i="51" s="1"/>
  <c r="P163" i="51"/>
  <c r="AS163" i="51" s="1"/>
  <c r="A163" i="51"/>
  <c r="AR163" i="51" s="1"/>
  <c r="AT162" i="51"/>
  <c r="AR162" i="51"/>
  <c r="AM162" i="51"/>
  <c r="Z162" i="51" s="1"/>
  <c r="AL162" i="51" s="1"/>
  <c r="X162" i="51" s="1"/>
  <c r="AU162" i="51" s="1"/>
  <c r="AK162" i="51"/>
  <c r="AJ162" i="51"/>
  <c r="AB162" i="51" s="1"/>
  <c r="AY162" i="51" s="1"/>
  <c r="AH162" i="51"/>
  <c r="AA162" i="51"/>
  <c r="AX162" i="51" s="1"/>
  <c r="Y162" i="51"/>
  <c r="AV162" i="51" s="1"/>
  <c r="P162" i="51"/>
  <c r="AS162" i="51" s="1"/>
  <c r="A162" i="51"/>
  <c r="AT161" i="51"/>
  <c r="AR161" i="51"/>
  <c r="AM161" i="51"/>
  <c r="Z161" i="51" s="1"/>
  <c r="AK161" i="51"/>
  <c r="AJ161" i="51"/>
  <c r="AB161" i="51" s="1"/>
  <c r="AY161" i="51" s="1"/>
  <c r="AH161" i="51"/>
  <c r="AA161" i="51"/>
  <c r="AX161" i="51" s="1"/>
  <c r="Y161" i="51"/>
  <c r="AV161" i="51" s="1"/>
  <c r="P161" i="51"/>
  <c r="AS161" i="51" s="1"/>
  <c r="A161" i="51"/>
  <c r="AT160" i="51"/>
  <c r="AM160" i="51"/>
  <c r="Z160" i="51" s="1"/>
  <c r="AW160" i="51" s="1"/>
  <c r="AK160" i="51"/>
  <c r="AJ160" i="51"/>
  <c r="AB160" i="51" s="1"/>
  <c r="AY160" i="51" s="1"/>
  <c r="AH160" i="51"/>
  <c r="AA160" i="51"/>
  <c r="AX160" i="51" s="1"/>
  <c r="Y160" i="51"/>
  <c r="AV160" i="51" s="1"/>
  <c r="P160" i="51"/>
  <c r="AS160" i="51" s="1"/>
  <c r="A160" i="51"/>
  <c r="AR160" i="51" s="1"/>
  <c r="AT159" i="51"/>
  <c r="AM159" i="51"/>
  <c r="Z159" i="51" s="1"/>
  <c r="AK159" i="51"/>
  <c r="AJ159" i="51"/>
  <c r="AB159" i="51" s="1"/>
  <c r="AY159" i="51" s="1"/>
  <c r="AH159" i="51"/>
  <c r="AA159" i="51"/>
  <c r="AX159" i="51" s="1"/>
  <c r="Y159" i="51"/>
  <c r="AV159" i="51" s="1"/>
  <c r="P159" i="51"/>
  <c r="AS159" i="51" s="1"/>
  <c r="A159" i="51"/>
  <c r="AR159" i="51" s="1"/>
  <c r="AT158" i="51"/>
  <c r="AR158" i="51"/>
  <c r="AM158" i="51"/>
  <c r="Z158" i="51" s="1"/>
  <c r="AL158" i="51" s="1"/>
  <c r="X158" i="51" s="1"/>
  <c r="AU158" i="51" s="1"/>
  <c r="AK158" i="51"/>
  <c r="AJ158" i="51"/>
  <c r="AB158" i="51" s="1"/>
  <c r="AY158" i="51" s="1"/>
  <c r="AH158" i="51"/>
  <c r="AA158" i="51"/>
  <c r="AX158" i="51" s="1"/>
  <c r="Y158" i="51"/>
  <c r="AV158" i="51" s="1"/>
  <c r="P158" i="51"/>
  <c r="AS158" i="51" s="1"/>
  <c r="A158" i="51"/>
  <c r="AT157" i="51"/>
  <c r="AR157" i="51"/>
  <c r="AM157" i="51"/>
  <c r="Z157" i="51" s="1"/>
  <c r="AK157" i="51"/>
  <c r="AJ157" i="51"/>
  <c r="AB157" i="51" s="1"/>
  <c r="AY157" i="51" s="1"/>
  <c r="AH157" i="51"/>
  <c r="AA157" i="51"/>
  <c r="AX157" i="51" s="1"/>
  <c r="Y157" i="51"/>
  <c r="AV157" i="51" s="1"/>
  <c r="P157" i="51"/>
  <c r="AS157" i="51" s="1"/>
  <c r="A157" i="51"/>
  <c r="AT156" i="51"/>
  <c r="AM156" i="51"/>
  <c r="Z156" i="51" s="1"/>
  <c r="AW156" i="51" s="1"/>
  <c r="AK156" i="51"/>
  <c r="AJ156" i="51"/>
  <c r="AB156" i="51" s="1"/>
  <c r="AY156" i="51" s="1"/>
  <c r="AH156" i="51"/>
  <c r="AA156" i="51"/>
  <c r="AX156" i="51" s="1"/>
  <c r="Y156" i="51"/>
  <c r="AV156" i="51" s="1"/>
  <c r="P156" i="51"/>
  <c r="AS156" i="51" s="1"/>
  <c r="A156" i="51"/>
  <c r="AR156" i="51" s="1"/>
  <c r="AT155" i="51"/>
  <c r="AR155" i="51"/>
  <c r="AM155" i="51"/>
  <c r="Z155" i="51" s="1"/>
  <c r="AK155" i="51"/>
  <c r="AJ155" i="51"/>
  <c r="AB155" i="51" s="1"/>
  <c r="AY155" i="51" s="1"/>
  <c r="AH155" i="51"/>
  <c r="AA155" i="51"/>
  <c r="AX155" i="51" s="1"/>
  <c r="Y155" i="51"/>
  <c r="AV155" i="51" s="1"/>
  <c r="P155" i="51"/>
  <c r="AS155" i="51" s="1"/>
  <c r="A155" i="51"/>
  <c r="AT154" i="51"/>
  <c r="AM154" i="51"/>
  <c r="Z154" i="51" s="1"/>
  <c r="AK154" i="51"/>
  <c r="AJ154" i="51"/>
  <c r="AB154" i="51" s="1"/>
  <c r="AY154" i="51" s="1"/>
  <c r="AH154" i="51"/>
  <c r="AA154" i="51"/>
  <c r="AX154" i="51" s="1"/>
  <c r="Y154" i="51"/>
  <c r="AV154" i="51" s="1"/>
  <c r="P154" i="51"/>
  <c r="AS154" i="51" s="1"/>
  <c r="A154" i="51"/>
  <c r="AR154" i="51" s="1"/>
  <c r="AT153" i="51"/>
  <c r="AM153" i="51"/>
  <c r="Z153" i="51" s="1"/>
  <c r="AK153" i="51"/>
  <c r="AJ153" i="51"/>
  <c r="AB153" i="51" s="1"/>
  <c r="AY153" i="51" s="1"/>
  <c r="AH153" i="51"/>
  <c r="AA153" i="51"/>
  <c r="AX153" i="51" s="1"/>
  <c r="Y153" i="51"/>
  <c r="AV153" i="51" s="1"/>
  <c r="P153" i="51"/>
  <c r="AS153" i="51" s="1"/>
  <c r="A153" i="51"/>
  <c r="AR153" i="51" s="1"/>
  <c r="AT152" i="51"/>
  <c r="AM152" i="51"/>
  <c r="Z152" i="51" s="1"/>
  <c r="AL152" i="51" s="1"/>
  <c r="X152" i="51" s="1"/>
  <c r="AU152" i="51" s="1"/>
  <c r="AK152" i="51"/>
  <c r="AJ152" i="51"/>
  <c r="AB152" i="51" s="1"/>
  <c r="AY152" i="51" s="1"/>
  <c r="AH152" i="51"/>
  <c r="AA152" i="51"/>
  <c r="AX152" i="51" s="1"/>
  <c r="Y152" i="51"/>
  <c r="AV152" i="51" s="1"/>
  <c r="P152" i="51"/>
  <c r="AS152" i="51" s="1"/>
  <c r="A152" i="51"/>
  <c r="AR152" i="51" s="1"/>
  <c r="AT151" i="51"/>
  <c r="AR151" i="51"/>
  <c r="AM151" i="51"/>
  <c r="Z151" i="51" s="1"/>
  <c r="AK151" i="51"/>
  <c r="AJ151" i="51"/>
  <c r="AB151" i="51" s="1"/>
  <c r="AY151" i="51" s="1"/>
  <c r="AH151" i="51"/>
  <c r="AA151" i="51"/>
  <c r="AX151" i="51" s="1"/>
  <c r="Y151" i="51"/>
  <c r="AV151" i="51" s="1"/>
  <c r="P151" i="51"/>
  <c r="AS151" i="51" s="1"/>
  <c r="A151" i="51"/>
  <c r="AT150" i="51"/>
  <c r="AM150" i="51"/>
  <c r="Z150" i="51" s="1"/>
  <c r="AK150" i="51"/>
  <c r="AJ150" i="51"/>
  <c r="AB150" i="51" s="1"/>
  <c r="AY150" i="51" s="1"/>
  <c r="AH150" i="51"/>
  <c r="AA150" i="51"/>
  <c r="AX150" i="51" s="1"/>
  <c r="Y150" i="51"/>
  <c r="AV150" i="51" s="1"/>
  <c r="P150" i="51"/>
  <c r="AS150" i="51" s="1"/>
  <c r="A150" i="51"/>
  <c r="AR150" i="51" s="1"/>
  <c r="AT149" i="51"/>
  <c r="AM149" i="51"/>
  <c r="Z149" i="51" s="1"/>
  <c r="AW149" i="51" s="1"/>
  <c r="AK149" i="51"/>
  <c r="AJ149" i="51"/>
  <c r="AB149" i="51" s="1"/>
  <c r="AY149" i="51" s="1"/>
  <c r="AH149" i="51"/>
  <c r="AA149" i="51"/>
  <c r="AX149" i="51" s="1"/>
  <c r="Y149" i="51"/>
  <c r="AV149" i="51" s="1"/>
  <c r="P149" i="51"/>
  <c r="AS149" i="51" s="1"/>
  <c r="A149" i="51"/>
  <c r="AR149" i="51" s="1"/>
  <c r="AT148" i="51"/>
  <c r="AM148" i="51"/>
  <c r="Z148" i="51" s="1"/>
  <c r="AL148" i="51" s="1"/>
  <c r="X148" i="51" s="1"/>
  <c r="AU148" i="51" s="1"/>
  <c r="AK148" i="51"/>
  <c r="AJ148" i="51"/>
  <c r="AB148" i="51" s="1"/>
  <c r="AY148" i="51" s="1"/>
  <c r="AH148" i="51"/>
  <c r="AA148" i="51"/>
  <c r="AX148" i="51" s="1"/>
  <c r="Y148" i="51"/>
  <c r="AV148" i="51" s="1"/>
  <c r="P148" i="51"/>
  <c r="AS148" i="51" s="1"/>
  <c r="A148" i="51"/>
  <c r="AR148" i="51" s="1"/>
  <c r="AT147" i="51"/>
  <c r="AM147" i="51"/>
  <c r="Z147" i="51" s="1"/>
  <c r="AK147" i="51"/>
  <c r="AJ147" i="51"/>
  <c r="AB147" i="51" s="1"/>
  <c r="AY147" i="51" s="1"/>
  <c r="AH147" i="51"/>
  <c r="AA147" i="51"/>
  <c r="AX147" i="51" s="1"/>
  <c r="Y147" i="51"/>
  <c r="AV147" i="51" s="1"/>
  <c r="P147" i="51"/>
  <c r="AS147" i="51" s="1"/>
  <c r="A147" i="51"/>
  <c r="AR147" i="51" s="1"/>
  <c r="AT146" i="51"/>
  <c r="AM146" i="51"/>
  <c r="Z146" i="51" s="1"/>
  <c r="AK146" i="51"/>
  <c r="AJ146" i="51"/>
  <c r="AB146" i="51" s="1"/>
  <c r="AY146" i="51" s="1"/>
  <c r="AH146" i="51"/>
  <c r="AA146" i="51"/>
  <c r="AX146" i="51" s="1"/>
  <c r="Y146" i="51"/>
  <c r="AV146" i="51" s="1"/>
  <c r="P146" i="51"/>
  <c r="AS146" i="51" s="1"/>
  <c r="A146" i="51"/>
  <c r="AR146" i="51" s="1"/>
  <c r="AT145" i="51"/>
  <c r="AM145" i="51"/>
  <c r="Z145" i="51" s="1"/>
  <c r="AW145" i="51" s="1"/>
  <c r="AK145" i="51"/>
  <c r="AJ145" i="51"/>
  <c r="AB145" i="51" s="1"/>
  <c r="AY145" i="51" s="1"/>
  <c r="AH145" i="51"/>
  <c r="AA145" i="51"/>
  <c r="AX145" i="51" s="1"/>
  <c r="Y145" i="51"/>
  <c r="AV145" i="51" s="1"/>
  <c r="P145" i="51"/>
  <c r="AS145" i="51" s="1"/>
  <c r="A145" i="51"/>
  <c r="AR145" i="51" s="1"/>
  <c r="AT144" i="51"/>
  <c r="AM144" i="51"/>
  <c r="Z144" i="51" s="1"/>
  <c r="AL144" i="51" s="1"/>
  <c r="X144" i="51" s="1"/>
  <c r="AU144" i="51" s="1"/>
  <c r="AK144" i="51"/>
  <c r="AJ144" i="51"/>
  <c r="AB144" i="51" s="1"/>
  <c r="AY144" i="51" s="1"/>
  <c r="AH144" i="51"/>
  <c r="AA144" i="51"/>
  <c r="AX144" i="51" s="1"/>
  <c r="Y144" i="51"/>
  <c r="AV144" i="51" s="1"/>
  <c r="P144" i="51"/>
  <c r="AS144" i="51" s="1"/>
  <c r="A144" i="51"/>
  <c r="AR144" i="51" s="1"/>
  <c r="AT143" i="51"/>
  <c r="AM143" i="51"/>
  <c r="Z143" i="51" s="1"/>
  <c r="AW143" i="51" s="1"/>
  <c r="AK143" i="51"/>
  <c r="AJ143" i="51"/>
  <c r="AB143" i="51" s="1"/>
  <c r="AY143" i="51" s="1"/>
  <c r="AH143" i="51"/>
  <c r="AA143" i="51"/>
  <c r="AX143" i="51" s="1"/>
  <c r="Y143" i="51"/>
  <c r="AV143" i="51" s="1"/>
  <c r="P143" i="51"/>
  <c r="AS143" i="51" s="1"/>
  <c r="A143" i="51"/>
  <c r="AR143" i="51" s="1"/>
  <c r="AT142" i="51"/>
  <c r="AM142" i="51"/>
  <c r="Z142" i="51" s="1"/>
  <c r="AL142" i="51" s="1"/>
  <c r="X142" i="51" s="1"/>
  <c r="AU142" i="51" s="1"/>
  <c r="AK142" i="51"/>
  <c r="AJ142" i="51"/>
  <c r="AB142" i="51" s="1"/>
  <c r="AY142" i="51" s="1"/>
  <c r="AH142" i="51"/>
  <c r="AA142" i="51"/>
  <c r="AX142" i="51" s="1"/>
  <c r="Y142" i="51"/>
  <c r="AV142" i="51" s="1"/>
  <c r="P142" i="51"/>
  <c r="AS142" i="51" s="1"/>
  <c r="A142" i="51"/>
  <c r="AR142" i="51" s="1"/>
  <c r="AT141" i="51"/>
  <c r="AM141" i="51"/>
  <c r="Z141" i="51" s="1"/>
  <c r="AW141" i="51" s="1"/>
  <c r="AK141" i="51"/>
  <c r="AJ141" i="51"/>
  <c r="AB141" i="51" s="1"/>
  <c r="AY141" i="51" s="1"/>
  <c r="AH141" i="51"/>
  <c r="AA141" i="51"/>
  <c r="AX141" i="51" s="1"/>
  <c r="Y141" i="51"/>
  <c r="AV141" i="51" s="1"/>
  <c r="P141" i="51"/>
  <c r="AS141" i="51" s="1"/>
  <c r="A141" i="51"/>
  <c r="AR141" i="51" s="1"/>
  <c r="AT140" i="51"/>
  <c r="AM140" i="51"/>
  <c r="Z140" i="51" s="1"/>
  <c r="AL140" i="51" s="1"/>
  <c r="X140" i="51" s="1"/>
  <c r="AU140" i="51" s="1"/>
  <c r="AK140" i="51"/>
  <c r="AJ140" i="51"/>
  <c r="AB140" i="51" s="1"/>
  <c r="AY140" i="51" s="1"/>
  <c r="AH140" i="51"/>
  <c r="AA140" i="51"/>
  <c r="AX140" i="51" s="1"/>
  <c r="Y140" i="51"/>
  <c r="AV140" i="51" s="1"/>
  <c r="P140" i="51"/>
  <c r="AS140" i="51" s="1"/>
  <c r="A140" i="51"/>
  <c r="AR140" i="51" s="1"/>
  <c r="AT139" i="51"/>
  <c r="AM139" i="51"/>
  <c r="Z139" i="51" s="1"/>
  <c r="AK139" i="51"/>
  <c r="AJ139" i="51"/>
  <c r="AB139" i="51" s="1"/>
  <c r="AY139" i="51" s="1"/>
  <c r="AH139" i="51"/>
  <c r="AA139" i="51"/>
  <c r="AX139" i="51" s="1"/>
  <c r="Y139" i="51"/>
  <c r="AV139" i="51" s="1"/>
  <c r="P139" i="51"/>
  <c r="AS139" i="51" s="1"/>
  <c r="A139" i="51"/>
  <c r="AR139" i="51" s="1"/>
  <c r="AT138" i="51"/>
  <c r="AM138" i="51"/>
  <c r="Z138" i="51" s="1"/>
  <c r="AL138" i="51" s="1"/>
  <c r="X138" i="51" s="1"/>
  <c r="AU138" i="51" s="1"/>
  <c r="AK138" i="51"/>
  <c r="AJ138" i="51"/>
  <c r="AB138" i="51" s="1"/>
  <c r="AY138" i="51" s="1"/>
  <c r="AH138" i="51"/>
  <c r="AA138" i="51"/>
  <c r="AX138" i="51" s="1"/>
  <c r="Y138" i="51"/>
  <c r="AV138" i="51" s="1"/>
  <c r="P138" i="51"/>
  <c r="AS138" i="51" s="1"/>
  <c r="A138" i="51"/>
  <c r="AR138" i="51" s="1"/>
  <c r="AT137" i="51"/>
  <c r="AM137" i="51"/>
  <c r="Z137" i="51" s="1"/>
  <c r="AK137" i="51"/>
  <c r="AJ137" i="51"/>
  <c r="AB137" i="51" s="1"/>
  <c r="AY137" i="51" s="1"/>
  <c r="AH137" i="51"/>
  <c r="AA137" i="51"/>
  <c r="AX137" i="51" s="1"/>
  <c r="Y137" i="51"/>
  <c r="AV137" i="51" s="1"/>
  <c r="P137" i="51"/>
  <c r="AS137" i="51" s="1"/>
  <c r="A137" i="51"/>
  <c r="AR137" i="51" s="1"/>
  <c r="AT136" i="51"/>
  <c r="AM136" i="51"/>
  <c r="Z136" i="51" s="1"/>
  <c r="AK136" i="51"/>
  <c r="AJ136" i="51"/>
  <c r="AB136" i="51" s="1"/>
  <c r="AY136" i="51" s="1"/>
  <c r="AH136" i="51"/>
  <c r="AA136" i="51"/>
  <c r="AX136" i="51" s="1"/>
  <c r="Y136" i="51"/>
  <c r="AV136" i="51" s="1"/>
  <c r="P136" i="51"/>
  <c r="AS136" i="51" s="1"/>
  <c r="A136" i="51"/>
  <c r="AR136" i="51" s="1"/>
  <c r="AT135" i="51"/>
  <c r="AR135" i="51"/>
  <c r="AM135" i="51"/>
  <c r="Z135" i="51" s="1"/>
  <c r="AW135" i="51" s="1"/>
  <c r="AK135" i="51"/>
  <c r="AJ135" i="51"/>
  <c r="AB135" i="51" s="1"/>
  <c r="AY135" i="51" s="1"/>
  <c r="AH135" i="51"/>
  <c r="AA135" i="51"/>
  <c r="AX135" i="51" s="1"/>
  <c r="Y135" i="51"/>
  <c r="AV135" i="51" s="1"/>
  <c r="P135" i="51"/>
  <c r="AS135" i="51" s="1"/>
  <c r="A135" i="51"/>
  <c r="AT134" i="51"/>
  <c r="AR134" i="51"/>
  <c r="AM134" i="51"/>
  <c r="Z134" i="51" s="1"/>
  <c r="AK134" i="51"/>
  <c r="AJ134" i="51"/>
  <c r="AB134" i="51" s="1"/>
  <c r="AY134" i="51" s="1"/>
  <c r="AH134" i="51"/>
  <c r="AA134" i="51"/>
  <c r="AX134" i="51" s="1"/>
  <c r="Y134" i="51"/>
  <c r="AV134" i="51" s="1"/>
  <c r="P134" i="51"/>
  <c r="AS134" i="51" s="1"/>
  <c r="A134" i="51"/>
  <c r="AT133" i="51"/>
  <c r="AM133" i="51"/>
  <c r="Z133" i="51" s="1"/>
  <c r="AK133" i="51"/>
  <c r="AJ133" i="51"/>
  <c r="AB133" i="51" s="1"/>
  <c r="AY133" i="51" s="1"/>
  <c r="AH133" i="51"/>
  <c r="AA133" i="51"/>
  <c r="AX133" i="51" s="1"/>
  <c r="Y133" i="51"/>
  <c r="AV133" i="51" s="1"/>
  <c r="P133" i="51"/>
  <c r="AS133" i="51" s="1"/>
  <c r="A133" i="51"/>
  <c r="AR133" i="51" s="1"/>
  <c r="AT132" i="51"/>
  <c r="AM132" i="51"/>
  <c r="Z132" i="51" s="1"/>
  <c r="AK132" i="51"/>
  <c r="AJ132" i="51"/>
  <c r="AB132" i="51" s="1"/>
  <c r="AY132" i="51" s="1"/>
  <c r="AH132" i="51"/>
  <c r="AA132" i="51"/>
  <c r="AX132" i="51" s="1"/>
  <c r="Y132" i="51"/>
  <c r="AV132" i="51" s="1"/>
  <c r="P132" i="51"/>
  <c r="AS132" i="51" s="1"/>
  <c r="A132" i="51"/>
  <c r="AR132" i="51" s="1"/>
  <c r="AT131" i="51"/>
  <c r="AR131" i="51"/>
  <c r="AM131" i="51"/>
  <c r="Z131" i="51" s="1"/>
  <c r="AW131" i="51" s="1"/>
  <c r="AK131" i="51"/>
  <c r="AJ131" i="51"/>
  <c r="AB131" i="51" s="1"/>
  <c r="AY131" i="51" s="1"/>
  <c r="AH131" i="51"/>
  <c r="AA131" i="51"/>
  <c r="AX131" i="51" s="1"/>
  <c r="Y131" i="51"/>
  <c r="AV131" i="51" s="1"/>
  <c r="P131" i="51"/>
  <c r="AS131" i="51" s="1"/>
  <c r="A131" i="51"/>
  <c r="AT130" i="51"/>
  <c r="AR130" i="51"/>
  <c r="AM130" i="51"/>
  <c r="Z130" i="51" s="1"/>
  <c r="AK130" i="51"/>
  <c r="AJ130" i="51"/>
  <c r="AB130" i="51" s="1"/>
  <c r="AY130" i="51" s="1"/>
  <c r="AH130" i="51"/>
  <c r="AA130" i="51"/>
  <c r="AX130" i="51" s="1"/>
  <c r="Y130" i="51"/>
  <c r="AV130" i="51" s="1"/>
  <c r="P130" i="51"/>
  <c r="AS130" i="51" s="1"/>
  <c r="A130" i="51"/>
  <c r="AT129" i="51"/>
  <c r="AM129" i="51"/>
  <c r="Z129" i="51" s="1"/>
  <c r="AK129" i="51"/>
  <c r="AJ129" i="51"/>
  <c r="AB129" i="51" s="1"/>
  <c r="AY129" i="51" s="1"/>
  <c r="AH129" i="51"/>
  <c r="AA129" i="51"/>
  <c r="AX129" i="51" s="1"/>
  <c r="Y129" i="51"/>
  <c r="AV129" i="51" s="1"/>
  <c r="P129" i="51"/>
  <c r="AS129" i="51" s="1"/>
  <c r="A129" i="51"/>
  <c r="AR129" i="51" s="1"/>
  <c r="AT128" i="51"/>
  <c r="AM128" i="51"/>
  <c r="Z128" i="51" s="1"/>
  <c r="AL128" i="51" s="1"/>
  <c r="X128" i="51" s="1"/>
  <c r="AU128" i="51" s="1"/>
  <c r="AK128" i="51"/>
  <c r="AJ128" i="51"/>
  <c r="AB128" i="51" s="1"/>
  <c r="AY128" i="51" s="1"/>
  <c r="AH128" i="51"/>
  <c r="AA128" i="51"/>
  <c r="AX128" i="51" s="1"/>
  <c r="Y128" i="51"/>
  <c r="AV128" i="51" s="1"/>
  <c r="P128" i="51"/>
  <c r="AS128" i="51" s="1"/>
  <c r="A128" i="51"/>
  <c r="AR128" i="51" s="1"/>
  <c r="AT127" i="51"/>
  <c r="AR127" i="51"/>
  <c r="AM127" i="51"/>
  <c r="Z127" i="51" s="1"/>
  <c r="AW127" i="51" s="1"/>
  <c r="AK127" i="51"/>
  <c r="AJ127" i="51"/>
  <c r="AB127" i="51" s="1"/>
  <c r="AY127" i="51" s="1"/>
  <c r="AH127" i="51"/>
  <c r="AA127" i="51"/>
  <c r="AX127" i="51" s="1"/>
  <c r="Y127" i="51"/>
  <c r="AV127" i="51" s="1"/>
  <c r="P127" i="51"/>
  <c r="AS127" i="51" s="1"/>
  <c r="A127" i="51"/>
  <c r="AT126" i="51"/>
  <c r="AR126" i="51"/>
  <c r="AM126" i="51"/>
  <c r="Z126" i="51" s="1"/>
  <c r="AK126" i="51"/>
  <c r="AJ126" i="51"/>
  <c r="AB126" i="51" s="1"/>
  <c r="AY126" i="51" s="1"/>
  <c r="AH126" i="51"/>
  <c r="AA126" i="51"/>
  <c r="AX126" i="51" s="1"/>
  <c r="Y126" i="51"/>
  <c r="AV126" i="51" s="1"/>
  <c r="P126" i="51"/>
  <c r="AS126" i="51" s="1"/>
  <c r="A126" i="51"/>
  <c r="AT125" i="51"/>
  <c r="AM125" i="51"/>
  <c r="Z125" i="51" s="1"/>
  <c r="AK125" i="51"/>
  <c r="AJ125" i="51"/>
  <c r="AB125" i="51" s="1"/>
  <c r="AY125" i="51" s="1"/>
  <c r="AH125" i="51"/>
  <c r="AA125" i="51"/>
  <c r="AX125" i="51" s="1"/>
  <c r="Y125" i="51"/>
  <c r="AV125" i="51" s="1"/>
  <c r="P125" i="51"/>
  <c r="AS125" i="51" s="1"/>
  <c r="A125" i="51"/>
  <c r="AR125" i="51" s="1"/>
  <c r="AT124" i="51"/>
  <c r="AM124" i="51"/>
  <c r="Z124" i="51" s="1"/>
  <c r="AL124" i="51" s="1"/>
  <c r="X124" i="51" s="1"/>
  <c r="AU124" i="51" s="1"/>
  <c r="AK124" i="51"/>
  <c r="AJ124" i="51"/>
  <c r="AB124" i="51" s="1"/>
  <c r="AY124" i="51" s="1"/>
  <c r="AH124" i="51"/>
  <c r="AA124" i="51"/>
  <c r="AX124" i="51" s="1"/>
  <c r="Y124" i="51"/>
  <c r="AV124" i="51" s="1"/>
  <c r="P124" i="51"/>
  <c r="AS124" i="51" s="1"/>
  <c r="A124" i="51"/>
  <c r="AR124" i="51" s="1"/>
  <c r="AT123" i="51"/>
  <c r="AR123" i="51"/>
  <c r="AM123" i="51"/>
  <c r="Z123" i="51" s="1"/>
  <c r="AW123" i="51" s="1"/>
  <c r="AK123" i="51"/>
  <c r="R123" i="51" s="1"/>
  <c r="AC123" i="51" s="1"/>
  <c r="AJ123" i="51"/>
  <c r="AB123" i="51" s="1"/>
  <c r="AY123" i="51" s="1"/>
  <c r="AH123" i="51"/>
  <c r="AG123" i="51" s="1"/>
  <c r="AI123" i="51" s="1"/>
  <c r="AA123" i="51"/>
  <c r="AX123" i="51" s="1"/>
  <c r="Y123" i="51"/>
  <c r="AV123" i="51" s="1"/>
  <c r="P123" i="51"/>
  <c r="AS123" i="51" s="1"/>
  <c r="H123" i="51"/>
  <c r="H124" i="51" s="1"/>
  <c r="H125" i="51" s="1"/>
  <c r="H126" i="51" s="1"/>
  <c r="H127" i="51" s="1"/>
  <c r="H128" i="51" s="1"/>
  <c r="H129" i="51" s="1"/>
  <c r="H130" i="51" s="1"/>
  <c r="H131" i="51" s="1"/>
  <c r="H132" i="51" s="1"/>
  <c r="H133" i="51" s="1"/>
  <c r="H134" i="51" s="1"/>
  <c r="H135" i="51" s="1"/>
  <c r="H136" i="51" s="1"/>
  <c r="H137" i="51" s="1"/>
  <c r="H138" i="51" s="1"/>
  <c r="H139" i="51" s="1"/>
  <c r="H140" i="51" s="1"/>
  <c r="H141" i="51" s="1"/>
  <c r="H142" i="51" s="1"/>
  <c r="H143" i="51" s="1"/>
  <c r="H144" i="51" s="1"/>
  <c r="H145" i="51" s="1"/>
  <c r="H146" i="51" s="1"/>
  <c r="H147" i="51" s="1"/>
  <c r="H148" i="51" s="1"/>
  <c r="H149" i="51" s="1"/>
  <c r="H150" i="51" s="1"/>
  <c r="H151" i="51" s="1"/>
  <c r="H152" i="51" s="1"/>
  <c r="H153" i="51" s="1"/>
  <c r="H154" i="51" s="1"/>
  <c r="H155" i="51" s="1"/>
  <c r="H156" i="51" s="1"/>
  <c r="H157" i="51" s="1"/>
  <c r="H158" i="51" s="1"/>
  <c r="H159" i="51" s="1"/>
  <c r="H160" i="51" s="1"/>
  <c r="H161" i="51" s="1"/>
  <c r="H162" i="51" s="1"/>
  <c r="H163" i="51" s="1"/>
  <c r="H164" i="51" s="1"/>
  <c r="H165" i="51" s="1"/>
  <c r="H166" i="51" s="1"/>
  <c r="H167" i="51" s="1"/>
  <c r="H168" i="51" s="1"/>
  <c r="H169" i="51" s="1"/>
  <c r="H170" i="51" s="1"/>
  <c r="H171" i="51" s="1"/>
  <c r="H172" i="51" s="1"/>
  <c r="H173" i="51" s="1"/>
  <c r="H174" i="51" s="1"/>
  <c r="A123" i="51"/>
  <c r="AT121" i="51"/>
  <c r="AR121" i="51"/>
  <c r="AM121" i="51"/>
  <c r="Z121" i="51" s="1"/>
  <c r="AW121" i="51" s="1"/>
  <c r="AK121" i="51"/>
  <c r="AJ121" i="51"/>
  <c r="AB121" i="51" s="1"/>
  <c r="AY121" i="51" s="1"/>
  <c r="AH121" i="51"/>
  <c r="AA121" i="51"/>
  <c r="AX121" i="51" s="1"/>
  <c r="Y121" i="51"/>
  <c r="AV121" i="51" s="1"/>
  <c r="P121" i="51"/>
  <c r="AS121" i="51" s="1"/>
  <c r="A121" i="51"/>
  <c r="AT120" i="51"/>
  <c r="AR120" i="51"/>
  <c r="AM120" i="51"/>
  <c r="Z120" i="51" s="1"/>
  <c r="AK120" i="51"/>
  <c r="AJ120" i="51"/>
  <c r="AB120" i="51" s="1"/>
  <c r="AY120" i="51" s="1"/>
  <c r="AH120" i="51"/>
  <c r="AA120" i="51"/>
  <c r="AX120" i="51" s="1"/>
  <c r="Y120" i="51"/>
  <c r="AV120" i="51" s="1"/>
  <c r="P120" i="51"/>
  <c r="AS120" i="51" s="1"/>
  <c r="A120" i="51"/>
  <c r="AT119" i="51"/>
  <c r="AM119" i="51"/>
  <c r="Z119" i="51" s="1"/>
  <c r="AK119" i="51"/>
  <c r="AJ119" i="51"/>
  <c r="AB119" i="51" s="1"/>
  <c r="AY119" i="51" s="1"/>
  <c r="AH119" i="51"/>
  <c r="AA119" i="51"/>
  <c r="AX119" i="51" s="1"/>
  <c r="Y119" i="51"/>
  <c r="AV119" i="51" s="1"/>
  <c r="P119" i="51"/>
  <c r="AS119" i="51" s="1"/>
  <c r="A119" i="51"/>
  <c r="AR119" i="51" s="1"/>
  <c r="AT118" i="51"/>
  <c r="AM118" i="51"/>
  <c r="Z118" i="51" s="1"/>
  <c r="AW118" i="51" s="1"/>
  <c r="AK118" i="51"/>
  <c r="AJ118" i="51"/>
  <c r="AB118" i="51" s="1"/>
  <c r="AY118" i="51" s="1"/>
  <c r="AH118" i="51"/>
  <c r="AA118" i="51"/>
  <c r="AX118" i="51" s="1"/>
  <c r="Y118" i="51"/>
  <c r="AV118" i="51" s="1"/>
  <c r="P118" i="51"/>
  <c r="AS118" i="51" s="1"/>
  <c r="A118" i="51"/>
  <c r="AR118" i="51" s="1"/>
  <c r="AT117" i="51"/>
  <c r="AR117" i="51"/>
  <c r="AM117" i="51"/>
  <c r="Z117" i="51" s="1"/>
  <c r="AL117" i="51" s="1"/>
  <c r="X117" i="51" s="1"/>
  <c r="AU117" i="51" s="1"/>
  <c r="AK117" i="51"/>
  <c r="AJ117" i="51"/>
  <c r="AB117" i="51" s="1"/>
  <c r="AY117" i="51" s="1"/>
  <c r="AH117" i="51"/>
  <c r="AA117" i="51"/>
  <c r="AX117" i="51" s="1"/>
  <c r="Y117" i="51"/>
  <c r="AV117" i="51" s="1"/>
  <c r="P117" i="51"/>
  <c r="AS117" i="51" s="1"/>
  <c r="A117" i="51"/>
  <c r="AT116" i="51"/>
  <c r="AR116" i="51"/>
  <c r="AM116" i="51"/>
  <c r="Z116" i="51" s="1"/>
  <c r="AK116" i="51"/>
  <c r="AJ116" i="51"/>
  <c r="AB116" i="51" s="1"/>
  <c r="AY116" i="51" s="1"/>
  <c r="AH116" i="51"/>
  <c r="AA116" i="51"/>
  <c r="AX116" i="51" s="1"/>
  <c r="Y116" i="51"/>
  <c r="AV116" i="51" s="1"/>
  <c r="P116" i="51"/>
  <c r="AS116" i="51" s="1"/>
  <c r="A116" i="51"/>
  <c r="AT115" i="51"/>
  <c r="AM115" i="51"/>
  <c r="Z115" i="51" s="1"/>
  <c r="AK115" i="51"/>
  <c r="AJ115" i="51"/>
  <c r="AB115" i="51" s="1"/>
  <c r="AY115" i="51" s="1"/>
  <c r="AH115" i="51"/>
  <c r="AA115" i="51"/>
  <c r="AX115" i="51" s="1"/>
  <c r="Y115" i="51"/>
  <c r="AV115" i="51" s="1"/>
  <c r="P115" i="51"/>
  <c r="AS115" i="51" s="1"/>
  <c r="A115" i="51"/>
  <c r="AR115" i="51" s="1"/>
  <c r="AT114" i="51"/>
  <c r="AM114" i="51"/>
  <c r="Z114" i="51" s="1"/>
  <c r="AK114" i="51"/>
  <c r="AJ114" i="51"/>
  <c r="AB114" i="51" s="1"/>
  <c r="AY114" i="51" s="1"/>
  <c r="AH114" i="51"/>
  <c r="AA114" i="51"/>
  <c r="AX114" i="51" s="1"/>
  <c r="Y114" i="51"/>
  <c r="AV114" i="51" s="1"/>
  <c r="P114" i="51"/>
  <c r="AS114" i="51" s="1"/>
  <c r="A114" i="51"/>
  <c r="AR114" i="51" s="1"/>
  <c r="AT113" i="51"/>
  <c r="AR113" i="51"/>
  <c r="AM113" i="51"/>
  <c r="Z113" i="51" s="1"/>
  <c r="AL113" i="51" s="1"/>
  <c r="X113" i="51" s="1"/>
  <c r="AU113" i="51" s="1"/>
  <c r="AK113" i="51"/>
  <c r="AJ113" i="51"/>
  <c r="AB113" i="51" s="1"/>
  <c r="AY113" i="51" s="1"/>
  <c r="AH113" i="51"/>
  <c r="AA113" i="51"/>
  <c r="AX113" i="51" s="1"/>
  <c r="Y113" i="51"/>
  <c r="AV113" i="51" s="1"/>
  <c r="P113" i="51"/>
  <c r="AS113" i="51" s="1"/>
  <c r="A113" i="51"/>
  <c r="AT112" i="51"/>
  <c r="AR112" i="51"/>
  <c r="AM112" i="51"/>
  <c r="Z112" i="51" s="1"/>
  <c r="AK112" i="51"/>
  <c r="AJ112" i="51"/>
  <c r="AB112" i="51" s="1"/>
  <c r="AY112" i="51" s="1"/>
  <c r="AH112" i="51"/>
  <c r="AA112" i="51"/>
  <c r="AX112" i="51" s="1"/>
  <c r="Y112" i="51"/>
  <c r="AV112" i="51" s="1"/>
  <c r="P112" i="51"/>
  <c r="AS112" i="51" s="1"/>
  <c r="A112" i="51"/>
  <c r="AT111" i="51"/>
  <c r="AM111" i="51"/>
  <c r="Z111" i="51" s="1"/>
  <c r="AK111" i="51"/>
  <c r="AJ111" i="51"/>
  <c r="AB111" i="51" s="1"/>
  <c r="AY111" i="51" s="1"/>
  <c r="AH111" i="51"/>
  <c r="AA111" i="51"/>
  <c r="AX111" i="51" s="1"/>
  <c r="Y111" i="51"/>
  <c r="AV111" i="51" s="1"/>
  <c r="P111" i="51"/>
  <c r="AS111" i="51" s="1"/>
  <c r="A111" i="51"/>
  <c r="AR111" i="51" s="1"/>
  <c r="AT110" i="51"/>
  <c r="AM110" i="51"/>
  <c r="Z110" i="51" s="1"/>
  <c r="AW110" i="51" s="1"/>
  <c r="AK110" i="51"/>
  <c r="AJ110" i="51"/>
  <c r="AB110" i="51" s="1"/>
  <c r="AY110" i="51" s="1"/>
  <c r="AH110" i="51"/>
  <c r="AA110" i="51"/>
  <c r="AX110" i="51" s="1"/>
  <c r="Y110" i="51"/>
  <c r="AV110" i="51" s="1"/>
  <c r="P110" i="51"/>
  <c r="AS110" i="51" s="1"/>
  <c r="A110" i="51"/>
  <c r="AR110" i="51" s="1"/>
  <c r="AT109" i="51"/>
  <c r="AR109" i="51"/>
  <c r="AM109" i="51"/>
  <c r="Z109" i="51" s="1"/>
  <c r="AL109" i="51" s="1"/>
  <c r="X109" i="51" s="1"/>
  <c r="AU109" i="51" s="1"/>
  <c r="AK109" i="51"/>
  <c r="AJ109" i="51"/>
  <c r="AB109" i="51" s="1"/>
  <c r="AY109" i="51" s="1"/>
  <c r="AH109" i="51"/>
  <c r="AA109" i="51"/>
  <c r="AX109" i="51" s="1"/>
  <c r="Y109" i="51"/>
  <c r="AV109" i="51" s="1"/>
  <c r="P109" i="51"/>
  <c r="AS109" i="51" s="1"/>
  <c r="A109" i="51"/>
  <c r="AT108" i="51"/>
  <c r="AR108" i="51"/>
  <c r="AM108" i="51"/>
  <c r="Z108" i="51" s="1"/>
  <c r="AK108" i="51"/>
  <c r="AJ108" i="51"/>
  <c r="AB108" i="51" s="1"/>
  <c r="AY108" i="51" s="1"/>
  <c r="AH108" i="51"/>
  <c r="AA108" i="51"/>
  <c r="AX108" i="51" s="1"/>
  <c r="Y108" i="51"/>
  <c r="AV108" i="51" s="1"/>
  <c r="P108" i="51"/>
  <c r="AS108" i="51" s="1"/>
  <c r="A108" i="51"/>
  <c r="AT107" i="51"/>
  <c r="AM107" i="51"/>
  <c r="Z107" i="51" s="1"/>
  <c r="AK107" i="51"/>
  <c r="AJ107" i="51"/>
  <c r="AB107" i="51" s="1"/>
  <c r="AY107" i="51" s="1"/>
  <c r="AH107" i="51"/>
  <c r="AA107" i="51"/>
  <c r="AX107" i="51" s="1"/>
  <c r="Y107" i="51"/>
  <c r="AV107" i="51" s="1"/>
  <c r="P107" i="51"/>
  <c r="AS107" i="51" s="1"/>
  <c r="A107" i="51"/>
  <c r="AR107" i="51" s="1"/>
  <c r="AT106" i="51"/>
  <c r="AM106" i="51"/>
  <c r="Z106" i="51" s="1"/>
  <c r="AW106" i="51" s="1"/>
  <c r="AK106" i="51"/>
  <c r="AJ106" i="51"/>
  <c r="AB106" i="51" s="1"/>
  <c r="AY106" i="51" s="1"/>
  <c r="AH106" i="51"/>
  <c r="AA106" i="51"/>
  <c r="AX106" i="51" s="1"/>
  <c r="Y106" i="51"/>
  <c r="AV106" i="51" s="1"/>
  <c r="P106" i="51"/>
  <c r="AS106" i="51" s="1"/>
  <c r="A106" i="51"/>
  <c r="AR106" i="51" s="1"/>
  <c r="AT105" i="51"/>
  <c r="AR105" i="51"/>
  <c r="AM105" i="51"/>
  <c r="Z105" i="51" s="1"/>
  <c r="AL105" i="51" s="1"/>
  <c r="X105" i="51" s="1"/>
  <c r="AU105" i="51" s="1"/>
  <c r="AK105" i="51"/>
  <c r="AJ105" i="51"/>
  <c r="AB105" i="51" s="1"/>
  <c r="AY105" i="51" s="1"/>
  <c r="AH105" i="51"/>
  <c r="AA105" i="51"/>
  <c r="AX105" i="51" s="1"/>
  <c r="Y105" i="51"/>
  <c r="AV105" i="51" s="1"/>
  <c r="P105" i="51"/>
  <c r="AS105" i="51" s="1"/>
  <c r="A105" i="51"/>
  <c r="AT104" i="51"/>
  <c r="AR104" i="51"/>
  <c r="AM104" i="51"/>
  <c r="Z104" i="51" s="1"/>
  <c r="AK104" i="51"/>
  <c r="AJ104" i="51"/>
  <c r="AB104" i="51" s="1"/>
  <c r="AY104" i="51" s="1"/>
  <c r="AH104" i="51"/>
  <c r="AA104" i="51"/>
  <c r="AX104" i="51" s="1"/>
  <c r="Y104" i="51"/>
  <c r="AV104" i="51" s="1"/>
  <c r="P104" i="51"/>
  <c r="AS104" i="51" s="1"/>
  <c r="A104" i="51"/>
  <c r="AT103" i="51"/>
  <c r="AM103" i="51"/>
  <c r="Z103" i="51" s="1"/>
  <c r="AK103" i="51"/>
  <c r="AJ103" i="51"/>
  <c r="AB103" i="51" s="1"/>
  <c r="AY103" i="51" s="1"/>
  <c r="AH103" i="51"/>
  <c r="AA103" i="51"/>
  <c r="AX103" i="51" s="1"/>
  <c r="Y103" i="51"/>
  <c r="AV103" i="51" s="1"/>
  <c r="P103" i="51"/>
  <c r="AS103" i="51" s="1"/>
  <c r="A103" i="51"/>
  <c r="AR103" i="51" s="1"/>
  <c r="AT102" i="51"/>
  <c r="AM102" i="51"/>
  <c r="Z102" i="51" s="1"/>
  <c r="AK102" i="51"/>
  <c r="AJ102" i="51"/>
  <c r="AB102" i="51" s="1"/>
  <c r="AY102" i="51" s="1"/>
  <c r="AH102" i="51"/>
  <c r="AA102" i="51"/>
  <c r="AX102" i="51" s="1"/>
  <c r="Y102" i="51"/>
  <c r="AV102" i="51" s="1"/>
  <c r="P102" i="51"/>
  <c r="AS102" i="51" s="1"/>
  <c r="A102" i="51"/>
  <c r="AR102" i="51" s="1"/>
  <c r="AT101" i="51"/>
  <c r="AM101" i="51"/>
  <c r="Z101" i="51" s="1"/>
  <c r="AL101" i="51" s="1"/>
  <c r="X101" i="51" s="1"/>
  <c r="AU101" i="51" s="1"/>
  <c r="AK101" i="51"/>
  <c r="AJ101" i="51"/>
  <c r="AB101" i="51" s="1"/>
  <c r="AY101" i="51" s="1"/>
  <c r="AH101" i="51"/>
  <c r="AA101" i="51"/>
  <c r="AX101" i="51" s="1"/>
  <c r="Y101" i="51"/>
  <c r="AV101" i="51" s="1"/>
  <c r="P101" i="51"/>
  <c r="AS101" i="51" s="1"/>
  <c r="A101" i="51"/>
  <c r="AR101" i="51" s="1"/>
  <c r="AT100" i="51"/>
  <c r="AR100" i="51"/>
  <c r="AM100" i="51"/>
  <c r="Z100" i="51" s="1"/>
  <c r="AK100" i="51"/>
  <c r="AJ100" i="51"/>
  <c r="AB100" i="51" s="1"/>
  <c r="AY100" i="51" s="1"/>
  <c r="AH100" i="51"/>
  <c r="AA100" i="51"/>
  <c r="AX100" i="51" s="1"/>
  <c r="Y100" i="51"/>
  <c r="AV100" i="51" s="1"/>
  <c r="P100" i="51"/>
  <c r="AS100" i="51" s="1"/>
  <c r="A100" i="51"/>
  <c r="AT99" i="51"/>
  <c r="AM99" i="51"/>
  <c r="Z99" i="51" s="1"/>
  <c r="AK99" i="51"/>
  <c r="AJ99" i="51"/>
  <c r="AB99" i="51" s="1"/>
  <c r="AY99" i="51" s="1"/>
  <c r="AH99" i="51"/>
  <c r="AA99" i="51"/>
  <c r="AX99" i="51" s="1"/>
  <c r="Y99" i="51"/>
  <c r="AV99" i="51" s="1"/>
  <c r="P99" i="51"/>
  <c r="AS99" i="51" s="1"/>
  <c r="A99" i="51"/>
  <c r="AR99" i="51" s="1"/>
  <c r="AT98" i="51"/>
  <c r="AM98" i="51"/>
  <c r="Z98" i="51" s="1"/>
  <c r="AW98" i="51" s="1"/>
  <c r="AK98" i="51"/>
  <c r="AJ98" i="51"/>
  <c r="AB98" i="51" s="1"/>
  <c r="AY98" i="51" s="1"/>
  <c r="AH98" i="51"/>
  <c r="AA98" i="51"/>
  <c r="AX98" i="51" s="1"/>
  <c r="Y98" i="51"/>
  <c r="AV98" i="51" s="1"/>
  <c r="P98" i="51"/>
  <c r="AS98" i="51" s="1"/>
  <c r="A98" i="51"/>
  <c r="AR98" i="51" s="1"/>
  <c r="AT97" i="51"/>
  <c r="AM97" i="51"/>
  <c r="Z97" i="51" s="1"/>
  <c r="AK97" i="51"/>
  <c r="AJ97" i="51"/>
  <c r="AB97" i="51" s="1"/>
  <c r="AY97" i="51" s="1"/>
  <c r="AH97" i="51"/>
  <c r="AA97" i="51"/>
  <c r="AX97" i="51" s="1"/>
  <c r="Y97" i="51"/>
  <c r="AV97" i="51" s="1"/>
  <c r="P97" i="51"/>
  <c r="AS97" i="51" s="1"/>
  <c r="A97" i="51"/>
  <c r="AR97" i="51" s="1"/>
  <c r="AT96" i="51"/>
  <c r="AM96" i="51"/>
  <c r="Z96" i="51" s="1"/>
  <c r="AL96" i="51" s="1"/>
  <c r="X96" i="51" s="1"/>
  <c r="AU96" i="51" s="1"/>
  <c r="AK96" i="51"/>
  <c r="AJ96" i="51"/>
  <c r="AH96" i="51"/>
  <c r="AB96" i="51"/>
  <c r="AY96" i="51" s="1"/>
  <c r="AA96" i="51"/>
  <c r="AX96" i="51" s="1"/>
  <c r="Y96" i="51"/>
  <c r="AV96" i="51" s="1"/>
  <c r="P96" i="51"/>
  <c r="AS96" i="51" s="1"/>
  <c r="A96" i="51"/>
  <c r="AR96" i="51" s="1"/>
  <c r="AT95" i="51"/>
  <c r="AR95" i="51"/>
  <c r="AM95" i="51"/>
  <c r="Z95" i="51" s="1"/>
  <c r="AW95" i="51" s="1"/>
  <c r="AK95" i="51"/>
  <c r="AJ95" i="51"/>
  <c r="AB95" i="51" s="1"/>
  <c r="AY95" i="51" s="1"/>
  <c r="AH95" i="51"/>
  <c r="AA95" i="51"/>
  <c r="AX95" i="51" s="1"/>
  <c r="Y95" i="51"/>
  <c r="AV95" i="51" s="1"/>
  <c r="P95" i="51"/>
  <c r="AS95" i="51" s="1"/>
  <c r="A95" i="51"/>
  <c r="AT94" i="51"/>
  <c r="AR94" i="51"/>
  <c r="AM94" i="51"/>
  <c r="Z94" i="51" s="1"/>
  <c r="AK94" i="51"/>
  <c r="AJ94" i="51"/>
  <c r="AB94" i="51" s="1"/>
  <c r="AY94" i="51" s="1"/>
  <c r="AH94" i="51"/>
  <c r="AA94" i="51"/>
  <c r="AX94" i="51" s="1"/>
  <c r="Y94" i="51"/>
  <c r="AV94" i="51" s="1"/>
  <c r="P94" i="51"/>
  <c r="AS94" i="51" s="1"/>
  <c r="A94" i="51"/>
  <c r="AT93" i="51"/>
  <c r="AM93" i="51"/>
  <c r="Z93" i="51" s="1"/>
  <c r="AK93" i="51"/>
  <c r="AJ93" i="51"/>
  <c r="AB93" i="51" s="1"/>
  <c r="AY93" i="51" s="1"/>
  <c r="AH93" i="51"/>
  <c r="AA93" i="51"/>
  <c r="AX93" i="51" s="1"/>
  <c r="Y93" i="51"/>
  <c r="AV93" i="51" s="1"/>
  <c r="P93" i="51"/>
  <c r="AS93" i="51" s="1"/>
  <c r="A93" i="51"/>
  <c r="AR93" i="51" s="1"/>
  <c r="AT92" i="51"/>
  <c r="AM92" i="51"/>
  <c r="Z92" i="51" s="1"/>
  <c r="AL92" i="51" s="1"/>
  <c r="X92" i="51" s="1"/>
  <c r="AU92" i="51" s="1"/>
  <c r="AK92" i="51"/>
  <c r="AJ92" i="51"/>
  <c r="AB92" i="51" s="1"/>
  <c r="AY92" i="51" s="1"/>
  <c r="AH92" i="51"/>
  <c r="AA92" i="51"/>
  <c r="AX92" i="51" s="1"/>
  <c r="Y92" i="51"/>
  <c r="AV92" i="51" s="1"/>
  <c r="P92" i="51"/>
  <c r="AS92" i="51" s="1"/>
  <c r="A92" i="51"/>
  <c r="AR92" i="51" s="1"/>
  <c r="AT91" i="51"/>
  <c r="AR91" i="51"/>
  <c r="AM91" i="51"/>
  <c r="Z91" i="51" s="1"/>
  <c r="AW91" i="51" s="1"/>
  <c r="AK91" i="51"/>
  <c r="AJ91" i="51"/>
  <c r="AB91" i="51" s="1"/>
  <c r="AY91" i="51" s="1"/>
  <c r="AH91" i="51"/>
  <c r="AA91" i="51"/>
  <c r="AX91" i="51" s="1"/>
  <c r="Y91" i="51"/>
  <c r="AV91" i="51" s="1"/>
  <c r="P91" i="51"/>
  <c r="AS91" i="51" s="1"/>
  <c r="A91" i="51"/>
  <c r="AT90" i="51"/>
  <c r="AM90" i="51"/>
  <c r="Z90" i="51" s="1"/>
  <c r="AK90" i="51"/>
  <c r="AJ90" i="51"/>
  <c r="AB90" i="51" s="1"/>
  <c r="AY90" i="51" s="1"/>
  <c r="AH90" i="51"/>
  <c r="AA90" i="51"/>
  <c r="AX90" i="51" s="1"/>
  <c r="Y90" i="51"/>
  <c r="AV90" i="51" s="1"/>
  <c r="P90" i="51"/>
  <c r="AS90" i="51" s="1"/>
  <c r="A90" i="51"/>
  <c r="AR90" i="51" s="1"/>
  <c r="AT89" i="51"/>
  <c r="AM89" i="51"/>
  <c r="Z89" i="51" s="1"/>
  <c r="AK89" i="51"/>
  <c r="AJ89" i="51"/>
  <c r="AB89" i="51" s="1"/>
  <c r="AY89" i="51" s="1"/>
  <c r="AH89" i="51"/>
  <c r="AA89" i="51"/>
  <c r="AX89" i="51" s="1"/>
  <c r="Y89" i="51"/>
  <c r="AV89" i="51" s="1"/>
  <c r="P89" i="51"/>
  <c r="AS89" i="51" s="1"/>
  <c r="A89" i="51"/>
  <c r="AR89" i="51" s="1"/>
  <c r="AT88" i="51"/>
  <c r="AM88" i="51"/>
  <c r="Z88" i="51" s="1"/>
  <c r="AL88" i="51" s="1"/>
  <c r="X88" i="51" s="1"/>
  <c r="AU88" i="51" s="1"/>
  <c r="AK88" i="51"/>
  <c r="AJ88" i="51"/>
  <c r="AB88" i="51" s="1"/>
  <c r="AY88" i="51" s="1"/>
  <c r="AH88" i="51"/>
  <c r="AA88" i="51"/>
  <c r="AX88" i="51" s="1"/>
  <c r="Y88" i="51"/>
  <c r="AV88" i="51" s="1"/>
  <c r="P88" i="51"/>
  <c r="AS88" i="51" s="1"/>
  <c r="A88" i="51"/>
  <c r="AR88" i="51" s="1"/>
  <c r="AT87" i="51"/>
  <c r="AM87" i="51"/>
  <c r="Z87" i="51" s="1"/>
  <c r="AW87" i="51" s="1"/>
  <c r="AK87" i="51"/>
  <c r="AJ87" i="51"/>
  <c r="AB87" i="51" s="1"/>
  <c r="AY87" i="51" s="1"/>
  <c r="AH87" i="51"/>
  <c r="AA87" i="51"/>
  <c r="AX87" i="51" s="1"/>
  <c r="Y87" i="51"/>
  <c r="AV87" i="51" s="1"/>
  <c r="P87" i="51"/>
  <c r="AS87" i="51" s="1"/>
  <c r="A87" i="51"/>
  <c r="AR87" i="51" s="1"/>
  <c r="AT86" i="51"/>
  <c r="AM86" i="51"/>
  <c r="Z86" i="51" s="1"/>
  <c r="AL86" i="51" s="1"/>
  <c r="X86" i="51" s="1"/>
  <c r="AU86" i="51" s="1"/>
  <c r="AK86" i="51"/>
  <c r="AJ86" i="51"/>
  <c r="AB86" i="51" s="1"/>
  <c r="AY86" i="51" s="1"/>
  <c r="AH86" i="51"/>
  <c r="AA86" i="51"/>
  <c r="AX86" i="51" s="1"/>
  <c r="Y86" i="51"/>
  <c r="AV86" i="51" s="1"/>
  <c r="P86" i="51"/>
  <c r="AS86" i="51" s="1"/>
  <c r="A86" i="51"/>
  <c r="AR86" i="51" s="1"/>
  <c r="AT85" i="51"/>
  <c r="AM85" i="51"/>
  <c r="Z85" i="51" s="1"/>
  <c r="AL85" i="51" s="1"/>
  <c r="X85" i="51" s="1"/>
  <c r="AU85" i="51" s="1"/>
  <c r="AK85" i="51"/>
  <c r="AJ85" i="51"/>
  <c r="AB85" i="51" s="1"/>
  <c r="AY85" i="51" s="1"/>
  <c r="AH85" i="51"/>
  <c r="AA85" i="51"/>
  <c r="AX85" i="51" s="1"/>
  <c r="Y85" i="51"/>
  <c r="AV85" i="51" s="1"/>
  <c r="P85" i="51"/>
  <c r="AS85" i="51" s="1"/>
  <c r="A85" i="51"/>
  <c r="AR85" i="51" s="1"/>
  <c r="AT84" i="51"/>
  <c r="AM84" i="51"/>
  <c r="Z84" i="51" s="1"/>
  <c r="AL84" i="51" s="1"/>
  <c r="X84" i="51" s="1"/>
  <c r="AU84" i="51" s="1"/>
  <c r="AK84" i="51"/>
  <c r="AJ84" i="51"/>
  <c r="AB84" i="51" s="1"/>
  <c r="AY84" i="51" s="1"/>
  <c r="AH84" i="51"/>
  <c r="AA84" i="51"/>
  <c r="AX84" i="51" s="1"/>
  <c r="Y84" i="51"/>
  <c r="AV84" i="51" s="1"/>
  <c r="P84" i="51"/>
  <c r="AS84" i="51" s="1"/>
  <c r="A84" i="51"/>
  <c r="AR84" i="51" s="1"/>
  <c r="AT83" i="51"/>
  <c r="AM83" i="51"/>
  <c r="Z83" i="51" s="1"/>
  <c r="AK83" i="51"/>
  <c r="AJ83" i="51"/>
  <c r="AB83" i="51" s="1"/>
  <c r="AY83" i="51" s="1"/>
  <c r="AH83" i="51"/>
  <c r="AA83" i="51"/>
  <c r="AX83" i="51" s="1"/>
  <c r="Y83" i="51"/>
  <c r="AV83" i="51" s="1"/>
  <c r="P83" i="51"/>
  <c r="AS83" i="51" s="1"/>
  <c r="A83" i="51"/>
  <c r="AR83" i="51" s="1"/>
  <c r="AT82" i="51"/>
  <c r="AM82" i="51"/>
  <c r="Z82" i="51" s="1"/>
  <c r="AL82" i="51" s="1"/>
  <c r="X82" i="51" s="1"/>
  <c r="AU82" i="51" s="1"/>
  <c r="AK82" i="51"/>
  <c r="AJ82" i="51"/>
  <c r="AB82" i="51" s="1"/>
  <c r="AY82" i="51" s="1"/>
  <c r="AH82" i="51"/>
  <c r="AA82" i="51"/>
  <c r="AX82" i="51" s="1"/>
  <c r="Y82" i="51"/>
  <c r="AV82" i="51" s="1"/>
  <c r="P82" i="51"/>
  <c r="AS82" i="51" s="1"/>
  <c r="A82" i="51"/>
  <c r="AR82" i="51" s="1"/>
  <c r="AT81" i="51"/>
  <c r="AM81" i="51"/>
  <c r="Z81" i="51" s="1"/>
  <c r="AL81" i="51" s="1"/>
  <c r="X81" i="51" s="1"/>
  <c r="AU81" i="51" s="1"/>
  <c r="AK81" i="51"/>
  <c r="AJ81" i="51"/>
  <c r="AB81" i="51" s="1"/>
  <c r="AY81" i="51" s="1"/>
  <c r="AH81" i="51"/>
  <c r="AA81" i="51"/>
  <c r="AX81" i="51" s="1"/>
  <c r="Y81" i="51"/>
  <c r="AV81" i="51" s="1"/>
  <c r="P81" i="51"/>
  <c r="AS81" i="51" s="1"/>
  <c r="A81" i="51"/>
  <c r="AR81" i="51" s="1"/>
  <c r="AT80" i="51"/>
  <c r="AR80" i="51"/>
  <c r="AM80" i="51"/>
  <c r="Z80" i="51" s="1"/>
  <c r="AK80" i="51"/>
  <c r="AJ80" i="51"/>
  <c r="AB80" i="51" s="1"/>
  <c r="AY80" i="51" s="1"/>
  <c r="AH80" i="51"/>
  <c r="AA80" i="51"/>
  <c r="AX80" i="51" s="1"/>
  <c r="Y80" i="51"/>
  <c r="AV80" i="51" s="1"/>
  <c r="P80" i="51"/>
  <c r="AS80" i="51" s="1"/>
  <c r="A80" i="51"/>
  <c r="AT79" i="51"/>
  <c r="AM79" i="51"/>
  <c r="Z79" i="51" s="1"/>
  <c r="AK79" i="51"/>
  <c r="AJ79" i="51"/>
  <c r="AB79" i="51" s="1"/>
  <c r="AY79" i="51" s="1"/>
  <c r="AH79" i="51"/>
  <c r="AA79" i="51"/>
  <c r="AX79" i="51" s="1"/>
  <c r="Y79" i="51"/>
  <c r="AV79" i="51" s="1"/>
  <c r="P79" i="51"/>
  <c r="AS79" i="51" s="1"/>
  <c r="A79" i="51"/>
  <c r="AR79" i="51" s="1"/>
  <c r="AT78" i="51"/>
  <c r="AM78" i="51"/>
  <c r="Z78" i="51" s="1"/>
  <c r="AL78" i="51" s="1"/>
  <c r="X78" i="51" s="1"/>
  <c r="AU78" i="51" s="1"/>
  <c r="AK78" i="51"/>
  <c r="AJ78" i="51"/>
  <c r="AB78" i="51" s="1"/>
  <c r="AY78" i="51" s="1"/>
  <c r="AH78" i="51"/>
  <c r="AA78" i="51"/>
  <c r="AX78" i="51" s="1"/>
  <c r="Y78" i="51"/>
  <c r="AV78" i="51" s="1"/>
  <c r="P78" i="51"/>
  <c r="AS78" i="51" s="1"/>
  <c r="A78" i="51"/>
  <c r="AR78" i="51" s="1"/>
  <c r="AT77" i="51"/>
  <c r="AR77" i="51"/>
  <c r="AM77" i="51"/>
  <c r="Z77" i="51" s="1"/>
  <c r="AL77" i="51" s="1"/>
  <c r="X77" i="51" s="1"/>
  <c r="AU77" i="51" s="1"/>
  <c r="AK77" i="51"/>
  <c r="AJ77" i="51"/>
  <c r="AB77" i="51" s="1"/>
  <c r="AY77" i="51" s="1"/>
  <c r="AH77" i="51"/>
  <c r="AA77" i="51"/>
  <c r="AX77" i="51" s="1"/>
  <c r="Y77" i="51"/>
  <c r="AV77" i="51" s="1"/>
  <c r="P77" i="51"/>
  <c r="AS77" i="51" s="1"/>
  <c r="A77" i="51"/>
  <c r="AT76" i="51"/>
  <c r="AR76" i="51"/>
  <c r="AM76" i="51"/>
  <c r="Z76" i="51" s="1"/>
  <c r="AK76" i="51"/>
  <c r="AJ76" i="51"/>
  <c r="AB76" i="51" s="1"/>
  <c r="AY76" i="51" s="1"/>
  <c r="AH76" i="51"/>
  <c r="AA76" i="51"/>
  <c r="AX76" i="51" s="1"/>
  <c r="Y76" i="51"/>
  <c r="AV76" i="51" s="1"/>
  <c r="P76" i="51"/>
  <c r="AS76" i="51" s="1"/>
  <c r="A76" i="51"/>
  <c r="AT75" i="51"/>
  <c r="AM75" i="51"/>
  <c r="Z75" i="51" s="1"/>
  <c r="AK75" i="51"/>
  <c r="AJ75" i="51"/>
  <c r="AB75" i="51" s="1"/>
  <c r="AY75" i="51" s="1"/>
  <c r="AH75" i="51"/>
  <c r="AA75" i="51"/>
  <c r="AX75" i="51" s="1"/>
  <c r="Y75" i="51"/>
  <c r="AV75" i="51" s="1"/>
  <c r="P75" i="51"/>
  <c r="AS75" i="51" s="1"/>
  <c r="A75" i="51"/>
  <c r="AR75" i="51" s="1"/>
  <c r="AT74" i="51"/>
  <c r="AM74" i="51"/>
  <c r="Z74" i="51" s="1"/>
  <c r="AL74" i="51" s="1"/>
  <c r="X74" i="51" s="1"/>
  <c r="AU74" i="51" s="1"/>
  <c r="AK74" i="51"/>
  <c r="AJ74" i="51"/>
  <c r="AB74" i="51" s="1"/>
  <c r="AY74" i="51" s="1"/>
  <c r="AH74" i="51"/>
  <c r="AA74" i="51"/>
  <c r="AX74" i="51" s="1"/>
  <c r="Y74" i="51"/>
  <c r="AV74" i="51" s="1"/>
  <c r="P74" i="51"/>
  <c r="AS74" i="51" s="1"/>
  <c r="A74" i="51"/>
  <c r="AR74" i="51" s="1"/>
  <c r="AT73" i="51"/>
  <c r="AR73" i="51"/>
  <c r="AM73" i="51"/>
  <c r="Z73" i="51" s="1"/>
  <c r="AL73" i="51" s="1"/>
  <c r="X73" i="51" s="1"/>
  <c r="AU73" i="51" s="1"/>
  <c r="AK73" i="51"/>
  <c r="AJ73" i="51"/>
  <c r="AB73" i="51" s="1"/>
  <c r="AY73" i="51" s="1"/>
  <c r="AH73" i="51"/>
  <c r="AA73" i="51"/>
  <c r="AX73" i="51" s="1"/>
  <c r="Y73" i="51"/>
  <c r="AV73" i="51" s="1"/>
  <c r="P73" i="51"/>
  <c r="AS73" i="51" s="1"/>
  <c r="A73" i="51"/>
  <c r="AT72" i="51"/>
  <c r="AR72" i="51"/>
  <c r="AM72" i="51"/>
  <c r="Z72" i="51" s="1"/>
  <c r="AK72" i="51"/>
  <c r="AJ72" i="51"/>
  <c r="AB72" i="51" s="1"/>
  <c r="AY72" i="51" s="1"/>
  <c r="AH72" i="51"/>
  <c r="AA72" i="51"/>
  <c r="AX72" i="51" s="1"/>
  <c r="Y72" i="51"/>
  <c r="AV72" i="51" s="1"/>
  <c r="P72" i="51"/>
  <c r="AS72" i="51" s="1"/>
  <c r="A72" i="51"/>
  <c r="AT71" i="51"/>
  <c r="AM71" i="51"/>
  <c r="Z71" i="51" s="1"/>
  <c r="AK71" i="51"/>
  <c r="AJ71" i="51"/>
  <c r="AB71" i="51" s="1"/>
  <c r="AY71" i="51" s="1"/>
  <c r="AH71" i="51"/>
  <c r="AA71" i="51"/>
  <c r="AX71" i="51" s="1"/>
  <c r="Y71" i="51"/>
  <c r="AV71" i="51" s="1"/>
  <c r="P71" i="51"/>
  <c r="AS71" i="51" s="1"/>
  <c r="A71" i="51"/>
  <c r="AR71" i="51" s="1"/>
  <c r="AT70" i="51"/>
  <c r="AM70" i="51"/>
  <c r="Z70" i="51" s="1"/>
  <c r="AL70" i="51" s="1"/>
  <c r="X70" i="51" s="1"/>
  <c r="AU70" i="51" s="1"/>
  <c r="AK70" i="51"/>
  <c r="AJ70" i="51"/>
  <c r="AB70" i="51" s="1"/>
  <c r="AY70" i="51" s="1"/>
  <c r="AH70" i="51"/>
  <c r="AA70" i="51"/>
  <c r="AX70" i="51" s="1"/>
  <c r="Y70" i="51"/>
  <c r="AV70" i="51" s="1"/>
  <c r="P70" i="51"/>
  <c r="AS70" i="51" s="1"/>
  <c r="A70" i="51"/>
  <c r="AR70" i="51" s="1"/>
  <c r="AT69" i="51"/>
  <c r="AR69" i="51"/>
  <c r="AM69" i="51"/>
  <c r="Z69" i="51" s="1"/>
  <c r="AL69" i="51" s="1"/>
  <c r="X69" i="51" s="1"/>
  <c r="AU69" i="51" s="1"/>
  <c r="AK69" i="51"/>
  <c r="R69" i="51" s="1"/>
  <c r="AC69" i="51" s="1"/>
  <c r="AJ69" i="51"/>
  <c r="AB69" i="51" s="1"/>
  <c r="AY69" i="51" s="1"/>
  <c r="AH69" i="51"/>
  <c r="AG69" i="51" s="1"/>
  <c r="AI69" i="51" s="1"/>
  <c r="AA69" i="51"/>
  <c r="AX69" i="51" s="1"/>
  <c r="Y69" i="51"/>
  <c r="AV69" i="51" s="1"/>
  <c r="P69" i="51"/>
  <c r="AS69" i="51" s="1"/>
  <c r="H69" i="51"/>
  <c r="H70" i="51" s="1"/>
  <c r="H71" i="51" s="1"/>
  <c r="H72" i="51" s="1"/>
  <c r="H73" i="51" s="1"/>
  <c r="H74" i="51" s="1"/>
  <c r="H75" i="51" s="1"/>
  <c r="H76" i="51" s="1"/>
  <c r="H77" i="51" s="1"/>
  <c r="H78" i="51" s="1"/>
  <c r="H79" i="51" s="1"/>
  <c r="H80" i="51" s="1"/>
  <c r="H81" i="51" s="1"/>
  <c r="H82" i="51" s="1"/>
  <c r="H83" i="51" s="1"/>
  <c r="H84" i="51" s="1"/>
  <c r="H85" i="51" s="1"/>
  <c r="H86" i="51" s="1"/>
  <c r="H87" i="51" s="1"/>
  <c r="H88" i="51" s="1"/>
  <c r="H89" i="51" s="1"/>
  <c r="H90" i="51" s="1"/>
  <c r="H91" i="51" s="1"/>
  <c r="H92" i="51" s="1"/>
  <c r="H93" i="51" s="1"/>
  <c r="H94" i="51" s="1"/>
  <c r="H95" i="51" s="1"/>
  <c r="H96" i="51" s="1"/>
  <c r="H97" i="51" s="1"/>
  <c r="H98" i="51" s="1"/>
  <c r="H99" i="51" s="1"/>
  <c r="H100" i="51" s="1"/>
  <c r="H101" i="51" s="1"/>
  <c r="H102" i="51" s="1"/>
  <c r="H103" i="51" s="1"/>
  <c r="H104" i="51" s="1"/>
  <c r="H105" i="51" s="1"/>
  <c r="H106" i="51" s="1"/>
  <c r="H107" i="51" s="1"/>
  <c r="H108" i="51" s="1"/>
  <c r="H109" i="51" s="1"/>
  <c r="H110" i="51" s="1"/>
  <c r="H111" i="51" s="1"/>
  <c r="H112" i="51" s="1"/>
  <c r="H113" i="51" s="1"/>
  <c r="H114" i="51" s="1"/>
  <c r="H115" i="51" s="1"/>
  <c r="H116" i="51" s="1"/>
  <c r="H117" i="51" s="1"/>
  <c r="H118" i="51" s="1"/>
  <c r="H119" i="51" s="1"/>
  <c r="H120" i="51" s="1"/>
  <c r="H121" i="51" s="1"/>
  <c r="A69" i="51"/>
  <c r="AM67" i="51"/>
  <c r="Z67" i="51" s="1"/>
  <c r="AK67" i="51"/>
  <c r="AJ67" i="51"/>
  <c r="AB67" i="51" s="1"/>
  <c r="AY63" i="51" s="1"/>
  <c r="AH67" i="51"/>
  <c r="AA67" i="51"/>
  <c r="Y67" i="51"/>
  <c r="AV63" i="51" s="1"/>
  <c r="P67" i="51"/>
  <c r="AS63" i="51" s="1"/>
  <c r="A67" i="51"/>
  <c r="AM66" i="51"/>
  <c r="Z66" i="51" s="1"/>
  <c r="AW62" i="51" s="1"/>
  <c r="AK66" i="51"/>
  <c r="AJ66" i="51"/>
  <c r="AB66" i="51" s="1"/>
  <c r="AY62" i="51" s="1"/>
  <c r="AH66" i="51"/>
  <c r="AA66" i="51"/>
  <c r="AX62" i="51" s="1"/>
  <c r="Y66" i="51"/>
  <c r="AV62" i="51" s="1"/>
  <c r="P66" i="51"/>
  <c r="AS62" i="51" s="1"/>
  <c r="A66" i="51"/>
  <c r="AM65" i="51"/>
  <c r="Z65" i="51" s="1"/>
  <c r="AK65" i="51"/>
  <c r="AJ65" i="51"/>
  <c r="AB65" i="51" s="1"/>
  <c r="AY61" i="51" s="1"/>
  <c r="AH65" i="51"/>
  <c r="AA65" i="51"/>
  <c r="AX61" i="51" s="1"/>
  <c r="Y65" i="51"/>
  <c r="AV61" i="51" s="1"/>
  <c r="P65" i="51"/>
  <c r="AS61" i="51" s="1"/>
  <c r="A65" i="51"/>
  <c r="AM64" i="51"/>
  <c r="Z64" i="51" s="1"/>
  <c r="AK64" i="51"/>
  <c r="AJ64" i="51"/>
  <c r="AB64" i="51" s="1"/>
  <c r="AY60" i="51" s="1"/>
  <c r="AH64" i="51"/>
  <c r="AA64" i="51"/>
  <c r="AX60" i="51" s="1"/>
  <c r="Y64" i="51"/>
  <c r="AV60" i="51" s="1"/>
  <c r="P64" i="51"/>
  <c r="AS60" i="51" s="1"/>
  <c r="A64" i="51"/>
  <c r="AR60" i="51" s="1"/>
  <c r="AX63" i="51"/>
  <c r="AT63" i="51"/>
  <c r="AR63" i="51"/>
  <c r="AM63" i="51"/>
  <c r="Z63" i="51" s="1"/>
  <c r="AL63" i="51" s="1"/>
  <c r="X63" i="51" s="1"/>
  <c r="AU59" i="51" s="1"/>
  <c r="AK63" i="51"/>
  <c r="AJ63" i="51"/>
  <c r="AB63" i="51" s="1"/>
  <c r="AY59" i="51" s="1"/>
  <c r="AH63" i="51"/>
  <c r="AA63" i="51"/>
  <c r="AX59" i="51" s="1"/>
  <c r="Y63" i="51"/>
  <c r="AV59" i="51" s="1"/>
  <c r="P63" i="51"/>
  <c r="AS59" i="51" s="1"/>
  <c r="A63" i="51"/>
  <c r="AT62" i="51"/>
  <c r="AR62" i="51"/>
  <c r="AM62" i="51"/>
  <c r="Z62" i="51" s="1"/>
  <c r="AK62" i="51"/>
  <c r="AJ62" i="51"/>
  <c r="AB62" i="51" s="1"/>
  <c r="AY58" i="51" s="1"/>
  <c r="AH62" i="51"/>
  <c r="AA62" i="51"/>
  <c r="AX58" i="51" s="1"/>
  <c r="Y62" i="51"/>
  <c r="AV58" i="51" s="1"/>
  <c r="P62" i="51"/>
  <c r="AS58" i="51" s="1"/>
  <c r="A62" i="51"/>
  <c r="AT61" i="51"/>
  <c r="AR61" i="51"/>
  <c r="AM61" i="51"/>
  <c r="Z61" i="51" s="1"/>
  <c r="AK61" i="51"/>
  <c r="AJ61" i="51"/>
  <c r="AB61" i="51" s="1"/>
  <c r="AY57" i="51" s="1"/>
  <c r="AH61" i="51"/>
  <c r="AA61" i="51"/>
  <c r="AX57" i="51" s="1"/>
  <c r="Y61" i="51"/>
  <c r="AV57" i="51" s="1"/>
  <c r="P61" i="51"/>
  <c r="AS57" i="51" s="1"/>
  <c r="A61" i="51"/>
  <c r="AR57" i="51" s="1"/>
  <c r="AT60" i="51"/>
  <c r="AM60" i="51"/>
  <c r="Z60" i="51" s="1"/>
  <c r="AW56" i="51" s="1"/>
  <c r="AK60" i="51"/>
  <c r="AJ60" i="51"/>
  <c r="AB60" i="51" s="1"/>
  <c r="AY56" i="51" s="1"/>
  <c r="AH60" i="51"/>
  <c r="AA60" i="51"/>
  <c r="AX56" i="51" s="1"/>
  <c r="Y60" i="51"/>
  <c r="AV56" i="51" s="1"/>
  <c r="P60" i="51"/>
  <c r="AS56" i="51" s="1"/>
  <c r="A60" i="51"/>
  <c r="AR56" i="51" s="1"/>
  <c r="AT59" i="51"/>
  <c r="AR59" i="51"/>
  <c r="AM59" i="51"/>
  <c r="Z59" i="51" s="1"/>
  <c r="AL59" i="51" s="1"/>
  <c r="X59" i="51" s="1"/>
  <c r="AU55" i="51" s="1"/>
  <c r="AK59" i="51"/>
  <c r="AJ59" i="51"/>
  <c r="AB59" i="51" s="1"/>
  <c r="AY55" i="51" s="1"/>
  <c r="AH59" i="51"/>
  <c r="AA59" i="51"/>
  <c r="AX55" i="51" s="1"/>
  <c r="Y59" i="51"/>
  <c r="AV55" i="51" s="1"/>
  <c r="P59" i="51"/>
  <c r="AS55" i="51" s="1"/>
  <c r="A59" i="51"/>
  <c r="AT58" i="51"/>
  <c r="AR58" i="51"/>
  <c r="AM58" i="51"/>
  <c r="Z58" i="51" s="1"/>
  <c r="AL58" i="51" s="1"/>
  <c r="X58" i="51" s="1"/>
  <c r="AU54" i="51" s="1"/>
  <c r="AK58" i="51"/>
  <c r="AJ58" i="51"/>
  <c r="AB58" i="51" s="1"/>
  <c r="AY54" i="51" s="1"/>
  <c r="AH58" i="51"/>
  <c r="AA58" i="51"/>
  <c r="Y58" i="51"/>
  <c r="AV54" i="51" s="1"/>
  <c r="P58" i="51"/>
  <c r="AS54" i="51" s="1"/>
  <c r="A58" i="51"/>
  <c r="AT57" i="51"/>
  <c r="AM57" i="51"/>
  <c r="Z57" i="51" s="1"/>
  <c r="AL57" i="51" s="1"/>
  <c r="X57" i="51" s="1"/>
  <c r="AU53" i="51" s="1"/>
  <c r="AK57" i="51"/>
  <c r="AJ57" i="51"/>
  <c r="AB57" i="51" s="1"/>
  <c r="AY53" i="51" s="1"/>
  <c r="AH57" i="51"/>
  <c r="AA57" i="51"/>
  <c r="AX53" i="51" s="1"/>
  <c r="Y57" i="51"/>
  <c r="AV53" i="51" s="1"/>
  <c r="P57" i="51"/>
  <c r="AS53" i="51" s="1"/>
  <c r="A57" i="51"/>
  <c r="AR53" i="51" s="1"/>
  <c r="AT56" i="51"/>
  <c r="AM56" i="51"/>
  <c r="Z56" i="51" s="1"/>
  <c r="AK56" i="51"/>
  <c r="AJ56" i="51"/>
  <c r="AB56" i="51" s="1"/>
  <c r="AY52" i="51" s="1"/>
  <c r="AH56" i="51"/>
  <c r="AA56" i="51"/>
  <c r="AX52" i="51" s="1"/>
  <c r="Y56" i="51"/>
  <c r="AV52" i="51" s="1"/>
  <c r="P56" i="51"/>
  <c r="AS52" i="51" s="1"/>
  <c r="A56" i="51"/>
  <c r="AT55" i="51"/>
  <c r="AR55" i="51"/>
  <c r="AM55" i="51"/>
  <c r="Z55" i="51" s="1"/>
  <c r="AK55" i="51"/>
  <c r="AJ55" i="51"/>
  <c r="AB55" i="51" s="1"/>
  <c r="AY51" i="51" s="1"/>
  <c r="AH55" i="51"/>
  <c r="AA55" i="51"/>
  <c r="AX51" i="51" s="1"/>
  <c r="Y55" i="51"/>
  <c r="AV51" i="51" s="1"/>
  <c r="P55" i="51"/>
  <c r="AS51" i="51" s="1"/>
  <c r="A55" i="51"/>
  <c r="AX54" i="51"/>
  <c r="AT54" i="51"/>
  <c r="AR54" i="51"/>
  <c r="AM54" i="51"/>
  <c r="Z54" i="51" s="1"/>
  <c r="AK54" i="51"/>
  <c r="AJ54" i="51"/>
  <c r="AB54" i="51" s="1"/>
  <c r="AY50" i="51" s="1"/>
  <c r="AH54" i="51"/>
  <c r="AA54" i="51"/>
  <c r="AX50" i="51" s="1"/>
  <c r="Y54" i="51"/>
  <c r="AV50" i="51" s="1"/>
  <c r="P54" i="51"/>
  <c r="AS50" i="51" s="1"/>
  <c r="A54" i="51"/>
  <c r="AR50" i="51" s="1"/>
  <c r="AT53" i="51"/>
  <c r="AM53" i="51"/>
  <c r="Z53" i="51" s="1"/>
  <c r="AK53" i="51"/>
  <c r="AJ53" i="51"/>
  <c r="AB53" i="51" s="1"/>
  <c r="AY49" i="51" s="1"/>
  <c r="AH53" i="51"/>
  <c r="AA53" i="51"/>
  <c r="AX49" i="51" s="1"/>
  <c r="Y53" i="51"/>
  <c r="P53" i="51"/>
  <c r="AS49" i="51" s="1"/>
  <c r="A53" i="51"/>
  <c r="AT52" i="51"/>
  <c r="AR52" i="51"/>
  <c r="AM52" i="51"/>
  <c r="Z52" i="51" s="1"/>
  <c r="AL52" i="51" s="1"/>
  <c r="X52" i="51" s="1"/>
  <c r="AU48" i="51" s="1"/>
  <c r="AK52" i="51"/>
  <c r="AJ52" i="51"/>
  <c r="AB52" i="51" s="1"/>
  <c r="AY48" i="51" s="1"/>
  <c r="AH52" i="51"/>
  <c r="AA52" i="51"/>
  <c r="AX48" i="51" s="1"/>
  <c r="Y52" i="51"/>
  <c r="AV48" i="51" s="1"/>
  <c r="P52" i="51"/>
  <c r="AS48" i="51" s="1"/>
  <c r="A52" i="51"/>
  <c r="AT51" i="51"/>
  <c r="AR51" i="51"/>
  <c r="AM51" i="51"/>
  <c r="Z51" i="51" s="1"/>
  <c r="AK51" i="51"/>
  <c r="AJ51" i="51"/>
  <c r="AB51" i="51" s="1"/>
  <c r="AY47" i="51" s="1"/>
  <c r="AH51" i="51"/>
  <c r="AA51" i="51"/>
  <c r="AX47" i="51" s="1"/>
  <c r="Y51" i="51"/>
  <c r="AV47" i="51" s="1"/>
  <c r="P51" i="51"/>
  <c r="AS47" i="51" s="1"/>
  <c r="A51" i="51"/>
  <c r="AT50" i="51"/>
  <c r="AM50" i="51"/>
  <c r="Z50" i="51" s="1"/>
  <c r="AK50" i="51"/>
  <c r="AJ50" i="51"/>
  <c r="AB50" i="51" s="1"/>
  <c r="AY46" i="51" s="1"/>
  <c r="AH50" i="51"/>
  <c r="AA50" i="51"/>
  <c r="AX46" i="51" s="1"/>
  <c r="Y50" i="51"/>
  <c r="AV46" i="51" s="1"/>
  <c r="P50" i="51"/>
  <c r="AS46" i="51" s="1"/>
  <c r="A50" i="51"/>
  <c r="AR46" i="51" s="1"/>
  <c r="AV49" i="51"/>
  <c r="AT49" i="51"/>
  <c r="AR49" i="51"/>
  <c r="AM49" i="51"/>
  <c r="Z49" i="51" s="1"/>
  <c r="AK49" i="51"/>
  <c r="AJ49" i="51"/>
  <c r="AB49" i="51" s="1"/>
  <c r="AY45" i="51" s="1"/>
  <c r="AH49" i="51"/>
  <c r="AA49" i="51"/>
  <c r="AX45" i="51" s="1"/>
  <c r="Y49" i="51"/>
  <c r="AV45" i="51" s="1"/>
  <c r="P49" i="51"/>
  <c r="AS45" i="51" s="1"/>
  <c r="A49" i="51"/>
  <c r="AT48" i="51"/>
  <c r="AR48" i="51"/>
  <c r="AM48" i="51"/>
  <c r="Z48" i="51" s="1"/>
  <c r="AK48" i="51"/>
  <c r="AJ48" i="51"/>
  <c r="AB48" i="51" s="1"/>
  <c r="AY44" i="51" s="1"/>
  <c r="AH48" i="51"/>
  <c r="AA48" i="51"/>
  <c r="AX44" i="51" s="1"/>
  <c r="Y48" i="51"/>
  <c r="AV44" i="51" s="1"/>
  <c r="P48" i="51"/>
  <c r="AS44" i="51" s="1"/>
  <c r="A48" i="51"/>
  <c r="AT47" i="51"/>
  <c r="AR47" i="51"/>
  <c r="AM47" i="51"/>
  <c r="Z47" i="51" s="1"/>
  <c r="AK47" i="51"/>
  <c r="AJ47" i="51"/>
  <c r="AB47" i="51" s="1"/>
  <c r="AY43" i="51" s="1"/>
  <c r="AH47" i="51"/>
  <c r="AA47" i="51"/>
  <c r="AX43" i="51" s="1"/>
  <c r="Y47" i="51"/>
  <c r="AV43" i="51" s="1"/>
  <c r="P47" i="51"/>
  <c r="AS43" i="51" s="1"/>
  <c r="A47" i="51"/>
  <c r="AT46" i="51"/>
  <c r="AM46" i="51"/>
  <c r="Z46" i="51" s="1"/>
  <c r="AK46" i="51"/>
  <c r="AJ46" i="51"/>
  <c r="AB46" i="51" s="1"/>
  <c r="AY42" i="51" s="1"/>
  <c r="AH46" i="51"/>
  <c r="AA46" i="51"/>
  <c r="AX42" i="51" s="1"/>
  <c r="Y46" i="51"/>
  <c r="AV42" i="51" s="1"/>
  <c r="P46" i="51"/>
  <c r="AS42" i="51" s="1"/>
  <c r="A46" i="51"/>
  <c r="AR42" i="51" s="1"/>
  <c r="AT45" i="51"/>
  <c r="AR45" i="51"/>
  <c r="AM45" i="51"/>
  <c r="Z45" i="51" s="1"/>
  <c r="AK45" i="51"/>
  <c r="AJ45" i="51"/>
  <c r="AB45" i="51" s="1"/>
  <c r="AY41" i="51" s="1"/>
  <c r="AH45" i="51"/>
  <c r="AA45" i="51"/>
  <c r="AX41" i="51" s="1"/>
  <c r="Y45" i="51"/>
  <c r="AV41" i="51" s="1"/>
  <c r="P45" i="51"/>
  <c r="AS41" i="51" s="1"/>
  <c r="A45" i="51"/>
  <c r="AT44" i="51"/>
  <c r="AR44" i="51"/>
  <c r="AM44" i="51"/>
  <c r="Z44" i="51" s="1"/>
  <c r="AK44" i="51"/>
  <c r="AJ44" i="51"/>
  <c r="AB44" i="51" s="1"/>
  <c r="AY40" i="51" s="1"/>
  <c r="AH44" i="51"/>
  <c r="AA44" i="51"/>
  <c r="AX40" i="51" s="1"/>
  <c r="Y44" i="51"/>
  <c r="AV40" i="51" s="1"/>
  <c r="P44" i="51"/>
  <c r="AS40" i="51" s="1"/>
  <c r="A44" i="51"/>
  <c r="AT43" i="51"/>
  <c r="AR43" i="51"/>
  <c r="AM43" i="51"/>
  <c r="Z43" i="51" s="1"/>
  <c r="AK43" i="51"/>
  <c r="AJ43" i="51"/>
  <c r="AB43" i="51" s="1"/>
  <c r="AY39" i="51" s="1"/>
  <c r="AH43" i="51"/>
  <c r="AA43" i="51"/>
  <c r="AX39" i="51" s="1"/>
  <c r="Y43" i="51"/>
  <c r="P43" i="51"/>
  <c r="AS39" i="51" s="1"/>
  <c r="A43" i="51"/>
  <c r="AT42" i="51"/>
  <c r="AM42" i="51"/>
  <c r="Z42" i="51" s="1"/>
  <c r="AK42" i="51"/>
  <c r="AJ42" i="51"/>
  <c r="AB42" i="51" s="1"/>
  <c r="AY38" i="51" s="1"/>
  <c r="AH42" i="51"/>
  <c r="AA42" i="51"/>
  <c r="AX38" i="51" s="1"/>
  <c r="Y42" i="51"/>
  <c r="AV38" i="51" s="1"/>
  <c r="P42" i="51"/>
  <c r="AS38" i="51" s="1"/>
  <c r="A42" i="51"/>
  <c r="AR38" i="51" s="1"/>
  <c r="AT41" i="51"/>
  <c r="AR41" i="51"/>
  <c r="AM41" i="51"/>
  <c r="Z41" i="51" s="1"/>
  <c r="AL41" i="51" s="1"/>
  <c r="X41" i="51" s="1"/>
  <c r="AU37" i="51" s="1"/>
  <c r="AK41" i="51"/>
  <c r="AJ41" i="51"/>
  <c r="AB41" i="51" s="1"/>
  <c r="AY37" i="51" s="1"/>
  <c r="AH41" i="51"/>
  <c r="AA41" i="51"/>
  <c r="AX37" i="51" s="1"/>
  <c r="Y41" i="51"/>
  <c r="AV37" i="51" s="1"/>
  <c r="P41" i="51"/>
  <c r="AS37" i="51" s="1"/>
  <c r="A41" i="51"/>
  <c r="AT40" i="51"/>
  <c r="AR40" i="51"/>
  <c r="AM40" i="51"/>
  <c r="Z40" i="51" s="1"/>
  <c r="AK40" i="51"/>
  <c r="AJ40" i="51"/>
  <c r="AB40" i="51" s="1"/>
  <c r="AY36" i="51" s="1"/>
  <c r="AH40" i="51"/>
  <c r="AA40" i="51"/>
  <c r="AX36" i="51" s="1"/>
  <c r="Y40" i="51"/>
  <c r="AV36" i="51" s="1"/>
  <c r="P40" i="51"/>
  <c r="AS36" i="51" s="1"/>
  <c r="A40" i="51"/>
  <c r="AV39" i="51"/>
  <c r="AT39" i="51"/>
  <c r="AR39" i="51"/>
  <c r="AM39" i="51"/>
  <c r="Z39" i="51" s="1"/>
  <c r="AK39" i="51"/>
  <c r="AJ39" i="51"/>
  <c r="AB39" i="51" s="1"/>
  <c r="AY35" i="51" s="1"/>
  <c r="AH39" i="51"/>
  <c r="AA39" i="51"/>
  <c r="AX35" i="51" s="1"/>
  <c r="Y39" i="51"/>
  <c r="AV35" i="51" s="1"/>
  <c r="P39" i="51"/>
  <c r="AS35" i="51" s="1"/>
  <c r="A39" i="51"/>
  <c r="AT38" i="51"/>
  <c r="AM38" i="51"/>
  <c r="Z38" i="51" s="1"/>
  <c r="AK38" i="51"/>
  <c r="AJ38" i="51"/>
  <c r="AB38" i="51" s="1"/>
  <c r="AY34" i="51" s="1"/>
  <c r="AH38" i="51"/>
  <c r="AA38" i="51"/>
  <c r="AX34" i="51" s="1"/>
  <c r="Y38" i="51"/>
  <c r="AV34" i="51" s="1"/>
  <c r="P38" i="51"/>
  <c r="AS34" i="51" s="1"/>
  <c r="A38" i="51"/>
  <c r="AR34" i="51" s="1"/>
  <c r="AT37" i="51"/>
  <c r="AR37" i="51"/>
  <c r="AM37" i="51"/>
  <c r="Z37" i="51" s="1"/>
  <c r="AK37" i="51"/>
  <c r="AJ37" i="51"/>
  <c r="AB37" i="51" s="1"/>
  <c r="AY33" i="51" s="1"/>
  <c r="AH37" i="51"/>
  <c r="AA37" i="51"/>
  <c r="AX33" i="51" s="1"/>
  <c r="Y37" i="51"/>
  <c r="AV33" i="51" s="1"/>
  <c r="P37" i="51"/>
  <c r="AS33" i="51" s="1"/>
  <c r="A37" i="51"/>
  <c r="AT36" i="51"/>
  <c r="AR36" i="51"/>
  <c r="AM36" i="51"/>
  <c r="Z36" i="51" s="1"/>
  <c r="AK36" i="51"/>
  <c r="AJ36" i="51"/>
  <c r="AB36" i="51" s="1"/>
  <c r="AY32" i="51" s="1"/>
  <c r="AH36" i="51"/>
  <c r="AA36" i="51"/>
  <c r="AX32" i="51" s="1"/>
  <c r="Y36" i="51"/>
  <c r="P36" i="51"/>
  <c r="AS32" i="51" s="1"/>
  <c r="A36" i="51"/>
  <c r="AT35" i="51"/>
  <c r="AR35" i="51"/>
  <c r="AM35" i="51"/>
  <c r="Z35" i="51" s="1"/>
  <c r="AK35" i="51"/>
  <c r="AJ35" i="51"/>
  <c r="AB35" i="51" s="1"/>
  <c r="AY31" i="51" s="1"/>
  <c r="AH35" i="51"/>
  <c r="AA35" i="51"/>
  <c r="AX31" i="51" s="1"/>
  <c r="Y35" i="51"/>
  <c r="AV31" i="51" s="1"/>
  <c r="P35" i="51"/>
  <c r="AS31" i="51" s="1"/>
  <c r="A35" i="51"/>
  <c r="AT34" i="51"/>
  <c r="AM34" i="51"/>
  <c r="Z34" i="51" s="1"/>
  <c r="AK34" i="51"/>
  <c r="AJ34" i="51"/>
  <c r="AB34" i="51" s="1"/>
  <c r="AY30" i="51" s="1"/>
  <c r="AH34" i="51"/>
  <c r="AA34" i="51"/>
  <c r="AX30" i="51" s="1"/>
  <c r="Y34" i="51"/>
  <c r="AV30" i="51" s="1"/>
  <c r="P34" i="51"/>
  <c r="AS30" i="51" s="1"/>
  <c r="A34" i="51"/>
  <c r="AR30" i="51" s="1"/>
  <c r="AT33" i="51"/>
  <c r="AR33" i="51"/>
  <c r="AM33" i="51"/>
  <c r="Z33" i="51" s="1"/>
  <c r="AK33" i="51"/>
  <c r="AJ33" i="51"/>
  <c r="AB33" i="51" s="1"/>
  <c r="AY29" i="51" s="1"/>
  <c r="AH33" i="51"/>
  <c r="AA33" i="51"/>
  <c r="AX29" i="51" s="1"/>
  <c r="Y33" i="51"/>
  <c r="AV29" i="51" s="1"/>
  <c r="P33" i="51"/>
  <c r="AS29" i="51" s="1"/>
  <c r="A33" i="51"/>
  <c r="AV32" i="51"/>
  <c r="AT32" i="51"/>
  <c r="AR32" i="51"/>
  <c r="AM32" i="51"/>
  <c r="Z32" i="51" s="1"/>
  <c r="AK32" i="51"/>
  <c r="AJ32" i="51"/>
  <c r="AB32" i="51" s="1"/>
  <c r="AY28" i="51" s="1"/>
  <c r="AH32" i="51"/>
  <c r="AA32" i="51"/>
  <c r="AX28" i="51" s="1"/>
  <c r="Y32" i="51"/>
  <c r="AV28" i="51" s="1"/>
  <c r="P32" i="51"/>
  <c r="AS28" i="51" s="1"/>
  <c r="A32" i="51"/>
  <c r="AT31" i="51"/>
  <c r="AR31" i="51"/>
  <c r="AM31" i="51"/>
  <c r="Z31" i="51" s="1"/>
  <c r="AK31" i="51"/>
  <c r="AJ31" i="51"/>
  <c r="AB31" i="51" s="1"/>
  <c r="AY27" i="51" s="1"/>
  <c r="AH31" i="51"/>
  <c r="AA31" i="51"/>
  <c r="AX27" i="51" s="1"/>
  <c r="Y31" i="51"/>
  <c r="AV27" i="51" s="1"/>
  <c r="P31" i="51"/>
  <c r="AS27" i="51" s="1"/>
  <c r="A31" i="51"/>
  <c r="AT30" i="51"/>
  <c r="AM30" i="51"/>
  <c r="Z30" i="51" s="1"/>
  <c r="AK30" i="51"/>
  <c r="AJ30" i="51"/>
  <c r="AB30" i="51" s="1"/>
  <c r="AY26" i="51" s="1"/>
  <c r="AH30" i="51"/>
  <c r="AA30" i="51"/>
  <c r="AX26" i="51" s="1"/>
  <c r="Y30" i="51"/>
  <c r="AV26" i="51" s="1"/>
  <c r="P30" i="51"/>
  <c r="AS26" i="51" s="1"/>
  <c r="A30" i="51"/>
  <c r="AR26" i="51" s="1"/>
  <c r="AT29" i="51"/>
  <c r="AR29" i="51"/>
  <c r="AM29" i="51"/>
  <c r="Z29" i="51" s="1"/>
  <c r="AK29" i="51"/>
  <c r="AJ29" i="51"/>
  <c r="AB29" i="51" s="1"/>
  <c r="AY25" i="51" s="1"/>
  <c r="AH29" i="51"/>
  <c r="AA29" i="51"/>
  <c r="AX25" i="51" s="1"/>
  <c r="Y29" i="51"/>
  <c r="AV25" i="51" s="1"/>
  <c r="P29" i="51"/>
  <c r="A29" i="51"/>
  <c r="AT28" i="51"/>
  <c r="AR28" i="51"/>
  <c r="AM28" i="51"/>
  <c r="Z28" i="51" s="1"/>
  <c r="AK28" i="51"/>
  <c r="AJ28" i="51"/>
  <c r="AB28" i="51" s="1"/>
  <c r="AY24" i="51" s="1"/>
  <c r="AH28" i="51"/>
  <c r="AA28" i="51"/>
  <c r="AX24" i="51" s="1"/>
  <c r="Y28" i="51"/>
  <c r="AV24" i="51" s="1"/>
  <c r="P28" i="51"/>
  <c r="AS24" i="51" s="1"/>
  <c r="A28" i="51"/>
  <c r="AT27" i="51"/>
  <c r="AR27" i="51"/>
  <c r="AM27" i="51"/>
  <c r="Z27" i="51" s="1"/>
  <c r="AK27" i="51"/>
  <c r="AJ27" i="51"/>
  <c r="AB27" i="51" s="1"/>
  <c r="AY23" i="51" s="1"/>
  <c r="AH27" i="51"/>
  <c r="AA27" i="51"/>
  <c r="AX23" i="51" s="1"/>
  <c r="Y27" i="51"/>
  <c r="AV23" i="51" s="1"/>
  <c r="P27" i="51"/>
  <c r="AS23" i="51" s="1"/>
  <c r="A27" i="51"/>
  <c r="AT26" i="51"/>
  <c r="AM26" i="51"/>
  <c r="Z26" i="51" s="1"/>
  <c r="AK26" i="51"/>
  <c r="AJ26" i="51"/>
  <c r="AB26" i="51" s="1"/>
  <c r="AY22" i="51" s="1"/>
  <c r="AH26" i="51"/>
  <c r="AA26" i="51"/>
  <c r="AX22" i="51" s="1"/>
  <c r="Y26" i="51"/>
  <c r="AV22" i="51" s="1"/>
  <c r="P26" i="51"/>
  <c r="AS22" i="51" s="1"/>
  <c r="A26" i="51"/>
  <c r="AR22" i="51" s="1"/>
  <c r="AT25" i="51"/>
  <c r="AS25" i="51"/>
  <c r="AR25" i="51"/>
  <c r="AM25" i="51"/>
  <c r="Z25" i="51" s="1"/>
  <c r="AK25" i="51"/>
  <c r="AJ25" i="51"/>
  <c r="AB25" i="51" s="1"/>
  <c r="AY21" i="51" s="1"/>
  <c r="AH25" i="51"/>
  <c r="AA25" i="51"/>
  <c r="AX21" i="51" s="1"/>
  <c r="Y25" i="51"/>
  <c r="AV21" i="51" s="1"/>
  <c r="P25" i="51"/>
  <c r="AS21" i="51" s="1"/>
  <c r="A25" i="51"/>
  <c r="AT24" i="51"/>
  <c r="AR24" i="51"/>
  <c r="AM24" i="51"/>
  <c r="Z24" i="51" s="1"/>
  <c r="AK24" i="51"/>
  <c r="AJ24" i="51"/>
  <c r="AB24" i="51" s="1"/>
  <c r="AY20" i="51" s="1"/>
  <c r="AH24" i="51"/>
  <c r="AA24" i="51"/>
  <c r="AX20" i="51" s="1"/>
  <c r="Y24" i="51"/>
  <c r="P24" i="51"/>
  <c r="AS20" i="51" s="1"/>
  <c r="A24" i="51"/>
  <c r="AT23" i="51"/>
  <c r="AR23" i="51"/>
  <c r="AM23" i="51"/>
  <c r="Z23" i="51" s="1"/>
  <c r="AK23" i="51"/>
  <c r="AJ23" i="51"/>
  <c r="AB23" i="51" s="1"/>
  <c r="AY19" i="51" s="1"/>
  <c r="AH23" i="51"/>
  <c r="AA23" i="51"/>
  <c r="AX19" i="51" s="1"/>
  <c r="Y23" i="51"/>
  <c r="AV19" i="51" s="1"/>
  <c r="P23" i="51"/>
  <c r="AS19" i="51" s="1"/>
  <c r="A23" i="51"/>
  <c r="AR19" i="51" s="1"/>
  <c r="AT22" i="51"/>
  <c r="AM22" i="51"/>
  <c r="Z22" i="51" s="1"/>
  <c r="AK22" i="51"/>
  <c r="AJ22" i="51"/>
  <c r="AB22" i="51" s="1"/>
  <c r="AY18" i="51" s="1"/>
  <c r="AH22" i="51"/>
  <c r="AA22" i="51"/>
  <c r="AX18" i="51" s="1"/>
  <c r="Y22" i="51"/>
  <c r="AV18" i="51" s="1"/>
  <c r="P22" i="51"/>
  <c r="AS18" i="51" s="1"/>
  <c r="A22" i="51"/>
  <c r="AR18" i="51" s="1"/>
  <c r="AT21" i="51"/>
  <c r="AR21" i="51"/>
  <c r="AM21" i="51"/>
  <c r="Z21" i="51" s="1"/>
  <c r="AK21" i="51"/>
  <c r="AJ21" i="51"/>
  <c r="AB21" i="51" s="1"/>
  <c r="AY17" i="51" s="1"/>
  <c r="AH21" i="51"/>
  <c r="AA21" i="51"/>
  <c r="AX17" i="51" s="1"/>
  <c r="Y21" i="51"/>
  <c r="AV17" i="51" s="1"/>
  <c r="P21" i="51"/>
  <c r="AS17" i="51" s="1"/>
  <c r="A21" i="51"/>
  <c r="AV20" i="51"/>
  <c r="AT20" i="51"/>
  <c r="AR20" i="51"/>
  <c r="AM20" i="51"/>
  <c r="Z20" i="51" s="1"/>
  <c r="AK20" i="51"/>
  <c r="AJ20" i="51"/>
  <c r="AB20" i="51" s="1"/>
  <c r="AY16" i="51" s="1"/>
  <c r="AH20" i="51"/>
  <c r="AA20" i="51"/>
  <c r="AX16" i="51" s="1"/>
  <c r="Y20" i="51"/>
  <c r="AV16" i="51" s="1"/>
  <c r="P20" i="51"/>
  <c r="AS16" i="51" s="1"/>
  <c r="A20" i="51"/>
  <c r="AT19" i="51"/>
  <c r="AM19" i="51"/>
  <c r="Z19" i="51" s="1"/>
  <c r="AK19" i="51"/>
  <c r="AJ19" i="51"/>
  <c r="AB19" i="51" s="1"/>
  <c r="AY14" i="51" s="1"/>
  <c r="AH19" i="51"/>
  <c r="AA19" i="51"/>
  <c r="AX14" i="51" s="1"/>
  <c r="Y19" i="51"/>
  <c r="AV14" i="51" s="1"/>
  <c r="P19" i="51"/>
  <c r="AS14" i="51" s="1"/>
  <c r="A19" i="51"/>
  <c r="AT18" i="51"/>
  <c r="AM18" i="51"/>
  <c r="Z18" i="51" s="1"/>
  <c r="AK18" i="51"/>
  <c r="AJ18" i="51"/>
  <c r="AB18" i="51" s="1"/>
  <c r="AY13" i="51" s="1"/>
  <c r="AH18" i="51"/>
  <c r="AA18" i="51"/>
  <c r="AX13" i="51" s="1"/>
  <c r="Y18" i="51"/>
  <c r="AV13" i="51" s="1"/>
  <c r="P18" i="51"/>
  <c r="AS13" i="51" s="1"/>
  <c r="A18" i="51"/>
  <c r="AR13" i="51" s="1"/>
  <c r="AT17" i="51"/>
  <c r="AR17" i="51"/>
  <c r="AM17" i="51"/>
  <c r="Z17" i="51" s="1"/>
  <c r="AL17" i="51" s="1"/>
  <c r="X17" i="51" s="1"/>
  <c r="AU12" i="51" s="1"/>
  <c r="AK17" i="51"/>
  <c r="AJ17" i="51"/>
  <c r="AB17" i="51" s="1"/>
  <c r="AY12" i="51" s="1"/>
  <c r="AH17" i="51"/>
  <c r="AA17" i="51"/>
  <c r="AX12" i="51" s="1"/>
  <c r="Y17" i="51"/>
  <c r="AV12" i="51" s="1"/>
  <c r="P17" i="51"/>
  <c r="AS12" i="51" s="1"/>
  <c r="A17" i="51"/>
  <c r="AT16" i="51"/>
  <c r="AR16" i="51"/>
  <c r="AM16" i="51"/>
  <c r="Z16" i="51" s="1"/>
  <c r="AK16" i="51"/>
  <c r="AJ16" i="51"/>
  <c r="AB16" i="51" s="1"/>
  <c r="AY11" i="51" s="1"/>
  <c r="AH16" i="51"/>
  <c r="AA16" i="51"/>
  <c r="AX11" i="51" s="1"/>
  <c r="Y16" i="51"/>
  <c r="AV11" i="51" s="1"/>
  <c r="P16" i="51"/>
  <c r="A16" i="51"/>
  <c r="AT14" i="51"/>
  <c r="AR14" i="51"/>
  <c r="AM14" i="51"/>
  <c r="Z14" i="51" s="1"/>
  <c r="AK14" i="51"/>
  <c r="AJ14" i="51"/>
  <c r="AB14" i="51" s="1"/>
  <c r="AY10" i="51" s="1"/>
  <c r="AH14" i="51"/>
  <c r="AA14" i="51"/>
  <c r="AX10" i="51" s="1"/>
  <c r="Y14" i="51"/>
  <c r="AV10" i="51" s="1"/>
  <c r="P14" i="51"/>
  <c r="AS10" i="51" s="1"/>
  <c r="A14" i="51"/>
  <c r="AT13" i="51"/>
  <c r="AM13" i="51"/>
  <c r="Z13" i="51" s="1"/>
  <c r="AK13" i="51"/>
  <c r="AJ13" i="51"/>
  <c r="AB13" i="51" s="1"/>
  <c r="AY9" i="51" s="1"/>
  <c r="AH13" i="51"/>
  <c r="AA13" i="51"/>
  <c r="AX9" i="51" s="1"/>
  <c r="Y13" i="51"/>
  <c r="AV9" i="51" s="1"/>
  <c r="P13" i="51"/>
  <c r="AS9" i="51" s="1"/>
  <c r="A13" i="51"/>
  <c r="AR9" i="51" s="1"/>
  <c r="AT12" i="51"/>
  <c r="AR12" i="51"/>
  <c r="AM12" i="51"/>
  <c r="Z12" i="51" s="1"/>
  <c r="AW8" i="51" s="1"/>
  <c r="AK12" i="51"/>
  <c r="AJ12" i="51"/>
  <c r="AB12" i="51" s="1"/>
  <c r="AY8" i="51" s="1"/>
  <c r="AH12" i="51"/>
  <c r="AA12" i="51"/>
  <c r="AX8" i="51" s="1"/>
  <c r="Y12" i="51"/>
  <c r="AV8" i="51" s="1"/>
  <c r="P12" i="51"/>
  <c r="AS8" i="51" s="1"/>
  <c r="A12" i="51"/>
  <c r="AR8" i="51" s="1"/>
  <c r="AT11" i="51"/>
  <c r="AS11" i="51"/>
  <c r="AR11" i="51"/>
  <c r="AM11" i="51"/>
  <c r="Z11" i="51" s="1"/>
  <c r="AL11" i="51" s="1"/>
  <c r="X11" i="51" s="1"/>
  <c r="AU7" i="51" s="1"/>
  <c r="AK11" i="51"/>
  <c r="AJ11" i="51"/>
  <c r="AB11" i="51" s="1"/>
  <c r="AY7" i="51" s="1"/>
  <c r="AH11" i="51"/>
  <c r="AG11" i="51" s="1"/>
  <c r="AI11" i="51" s="1"/>
  <c r="AA11" i="51"/>
  <c r="AX7" i="51" s="1"/>
  <c r="Y11" i="51"/>
  <c r="AV7" i="51" s="1"/>
  <c r="R11" i="51"/>
  <c r="AC11" i="51" s="1"/>
  <c r="P11" i="51"/>
  <c r="A11" i="51"/>
  <c r="AT10" i="51"/>
  <c r="AR10" i="51"/>
  <c r="H10" i="51"/>
  <c r="H11" i="51" s="1"/>
  <c r="H12" i="51" s="1"/>
  <c r="H13" i="51" s="1"/>
  <c r="H14" i="51" s="1"/>
  <c r="H16" i="51" s="1"/>
  <c r="H17" i="51" s="1"/>
  <c r="H18" i="51" s="1"/>
  <c r="H19" i="51" s="1"/>
  <c r="H20" i="51" s="1"/>
  <c r="H21" i="51" s="1"/>
  <c r="H22" i="51" s="1"/>
  <c r="H23" i="51" s="1"/>
  <c r="H24" i="51" s="1"/>
  <c r="H25" i="51" s="1"/>
  <c r="H26" i="51" s="1"/>
  <c r="H27" i="51" s="1"/>
  <c r="H28" i="51" s="1"/>
  <c r="H29" i="51" s="1"/>
  <c r="H30" i="51" s="1"/>
  <c r="H31" i="51" s="1"/>
  <c r="H32" i="51" s="1"/>
  <c r="H33" i="51" s="1"/>
  <c r="H34" i="51" s="1"/>
  <c r="H35" i="51" s="1"/>
  <c r="H36" i="51" s="1"/>
  <c r="H37" i="51" s="1"/>
  <c r="H38" i="51" s="1"/>
  <c r="H39" i="51" s="1"/>
  <c r="H40" i="51" s="1"/>
  <c r="H41" i="51" s="1"/>
  <c r="H42" i="51" s="1"/>
  <c r="H43" i="51" s="1"/>
  <c r="H44" i="51" s="1"/>
  <c r="H45" i="51" s="1"/>
  <c r="H46" i="51" s="1"/>
  <c r="H47" i="51" s="1"/>
  <c r="H48" i="51" s="1"/>
  <c r="H49" i="51" s="1"/>
  <c r="H50" i="51" s="1"/>
  <c r="H51" i="51" s="1"/>
  <c r="H52" i="51" s="1"/>
  <c r="H53" i="51" s="1"/>
  <c r="H54" i="51" s="1"/>
  <c r="H55" i="51" s="1"/>
  <c r="H56" i="51" s="1"/>
  <c r="H57" i="51" s="1"/>
  <c r="H58" i="51" s="1"/>
  <c r="H59" i="51" s="1"/>
  <c r="H60" i="51" s="1"/>
  <c r="H61" i="51" s="1"/>
  <c r="H62" i="51" s="1"/>
  <c r="H63" i="51" s="1"/>
  <c r="H64" i="51" s="1"/>
  <c r="H65" i="51" s="1"/>
  <c r="H66" i="51" s="1"/>
  <c r="H67" i="51" s="1"/>
  <c r="AT9" i="51"/>
  <c r="AT8" i="51"/>
  <c r="AT7" i="51"/>
  <c r="AR7" i="51"/>
  <c r="AZ5" i="51"/>
  <c r="AY5" i="51"/>
  <c r="AX5" i="51"/>
  <c r="AW5" i="51"/>
  <c r="AV5" i="51"/>
  <c r="AU5" i="51"/>
  <c r="AT5" i="51"/>
  <c r="AS5" i="51"/>
  <c r="AR5" i="51"/>
  <c r="AT3" i="51"/>
  <c r="AU2" i="51"/>
  <c r="AT2" i="51"/>
  <c r="AT174" i="50"/>
  <c r="AM174" i="50"/>
  <c r="Z174" i="50" s="1"/>
  <c r="AK174" i="50"/>
  <c r="AJ174" i="50"/>
  <c r="AB174" i="50" s="1"/>
  <c r="AY174" i="50" s="1"/>
  <c r="AH174" i="50"/>
  <c r="AA174" i="50"/>
  <c r="AX174" i="50" s="1"/>
  <c r="Y174" i="50"/>
  <c r="AV174" i="50" s="1"/>
  <c r="P174" i="50"/>
  <c r="AS174" i="50" s="1"/>
  <c r="A174" i="50"/>
  <c r="AR174" i="50" s="1"/>
  <c r="AT173" i="50"/>
  <c r="AM173" i="50"/>
  <c r="Z173" i="50" s="1"/>
  <c r="AK173" i="50"/>
  <c r="AJ173" i="50"/>
  <c r="AB173" i="50" s="1"/>
  <c r="AY173" i="50" s="1"/>
  <c r="AH173" i="50"/>
  <c r="AA173" i="50"/>
  <c r="AX173" i="50" s="1"/>
  <c r="Y173" i="50"/>
  <c r="AV173" i="50" s="1"/>
  <c r="P173" i="50"/>
  <c r="AS173" i="50" s="1"/>
  <c r="A173" i="50"/>
  <c r="AR173" i="50" s="1"/>
  <c r="AT172" i="50"/>
  <c r="AM172" i="50"/>
  <c r="Z172" i="50" s="1"/>
  <c r="AK172" i="50"/>
  <c r="AJ172" i="50"/>
  <c r="AB172" i="50" s="1"/>
  <c r="AY172" i="50" s="1"/>
  <c r="AH172" i="50"/>
  <c r="AA172" i="50"/>
  <c r="AX172" i="50" s="1"/>
  <c r="Y172" i="50"/>
  <c r="AV172" i="50" s="1"/>
  <c r="P172" i="50"/>
  <c r="AS172" i="50" s="1"/>
  <c r="A172" i="50"/>
  <c r="AR172" i="50" s="1"/>
  <c r="AT171" i="50"/>
  <c r="AM171" i="50"/>
  <c r="Z171" i="50" s="1"/>
  <c r="AW171" i="50" s="1"/>
  <c r="AK171" i="50"/>
  <c r="AJ171" i="50"/>
  <c r="AB171" i="50" s="1"/>
  <c r="AY171" i="50" s="1"/>
  <c r="AH171" i="50"/>
  <c r="AA171" i="50"/>
  <c r="AX171" i="50" s="1"/>
  <c r="Y171" i="50"/>
  <c r="AV171" i="50" s="1"/>
  <c r="P171" i="50"/>
  <c r="AS171" i="50" s="1"/>
  <c r="A171" i="50"/>
  <c r="AR171" i="50" s="1"/>
  <c r="AT170" i="50"/>
  <c r="AM170" i="50"/>
  <c r="Z170" i="50" s="1"/>
  <c r="AW170" i="50" s="1"/>
  <c r="AK170" i="50"/>
  <c r="AJ170" i="50"/>
  <c r="AB170" i="50" s="1"/>
  <c r="AY170" i="50" s="1"/>
  <c r="AH170" i="50"/>
  <c r="AA170" i="50"/>
  <c r="AX170" i="50" s="1"/>
  <c r="Y170" i="50"/>
  <c r="AV170" i="50" s="1"/>
  <c r="P170" i="50"/>
  <c r="AS170" i="50" s="1"/>
  <c r="A170" i="50"/>
  <c r="AR170" i="50" s="1"/>
  <c r="AT169" i="50"/>
  <c r="AM169" i="50"/>
  <c r="Z169" i="50" s="1"/>
  <c r="AK169" i="50"/>
  <c r="AJ169" i="50"/>
  <c r="AB169" i="50" s="1"/>
  <c r="AY169" i="50" s="1"/>
  <c r="AH169" i="50"/>
  <c r="AA169" i="50"/>
  <c r="AX169" i="50" s="1"/>
  <c r="Y169" i="50"/>
  <c r="AV169" i="50" s="1"/>
  <c r="P169" i="50"/>
  <c r="AS169" i="50" s="1"/>
  <c r="A169" i="50"/>
  <c r="AR169" i="50" s="1"/>
  <c r="AT168" i="50"/>
  <c r="AM168" i="50"/>
  <c r="Z168" i="50" s="1"/>
  <c r="AK168" i="50"/>
  <c r="AJ168" i="50"/>
  <c r="AB168" i="50" s="1"/>
  <c r="AY168" i="50" s="1"/>
  <c r="AH168" i="50"/>
  <c r="AA168" i="50"/>
  <c r="AX168" i="50" s="1"/>
  <c r="Y168" i="50"/>
  <c r="AV168" i="50" s="1"/>
  <c r="P168" i="50"/>
  <c r="AS168" i="50" s="1"/>
  <c r="A168" i="50"/>
  <c r="AR168" i="50" s="1"/>
  <c r="AT167" i="50"/>
  <c r="AM167" i="50"/>
  <c r="Z167" i="50" s="1"/>
  <c r="AW167" i="50" s="1"/>
  <c r="AK167" i="50"/>
  <c r="AJ167" i="50"/>
  <c r="AB167" i="50" s="1"/>
  <c r="AY167" i="50" s="1"/>
  <c r="AH167" i="50"/>
  <c r="AA167" i="50"/>
  <c r="AX167" i="50" s="1"/>
  <c r="Y167" i="50"/>
  <c r="AV167" i="50" s="1"/>
  <c r="P167" i="50"/>
  <c r="AS167" i="50" s="1"/>
  <c r="A167" i="50"/>
  <c r="AR167" i="50" s="1"/>
  <c r="AT166" i="50"/>
  <c r="AM166" i="50"/>
  <c r="Z166" i="50" s="1"/>
  <c r="AK166" i="50"/>
  <c r="AJ166" i="50"/>
  <c r="AB166" i="50" s="1"/>
  <c r="AY166" i="50" s="1"/>
  <c r="AH166" i="50"/>
  <c r="AA166" i="50"/>
  <c r="AX166" i="50" s="1"/>
  <c r="Y166" i="50"/>
  <c r="AV166" i="50" s="1"/>
  <c r="P166" i="50"/>
  <c r="AS166" i="50" s="1"/>
  <c r="A166" i="50"/>
  <c r="AR166" i="50" s="1"/>
  <c r="AT165" i="50"/>
  <c r="AM165" i="50"/>
  <c r="Z165" i="50" s="1"/>
  <c r="AK165" i="50"/>
  <c r="AJ165" i="50"/>
  <c r="AB165" i="50" s="1"/>
  <c r="AY165" i="50" s="1"/>
  <c r="AH165" i="50"/>
  <c r="AA165" i="50"/>
  <c r="AX165" i="50" s="1"/>
  <c r="Y165" i="50"/>
  <c r="AV165" i="50" s="1"/>
  <c r="P165" i="50"/>
  <c r="AS165" i="50" s="1"/>
  <c r="A165" i="50"/>
  <c r="AR165" i="50" s="1"/>
  <c r="AT164" i="50"/>
  <c r="AM164" i="50"/>
  <c r="Z164" i="50" s="1"/>
  <c r="AW164" i="50" s="1"/>
  <c r="AK164" i="50"/>
  <c r="AJ164" i="50"/>
  <c r="AB164" i="50" s="1"/>
  <c r="AY164" i="50" s="1"/>
  <c r="AH164" i="50"/>
  <c r="AA164" i="50"/>
  <c r="AX164" i="50" s="1"/>
  <c r="Y164" i="50"/>
  <c r="AV164" i="50" s="1"/>
  <c r="P164" i="50"/>
  <c r="AS164" i="50" s="1"/>
  <c r="A164" i="50"/>
  <c r="AR164" i="50" s="1"/>
  <c r="AT163" i="50"/>
  <c r="AM163" i="50"/>
  <c r="Z163" i="50" s="1"/>
  <c r="AW163" i="50" s="1"/>
  <c r="AK163" i="50"/>
  <c r="AJ163" i="50"/>
  <c r="AB163" i="50" s="1"/>
  <c r="AY163" i="50" s="1"/>
  <c r="AH163" i="50"/>
  <c r="AA163" i="50"/>
  <c r="AX163" i="50" s="1"/>
  <c r="Y163" i="50"/>
  <c r="AV163" i="50" s="1"/>
  <c r="P163" i="50"/>
  <c r="AS163" i="50" s="1"/>
  <c r="A163" i="50"/>
  <c r="AR163" i="50" s="1"/>
  <c r="AT162" i="50"/>
  <c r="AM162" i="50"/>
  <c r="Z162" i="50" s="1"/>
  <c r="AK162" i="50"/>
  <c r="AJ162" i="50"/>
  <c r="AB162" i="50" s="1"/>
  <c r="AY162" i="50" s="1"/>
  <c r="AH162" i="50"/>
  <c r="AA162" i="50"/>
  <c r="AX162" i="50" s="1"/>
  <c r="Y162" i="50"/>
  <c r="AV162" i="50" s="1"/>
  <c r="P162" i="50"/>
  <c r="AS162" i="50" s="1"/>
  <c r="A162" i="50"/>
  <c r="AR162" i="50" s="1"/>
  <c r="AT161" i="50"/>
  <c r="AM161" i="50"/>
  <c r="Z161" i="50" s="1"/>
  <c r="AL161" i="50" s="1"/>
  <c r="X161" i="50" s="1"/>
  <c r="AU161" i="50" s="1"/>
  <c r="AK161" i="50"/>
  <c r="AJ161" i="50"/>
  <c r="AB161" i="50" s="1"/>
  <c r="AY161" i="50" s="1"/>
  <c r="AH161" i="50"/>
  <c r="AA161" i="50"/>
  <c r="AX161" i="50" s="1"/>
  <c r="Y161" i="50"/>
  <c r="AV161" i="50" s="1"/>
  <c r="P161" i="50"/>
  <c r="AS161" i="50" s="1"/>
  <c r="A161" i="50"/>
  <c r="AR161" i="50" s="1"/>
  <c r="AT160" i="50"/>
  <c r="AM160" i="50"/>
  <c r="Z160" i="50" s="1"/>
  <c r="AK160" i="50"/>
  <c r="AJ160" i="50"/>
  <c r="AB160" i="50" s="1"/>
  <c r="AY160" i="50" s="1"/>
  <c r="AH160" i="50"/>
  <c r="AA160" i="50"/>
  <c r="AX160" i="50" s="1"/>
  <c r="Y160" i="50"/>
  <c r="AV160" i="50" s="1"/>
  <c r="P160" i="50"/>
  <c r="AS160" i="50" s="1"/>
  <c r="A160" i="50"/>
  <c r="AR160" i="50" s="1"/>
  <c r="AT159" i="50"/>
  <c r="AM159" i="50"/>
  <c r="Z159" i="50" s="1"/>
  <c r="AL159" i="50" s="1"/>
  <c r="X159" i="50" s="1"/>
  <c r="AU159" i="50" s="1"/>
  <c r="AK159" i="50"/>
  <c r="AJ159" i="50"/>
  <c r="AB159" i="50" s="1"/>
  <c r="AY159" i="50" s="1"/>
  <c r="AH159" i="50"/>
  <c r="AA159" i="50"/>
  <c r="AX159" i="50" s="1"/>
  <c r="Y159" i="50"/>
  <c r="AV159" i="50" s="1"/>
  <c r="P159" i="50"/>
  <c r="AS159" i="50" s="1"/>
  <c r="A159" i="50"/>
  <c r="AR159" i="50" s="1"/>
  <c r="AT158" i="50"/>
  <c r="AM158" i="50"/>
  <c r="Z158" i="50" s="1"/>
  <c r="AK158" i="50"/>
  <c r="AJ158" i="50"/>
  <c r="AB158" i="50" s="1"/>
  <c r="AY158" i="50" s="1"/>
  <c r="AH158" i="50"/>
  <c r="AA158" i="50"/>
  <c r="AX158" i="50" s="1"/>
  <c r="Y158" i="50"/>
  <c r="AV158" i="50" s="1"/>
  <c r="P158" i="50"/>
  <c r="AS158" i="50" s="1"/>
  <c r="A158" i="50"/>
  <c r="AR158" i="50" s="1"/>
  <c r="AT157" i="50"/>
  <c r="AM157" i="50"/>
  <c r="Z157" i="50" s="1"/>
  <c r="AL157" i="50" s="1"/>
  <c r="X157" i="50" s="1"/>
  <c r="AU157" i="50" s="1"/>
  <c r="AK157" i="50"/>
  <c r="AJ157" i="50"/>
  <c r="AB157" i="50" s="1"/>
  <c r="AY157" i="50" s="1"/>
  <c r="AH157" i="50"/>
  <c r="AA157" i="50"/>
  <c r="AX157" i="50" s="1"/>
  <c r="Y157" i="50"/>
  <c r="AV157" i="50" s="1"/>
  <c r="P157" i="50"/>
  <c r="AS157" i="50" s="1"/>
  <c r="A157" i="50"/>
  <c r="AR157" i="50" s="1"/>
  <c r="AT156" i="50"/>
  <c r="AM156" i="50"/>
  <c r="Z156" i="50" s="1"/>
  <c r="AK156" i="50"/>
  <c r="AJ156" i="50"/>
  <c r="AB156" i="50" s="1"/>
  <c r="AY156" i="50" s="1"/>
  <c r="AH156" i="50"/>
  <c r="AA156" i="50"/>
  <c r="AX156" i="50" s="1"/>
  <c r="Y156" i="50"/>
  <c r="AV156" i="50" s="1"/>
  <c r="P156" i="50"/>
  <c r="AS156" i="50" s="1"/>
  <c r="A156" i="50"/>
  <c r="AR156" i="50" s="1"/>
  <c r="AT155" i="50"/>
  <c r="AM155" i="50"/>
  <c r="Z155" i="50" s="1"/>
  <c r="AK155" i="50"/>
  <c r="AJ155" i="50"/>
  <c r="AB155" i="50" s="1"/>
  <c r="AY155" i="50" s="1"/>
  <c r="AH155" i="50"/>
  <c r="AA155" i="50"/>
  <c r="AX155" i="50" s="1"/>
  <c r="Y155" i="50"/>
  <c r="AV155" i="50" s="1"/>
  <c r="P155" i="50"/>
  <c r="AS155" i="50" s="1"/>
  <c r="A155" i="50"/>
  <c r="AR155" i="50" s="1"/>
  <c r="AT154" i="50"/>
  <c r="AM154" i="50"/>
  <c r="Z154" i="50" s="1"/>
  <c r="AL154" i="50" s="1"/>
  <c r="X154" i="50" s="1"/>
  <c r="AU154" i="50" s="1"/>
  <c r="AK154" i="50"/>
  <c r="AJ154" i="50"/>
  <c r="AB154" i="50" s="1"/>
  <c r="AY154" i="50" s="1"/>
  <c r="AH154" i="50"/>
  <c r="AA154" i="50"/>
  <c r="AX154" i="50" s="1"/>
  <c r="Y154" i="50"/>
  <c r="AV154" i="50" s="1"/>
  <c r="P154" i="50"/>
  <c r="AS154" i="50" s="1"/>
  <c r="A154" i="50"/>
  <c r="AR154" i="50" s="1"/>
  <c r="AT153" i="50"/>
  <c r="AR153" i="50"/>
  <c r="AM153" i="50"/>
  <c r="Z153" i="50" s="1"/>
  <c r="AW153" i="50" s="1"/>
  <c r="AK153" i="50"/>
  <c r="AJ153" i="50"/>
  <c r="AB153" i="50" s="1"/>
  <c r="AY153" i="50" s="1"/>
  <c r="AH153" i="50"/>
  <c r="AA153" i="50"/>
  <c r="AX153" i="50" s="1"/>
  <c r="Y153" i="50"/>
  <c r="AV153" i="50" s="1"/>
  <c r="P153" i="50"/>
  <c r="AS153" i="50" s="1"/>
  <c r="A153" i="50"/>
  <c r="AT152" i="50"/>
  <c r="AR152" i="50"/>
  <c r="AM152" i="50"/>
  <c r="Z152" i="50" s="1"/>
  <c r="AK152" i="50"/>
  <c r="AJ152" i="50"/>
  <c r="AB152" i="50" s="1"/>
  <c r="AY152" i="50" s="1"/>
  <c r="AH152" i="50"/>
  <c r="AA152" i="50"/>
  <c r="AX152" i="50" s="1"/>
  <c r="Y152" i="50"/>
  <c r="AV152" i="50" s="1"/>
  <c r="P152" i="50"/>
  <c r="AS152" i="50" s="1"/>
  <c r="A152" i="50"/>
  <c r="AT151" i="50"/>
  <c r="AM151" i="50"/>
  <c r="Z151" i="50" s="1"/>
  <c r="AK151" i="50"/>
  <c r="AJ151" i="50"/>
  <c r="AB151" i="50" s="1"/>
  <c r="AY151" i="50" s="1"/>
  <c r="AH151" i="50"/>
  <c r="AA151" i="50"/>
  <c r="AX151" i="50" s="1"/>
  <c r="Y151" i="50"/>
  <c r="AV151" i="50" s="1"/>
  <c r="P151" i="50"/>
  <c r="AS151" i="50" s="1"/>
  <c r="A151" i="50"/>
  <c r="AR151" i="50" s="1"/>
  <c r="AT150" i="50"/>
  <c r="AM150" i="50"/>
  <c r="Z150" i="50" s="1"/>
  <c r="AL150" i="50" s="1"/>
  <c r="X150" i="50" s="1"/>
  <c r="AU150" i="50" s="1"/>
  <c r="AK150" i="50"/>
  <c r="AJ150" i="50"/>
  <c r="AB150" i="50" s="1"/>
  <c r="AY150" i="50" s="1"/>
  <c r="AH150" i="50"/>
  <c r="AA150" i="50"/>
  <c r="AX150" i="50" s="1"/>
  <c r="Y150" i="50"/>
  <c r="AV150" i="50" s="1"/>
  <c r="P150" i="50"/>
  <c r="AS150" i="50" s="1"/>
  <c r="A150" i="50"/>
  <c r="AR150" i="50" s="1"/>
  <c r="AT149" i="50"/>
  <c r="AR149" i="50"/>
  <c r="AM149" i="50"/>
  <c r="Z149" i="50" s="1"/>
  <c r="AW149" i="50" s="1"/>
  <c r="AK149" i="50"/>
  <c r="AJ149" i="50"/>
  <c r="AB149" i="50" s="1"/>
  <c r="AY149" i="50" s="1"/>
  <c r="AH149" i="50"/>
  <c r="AA149" i="50"/>
  <c r="AX149" i="50" s="1"/>
  <c r="Y149" i="50"/>
  <c r="AV149" i="50" s="1"/>
  <c r="P149" i="50"/>
  <c r="AS149" i="50" s="1"/>
  <c r="A149" i="50"/>
  <c r="AT148" i="50"/>
  <c r="AR148" i="50"/>
  <c r="AM148" i="50"/>
  <c r="Z148" i="50" s="1"/>
  <c r="AK148" i="50"/>
  <c r="AJ148" i="50"/>
  <c r="AB148" i="50" s="1"/>
  <c r="AY148" i="50" s="1"/>
  <c r="AH148" i="50"/>
  <c r="AA148" i="50"/>
  <c r="AX148" i="50" s="1"/>
  <c r="Y148" i="50"/>
  <c r="AV148" i="50" s="1"/>
  <c r="P148" i="50"/>
  <c r="AS148" i="50" s="1"/>
  <c r="A148" i="50"/>
  <c r="AT147" i="50"/>
  <c r="AM147" i="50"/>
  <c r="Z147" i="50" s="1"/>
  <c r="AK147" i="50"/>
  <c r="AJ147" i="50"/>
  <c r="AB147" i="50" s="1"/>
  <c r="AY147" i="50" s="1"/>
  <c r="AH147" i="50"/>
  <c r="AA147" i="50"/>
  <c r="AX147" i="50" s="1"/>
  <c r="Y147" i="50"/>
  <c r="AV147" i="50" s="1"/>
  <c r="P147" i="50"/>
  <c r="AS147" i="50" s="1"/>
  <c r="A147" i="50"/>
  <c r="AR147" i="50" s="1"/>
  <c r="AT146" i="50"/>
  <c r="AM146" i="50"/>
  <c r="Z146" i="50" s="1"/>
  <c r="AL146" i="50" s="1"/>
  <c r="X146" i="50" s="1"/>
  <c r="AU146" i="50" s="1"/>
  <c r="AK146" i="50"/>
  <c r="AJ146" i="50"/>
  <c r="AB146" i="50" s="1"/>
  <c r="AY146" i="50" s="1"/>
  <c r="AH146" i="50"/>
  <c r="AA146" i="50"/>
  <c r="AX146" i="50" s="1"/>
  <c r="Y146" i="50"/>
  <c r="AV146" i="50" s="1"/>
  <c r="P146" i="50"/>
  <c r="AS146" i="50" s="1"/>
  <c r="A146" i="50"/>
  <c r="AR146" i="50" s="1"/>
  <c r="AT145" i="50"/>
  <c r="AM145" i="50"/>
  <c r="Z145" i="50" s="1"/>
  <c r="AW145" i="50" s="1"/>
  <c r="AK145" i="50"/>
  <c r="AJ145" i="50"/>
  <c r="AB145" i="50" s="1"/>
  <c r="AY145" i="50" s="1"/>
  <c r="AH145" i="50"/>
  <c r="AA145" i="50"/>
  <c r="AX145" i="50" s="1"/>
  <c r="Y145" i="50"/>
  <c r="AV145" i="50" s="1"/>
  <c r="P145" i="50"/>
  <c r="AS145" i="50" s="1"/>
  <c r="A145" i="50"/>
  <c r="AR145" i="50" s="1"/>
  <c r="AT144" i="50"/>
  <c r="AM144" i="50"/>
  <c r="Z144" i="50" s="1"/>
  <c r="AK144" i="50"/>
  <c r="AJ144" i="50"/>
  <c r="AB144" i="50" s="1"/>
  <c r="AY144" i="50" s="1"/>
  <c r="AH144" i="50"/>
  <c r="AA144" i="50"/>
  <c r="AX144" i="50" s="1"/>
  <c r="Y144" i="50"/>
  <c r="AV144" i="50" s="1"/>
  <c r="P144" i="50"/>
  <c r="AS144" i="50" s="1"/>
  <c r="A144" i="50"/>
  <c r="AR144" i="50" s="1"/>
  <c r="AT143" i="50"/>
  <c r="AM143" i="50"/>
  <c r="Z143" i="50" s="1"/>
  <c r="AK143" i="50"/>
  <c r="AJ143" i="50"/>
  <c r="AB143" i="50" s="1"/>
  <c r="AY143" i="50" s="1"/>
  <c r="AH143" i="50"/>
  <c r="AA143" i="50"/>
  <c r="AX143" i="50" s="1"/>
  <c r="Y143" i="50"/>
  <c r="AV143" i="50" s="1"/>
  <c r="P143" i="50"/>
  <c r="AS143" i="50" s="1"/>
  <c r="A143" i="50"/>
  <c r="AR143" i="50" s="1"/>
  <c r="AT142" i="50"/>
  <c r="AM142" i="50"/>
  <c r="Z142" i="50" s="1"/>
  <c r="AL142" i="50" s="1"/>
  <c r="X142" i="50" s="1"/>
  <c r="AU142" i="50" s="1"/>
  <c r="AK142" i="50"/>
  <c r="AJ142" i="50"/>
  <c r="AB142" i="50" s="1"/>
  <c r="AY142" i="50" s="1"/>
  <c r="AH142" i="50"/>
  <c r="AA142" i="50"/>
  <c r="AX142" i="50" s="1"/>
  <c r="Y142" i="50"/>
  <c r="AV142" i="50" s="1"/>
  <c r="P142" i="50"/>
  <c r="AS142" i="50" s="1"/>
  <c r="A142" i="50"/>
  <c r="AR142" i="50" s="1"/>
  <c r="AT141" i="50"/>
  <c r="AM141" i="50"/>
  <c r="Z141" i="50" s="1"/>
  <c r="AW141" i="50" s="1"/>
  <c r="AK141" i="50"/>
  <c r="AJ141" i="50"/>
  <c r="AB141" i="50" s="1"/>
  <c r="AY141" i="50" s="1"/>
  <c r="AH141" i="50"/>
  <c r="AA141" i="50"/>
  <c r="AX141" i="50" s="1"/>
  <c r="Y141" i="50"/>
  <c r="AV141" i="50" s="1"/>
  <c r="P141" i="50"/>
  <c r="AS141" i="50" s="1"/>
  <c r="A141" i="50"/>
  <c r="AR141" i="50" s="1"/>
  <c r="AT140" i="50"/>
  <c r="AM140" i="50"/>
  <c r="Z140" i="50" s="1"/>
  <c r="AL140" i="50" s="1"/>
  <c r="X140" i="50" s="1"/>
  <c r="AU140" i="50" s="1"/>
  <c r="AK140" i="50"/>
  <c r="AJ140" i="50"/>
  <c r="AB140" i="50" s="1"/>
  <c r="AY140" i="50" s="1"/>
  <c r="AH140" i="50"/>
  <c r="AA140" i="50"/>
  <c r="AX140" i="50" s="1"/>
  <c r="Y140" i="50"/>
  <c r="AV140" i="50" s="1"/>
  <c r="P140" i="50"/>
  <c r="AS140" i="50" s="1"/>
  <c r="A140" i="50"/>
  <c r="AR140" i="50" s="1"/>
  <c r="AT139" i="50"/>
  <c r="AM139" i="50"/>
  <c r="Z139" i="50" s="1"/>
  <c r="AL139" i="50" s="1"/>
  <c r="X139" i="50" s="1"/>
  <c r="AU139" i="50" s="1"/>
  <c r="AK139" i="50"/>
  <c r="AJ139" i="50"/>
  <c r="AB139" i="50" s="1"/>
  <c r="AY139" i="50" s="1"/>
  <c r="AH139" i="50"/>
  <c r="AA139" i="50"/>
  <c r="AX139" i="50" s="1"/>
  <c r="Y139" i="50"/>
  <c r="AV139" i="50" s="1"/>
  <c r="P139" i="50"/>
  <c r="AS139" i="50" s="1"/>
  <c r="A139" i="50"/>
  <c r="AR139" i="50" s="1"/>
  <c r="AT138" i="50"/>
  <c r="AM138" i="50"/>
  <c r="Z138" i="50" s="1"/>
  <c r="AK138" i="50"/>
  <c r="AJ138" i="50"/>
  <c r="AB138" i="50" s="1"/>
  <c r="AY138" i="50" s="1"/>
  <c r="AH138" i="50"/>
  <c r="AA138" i="50"/>
  <c r="AX138" i="50" s="1"/>
  <c r="Y138" i="50"/>
  <c r="AV138" i="50" s="1"/>
  <c r="P138" i="50"/>
  <c r="AS138" i="50" s="1"/>
  <c r="A138" i="50"/>
  <c r="AR138" i="50" s="1"/>
  <c r="AT137" i="50"/>
  <c r="AM137" i="50"/>
  <c r="Z137" i="50" s="1"/>
  <c r="AW137" i="50" s="1"/>
  <c r="AK137" i="50"/>
  <c r="AJ137" i="50"/>
  <c r="AB137" i="50" s="1"/>
  <c r="AY137" i="50" s="1"/>
  <c r="AH137" i="50"/>
  <c r="AA137" i="50"/>
  <c r="AX137" i="50" s="1"/>
  <c r="Y137" i="50"/>
  <c r="AV137" i="50" s="1"/>
  <c r="P137" i="50"/>
  <c r="AS137" i="50" s="1"/>
  <c r="A137" i="50"/>
  <c r="AR137" i="50" s="1"/>
  <c r="AT136" i="50"/>
  <c r="AM136" i="50"/>
  <c r="Z136" i="50" s="1"/>
  <c r="AK136" i="50"/>
  <c r="AJ136" i="50"/>
  <c r="AB136" i="50" s="1"/>
  <c r="AY136" i="50" s="1"/>
  <c r="AH136" i="50"/>
  <c r="AA136" i="50"/>
  <c r="AX136" i="50" s="1"/>
  <c r="Y136" i="50"/>
  <c r="AV136" i="50" s="1"/>
  <c r="P136" i="50"/>
  <c r="AS136" i="50" s="1"/>
  <c r="A136" i="50"/>
  <c r="AR136" i="50" s="1"/>
  <c r="AT135" i="50"/>
  <c r="AM135" i="50"/>
  <c r="Z135" i="50" s="1"/>
  <c r="AK135" i="50"/>
  <c r="AJ135" i="50"/>
  <c r="AB135" i="50" s="1"/>
  <c r="AY135" i="50" s="1"/>
  <c r="AH135" i="50"/>
  <c r="AA135" i="50"/>
  <c r="AX135" i="50" s="1"/>
  <c r="Y135" i="50"/>
  <c r="AV135" i="50" s="1"/>
  <c r="P135" i="50"/>
  <c r="AS135" i="50" s="1"/>
  <c r="A135" i="50"/>
  <c r="AR135" i="50" s="1"/>
  <c r="AT134" i="50"/>
  <c r="AM134" i="50"/>
  <c r="Z134" i="50" s="1"/>
  <c r="AL134" i="50" s="1"/>
  <c r="X134" i="50" s="1"/>
  <c r="AU134" i="50" s="1"/>
  <c r="AK134" i="50"/>
  <c r="AJ134" i="50"/>
  <c r="AB134" i="50" s="1"/>
  <c r="AY134" i="50" s="1"/>
  <c r="AH134" i="50"/>
  <c r="AA134" i="50"/>
  <c r="AX134" i="50" s="1"/>
  <c r="Y134" i="50"/>
  <c r="AV134" i="50" s="1"/>
  <c r="P134" i="50"/>
  <c r="AS134" i="50" s="1"/>
  <c r="A134" i="50"/>
  <c r="AR134" i="50" s="1"/>
  <c r="AT133" i="50"/>
  <c r="AM133" i="50"/>
  <c r="Z133" i="50" s="1"/>
  <c r="AK133" i="50"/>
  <c r="AJ133" i="50"/>
  <c r="AB133" i="50" s="1"/>
  <c r="AY133" i="50" s="1"/>
  <c r="AH133" i="50"/>
  <c r="AA133" i="50"/>
  <c r="AX133" i="50" s="1"/>
  <c r="Y133" i="50"/>
  <c r="AV133" i="50" s="1"/>
  <c r="P133" i="50"/>
  <c r="AS133" i="50" s="1"/>
  <c r="A133" i="50"/>
  <c r="AR133" i="50" s="1"/>
  <c r="AT132" i="50"/>
  <c r="AM132" i="50"/>
  <c r="Z132" i="50" s="1"/>
  <c r="AW132" i="50" s="1"/>
  <c r="AK132" i="50"/>
  <c r="AJ132" i="50"/>
  <c r="AB132" i="50" s="1"/>
  <c r="AY132" i="50" s="1"/>
  <c r="AH132" i="50"/>
  <c r="AA132" i="50"/>
  <c r="AX132" i="50" s="1"/>
  <c r="Y132" i="50"/>
  <c r="AV132" i="50" s="1"/>
  <c r="P132" i="50"/>
  <c r="AS132" i="50" s="1"/>
  <c r="A132" i="50"/>
  <c r="AR132" i="50" s="1"/>
  <c r="AT131" i="50"/>
  <c r="AM131" i="50"/>
  <c r="Z131" i="50" s="1"/>
  <c r="AK131" i="50"/>
  <c r="AJ131" i="50"/>
  <c r="AB131" i="50" s="1"/>
  <c r="AY131" i="50" s="1"/>
  <c r="AH131" i="50"/>
  <c r="AA131" i="50"/>
  <c r="AX131" i="50" s="1"/>
  <c r="Y131" i="50"/>
  <c r="AV131" i="50" s="1"/>
  <c r="P131" i="50"/>
  <c r="AS131" i="50" s="1"/>
  <c r="A131" i="50"/>
  <c r="AR131" i="50" s="1"/>
  <c r="AT130" i="50"/>
  <c r="AM130" i="50"/>
  <c r="Z130" i="50" s="1"/>
  <c r="AL130" i="50" s="1"/>
  <c r="X130" i="50" s="1"/>
  <c r="AU130" i="50" s="1"/>
  <c r="AK130" i="50"/>
  <c r="AJ130" i="50"/>
  <c r="AB130" i="50" s="1"/>
  <c r="AY130" i="50" s="1"/>
  <c r="AH130" i="50"/>
  <c r="AA130" i="50"/>
  <c r="AX130" i="50" s="1"/>
  <c r="Y130" i="50"/>
  <c r="AV130" i="50" s="1"/>
  <c r="P130" i="50"/>
  <c r="AS130" i="50" s="1"/>
  <c r="A130" i="50"/>
  <c r="AR130" i="50" s="1"/>
  <c r="AT129" i="50"/>
  <c r="AM129" i="50"/>
  <c r="Z129" i="50" s="1"/>
  <c r="AK129" i="50"/>
  <c r="AJ129" i="50"/>
  <c r="AB129" i="50" s="1"/>
  <c r="AY129" i="50" s="1"/>
  <c r="AH129" i="50"/>
  <c r="AA129" i="50"/>
  <c r="AX129" i="50" s="1"/>
  <c r="Y129" i="50"/>
  <c r="AV129" i="50" s="1"/>
  <c r="P129" i="50"/>
  <c r="AS129" i="50" s="1"/>
  <c r="A129" i="50"/>
  <c r="AR129" i="50" s="1"/>
  <c r="AT128" i="50"/>
  <c r="AM128" i="50"/>
  <c r="Z128" i="50" s="1"/>
  <c r="AW128" i="50" s="1"/>
  <c r="AK128" i="50"/>
  <c r="AJ128" i="50"/>
  <c r="AB128" i="50" s="1"/>
  <c r="AY128" i="50" s="1"/>
  <c r="AH128" i="50"/>
  <c r="AA128" i="50"/>
  <c r="AX128" i="50" s="1"/>
  <c r="Y128" i="50"/>
  <c r="AV128" i="50" s="1"/>
  <c r="P128" i="50"/>
  <c r="AS128" i="50" s="1"/>
  <c r="A128" i="50"/>
  <c r="AR128" i="50" s="1"/>
  <c r="AT127" i="50"/>
  <c r="AM127" i="50"/>
  <c r="Z127" i="50" s="1"/>
  <c r="AK127" i="50"/>
  <c r="AJ127" i="50"/>
  <c r="AB127" i="50" s="1"/>
  <c r="AY127" i="50" s="1"/>
  <c r="AH127" i="50"/>
  <c r="AA127" i="50"/>
  <c r="AX127" i="50" s="1"/>
  <c r="Y127" i="50"/>
  <c r="AV127" i="50" s="1"/>
  <c r="P127" i="50"/>
  <c r="AS127" i="50" s="1"/>
  <c r="A127" i="50"/>
  <c r="AR127" i="50" s="1"/>
  <c r="AT126" i="50"/>
  <c r="AM126" i="50"/>
  <c r="Z126" i="50" s="1"/>
  <c r="AL126" i="50" s="1"/>
  <c r="X126" i="50" s="1"/>
  <c r="AU126" i="50" s="1"/>
  <c r="AK126" i="50"/>
  <c r="AJ126" i="50"/>
  <c r="AB126" i="50" s="1"/>
  <c r="AY126" i="50" s="1"/>
  <c r="AH126" i="50"/>
  <c r="AA126" i="50"/>
  <c r="AX126" i="50" s="1"/>
  <c r="Y126" i="50"/>
  <c r="AV126" i="50" s="1"/>
  <c r="P126" i="50"/>
  <c r="AS126" i="50" s="1"/>
  <c r="A126" i="50"/>
  <c r="AR126" i="50" s="1"/>
  <c r="AT125" i="50"/>
  <c r="AM125" i="50"/>
  <c r="Z125" i="50" s="1"/>
  <c r="AK125" i="50"/>
  <c r="AJ125" i="50"/>
  <c r="AB125" i="50" s="1"/>
  <c r="AY125" i="50" s="1"/>
  <c r="AH125" i="50"/>
  <c r="AA125" i="50"/>
  <c r="AX125" i="50" s="1"/>
  <c r="Y125" i="50"/>
  <c r="AV125" i="50" s="1"/>
  <c r="P125" i="50"/>
  <c r="AS125" i="50" s="1"/>
  <c r="A125" i="50"/>
  <c r="AR125" i="50" s="1"/>
  <c r="AT124" i="50"/>
  <c r="AM124" i="50"/>
  <c r="Z124" i="50" s="1"/>
  <c r="AL124" i="50" s="1"/>
  <c r="X124" i="50" s="1"/>
  <c r="AU124" i="50" s="1"/>
  <c r="AK124" i="50"/>
  <c r="AJ124" i="50"/>
  <c r="AB124" i="50" s="1"/>
  <c r="AY124" i="50" s="1"/>
  <c r="AH124" i="50"/>
  <c r="AA124" i="50"/>
  <c r="AX124" i="50" s="1"/>
  <c r="Y124" i="50"/>
  <c r="AV124" i="50" s="1"/>
  <c r="P124" i="50"/>
  <c r="AS124" i="50" s="1"/>
  <c r="A124" i="50"/>
  <c r="AR124" i="50" s="1"/>
  <c r="AT123" i="50"/>
  <c r="AM123" i="50"/>
  <c r="Z123" i="50" s="1"/>
  <c r="AW123" i="50" s="1"/>
  <c r="AK123" i="50"/>
  <c r="R123" i="50" s="1"/>
  <c r="AC123" i="50" s="1"/>
  <c r="AJ123" i="50"/>
  <c r="AB123" i="50" s="1"/>
  <c r="AY123" i="50" s="1"/>
  <c r="AH123" i="50"/>
  <c r="AG123" i="50" s="1"/>
  <c r="AI123" i="50" s="1"/>
  <c r="AA123" i="50"/>
  <c r="AX123" i="50" s="1"/>
  <c r="Y123" i="50"/>
  <c r="AV123" i="50" s="1"/>
  <c r="P123" i="50"/>
  <c r="AS123" i="50" s="1"/>
  <c r="H123" i="50"/>
  <c r="H124" i="50" s="1"/>
  <c r="H125" i="50" s="1"/>
  <c r="H126" i="50" s="1"/>
  <c r="H127" i="50" s="1"/>
  <c r="H128" i="50" s="1"/>
  <c r="H129" i="50" s="1"/>
  <c r="H130" i="50" s="1"/>
  <c r="H131" i="50" s="1"/>
  <c r="H132" i="50" s="1"/>
  <c r="H133" i="50" s="1"/>
  <c r="H134" i="50" s="1"/>
  <c r="H135" i="50" s="1"/>
  <c r="H136" i="50" s="1"/>
  <c r="H137" i="50" s="1"/>
  <c r="H138" i="50" s="1"/>
  <c r="H139" i="50" s="1"/>
  <c r="H140" i="50" s="1"/>
  <c r="H141" i="50" s="1"/>
  <c r="H142" i="50" s="1"/>
  <c r="H143" i="50" s="1"/>
  <c r="H144" i="50" s="1"/>
  <c r="H145" i="50" s="1"/>
  <c r="H146" i="50" s="1"/>
  <c r="H147" i="50" s="1"/>
  <c r="H148" i="50" s="1"/>
  <c r="H149" i="50" s="1"/>
  <c r="H150" i="50" s="1"/>
  <c r="H151" i="50" s="1"/>
  <c r="H152" i="50" s="1"/>
  <c r="H153" i="50" s="1"/>
  <c r="H154" i="50" s="1"/>
  <c r="H155" i="50" s="1"/>
  <c r="H156" i="50" s="1"/>
  <c r="H157" i="50" s="1"/>
  <c r="H158" i="50" s="1"/>
  <c r="H159" i="50" s="1"/>
  <c r="H160" i="50" s="1"/>
  <c r="H161" i="50" s="1"/>
  <c r="H162" i="50" s="1"/>
  <c r="H163" i="50" s="1"/>
  <c r="H164" i="50" s="1"/>
  <c r="H165" i="50" s="1"/>
  <c r="H166" i="50" s="1"/>
  <c r="H167" i="50" s="1"/>
  <c r="H168" i="50" s="1"/>
  <c r="H169" i="50" s="1"/>
  <c r="H170" i="50" s="1"/>
  <c r="H171" i="50" s="1"/>
  <c r="H172" i="50" s="1"/>
  <c r="H173" i="50" s="1"/>
  <c r="H174" i="50" s="1"/>
  <c r="A123" i="50"/>
  <c r="AR123" i="50" s="1"/>
  <c r="AT121" i="50"/>
  <c r="AM121" i="50"/>
  <c r="Z121" i="50" s="1"/>
  <c r="AW121" i="50" s="1"/>
  <c r="AK121" i="50"/>
  <c r="AJ121" i="50"/>
  <c r="AB121" i="50" s="1"/>
  <c r="AY121" i="50" s="1"/>
  <c r="AH121" i="50"/>
  <c r="AA121" i="50"/>
  <c r="AX121" i="50" s="1"/>
  <c r="Y121" i="50"/>
  <c r="AV121" i="50" s="1"/>
  <c r="P121" i="50"/>
  <c r="AS121" i="50" s="1"/>
  <c r="A121" i="50"/>
  <c r="AR121" i="50" s="1"/>
  <c r="AT120" i="50"/>
  <c r="AM120" i="50"/>
  <c r="Z120" i="50" s="1"/>
  <c r="AL120" i="50" s="1"/>
  <c r="X120" i="50" s="1"/>
  <c r="AU120" i="50" s="1"/>
  <c r="AK120" i="50"/>
  <c r="AJ120" i="50"/>
  <c r="AB120" i="50" s="1"/>
  <c r="AY120" i="50" s="1"/>
  <c r="AH120" i="50"/>
  <c r="AA120" i="50"/>
  <c r="AX120" i="50" s="1"/>
  <c r="Y120" i="50"/>
  <c r="AV120" i="50" s="1"/>
  <c r="P120" i="50"/>
  <c r="AS120" i="50" s="1"/>
  <c r="A120" i="50"/>
  <c r="AR120" i="50" s="1"/>
  <c r="AT119" i="50"/>
  <c r="AM119" i="50"/>
  <c r="Z119" i="50" s="1"/>
  <c r="AK119" i="50"/>
  <c r="AJ119" i="50"/>
  <c r="AB119" i="50" s="1"/>
  <c r="AY119" i="50" s="1"/>
  <c r="AH119" i="50"/>
  <c r="AA119" i="50"/>
  <c r="AX119" i="50" s="1"/>
  <c r="Y119" i="50"/>
  <c r="AV119" i="50" s="1"/>
  <c r="P119" i="50"/>
  <c r="AS119" i="50" s="1"/>
  <c r="A119" i="50"/>
  <c r="AR119" i="50" s="1"/>
  <c r="AT118" i="50"/>
  <c r="AM118" i="50"/>
  <c r="Z118" i="50" s="1"/>
  <c r="AL118" i="50" s="1"/>
  <c r="X118" i="50" s="1"/>
  <c r="AU118" i="50" s="1"/>
  <c r="AK118" i="50"/>
  <c r="AJ118" i="50"/>
  <c r="AB118" i="50" s="1"/>
  <c r="AY118" i="50" s="1"/>
  <c r="AH118" i="50"/>
  <c r="AA118" i="50"/>
  <c r="AX118" i="50" s="1"/>
  <c r="Y118" i="50"/>
  <c r="AV118" i="50" s="1"/>
  <c r="P118" i="50"/>
  <c r="AS118" i="50" s="1"/>
  <c r="A118" i="50"/>
  <c r="AR118" i="50" s="1"/>
  <c r="AT117" i="50"/>
  <c r="AM117" i="50"/>
  <c r="Z117" i="50" s="1"/>
  <c r="AW117" i="50" s="1"/>
  <c r="AK117" i="50"/>
  <c r="AJ117" i="50"/>
  <c r="AB117" i="50" s="1"/>
  <c r="AY117" i="50" s="1"/>
  <c r="AH117" i="50"/>
  <c r="AA117" i="50"/>
  <c r="AX117" i="50" s="1"/>
  <c r="Y117" i="50"/>
  <c r="AV117" i="50" s="1"/>
  <c r="P117" i="50"/>
  <c r="AS117" i="50" s="1"/>
  <c r="A117" i="50"/>
  <c r="AR117" i="50" s="1"/>
  <c r="AT116" i="50"/>
  <c r="AM116" i="50"/>
  <c r="Z116" i="50" s="1"/>
  <c r="AW116" i="50" s="1"/>
  <c r="AK116" i="50"/>
  <c r="AJ116" i="50"/>
  <c r="AB116" i="50" s="1"/>
  <c r="AY116" i="50" s="1"/>
  <c r="AH116" i="50"/>
  <c r="AA116" i="50"/>
  <c r="AX116" i="50" s="1"/>
  <c r="Y116" i="50"/>
  <c r="AV116" i="50" s="1"/>
  <c r="P116" i="50"/>
  <c r="AS116" i="50" s="1"/>
  <c r="A116" i="50"/>
  <c r="AR116" i="50" s="1"/>
  <c r="AT115" i="50"/>
  <c r="AM115" i="50"/>
  <c r="Z115" i="50" s="1"/>
  <c r="AW115" i="50" s="1"/>
  <c r="AK115" i="50"/>
  <c r="AJ115" i="50"/>
  <c r="AB115" i="50" s="1"/>
  <c r="AY115" i="50" s="1"/>
  <c r="AH115" i="50"/>
  <c r="AA115" i="50"/>
  <c r="AX115" i="50" s="1"/>
  <c r="Y115" i="50"/>
  <c r="AV115" i="50" s="1"/>
  <c r="P115" i="50"/>
  <c r="AS115" i="50" s="1"/>
  <c r="A115" i="50"/>
  <c r="AR115" i="50" s="1"/>
  <c r="AT114" i="50"/>
  <c r="AM114" i="50"/>
  <c r="Z114" i="50" s="1"/>
  <c r="AL114" i="50" s="1"/>
  <c r="X114" i="50" s="1"/>
  <c r="AU114" i="50" s="1"/>
  <c r="AK114" i="50"/>
  <c r="AJ114" i="50"/>
  <c r="AB114" i="50" s="1"/>
  <c r="AY114" i="50" s="1"/>
  <c r="AH114" i="50"/>
  <c r="AA114" i="50"/>
  <c r="AX114" i="50" s="1"/>
  <c r="Y114" i="50"/>
  <c r="AV114" i="50" s="1"/>
  <c r="P114" i="50"/>
  <c r="AS114" i="50" s="1"/>
  <c r="A114" i="50"/>
  <c r="AR114" i="50" s="1"/>
  <c r="AT113" i="50"/>
  <c r="AM113" i="50"/>
  <c r="Z113" i="50" s="1"/>
  <c r="AK113" i="50"/>
  <c r="AJ113" i="50"/>
  <c r="AB113" i="50" s="1"/>
  <c r="AY113" i="50" s="1"/>
  <c r="AH113" i="50"/>
  <c r="AA113" i="50"/>
  <c r="AX113" i="50" s="1"/>
  <c r="Y113" i="50"/>
  <c r="AV113" i="50" s="1"/>
  <c r="P113" i="50"/>
  <c r="AS113" i="50" s="1"/>
  <c r="A113" i="50"/>
  <c r="AR113" i="50" s="1"/>
  <c r="AT112" i="50"/>
  <c r="AM112" i="50"/>
  <c r="Z112" i="50" s="1"/>
  <c r="AW112" i="50" s="1"/>
  <c r="AK112" i="50"/>
  <c r="AJ112" i="50"/>
  <c r="AB112" i="50" s="1"/>
  <c r="AY112" i="50" s="1"/>
  <c r="AH112" i="50"/>
  <c r="AA112" i="50"/>
  <c r="AX112" i="50" s="1"/>
  <c r="Y112" i="50"/>
  <c r="AV112" i="50" s="1"/>
  <c r="P112" i="50"/>
  <c r="AS112" i="50" s="1"/>
  <c r="A112" i="50"/>
  <c r="AR112" i="50" s="1"/>
  <c r="AT111" i="50"/>
  <c r="AM111" i="50"/>
  <c r="Z111" i="50" s="1"/>
  <c r="AW111" i="50" s="1"/>
  <c r="AK111" i="50"/>
  <c r="AJ111" i="50"/>
  <c r="AB111" i="50" s="1"/>
  <c r="AY111" i="50" s="1"/>
  <c r="AH111" i="50"/>
  <c r="AA111" i="50"/>
  <c r="AX111" i="50" s="1"/>
  <c r="Y111" i="50"/>
  <c r="AV111" i="50" s="1"/>
  <c r="P111" i="50"/>
  <c r="AS111" i="50" s="1"/>
  <c r="A111" i="50"/>
  <c r="AR111" i="50" s="1"/>
  <c r="AT110" i="50"/>
  <c r="AM110" i="50"/>
  <c r="Z110" i="50" s="1"/>
  <c r="AL110" i="50" s="1"/>
  <c r="X110" i="50" s="1"/>
  <c r="AU110" i="50" s="1"/>
  <c r="AK110" i="50"/>
  <c r="AJ110" i="50"/>
  <c r="AB110" i="50" s="1"/>
  <c r="AY110" i="50" s="1"/>
  <c r="AH110" i="50"/>
  <c r="AA110" i="50"/>
  <c r="AX110" i="50" s="1"/>
  <c r="Y110" i="50"/>
  <c r="AV110" i="50" s="1"/>
  <c r="P110" i="50"/>
  <c r="AS110" i="50" s="1"/>
  <c r="A110" i="50"/>
  <c r="AR110" i="50" s="1"/>
  <c r="AT109" i="50"/>
  <c r="AM109" i="50"/>
  <c r="Z109" i="50" s="1"/>
  <c r="AK109" i="50"/>
  <c r="AJ109" i="50"/>
  <c r="AB109" i="50" s="1"/>
  <c r="AY109" i="50" s="1"/>
  <c r="AH109" i="50"/>
  <c r="AA109" i="50"/>
  <c r="AX109" i="50" s="1"/>
  <c r="Y109" i="50"/>
  <c r="AV109" i="50" s="1"/>
  <c r="P109" i="50"/>
  <c r="AS109" i="50" s="1"/>
  <c r="A109" i="50"/>
  <c r="AR109" i="50" s="1"/>
  <c r="AT108" i="50"/>
  <c r="AM108" i="50"/>
  <c r="Z108" i="50" s="1"/>
  <c r="AW108" i="50" s="1"/>
  <c r="AK108" i="50"/>
  <c r="AJ108" i="50"/>
  <c r="AB108" i="50" s="1"/>
  <c r="AY108" i="50" s="1"/>
  <c r="AH108" i="50"/>
  <c r="AA108" i="50"/>
  <c r="AX108" i="50" s="1"/>
  <c r="Y108" i="50"/>
  <c r="AV108" i="50" s="1"/>
  <c r="P108" i="50"/>
  <c r="AS108" i="50" s="1"/>
  <c r="A108" i="50"/>
  <c r="AR108" i="50" s="1"/>
  <c r="AT107" i="50"/>
  <c r="AM107" i="50"/>
  <c r="Z107" i="50" s="1"/>
  <c r="AW107" i="50" s="1"/>
  <c r="AK107" i="50"/>
  <c r="AJ107" i="50"/>
  <c r="AB107" i="50" s="1"/>
  <c r="AY107" i="50" s="1"/>
  <c r="AH107" i="50"/>
  <c r="AA107" i="50"/>
  <c r="AX107" i="50" s="1"/>
  <c r="Y107" i="50"/>
  <c r="AV107" i="50" s="1"/>
  <c r="P107" i="50"/>
  <c r="AS107" i="50" s="1"/>
  <c r="A107" i="50"/>
  <c r="AR107" i="50" s="1"/>
  <c r="AT106" i="50"/>
  <c r="AM106" i="50"/>
  <c r="Z106" i="50" s="1"/>
  <c r="AL106" i="50" s="1"/>
  <c r="X106" i="50" s="1"/>
  <c r="AU106" i="50" s="1"/>
  <c r="AK106" i="50"/>
  <c r="AJ106" i="50"/>
  <c r="AB106" i="50" s="1"/>
  <c r="AY106" i="50" s="1"/>
  <c r="AH106" i="50"/>
  <c r="AA106" i="50"/>
  <c r="AX106" i="50" s="1"/>
  <c r="Y106" i="50"/>
  <c r="AV106" i="50" s="1"/>
  <c r="P106" i="50"/>
  <c r="AS106" i="50" s="1"/>
  <c r="A106" i="50"/>
  <c r="AR106" i="50" s="1"/>
  <c r="AT105" i="50"/>
  <c r="AM105" i="50"/>
  <c r="Z105" i="50" s="1"/>
  <c r="AK105" i="50"/>
  <c r="AJ105" i="50"/>
  <c r="AB105" i="50" s="1"/>
  <c r="AY105" i="50" s="1"/>
  <c r="AH105" i="50"/>
  <c r="AA105" i="50"/>
  <c r="AX105" i="50" s="1"/>
  <c r="Y105" i="50"/>
  <c r="AV105" i="50" s="1"/>
  <c r="P105" i="50"/>
  <c r="AS105" i="50" s="1"/>
  <c r="A105" i="50"/>
  <c r="AR105" i="50" s="1"/>
  <c r="AT104" i="50"/>
  <c r="AM104" i="50"/>
  <c r="Z104" i="50" s="1"/>
  <c r="AW104" i="50" s="1"/>
  <c r="AK104" i="50"/>
  <c r="AJ104" i="50"/>
  <c r="AB104" i="50" s="1"/>
  <c r="AY104" i="50" s="1"/>
  <c r="AH104" i="50"/>
  <c r="AA104" i="50"/>
  <c r="AX104" i="50" s="1"/>
  <c r="Y104" i="50"/>
  <c r="AV104" i="50" s="1"/>
  <c r="P104" i="50"/>
  <c r="AS104" i="50" s="1"/>
  <c r="A104" i="50"/>
  <c r="AR104" i="50" s="1"/>
  <c r="AT103" i="50"/>
  <c r="AM103" i="50"/>
  <c r="Z103" i="50" s="1"/>
  <c r="AK103" i="50"/>
  <c r="AJ103" i="50"/>
  <c r="AB103" i="50" s="1"/>
  <c r="AY103" i="50" s="1"/>
  <c r="AH103" i="50"/>
  <c r="AA103" i="50"/>
  <c r="AX103" i="50" s="1"/>
  <c r="Y103" i="50"/>
  <c r="AV103" i="50" s="1"/>
  <c r="P103" i="50"/>
  <c r="AS103" i="50" s="1"/>
  <c r="A103" i="50"/>
  <c r="AR103" i="50" s="1"/>
  <c r="AT102" i="50"/>
  <c r="AM102" i="50"/>
  <c r="Z102" i="50" s="1"/>
  <c r="AL102" i="50" s="1"/>
  <c r="X102" i="50" s="1"/>
  <c r="AU102" i="50" s="1"/>
  <c r="AK102" i="50"/>
  <c r="AJ102" i="50"/>
  <c r="AB102" i="50" s="1"/>
  <c r="AY102" i="50" s="1"/>
  <c r="AH102" i="50"/>
  <c r="AA102" i="50"/>
  <c r="AX102" i="50" s="1"/>
  <c r="Y102" i="50"/>
  <c r="AV102" i="50" s="1"/>
  <c r="P102" i="50"/>
  <c r="AS102" i="50" s="1"/>
  <c r="A102" i="50"/>
  <c r="AR102" i="50" s="1"/>
  <c r="AT101" i="50"/>
  <c r="AM101" i="50"/>
  <c r="Z101" i="50" s="1"/>
  <c r="AK101" i="50"/>
  <c r="AJ101" i="50"/>
  <c r="AB101" i="50" s="1"/>
  <c r="AY101" i="50" s="1"/>
  <c r="AH101" i="50"/>
  <c r="AA101" i="50"/>
  <c r="AX101" i="50" s="1"/>
  <c r="Y101" i="50"/>
  <c r="AV101" i="50" s="1"/>
  <c r="P101" i="50"/>
  <c r="AS101" i="50" s="1"/>
  <c r="A101" i="50"/>
  <c r="AR101" i="50" s="1"/>
  <c r="AT100" i="50"/>
  <c r="AM100" i="50"/>
  <c r="Z100" i="50" s="1"/>
  <c r="AW100" i="50" s="1"/>
  <c r="AK100" i="50"/>
  <c r="AJ100" i="50"/>
  <c r="AB100" i="50" s="1"/>
  <c r="AY100" i="50" s="1"/>
  <c r="AH100" i="50"/>
  <c r="AA100" i="50"/>
  <c r="AX100" i="50" s="1"/>
  <c r="Y100" i="50"/>
  <c r="AV100" i="50" s="1"/>
  <c r="P100" i="50"/>
  <c r="AS100" i="50" s="1"/>
  <c r="A100" i="50"/>
  <c r="AR100" i="50" s="1"/>
  <c r="AT99" i="50"/>
  <c r="AM99" i="50"/>
  <c r="Z99" i="50" s="1"/>
  <c r="AW99" i="50" s="1"/>
  <c r="AK99" i="50"/>
  <c r="AJ99" i="50"/>
  <c r="AB99" i="50" s="1"/>
  <c r="AY99" i="50" s="1"/>
  <c r="AH99" i="50"/>
  <c r="AA99" i="50"/>
  <c r="AX99" i="50" s="1"/>
  <c r="Y99" i="50"/>
  <c r="AV99" i="50" s="1"/>
  <c r="P99" i="50"/>
  <c r="AS99" i="50" s="1"/>
  <c r="A99" i="50"/>
  <c r="AR99" i="50" s="1"/>
  <c r="AT98" i="50"/>
  <c r="AM98" i="50"/>
  <c r="Z98" i="50" s="1"/>
  <c r="AL98" i="50" s="1"/>
  <c r="X98" i="50" s="1"/>
  <c r="AU98" i="50" s="1"/>
  <c r="AK98" i="50"/>
  <c r="AJ98" i="50"/>
  <c r="AB98" i="50" s="1"/>
  <c r="AY98" i="50" s="1"/>
  <c r="AH98" i="50"/>
  <c r="AA98" i="50"/>
  <c r="AX98" i="50" s="1"/>
  <c r="Y98" i="50"/>
  <c r="AV98" i="50" s="1"/>
  <c r="P98" i="50"/>
  <c r="AS98" i="50" s="1"/>
  <c r="A98" i="50"/>
  <c r="AR98" i="50" s="1"/>
  <c r="AT97" i="50"/>
  <c r="AM97" i="50"/>
  <c r="Z97" i="50" s="1"/>
  <c r="AK97" i="50"/>
  <c r="AJ97" i="50"/>
  <c r="AB97" i="50" s="1"/>
  <c r="AY97" i="50" s="1"/>
  <c r="AH97" i="50"/>
  <c r="AA97" i="50"/>
  <c r="AX97" i="50" s="1"/>
  <c r="Y97" i="50"/>
  <c r="AV97" i="50" s="1"/>
  <c r="P97" i="50"/>
  <c r="AS97" i="50" s="1"/>
  <c r="A97" i="50"/>
  <c r="AR97" i="50" s="1"/>
  <c r="AT96" i="50"/>
  <c r="AM96" i="50"/>
  <c r="Z96" i="50" s="1"/>
  <c r="AW96" i="50" s="1"/>
  <c r="AK96" i="50"/>
  <c r="AJ96" i="50"/>
  <c r="AB96" i="50" s="1"/>
  <c r="AY96" i="50" s="1"/>
  <c r="AH96" i="50"/>
  <c r="AA96" i="50"/>
  <c r="AX96" i="50" s="1"/>
  <c r="Y96" i="50"/>
  <c r="AV96" i="50" s="1"/>
  <c r="P96" i="50"/>
  <c r="AS96" i="50" s="1"/>
  <c r="A96" i="50"/>
  <c r="AR96" i="50" s="1"/>
  <c r="AT95" i="50"/>
  <c r="AM95" i="50"/>
  <c r="Z95" i="50" s="1"/>
  <c r="AK95" i="50"/>
  <c r="AJ95" i="50"/>
  <c r="AB95" i="50" s="1"/>
  <c r="AY95" i="50" s="1"/>
  <c r="AH95" i="50"/>
  <c r="AA95" i="50"/>
  <c r="AX95" i="50" s="1"/>
  <c r="Y95" i="50"/>
  <c r="AV95" i="50" s="1"/>
  <c r="P95" i="50"/>
  <c r="AS95" i="50" s="1"/>
  <c r="A95" i="50"/>
  <c r="AR95" i="50" s="1"/>
  <c r="AT94" i="50"/>
  <c r="AM94" i="50"/>
  <c r="Z94" i="50" s="1"/>
  <c r="AL94" i="50" s="1"/>
  <c r="X94" i="50" s="1"/>
  <c r="AU94" i="50" s="1"/>
  <c r="AK94" i="50"/>
  <c r="AJ94" i="50"/>
  <c r="AB94" i="50" s="1"/>
  <c r="AY94" i="50" s="1"/>
  <c r="AH94" i="50"/>
  <c r="AA94" i="50"/>
  <c r="AX94" i="50" s="1"/>
  <c r="Y94" i="50"/>
  <c r="AV94" i="50" s="1"/>
  <c r="P94" i="50"/>
  <c r="AS94" i="50" s="1"/>
  <c r="A94" i="50"/>
  <c r="AR94" i="50" s="1"/>
  <c r="AT93" i="50"/>
  <c r="AM93" i="50"/>
  <c r="Z93" i="50" s="1"/>
  <c r="AK93" i="50"/>
  <c r="AJ93" i="50"/>
  <c r="AB93" i="50" s="1"/>
  <c r="AY93" i="50" s="1"/>
  <c r="AH93" i="50"/>
  <c r="AA93" i="50"/>
  <c r="AX93" i="50" s="1"/>
  <c r="Y93" i="50"/>
  <c r="AV93" i="50" s="1"/>
  <c r="P93" i="50"/>
  <c r="AS93" i="50" s="1"/>
  <c r="A93" i="50"/>
  <c r="AR93" i="50" s="1"/>
  <c r="AT92" i="50"/>
  <c r="AM92" i="50"/>
  <c r="Z92" i="50" s="1"/>
  <c r="AL92" i="50" s="1"/>
  <c r="X92" i="50" s="1"/>
  <c r="AU92" i="50" s="1"/>
  <c r="AK92" i="50"/>
  <c r="AJ92" i="50"/>
  <c r="AB92" i="50" s="1"/>
  <c r="AY92" i="50" s="1"/>
  <c r="AH92" i="50"/>
  <c r="AA92" i="50"/>
  <c r="AX92" i="50" s="1"/>
  <c r="Y92" i="50"/>
  <c r="AV92" i="50" s="1"/>
  <c r="P92" i="50"/>
  <c r="AS92" i="50" s="1"/>
  <c r="A92" i="50"/>
  <c r="AR92" i="50" s="1"/>
  <c r="AT91" i="50"/>
  <c r="AM91" i="50"/>
  <c r="Z91" i="50" s="1"/>
  <c r="AW91" i="50" s="1"/>
  <c r="AK91" i="50"/>
  <c r="AJ91" i="50"/>
  <c r="AB91" i="50" s="1"/>
  <c r="AY91" i="50" s="1"/>
  <c r="AH91" i="50"/>
  <c r="AA91" i="50"/>
  <c r="AX91" i="50" s="1"/>
  <c r="Y91" i="50"/>
  <c r="AV91" i="50" s="1"/>
  <c r="P91" i="50"/>
  <c r="AS91" i="50" s="1"/>
  <c r="A91" i="50"/>
  <c r="AR91" i="50" s="1"/>
  <c r="AT90" i="50"/>
  <c r="AM90" i="50"/>
  <c r="Z90" i="50" s="1"/>
  <c r="AL90" i="50" s="1"/>
  <c r="X90" i="50" s="1"/>
  <c r="AU90" i="50" s="1"/>
  <c r="AK90" i="50"/>
  <c r="AJ90" i="50"/>
  <c r="AB90" i="50" s="1"/>
  <c r="AY90" i="50" s="1"/>
  <c r="AH90" i="50"/>
  <c r="AA90" i="50"/>
  <c r="AX90" i="50" s="1"/>
  <c r="Y90" i="50"/>
  <c r="AV90" i="50" s="1"/>
  <c r="P90" i="50"/>
  <c r="AS90" i="50" s="1"/>
  <c r="A90" i="50"/>
  <c r="AR90" i="50" s="1"/>
  <c r="AT89" i="50"/>
  <c r="AM89" i="50"/>
  <c r="Z89" i="50" s="1"/>
  <c r="AW89" i="50" s="1"/>
  <c r="AK89" i="50"/>
  <c r="AJ89" i="50"/>
  <c r="AB89" i="50" s="1"/>
  <c r="AY89" i="50" s="1"/>
  <c r="AH89" i="50"/>
  <c r="AA89" i="50"/>
  <c r="AX89" i="50" s="1"/>
  <c r="Y89" i="50"/>
  <c r="AV89" i="50" s="1"/>
  <c r="P89" i="50"/>
  <c r="AS89" i="50" s="1"/>
  <c r="A89" i="50"/>
  <c r="AR89" i="50" s="1"/>
  <c r="AT88" i="50"/>
  <c r="AM88" i="50"/>
  <c r="Z88" i="50" s="1"/>
  <c r="AL88" i="50" s="1"/>
  <c r="X88" i="50" s="1"/>
  <c r="AU88" i="50" s="1"/>
  <c r="AK88" i="50"/>
  <c r="AJ88" i="50"/>
  <c r="AB88" i="50" s="1"/>
  <c r="AY88" i="50" s="1"/>
  <c r="AH88" i="50"/>
  <c r="AA88" i="50"/>
  <c r="AX88" i="50" s="1"/>
  <c r="Y88" i="50"/>
  <c r="AV88" i="50" s="1"/>
  <c r="P88" i="50"/>
  <c r="AS88" i="50" s="1"/>
  <c r="A88" i="50"/>
  <c r="AR88" i="50" s="1"/>
  <c r="AT87" i="50"/>
  <c r="AM87" i="50"/>
  <c r="Z87" i="50" s="1"/>
  <c r="AW87" i="50" s="1"/>
  <c r="AK87" i="50"/>
  <c r="AJ87" i="50"/>
  <c r="AB87" i="50" s="1"/>
  <c r="AY87" i="50" s="1"/>
  <c r="AH87" i="50"/>
  <c r="AA87" i="50"/>
  <c r="AX87" i="50" s="1"/>
  <c r="Y87" i="50"/>
  <c r="AV87" i="50" s="1"/>
  <c r="P87" i="50"/>
  <c r="AS87" i="50" s="1"/>
  <c r="A87" i="50"/>
  <c r="AR87" i="50" s="1"/>
  <c r="AT86" i="50"/>
  <c r="AM86" i="50"/>
  <c r="Z86" i="50" s="1"/>
  <c r="AL86" i="50" s="1"/>
  <c r="X86" i="50" s="1"/>
  <c r="AU86" i="50" s="1"/>
  <c r="AK86" i="50"/>
  <c r="AJ86" i="50"/>
  <c r="AB86" i="50" s="1"/>
  <c r="AY86" i="50" s="1"/>
  <c r="AH86" i="50"/>
  <c r="AA86" i="50"/>
  <c r="AX86" i="50" s="1"/>
  <c r="Y86" i="50"/>
  <c r="AV86" i="50" s="1"/>
  <c r="P86" i="50"/>
  <c r="AS86" i="50" s="1"/>
  <c r="A86" i="50"/>
  <c r="AR86" i="50" s="1"/>
  <c r="AT85" i="50"/>
  <c r="AM85" i="50"/>
  <c r="Z85" i="50" s="1"/>
  <c r="AK85" i="50"/>
  <c r="AJ85" i="50"/>
  <c r="AB85" i="50" s="1"/>
  <c r="AY85" i="50" s="1"/>
  <c r="AH85" i="50"/>
  <c r="AA85" i="50"/>
  <c r="AX85" i="50" s="1"/>
  <c r="Y85" i="50"/>
  <c r="AV85" i="50" s="1"/>
  <c r="P85" i="50"/>
  <c r="AS85" i="50" s="1"/>
  <c r="A85" i="50"/>
  <c r="AR85" i="50" s="1"/>
  <c r="AT84" i="50"/>
  <c r="AR84" i="50"/>
  <c r="AM84" i="50"/>
  <c r="Z84" i="50" s="1"/>
  <c r="AW84" i="50" s="1"/>
  <c r="AK84" i="50"/>
  <c r="AJ84" i="50"/>
  <c r="AB84" i="50" s="1"/>
  <c r="AY84" i="50" s="1"/>
  <c r="AH84" i="50"/>
  <c r="AA84" i="50"/>
  <c r="AX84" i="50" s="1"/>
  <c r="Y84" i="50"/>
  <c r="AV84" i="50" s="1"/>
  <c r="P84" i="50"/>
  <c r="AS84" i="50" s="1"/>
  <c r="A84" i="50"/>
  <c r="AT83" i="50"/>
  <c r="AR83" i="50"/>
  <c r="AM83" i="50"/>
  <c r="Z83" i="50" s="1"/>
  <c r="AK83" i="50"/>
  <c r="AJ83" i="50"/>
  <c r="AB83" i="50" s="1"/>
  <c r="AY83" i="50" s="1"/>
  <c r="AH83" i="50"/>
  <c r="AA83" i="50"/>
  <c r="AX83" i="50" s="1"/>
  <c r="Y83" i="50"/>
  <c r="AV83" i="50" s="1"/>
  <c r="P83" i="50"/>
  <c r="AS83" i="50" s="1"/>
  <c r="A83" i="50"/>
  <c r="AT82" i="50"/>
  <c r="AM82" i="50"/>
  <c r="Z82" i="50" s="1"/>
  <c r="AK82" i="50"/>
  <c r="AJ82" i="50"/>
  <c r="AB82" i="50" s="1"/>
  <c r="AY82" i="50" s="1"/>
  <c r="AH82" i="50"/>
  <c r="AA82" i="50"/>
  <c r="AX82" i="50" s="1"/>
  <c r="Y82" i="50"/>
  <c r="AV82" i="50" s="1"/>
  <c r="P82" i="50"/>
  <c r="AS82" i="50" s="1"/>
  <c r="A82" i="50"/>
  <c r="AR82" i="50" s="1"/>
  <c r="AT81" i="50"/>
  <c r="AM81" i="50"/>
  <c r="Z81" i="50" s="1"/>
  <c r="AK81" i="50"/>
  <c r="AJ81" i="50"/>
  <c r="AB81" i="50" s="1"/>
  <c r="AY81" i="50" s="1"/>
  <c r="AH81" i="50"/>
  <c r="AA81" i="50"/>
  <c r="AX81" i="50" s="1"/>
  <c r="Y81" i="50"/>
  <c r="AV81" i="50" s="1"/>
  <c r="P81" i="50"/>
  <c r="AS81" i="50" s="1"/>
  <c r="A81" i="50"/>
  <c r="AR81" i="50" s="1"/>
  <c r="AT80" i="50"/>
  <c r="AR80" i="50"/>
  <c r="AM80" i="50"/>
  <c r="Z80" i="50" s="1"/>
  <c r="AW80" i="50" s="1"/>
  <c r="AK80" i="50"/>
  <c r="AJ80" i="50"/>
  <c r="AB80" i="50" s="1"/>
  <c r="AY80" i="50" s="1"/>
  <c r="AH80" i="50"/>
  <c r="AA80" i="50"/>
  <c r="AX80" i="50" s="1"/>
  <c r="Y80" i="50"/>
  <c r="AV80" i="50" s="1"/>
  <c r="P80" i="50"/>
  <c r="AS80" i="50" s="1"/>
  <c r="A80" i="50"/>
  <c r="AT79" i="50"/>
  <c r="AR79" i="50"/>
  <c r="AM79" i="50"/>
  <c r="Z79" i="50" s="1"/>
  <c r="AK79" i="50"/>
  <c r="AJ79" i="50"/>
  <c r="AB79" i="50" s="1"/>
  <c r="AY79" i="50" s="1"/>
  <c r="AH79" i="50"/>
  <c r="AA79" i="50"/>
  <c r="AX79" i="50" s="1"/>
  <c r="Y79" i="50"/>
  <c r="AV79" i="50" s="1"/>
  <c r="P79" i="50"/>
  <c r="AS79" i="50" s="1"/>
  <c r="A79" i="50"/>
  <c r="AT78" i="50"/>
  <c r="AM78" i="50"/>
  <c r="Z78" i="50" s="1"/>
  <c r="AK78" i="50"/>
  <c r="AJ78" i="50"/>
  <c r="AB78" i="50" s="1"/>
  <c r="AY78" i="50" s="1"/>
  <c r="AH78" i="50"/>
  <c r="AA78" i="50"/>
  <c r="AX78" i="50" s="1"/>
  <c r="Y78" i="50"/>
  <c r="AV78" i="50" s="1"/>
  <c r="P78" i="50"/>
  <c r="AS78" i="50" s="1"/>
  <c r="A78" i="50"/>
  <c r="AR78" i="50" s="1"/>
  <c r="AT77" i="50"/>
  <c r="AM77" i="50"/>
  <c r="Z77" i="50" s="1"/>
  <c r="AK77" i="50"/>
  <c r="AJ77" i="50"/>
  <c r="AB77" i="50" s="1"/>
  <c r="AY77" i="50" s="1"/>
  <c r="AH77" i="50"/>
  <c r="AA77" i="50"/>
  <c r="AX77" i="50" s="1"/>
  <c r="Y77" i="50"/>
  <c r="AV77" i="50" s="1"/>
  <c r="P77" i="50"/>
  <c r="AS77" i="50" s="1"/>
  <c r="A77" i="50"/>
  <c r="AR77" i="50" s="1"/>
  <c r="AT76" i="50"/>
  <c r="AR76" i="50"/>
  <c r="AM76" i="50"/>
  <c r="Z76" i="50" s="1"/>
  <c r="AW76" i="50" s="1"/>
  <c r="AK76" i="50"/>
  <c r="AJ76" i="50"/>
  <c r="AB76" i="50" s="1"/>
  <c r="AY76" i="50" s="1"/>
  <c r="AH76" i="50"/>
  <c r="AA76" i="50"/>
  <c r="AX76" i="50" s="1"/>
  <c r="Y76" i="50"/>
  <c r="AV76" i="50" s="1"/>
  <c r="P76" i="50"/>
  <c r="AS76" i="50" s="1"/>
  <c r="A76" i="50"/>
  <c r="AT75" i="50"/>
  <c r="AR75" i="50"/>
  <c r="AM75" i="50"/>
  <c r="Z75" i="50" s="1"/>
  <c r="AK75" i="50"/>
  <c r="AJ75" i="50"/>
  <c r="AB75" i="50" s="1"/>
  <c r="AY75" i="50" s="1"/>
  <c r="AH75" i="50"/>
  <c r="AA75" i="50"/>
  <c r="AX75" i="50" s="1"/>
  <c r="Y75" i="50"/>
  <c r="AV75" i="50" s="1"/>
  <c r="P75" i="50"/>
  <c r="AS75" i="50" s="1"/>
  <c r="A75" i="50"/>
  <c r="AT74" i="50"/>
  <c r="AM74" i="50"/>
  <c r="Z74" i="50" s="1"/>
  <c r="AK74" i="50"/>
  <c r="AJ74" i="50"/>
  <c r="AB74" i="50" s="1"/>
  <c r="AY74" i="50" s="1"/>
  <c r="AH74" i="50"/>
  <c r="AA74" i="50"/>
  <c r="AX74" i="50" s="1"/>
  <c r="Y74" i="50"/>
  <c r="AV74" i="50" s="1"/>
  <c r="P74" i="50"/>
  <c r="AS74" i="50" s="1"/>
  <c r="A74" i="50"/>
  <c r="AR74" i="50" s="1"/>
  <c r="AT73" i="50"/>
  <c r="AM73" i="50"/>
  <c r="Z73" i="50" s="1"/>
  <c r="AW73" i="50" s="1"/>
  <c r="AK73" i="50"/>
  <c r="AJ73" i="50"/>
  <c r="AB73" i="50" s="1"/>
  <c r="AY73" i="50" s="1"/>
  <c r="AH73" i="50"/>
  <c r="AA73" i="50"/>
  <c r="AX73" i="50" s="1"/>
  <c r="Y73" i="50"/>
  <c r="AV73" i="50" s="1"/>
  <c r="P73" i="50"/>
  <c r="AS73" i="50" s="1"/>
  <c r="A73" i="50"/>
  <c r="AR73" i="50" s="1"/>
  <c r="AT72" i="50"/>
  <c r="AR72" i="50"/>
  <c r="AM72" i="50"/>
  <c r="Z72" i="50" s="1"/>
  <c r="AW72" i="50" s="1"/>
  <c r="AK72" i="50"/>
  <c r="AJ72" i="50"/>
  <c r="AB72" i="50" s="1"/>
  <c r="AY72" i="50" s="1"/>
  <c r="AH72" i="50"/>
  <c r="AA72" i="50"/>
  <c r="AX72" i="50" s="1"/>
  <c r="Y72" i="50"/>
  <c r="AV72" i="50" s="1"/>
  <c r="P72" i="50"/>
  <c r="AS72" i="50" s="1"/>
  <c r="A72" i="50"/>
  <c r="AT71" i="50"/>
  <c r="AM71" i="50"/>
  <c r="Z71" i="50" s="1"/>
  <c r="AK71" i="50"/>
  <c r="AJ71" i="50"/>
  <c r="AB71" i="50" s="1"/>
  <c r="AY71" i="50" s="1"/>
  <c r="AH71" i="50"/>
  <c r="AA71" i="50"/>
  <c r="AX71" i="50" s="1"/>
  <c r="Y71" i="50"/>
  <c r="AV71" i="50" s="1"/>
  <c r="P71" i="50"/>
  <c r="AS71" i="50" s="1"/>
  <c r="A71" i="50"/>
  <c r="AR71" i="50" s="1"/>
  <c r="AT70" i="50"/>
  <c r="AM70" i="50"/>
  <c r="Z70" i="50" s="1"/>
  <c r="AK70" i="50"/>
  <c r="AJ70" i="50"/>
  <c r="AB70" i="50" s="1"/>
  <c r="AY70" i="50" s="1"/>
  <c r="AH70" i="50"/>
  <c r="AA70" i="50"/>
  <c r="AX70" i="50" s="1"/>
  <c r="Y70" i="50"/>
  <c r="AV70" i="50" s="1"/>
  <c r="P70" i="50"/>
  <c r="AS70" i="50" s="1"/>
  <c r="A70" i="50"/>
  <c r="AR70" i="50" s="1"/>
  <c r="AT69" i="50"/>
  <c r="AM69" i="50"/>
  <c r="Z69" i="50" s="1"/>
  <c r="AK69" i="50"/>
  <c r="R69" i="50" s="1"/>
  <c r="AC69" i="50" s="1"/>
  <c r="AJ69" i="50"/>
  <c r="AB69" i="50" s="1"/>
  <c r="AY69" i="50" s="1"/>
  <c r="AH69" i="50"/>
  <c r="AG69" i="50" s="1"/>
  <c r="AI69" i="50" s="1"/>
  <c r="AA69" i="50"/>
  <c r="AX69" i="50" s="1"/>
  <c r="Y69" i="50"/>
  <c r="AV69" i="50" s="1"/>
  <c r="P69" i="50"/>
  <c r="AS69" i="50" s="1"/>
  <c r="H69" i="50"/>
  <c r="H70" i="50" s="1"/>
  <c r="H71" i="50" s="1"/>
  <c r="H72" i="50" s="1"/>
  <c r="H73" i="50" s="1"/>
  <c r="H74" i="50" s="1"/>
  <c r="H75" i="50" s="1"/>
  <c r="H76" i="50" s="1"/>
  <c r="H77" i="50" s="1"/>
  <c r="H78" i="50" s="1"/>
  <c r="H79" i="50" s="1"/>
  <c r="H80" i="50" s="1"/>
  <c r="H81" i="50" s="1"/>
  <c r="H82" i="50" s="1"/>
  <c r="H83" i="50" s="1"/>
  <c r="H84" i="50" s="1"/>
  <c r="H85" i="50" s="1"/>
  <c r="H86" i="50" s="1"/>
  <c r="H87" i="50" s="1"/>
  <c r="H88" i="50" s="1"/>
  <c r="H89" i="50" s="1"/>
  <c r="H90" i="50" s="1"/>
  <c r="H91" i="50" s="1"/>
  <c r="H92" i="50" s="1"/>
  <c r="H93" i="50" s="1"/>
  <c r="H94" i="50" s="1"/>
  <c r="H95" i="50" s="1"/>
  <c r="H96" i="50" s="1"/>
  <c r="H97" i="50" s="1"/>
  <c r="H98" i="50" s="1"/>
  <c r="H99" i="50" s="1"/>
  <c r="H100" i="50" s="1"/>
  <c r="H101" i="50" s="1"/>
  <c r="H102" i="50" s="1"/>
  <c r="H103" i="50" s="1"/>
  <c r="H104" i="50" s="1"/>
  <c r="H105" i="50" s="1"/>
  <c r="H106" i="50" s="1"/>
  <c r="H107" i="50" s="1"/>
  <c r="H108" i="50" s="1"/>
  <c r="H109" i="50" s="1"/>
  <c r="H110" i="50" s="1"/>
  <c r="H111" i="50" s="1"/>
  <c r="H112" i="50" s="1"/>
  <c r="H113" i="50" s="1"/>
  <c r="H114" i="50" s="1"/>
  <c r="H115" i="50" s="1"/>
  <c r="H116" i="50" s="1"/>
  <c r="H117" i="50" s="1"/>
  <c r="H118" i="50" s="1"/>
  <c r="H119" i="50" s="1"/>
  <c r="H120" i="50" s="1"/>
  <c r="H121" i="50" s="1"/>
  <c r="A69" i="50"/>
  <c r="AR69" i="50" s="1"/>
  <c r="AM67" i="50"/>
  <c r="Z67" i="50" s="1"/>
  <c r="AK67" i="50"/>
  <c r="AJ67" i="50"/>
  <c r="AB67" i="50" s="1"/>
  <c r="AY63" i="50" s="1"/>
  <c r="AH67" i="50"/>
  <c r="AA67" i="50"/>
  <c r="AX63" i="50" s="1"/>
  <c r="Y67" i="50"/>
  <c r="AV63" i="50" s="1"/>
  <c r="P67" i="50"/>
  <c r="AS63" i="50" s="1"/>
  <c r="A67" i="50"/>
  <c r="AM66" i="50"/>
  <c r="Z66" i="50" s="1"/>
  <c r="AK66" i="50"/>
  <c r="AJ66" i="50"/>
  <c r="AB66" i="50" s="1"/>
  <c r="AY62" i="50" s="1"/>
  <c r="AH66" i="50"/>
  <c r="AA66" i="50"/>
  <c r="AX62" i="50" s="1"/>
  <c r="Y66" i="50"/>
  <c r="AV62" i="50" s="1"/>
  <c r="P66" i="50"/>
  <c r="AS62" i="50" s="1"/>
  <c r="A66" i="50"/>
  <c r="AM65" i="50"/>
  <c r="Z65" i="50" s="1"/>
  <c r="AL65" i="50" s="1"/>
  <c r="X65" i="50" s="1"/>
  <c r="AU61" i="50" s="1"/>
  <c r="AK65" i="50"/>
  <c r="AJ65" i="50"/>
  <c r="AB65" i="50" s="1"/>
  <c r="AY61" i="50" s="1"/>
  <c r="AH65" i="50"/>
  <c r="AA65" i="50"/>
  <c r="Y65" i="50"/>
  <c r="AV61" i="50" s="1"/>
  <c r="P65" i="50"/>
  <c r="AS61" i="50" s="1"/>
  <c r="A65" i="50"/>
  <c r="AM64" i="50"/>
  <c r="Z64" i="50" s="1"/>
  <c r="AK64" i="50"/>
  <c r="AJ64" i="50"/>
  <c r="AB64" i="50" s="1"/>
  <c r="AY60" i="50" s="1"/>
  <c r="AH64" i="50"/>
  <c r="AA64" i="50"/>
  <c r="AX60" i="50" s="1"/>
  <c r="Y64" i="50"/>
  <c r="AV60" i="50" s="1"/>
  <c r="P64" i="50"/>
  <c r="AS60" i="50" s="1"/>
  <c r="A64" i="50"/>
  <c r="AR60" i="50" s="1"/>
  <c r="AT63" i="50"/>
  <c r="AR63" i="50"/>
  <c r="AM63" i="50"/>
  <c r="Z63" i="50" s="1"/>
  <c r="AW59" i="50" s="1"/>
  <c r="AK63" i="50"/>
  <c r="AJ63" i="50"/>
  <c r="AB63" i="50" s="1"/>
  <c r="AY59" i="50" s="1"/>
  <c r="AH63" i="50"/>
  <c r="AA63" i="50"/>
  <c r="AX59" i="50" s="1"/>
  <c r="Y63" i="50"/>
  <c r="AV59" i="50" s="1"/>
  <c r="P63" i="50"/>
  <c r="AS59" i="50" s="1"/>
  <c r="A63" i="50"/>
  <c r="AT62" i="50"/>
  <c r="AR62" i="50"/>
  <c r="AM62" i="50"/>
  <c r="Z62" i="50" s="1"/>
  <c r="AK62" i="50"/>
  <c r="AJ62" i="50"/>
  <c r="AB62" i="50" s="1"/>
  <c r="AY58" i="50" s="1"/>
  <c r="AH62" i="50"/>
  <c r="AA62" i="50"/>
  <c r="AX58" i="50" s="1"/>
  <c r="Y62" i="50"/>
  <c r="AV58" i="50" s="1"/>
  <c r="P62" i="50"/>
  <c r="AS58" i="50" s="1"/>
  <c r="A62" i="50"/>
  <c r="AX61" i="50"/>
  <c r="AT61" i="50"/>
  <c r="AR61" i="50"/>
  <c r="AM61" i="50"/>
  <c r="Z61" i="50" s="1"/>
  <c r="AK61" i="50"/>
  <c r="AJ61" i="50"/>
  <c r="AB61" i="50" s="1"/>
  <c r="AY57" i="50" s="1"/>
  <c r="AH61" i="50"/>
  <c r="AA61" i="50"/>
  <c r="AX57" i="50" s="1"/>
  <c r="Y61" i="50"/>
  <c r="AV57" i="50" s="1"/>
  <c r="P61" i="50"/>
  <c r="AS57" i="50" s="1"/>
  <c r="A61" i="50"/>
  <c r="AT60" i="50"/>
  <c r="AM60" i="50"/>
  <c r="Z60" i="50" s="1"/>
  <c r="AK60" i="50"/>
  <c r="AJ60" i="50"/>
  <c r="AB60" i="50" s="1"/>
  <c r="AY56" i="50" s="1"/>
  <c r="AH60" i="50"/>
  <c r="AA60" i="50"/>
  <c r="AX56" i="50" s="1"/>
  <c r="Y60" i="50"/>
  <c r="AV56" i="50" s="1"/>
  <c r="P60" i="50"/>
  <c r="AS56" i="50" s="1"/>
  <c r="A60" i="50"/>
  <c r="AR56" i="50" s="1"/>
  <c r="AT59" i="50"/>
  <c r="AR59" i="50"/>
  <c r="AM59" i="50"/>
  <c r="Z59" i="50" s="1"/>
  <c r="AW55" i="50" s="1"/>
  <c r="AK59" i="50"/>
  <c r="AJ59" i="50"/>
  <c r="AB59" i="50" s="1"/>
  <c r="AY55" i="50" s="1"/>
  <c r="AH59" i="50"/>
  <c r="AA59" i="50"/>
  <c r="AX55" i="50" s="1"/>
  <c r="Y59" i="50"/>
  <c r="AV55" i="50" s="1"/>
  <c r="P59" i="50"/>
  <c r="AS55" i="50" s="1"/>
  <c r="A59" i="50"/>
  <c r="AT58" i="50"/>
  <c r="AR58" i="50"/>
  <c r="AM58" i="50"/>
  <c r="Z58" i="50" s="1"/>
  <c r="AL58" i="50" s="1"/>
  <c r="X58" i="50" s="1"/>
  <c r="AU54" i="50" s="1"/>
  <c r="AK58" i="50"/>
  <c r="AJ58" i="50"/>
  <c r="AB58" i="50" s="1"/>
  <c r="AY54" i="50" s="1"/>
  <c r="AH58" i="50"/>
  <c r="AA58" i="50"/>
  <c r="AX54" i="50" s="1"/>
  <c r="Y58" i="50"/>
  <c r="AV54" i="50" s="1"/>
  <c r="P58" i="50"/>
  <c r="A58" i="50"/>
  <c r="AT57" i="50"/>
  <c r="AR57" i="50"/>
  <c r="AM57" i="50"/>
  <c r="Z57" i="50" s="1"/>
  <c r="AK57" i="50"/>
  <c r="AJ57" i="50"/>
  <c r="AB57" i="50" s="1"/>
  <c r="AY53" i="50" s="1"/>
  <c r="AH57" i="50"/>
  <c r="AA57" i="50"/>
  <c r="AX53" i="50" s="1"/>
  <c r="Y57" i="50"/>
  <c r="AV53" i="50" s="1"/>
  <c r="P57" i="50"/>
  <c r="AS53" i="50" s="1"/>
  <c r="A57" i="50"/>
  <c r="AT56" i="50"/>
  <c r="AM56" i="50"/>
  <c r="Z56" i="50" s="1"/>
  <c r="AK56" i="50"/>
  <c r="AJ56" i="50"/>
  <c r="AB56" i="50" s="1"/>
  <c r="AY52" i="50" s="1"/>
  <c r="AH56" i="50"/>
  <c r="AA56" i="50"/>
  <c r="AX52" i="50" s="1"/>
  <c r="Y56" i="50"/>
  <c r="AV52" i="50" s="1"/>
  <c r="P56" i="50"/>
  <c r="AS52" i="50" s="1"/>
  <c r="A56" i="50"/>
  <c r="AR52" i="50" s="1"/>
  <c r="AT55" i="50"/>
  <c r="AR55" i="50"/>
  <c r="AM55" i="50"/>
  <c r="Z55" i="50" s="1"/>
  <c r="AW51" i="50" s="1"/>
  <c r="AK55" i="50"/>
  <c r="AJ55" i="50"/>
  <c r="AB55" i="50" s="1"/>
  <c r="AY51" i="50" s="1"/>
  <c r="AH55" i="50"/>
  <c r="AA55" i="50"/>
  <c r="AX51" i="50" s="1"/>
  <c r="Y55" i="50"/>
  <c r="AV51" i="50" s="1"/>
  <c r="P55" i="50"/>
  <c r="AS51" i="50" s="1"/>
  <c r="A55" i="50"/>
  <c r="AT54" i="50"/>
  <c r="AS54" i="50"/>
  <c r="AR54" i="50"/>
  <c r="AM54" i="50"/>
  <c r="Z54" i="50" s="1"/>
  <c r="AK54" i="50"/>
  <c r="AJ54" i="50"/>
  <c r="AB54" i="50" s="1"/>
  <c r="AY50" i="50" s="1"/>
  <c r="AH54" i="50"/>
  <c r="AA54" i="50"/>
  <c r="AX50" i="50" s="1"/>
  <c r="Y54" i="50"/>
  <c r="AV50" i="50" s="1"/>
  <c r="P54" i="50"/>
  <c r="AS50" i="50" s="1"/>
  <c r="A54" i="50"/>
  <c r="AT53" i="50"/>
  <c r="AR53" i="50"/>
  <c r="AM53" i="50"/>
  <c r="Z53" i="50" s="1"/>
  <c r="AK53" i="50"/>
  <c r="AJ53" i="50"/>
  <c r="AB53" i="50" s="1"/>
  <c r="AY49" i="50" s="1"/>
  <c r="AH53" i="50"/>
  <c r="AA53" i="50"/>
  <c r="AX49" i="50" s="1"/>
  <c r="Y53" i="50"/>
  <c r="AV49" i="50" s="1"/>
  <c r="P53" i="50"/>
  <c r="AS49" i="50" s="1"/>
  <c r="A53" i="50"/>
  <c r="AT52" i="50"/>
  <c r="AM52" i="50"/>
  <c r="Z52" i="50" s="1"/>
  <c r="AL52" i="50" s="1"/>
  <c r="X52" i="50" s="1"/>
  <c r="AU48" i="50" s="1"/>
  <c r="AK52" i="50"/>
  <c r="AJ52" i="50"/>
  <c r="AB52" i="50" s="1"/>
  <c r="AY48" i="50" s="1"/>
  <c r="AH52" i="50"/>
  <c r="AA52" i="50"/>
  <c r="AX48" i="50" s="1"/>
  <c r="Y52" i="50"/>
  <c r="AV48" i="50" s="1"/>
  <c r="P52" i="50"/>
  <c r="AS48" i="50" s="1"/>
  <c r="A52" i="50"/>
  <c r="AT51" i="50"/>
  <c r="AR51" i="50"/>
  <c r="AM51" i="50"/>
  <c r="Z51" i="50" s="1"/>
  <c r="AW47" i="50" s="1"/>
  <c r="AK51" i="50"/>
  <c r="AJ51" i="50"/>
  <c r="AB51" i="50" s="1"/>
  <c r="AY47" i="50" s="1"/>
  <c r="AH51" i="50"/>
  <c r="AA51" i="50"/>
  <c r="AX47" i="50" s="1"/>
  <c r="Y51" i="50"/>
  <c r="AV47" i="50" s="1"/>
  <c r="P51" i="50"/>
  <c r="AS47" i="50" s="1"/>
  <c r="A51" i="50"/>
  <c r="AR47" i="50" s="1"/>
  <c r="AT50" i="50"/>
  <c r="AR50" i="50"/>
  <c r="AM50" i="50"/>
  <c r="Z50" i="50" s="1"/>
  <c r="AK50" i="50"/>
  <c r="AJ50" i="50"/>
  <c r="AB50" i="50" s="1"/>
  <c r="AY46" i="50" s="1"/>
  <c r="AH50" i="50"/>
  <c r="AA50" i="50"/>
  <c r="AX46" i="50" s="1"/>
  <c r="Y50" i="50"/>
  <c r="AV46" i="50" s="1"/>
  <c r="P50" i="50"/>
  <c r="AS46" i="50" s="1"/>
  <c r="A50" i="50"/>
  <c r="AT49" i="50"/>
  <c r="AR49" i="50"/>
  <c r="AM49" i="50"/>
  <c r="Z49" i="50" s="1"/>
  <c r="AL49" i="50" s="1"/>
  <c r="X49" i="50" s="1"/>
  <c r="AU45" i="50" s="1"/>
  <c r="AK49" i="50"/>
  <c r="AJ49" i="50"/>
  <c r="AB49" i="50" s="1"/>
  <c r="AY45" i="50" s="1"/>
  <c r="AH49" i="50"/>
  <c r="AA49" i="50"/>
  <c r="AX45" i="50" s="1"/>
  <c r="Y49" i="50"/>
  <c r="AV45" i="50" s="1"/>
  <c r="P49" i="50"/>
  <c r="AS45" i="50" s="1"/>
  <c r="A49" i="50"/>
  <c r="AT48" i="50"/>
  <c r="AR48" i="50"/>
  <c r="AM48" i="50"/>
  <c r="Z48" i="50" s="1"/>
  <c r="AK48" i="50"/>
  <c r="AJ48" i="50"/>
  <c r="AB48" i="50" s="1"/>
  <c r="AY44" i="50" s="1"/>
  <c r="AH48" i="50"/>
  <c r="AA48" i="50"/>
  <c r="AX44" i="50" s="1"/>
  <c r="Y48" i="50"/>
  <c r="AV44" i="50" s="1"/>
  <c r="P48" i="50"/>
  <c r="AS44" i="50" s="1"/>
  <c r="A48" i="50"/>
  <c r="AR44" i="50" s="1"/>
  <c r="AT47" i="50"/>
  <c r="AM47" i="50"/>
  <c r="Z47" i="50" s="1"/>
  <c r="AL47" i="50" s="1"/>
  <c r="X47" i="50" s="1"/>
  <c r="AU43" i="50" s="1"/>
  <c r="AK47" i="50"/>
  <c r="AJ47" i="50"/>
  <c r="AB47" i="50" s="1"/>
  <c r="AY43" i="50" s="1"/>
  <c r="AH47" i="50"/>
  <c r="AA47" i="50"/>
  <c r="AX43" i="50" s="1"/>
  <c r="Y47" i="50"/>
  <c r="AV43" i="50" s="1"/>
  <c r="P47" i="50"/>
  <c r="AS43" i="50" s="1"/>
  <c r="A47" i="50"/>
  <c r="AT46" i="50"/>
  <c r="AR46" i="50"/>
  <c r="AM46" i="50"/>
  <c r="Z46" i="50" s="1"/>
  <c r="AL46" i="50" s="1"/>
  <c r="X46" i="50" s="1"/>
  <c r="AU42" i="50" s="1"/>
  <c r="AK46" i="50"/>
  <c r="AJ46" i="50"/>
  <c r="AB46" i="50" s="1"/>
  <c r="AY42" i="50" s="1"/>
  <c r="AH46" i="50"/>
  <c r="AA46" i="50"/>
  <c r="AX42" i="50" s="1"/>
  <c r="Y46" i="50"/>
  <c r="AV42" i="50" s="1"/>
  <c r="P46" i="50"/>
  <c r="AS42" i="50" s="1"/>
  <c r="A46" i="50"/>
  <c r="AT45" i="50"/>
  <c r="AR45" i="50"/>
  <c r="AM45" i="50"/>
  <c r="Z45" i="50" s="1"/>
  <c r="AW41" i="50" s="1"/>
  <c r="AK45" i="50"/>
  <c r="AJ45" i="50"/>
  <c r="AB45" i="50" s="1"/>
  <c r="AY41" i="50" s="1"/>
  <c r="AH45" i="50"/>
  <c r="AA45" i="50"/>
  <c r="AX41" i="50" s="1"/>
  <c r="Y45" i="50"/>
  <c r="AV41" i="50" s="1"/>
  <c r="P45" i="50"/>
  <c r="AS41" i="50" s="1"/>
  <c r="A45" i="50"/>
  <c r="AR41" i="50" s="1"/>
  <c r="AT44" i="50"/>
  <c r="AM44" i="50"/>
  <c r="Z44" i="50" s="1"/>
  <c r="AK44" i="50"/>
  <c r="AJ44" i="50"/>
  <c r="AB44" i="50" s="1"/>
  <c r="AY40" i="50" s="1"/>
  <c r="AH44" i="50"/>
  <c r="AA44" i="50"/>
  <c r="AX40" i="50" s="1"/>
  <c r="Y44" i="50"/>
  <c r="AV40" i="50" s="1"/>
  <c r="P44" i="50"/>
  <c r="AS40" i="50" s="1"/>
  <c r="A44" i="50"/>
  <c r="AT43" i="50"/>
  <c r="AR43" i="50"/>
  <c r="AM43" i="50"/>
  <c r="Z43" i="50" s="1"/>
  <c r="AK43" i="50"/>
  <c r="AJ43" i="50"/>
  <c r="AB43" i="50" s="1"/>
  <c r="AY39" i="50" s="1"/>
  <c r="AH43" i="50"/>
  <c r="AA43" i="50"/>
  <c r="AX39" i="50" s="1"/>
  <c r="Y43" i="50"/>
  <c r="AV39" i="50" s="1"/>
  <c r="P43" i="50"/>
  <c r="AS39" i="50" s="1"/>
  <c r="A43" i="50"/>
  <c r="AT42" i="50"/>
  <c r="AR42" i="50"/>
  <c r="AM42" i="50"/>
  <c r="Z42" i="50" s="1"/>
  <c r="AK42" i="50"/>
  <c r="AJ42" i="50"/>
  <c r="AB42" i="50" s="1"/>
  <c r="AY38" i="50" s="1"/>
  <c r="AH42" i="50"/>
  <c r="AA42" i="50"/>
  <c r="AX38" i="50" s="1"/>
  <c r="Y42" i="50"/>
  <c r="AV38" i="50" s="1"/>
  <c r="P42" i="50"/>
  <c r="AS38" i="50" s="1"/>
  <c r="A42" i="50"/>
  <c r="AT41" i="50"/>
  <c r="AM41" i="50"/>
  <c r="Z41" i="50" s="1"/>
  <c r="AK41" i="50"/>
  <c r="AJ41" i="50"/>
  <c r="AB41" i="50" s="1"/>
  <c r="AY37" i="50" s="1"/>
  <c r="AH41" i="50"/>
  <c r="AA41" i="50"/>
  <c r="AX37" i="50" s="1"/>
  <c r="Y41" i="50"/>
  <c r="AV37" i="50" s="1"/>
  <c r="P41" i="50"/>
  <c r="AS37" i="50" s="1"/>
  <c r="A41" i="50"/>
  <c r="AR37" i="50" s="1"/>
  <c r="AT40" i="50"/>
  <c r="AR40" i="50"/>
  <c r="AM40" i="50"/>
  <c r="Z40" i="50" s="1"/>
  <c r="AK40" i="50"/>
  <c r="AJ40" i="50"/>
  <c r="AB40" i="50" s="1"/>
  <c r="AY36" i="50" s="1"/>
  <c r="AH40" i="50"/>
  <c r="AA40" i="50"/>
  <c r="AX36" i="50" s="1"/>
  <c r="Y40" i="50"/>
  <c r="AV36" i="50" s="1"/>
  <c r="P40" i="50"/>
  <c r="AS36" i="50" s="1"/>
  <c r="A40" i="50"/>
  <c r="AT39" i="50"/>
  <c r="AR39" i="50"/>
  <c r="AM39" i="50"/>
  <c r="Z39" i="50" s="1"/>
  <c r="AK39" i="50"/>
  <c r="AJ39" i="50"/>
  <c r="AB39" i="50" s="1"/>
  <c r="AY35" i="50" s="1"/>
  <c r="AH39" i="50"/>
  <c r="AA39" i="50"/>
  <c r="AX35" i="50" s="1"/>
  <c r="Y39" i="50"/>
  <c r="AV35" i="50" s="1"/>
  <c r="P39" i="50"/>
  <c r="AS35" i="50" s="1"/>
  <c r="A39" i="50"/>
  <c r="AT38" i="50"/>
  <c r="AR38" i="50"/>
  <c r="AM38" i="50"/>
  <c r="Z38" i="50" s="1"/>
  <c r="AK38" i="50"/>
  <c r="AJ38" i="50"/>
  <c r="AB38" i="50" s="1"/>
  <c r="AY34" i="50" s="1"/>
  <c r="AH38" i="50"/>
  <c r="AA38" i="50"/>
  <c r="AX34" i="50" s="1"/>
  <c r="Y38" i="50"/>
  <c r="AV34" i="50" s="1"/>
  <c r="P38" i="50"/>
  <c r="AS34" i="50" s="1"/>
  <c r="A38" i="50"/>
  <c r="AT37" i="50"/>
  <c r="AM37" i="50"/>
  <c r="Z37" i="50" s="1"/>
  <c r="AK37" i="50"/>
  <c r="AJ37" i="50"/>
  <c r="AB37" i="50" s="1"/>
  <c r="AY33" i="50" s="1"/>
  <c r="AH37" i="50"/>
  <c r="AA37" i="50"/>
  <c r="AX33" i="50" s="1"/>
  <c r="Y37" i="50"/>
  <c r="AV33" i="50" s="1"/>
  <c r="P37" i="50"/>
  <c r="AS33" i="50" s="1"/>
  <c r="A37" i="50"/>
  <c r="AR33" i="50" s="1"/>
  <c r="AT36" i="50"/>
  <c r="AR36" i="50"/>
  <c r="AM36" i="50"/>
  <c r="Z36" i="50" s="1"/>
  <c r="AK36" i="50"/>
  <c r="AJ36" i="50"/>
  <c r="AB36" i="50" s="1"/>
  <c r="AY32" i="50" s="1"/>
  <c r="AH36" i="50"/>
  <c r="AA36" i="50"/>
  <c r="AX32" i="50" s="1"/>
  <c r="Y36" i="50"/>
  <c r="AV32" i="50" s="1"/>
  <c r="P36" i="50"/>
  <c r="AS32" i="50" s="1"/>
  <c r="A36" i="50"/>
  <c r="AT35" i="50"/>
  <c r="AR35" i="50"/>
  <c r="AM35" i="50"/>
  <c r="Z35" i="50" s="1"/>
  <c r="AK35" i="50"/>
  <c r="AJ35" i="50"/>
  <c r="AB35" i="50" s="1"/>
  <c r="AY31" i="50" s="1"/>
  <c r="AH35" i="50"/>
  <c r="AA35" i="50"/>
  <c r="AX31" i="50" s="1"/>
  <c r="Y35" i="50"/>
  <c r="AV31" i="50" s="1"/>
  <c r="P35" i="50"/>
  <c r="AS31" i="50" s="1"/>
  <c r="A35" i="50"/>
  <c r="AT34" i="50"/>
  <c r="AR34" i="50"/>
  <c r="AM34" i="50"/>
  <c r="Z34" i="50" s="1"/>
  <c r="AK34" i="50"/>
  <c r="AJ34" i="50"/>
  <c r="AB34" i="50" s="1"/>
  <c r="AY30" i="50" s="1"/>
  <c r="AH34" i="50"/>
  <c r="AA34" i="50"/>
  <c r="AX30" i="50" s="1"/>
  <c r="Y34" i="50"/>
  <c r="AV30" i="50" s="1"/>
  <c r="P34" i="50"/>
  <c r="AS30" i="50" s="1"/>
  <c r="A34" i="50"/>
  <c r="AT33" i="50"/>
  <c r="AM33" i="50"/>
  <c r="Z33" i="50" s="1"/>
  <c r="AK33" i="50"/>
  <c r="AJ33" i="50"/>
  <c r="AB33" i="50" s="1"/>
  <c r="AY29" i="50" s="1"/>
  <c r="AH33" i="50"/>
  <c r="AA33" i="50"/>
  <c r="AX29" i="50" s="1"/>
  <c r="Y33" i="50"/>
  <c r="AV29" i="50" s="1"/>
  <c r="P33" i="50"/>
  <c r="AS29" i="50" s="1"/>
  <c r="A33" i="50"/>
  <c r="AR29" i="50" s="1"/>
  <c r="AT32" i="50"/>
  <c r="AR32" i="50"/>
  <c r="AM32" i="50"/>
  <c r="Z32" i="50" s="1"/>
  <c r="AK32" i="50"/>
  <c r="AJ32" i="50"/>
  <c r="AB32" i="50" s="1"/>
  <c r="AY28" i="50" s="1"/>
  <c r="AH32" i="50"/>
  <c r="AA32" i="50"/>
  <c r="AX28" i="50" s="1"/>
  <c r="Y32" i="50"/>
  <c r="P32" i="50"/>
  <c r="AS28" i="50" s="1"/>
  <c r="A32" i="50"/>
  <c r="AT31" i="50"/>
  <c r="AR31" i="50"/>
  <c r="AM31" i="50"/>
  <c r="Z31" i="50" s="1"/>
  <c r="AL31" i="50" s="1"/>
  <c r="X31" i="50" s="1"/>
  <c r="AU27" i="50" s="1"/>
  <c r="AK31" i="50"/>
  <c r="AJ31" i="50"/>
  <c r="AB31" i="50" s="1"/>
  <c r="AY27" i="50" s="1"/>
  <c r="AH31" i="50"/>
  <c r="AA31" i="50"/>
  <c r="AX27" i="50" s="1"/>
  <c r="Y31" i="50"/>
  <c r="AV27" i="50" s="1"/>
  <c r="P31" i="50"/>
  <c r="AS27" i="50" s="1"/>
  <c r="A31" i="50"/>
  <c r="AT30" i="50"/>
  <c r="AR30" i="50"/>
  <c r="AM30" i="50"/>
  <c r="Z30" i="50" s="1"/>
  <c r="AK30" i="50"/>
  <c r="AJ30" i="50"/>
  <c r="AB30" i="50" s="1"/>
  <c r="AY26" i="50" s="1"/>
  <c r="AH30" i="50"/>
  <c r="AA30" i="50"/>
  <c r="AX26" i="50" s="1"/>
  <c r="Y30" i="50"/>
  <c r="AV26" i="50" s="1"/>
  <c r="P30" i="50"/>
  <c r="AS26" i="50" s="1"/>
  <c r="A30" i="50"/>
  <c r="AT29" i="50"/>
  <c r="AM29" i="50"/>
  <c r="Z29" i="50" s="1"/>
  <c r="AK29" i="50"/>
  <c r="AJ29" i="50"/>
  <c r="AB29" i="50" s="1"/>
  <c r="AY25" i="50" s="1"/>
  <c r="AH29" i="50"/>
  <c r="AA29" i="50"/>
  <c r="AX25" i="50" s="1"/>
  <c r="Y29" i="50"/>
  <c r="AV25" i="50" s="1"/>
  <c r="P29" i="50"/>
  <c r="AS25" i="50" s="1"/>
  <c r="A29" i="50"/>
  <c r="AR25" i="50" s="1"/>
  <c r="AV28" i="50"/>
  <c r="AT28" i="50"/>
  <c r="AR28" i="50"/>
  <c r="AM28" i="50"/>
  <c r="Z28" i="50" s="1"/>
  <c r="AK28" i="50"/>
  <c r="AJ28" i="50"/>
  <c r="AB28" i="50" s="1"/>
  <c r="AY24" i="50" s="1"/>
  <c r="AH28" i="50"/>
  <c r="AA28" i="50"/>
  <c r="AX24" i="50" s="1"/>
  <c r="Y28" i="50"/>
  <c r="AV24" i="50" s="1"/>
  <c r="P28" i="50"/>
  <c r="AS24" i="50" s="1"/>
  <c r="A28" i="50"/>
  <c r="AT27" i="50"/>
  <c r="AR27" i="50"/>
  <c r="AM27" i="50"/>
  <c r="Z27" i="50" s="1"/>
  <c r="AK27" i="50"/>
  <c r="AJ27" i="50"/>
  <c r="AB27" i="50" s="1"/>
  <c r="AY23" i="50" s="1"/>
  <c r="AH27" i="50"/>
  <c r="AA27" i="50"/>
  <c r="AX23" i="50" s="1"/>
  <c r="Y27" i="50"/>
  <c r="AV23" i="50" s="1"/>
  <c r="P27" i="50"/>
  <c r="AS23" i="50" s="1"/>
  <c r="A27" i="50"/>
  <c r="AT26" i="50"/>
  <c r="AR26" i="50"/>
  <c r="AM26" i="50"/>
  <c r="Z26" i="50" s="1"/>
  <c r="AK26" i="50"/>
  <c r="AJ26" i="50"/>
  <c r="AB26" i="50" s="1"/>
  <c r="AY22" i="50" s="1"/>
  <c r="AH26" i="50"/>
  <c r="AA26" i="50"/>
  <c r="AX22" i="50" s="1"/>
  <c r="Y26" i="50"/>
  <c r="AV22" i="50" s="1"/>
  <c r="P26" i="50"/>
  <c r="AS22" i="50" s="1"/>
  <c r="A26" i="50"/>
  <c r="AT25" i="50"/>
  <c r="AM25" i="50"/>
  <c r="Z25" i="50" s="1"/>
  <c r="AK25" i="50"/>
  <c r="AJ25" i="50"/>
  <c r="AB25" i="50" s="1"/>
  <c r="AY21" i="50" s="1"/>
  <c r="AH25" i="50"/>
  <c r="AA25" i="50"/>
  <c r="AX21" i="50" s="1"/>
  <c r="Y25" i="50"/>
  <c r="AV21" i="50" s="1"/>
  <c r="P25" i="50"/>
  <c r="AS21" i="50" s="1"/>
  <c r="A25" i="50"/>
  <c r="AT24" i="50"/>
  <c r="AR24" i="50"/>
  <c r="AM24" i="50"/>
  <c r="Z24" i="50" s="1"/>
  <c r="AK24" i="50"/>
  <c r="AJ24" i="50"/>
  <c r="AB24" i="50" s="1"/>
  <c r="AY20" i="50" s="1"/>
  <c r="AH24" i="50"/>
  <c r="AA24" i="50"/>
  <c r="AX20" i="50" s="1"/>
  <c r="Y24" i="50"/>
  <c r="AV20" i="50" s="1"/>
  <c r="P24" i="50"/>
  <c r="AS20" i="50" s="1"/>
  <c r="A24" i="50"/>
  <c r="AT23" i="50"/>
  <c r="AR23" i="50"/>
  <c r="AM23" i="50"/>
  <c r="Z23" i="50" s="1"/>
  <c r="AK23" i="50"/>
  <c r="AJ23" i="50"/>
  <c r="AB23" i="50" s="1"/>
  <c r="AY19" i="50" s="1"/>
  <c r="AH23" i="50"/>
  <c r="AA23" i="50"/>
  <c r="AX19" i="50" s="1"/>
  <c r="Y23" i="50"/>
  <c r="AV19" i="50" s="1"/>
  <c r="P23" i="50"/>
  <c r="AS19" i="50" s="1"/>
  <c r="A23" i="50"/>
  <c r="AT22" i="50"/>
  <c r="AR22" i="50"/>
  <c r="AM22" i="50"/>
  <c r="Z22" i="50" s="1"/>
  <c r="AK22" i="50"/>
  <c r="AJ22" i="50"/>
  <c r="AB22" i="50" s="1"/>
  <c r="AY18" i="50" s="1"/>
  <c r="AH22" i="50"/>
  <c r="AA22" i="50"/>
  <c r="AX18" i="50" s="1"/>
  <c r="Y22" i="50"/>
  <c r="AV18" i="50" s="1"/>
  <c r="P22" i="50"/>
  <c r="AS18" i="50" s="1"/>
  <c r="A22" i="50"/>
  <c r="AT21" i="50"/>
  <c r="AR21" i="50"/>
  <c r="AM21" i="50"/>
  <c r="Z21" i="50" s="1"/>
  <c r="AK21" i="50"/>
  <c r="AJ21" i="50"/>
  <c r="AB21" i="50" s="1"/>
  <c r="AY17" i="50" s="1"/>
  <c r="AH21" i="50"/>
  <c r="AA21" i="50"/>
  <c r="AX17" i="50" s="1"/>
  <c r="Y21" i="50"/>
  <c r="AV17" i="50" s="1"/>
  <c r="P21" i="50"/>
  <c r="AS17" i="50" s="1"/>
  <c r="A21" i="50"/>
  <c r="AT20" i="50"/>
  <c r="AR20" i="50"/>
  <c r="AM20" i="50"/>
  <c r="Z20" i="50" s="1"/>
  <c r="AK20" i="50"/>
  <c r="AJ20" i="50"/>
  <c r="AB20" i="50" s="1"/>
  <c r="AY16" i="50" s="1"/>
  <c r="AH20" i="50"/>
  <c r="AA20" i="50"/>
  <c r="AX16" i="50" s="1"/>
  <c r="Y20" i="50"/>
  <c r="AV16" i="50" s="1"/>
  <c r="P20" i="50"/>
  <c r="AS16" i="50" s="1"/>
  <c r="A20" i="50"/>
  <c r="AT19" i="50"/>
  <c r="AR19" i="50"/>
  <c r="AM19" i="50"/>
  <c r="Z19" i="50" s="1"/>
  <c r="AK19" i="50"/>
  <c r="AJ19" i="50"/>
  <c r="AB19" i="50" s="1"/>
  <c r="AY14" i="50" s="1"/>
  <c r="AH19" i="50"/>
  <c r="AA19" i="50"/>
  <c r="AX14" i="50" s="1"/>
  <c r="Y19" i="50"/>
  <c r="AV14" i="50" s="1"/>
  <c r="P19" i="50"/>
  <c r="AS14" i="50" s="1"/>
  <c r="A19" i="50"/>
  <c r="AR14" i="50" s="1"/>
  <c r="AT18" i="50"/>
  <c r="AR18" i="50"/>
  <c r="AM18" i="50"/>
  <c r="Z18" i="50" s="1"/>
  <c r="AK18" i="50"/>
  <c r="AJ18" i="50"/>
  <c r="AB18" i="50" s="1"/>
  <c r="AY13" i="50" s="1"/>
  <c r="AH18" i="50"/>
  <c r="AA18" i="50"/>
  <c r="AX13" i="50" s="1"/>
  <c r="Y18" i="50"/>
  <c r="P18" i="50"/>
  <c r="AS13" i="50" s="1"/>
  <c r="A18" i="50"/>
  <c r="AT17" i="50"/>
  <c r="AR17" i="50"/>
  <c r="AM17" i="50"/>
  <c r="Z17" i="50" s="1"/>
  <c r="AK17" i="50"/>
  <c r="AJ17" i="50"/>
  <c r="AB17" i="50" s="1"/>
  <c r="AY12" i="50" s="1"/>
  <c r="AH17" i="50"/>
  <c r="AA17" i="50"/>
  <c r="AX12" i="50" s="1"/>
  <c r="Y17" i="50"/>
  <c r="AV12" i="50" s="1"/>
  <c r="P17" i="50"/>
  <c r="AS12" i="50" s="1"/>
  <c r="A17" i="50"/>
  <c r="AR12" i="50" s="1"/>
  <c r="AT16" i="50"/>
  <c r="AR16" i="50"/>
  <c r="AM16" i="50"/>
  <c r="Z16" i="50" s="1"/>
  <c r="AW11" i="50" s="1"/>
  <c r="AK16" i="50"/>
  <c r="AJ16" i="50"/>
  <c r="AB16" i="50" s="1"/>
  <c r="AY11" i="50" s="1"/>
  <c r="AH16" i="50"/>
  <c r="AA16" i="50"/>
  <c r="AX11" i="50" s="1"/>
  <c r="Y16" i="50"/>
  <c r="AV11" i="50" s="1"/>
  <c r="P16" i="50"/>
  <c r="AS11" i="50" s="1"/>
  <c r="A16" i="50"/>
  <c r="AT14" i="50"/>
  <c r="AM14" i="50"/>
  <c r="Z14" i="50" s="1"/>
  <c r="AK14" i="50"/>
  <c r="AJ14" i="50"/>
  <c r="AB14" i="50" s="1"/>
  <c r="AY10" i="50" s="1"/>
  <c r="AH14" i="50"/>
  <c r="AA14" i="50"/>
  <c r="AX10" i="50" s="1"/>
  <c r="Y14" i="50"/>
  <c r="AV10" i="50" s="1"/>
  <c r="P14" i="50"/>
  <c r="AS10" i="50" s="1"/>
  <c r="A14" i="50"/>
  <c r="AV13" i="50"/>
  <c r="AT13" i="50"/>
  <c r="AR13" i="50"/>
  <c r="AM13" i="50"/>
  <c r="Z13" i="50" s="1"/>
  <c r="AL13" i="50" s="1"/>
  <c r="X13" i="50" s="1"/>
  <c r="AU9" i="50" s="1"/>
  <c r="AK13" i="50"/>
  <c r="AJ13" i="50"/>
  <c r="AB13" i="50" s="1"/>
  <c r="AY9" i="50" s="1"/>
  <c r="AH13" i="50"/>
  <c r="AA13" i="50"/>
  <c r="AX9" i="50" s="1"/>
  <c r="Y13" i="50"/>
  <c r="AV9" i="50" s="1"/>
  <c r="P13" i="50"/>
  <c r="AS9" i="50" s="1"/>
  <c r="A13" i="50"/>
  <c r="AR9" i="50" s="1"/>
  <c r="AT12" i="50"/>
  <c r="AM12" i="50"/>
  <c r="Z12" i="50" s="1"/>
  <c r="AK12" i="50"/>
  <c r="AJ12" i="50"/>
  <c r="AB12" i="50" s="1"/>
  <c r="AY8" i="50" s="1"/>
  <c r="AH12" i="50"/>
  <c r="AA12" i="50"/>
  <c r="AX8" i="50" s="1"/>
  <c r="Y12" i="50"/>
  <c r="AV8" i="50" s="1"/>
  <c r="P12" i="50"/>
  <c r="AS8" i="50" s="1"/>
  <c r="A12" i="50"/>
  <c r="AT11" i="50"/>
  <c r="AR11" i="50"/>
  <c r="AM11" i="50"/>
  <c r="Z11" i="50" s="1"/>
  <c r="AK11" i="50"/>
  <c r="AJ11" i="50"/>
  <c r="AB11" i="50" s="1"/>
  <c r="AY7" i="50" s="1"/>
  <c r="AH11" i="50"/>
  <c r="AG11" i="50" s="1"/>
  <c r="AI11" i="50" s="1"/>
  <c r="AA11" i="50"/>
  <c r="AX7" i="50" s="1"/>
  <c r="Y11" i="50"/>
  <c r="AV7" i="50" s="1"/>
  <c r="R11" i="50"/>
  <c r="AC11" i="50" s="1"/>
  <c r="R12" i="50" s="1"/>
  <c r="P11" i="50"/>
  <c r="AS7" i="50" s="1"/>
  <c r="A11" i="50"/>
  <c r="AR7" i="50" s="1"/>
  <c r="AT10" i="50"/>
  <c r="AR10" i="50"/>
  <c r="H10" i="50"/>
  <c r="H11" i="50" s="1"/>
  <c r="H12" i="50" s="1"/>
  <c r="H13" i="50" s="1"/>
  <c r="H14" i="50" s="1"/>
  <c r="H16" i="50" s="1"/>
  <c r="H17" i="50" s="1"/>
  <c r="H18" i="50" s="1"/>
  <c r="H19" i="50" s="1"/>
  <c r="H20" i="50" s="1"/>
  <c r="H21" i="50" s="1"/>
  <c r="H22" i="50" s="1"/>
  <c r="H23" i="50" s="1"/>
  <c r="H24" i="50" s="1"/>
  <c r="H25" i="50" s="1"/>
  <c r="H26" i="50" s="1"/>
  <c r="H27" i="50" s="1"/>
  <c r="H28" i="50" s="1"/>
  <c r="H29" i="50" s="1"/>
  <c r="H30" i="50" s="1"/>
  <c r="H31" i="50" s="1"/>
  <c r="H32" i="50" s="1"/>
  <c r="H33" i="50" s="1"/>
  <c r="H34" i="50" s="1"/>
  <c r="H35" i="50" s="1"/>
  <c r="H36" i="50" s="1"/>
  <c r="H37" i="50" s="1"/>
  <c r="H38" i="50" s="1"/>
  <c r="H39" i="50" s="1"/>
  <c r="H40" i="50" s="1"/>
  <c r="H41" i="50" s="1"/>
  <c r="H42" i="50" s="1"/>
  <c r="H43" i="50" s="1"/>
  <c r="H44" i="50" s="1"/>
  <c r="H45" i="50" s="1"/>
  <c r="H46" i="50" s="1"/>
  <c r="H47" i="50" s="1"/>
  <c r="H48" i="50" s="1"/>
  <c r="H49" i="50" s="1"/>
  <c r="H50" i="50" s="1"/>
  <c r="H51" i="50" s="1"/>
  <c r="H52" i="50" s="1"/>
  <c r="H53" i="50" s="1"/>
  <c r="H54" i="50" s="1"/>
  <c r="H55" i="50" s="1"/>
  <c r="H56" i="50" s="1"/>
  <c r="H57" i="50" s="1"/>
  <c r="H58" i="50" s="1"/>
  <c r="H59" i="50" s="1"/>
  <c r="H60" i="50" s="1"/>
  <c r="H61" i="50" s="1"/>
  <c r="H62" i="50" s="1"/>
  <c r="H63" i="50" s="1"/>
  <c r="H64" i="50" s="1"/>
  <c r="H65" i="50" s="1"/>
  <c r="H66" i="50" s="1"/>
  <c r="H67" i="50" s="1"/>
  <c r="AT9" i="50"/>
  <c r="AT8" i="50"/>
  <c r="AR8" i="50"/>
  <c r="AT7" i="50"/>
  <c r="AZ5" i="50"/>
  <c r="AY5" i="50"/>
  <c r="AX5" i="50"/>
  <c r="AW5" i="50"/>
  <c r="AV5" i="50"/>
  <c r="AU5" i="50"/>
  <c r="AT5" i="50"/>
  <c r="AS5" i="50"/>
  <c r="AR5" i="50"/>
  <c r="AT3" i="50"/>
  <c r="AU2" i="50"/>
  <c r="AT2" i="50"/>
  <c r="AT174" i="49"/>
  <c r="AS174" i="49"/>
  <c r="AM174" i="49"/>
  <c r="AK174" i="49"/>
  <c r="AJ174" i="49"/>
  <c r="AB174" i="49" s="1"/>
  <c r="AY174" i="49" s="1"/>
  <c r="AH174" i="49"/>
  <c r="AA174" i="49"/>
  <c r="AX174" i="49" s="1"/>
  <c r="Z174" i="49"/>
  <c r="Y174" i="49"/>
  <c r="AV174" i="49" s="1"/>
  <c r="P174" i="49"/>
  <c r="A174" i="49"/>
  <c r="AR174" i="49" s="1"/>
  <c r="AT173" i="49"/>
  <c r="AR173" i="49"/>
  <c r="AM173" i="49"/>
  <c r="AK173" i="49"/>
  <c r="AJ173" i="49"/>
  <c r="AB173" i="49" s="1"/>
  <c r="AY173" i="49" s="1"/>
  <c r="AH173" i="49"/>
  <c r="AA173" i="49"/>
  <c r="AX173" i="49" s="1"/>
  <c r="Z173" i="49"/>
  <c r="Y173" i="49"/>
  <c r="AV173" i="49" s="1"/>
  <c r="P173" i="49"/>
  <c r="AS173" i="49" s="1"/>
  <c r="A173" i="49"/>
  <c r="AT172" i="49"/>
  <c r="AR172" i="49"/>
  <c r="AM172" i="49"/>
  <c r="Z172" i="49" s="1"/>
  <c r="AK172" i="49"/>
  <c r="AJ172" i="49"/>
  <c r="AH172" i="49"/>
  <c r="AB172" i="49"/>
  <c r="AY172" i="49" s="1"/>
  <c r="AA172" i="49"/>
  <c r="AX172" i="49" s="1"/>
  <c r="Y172" i="49"/>
  <c r="AV172" i="49" s="1"/>
  <c r="P172" i="49"/>
  <c r="AS172" i="49" s="1"/>
  <c r="A172" i="49"/>
  <c r="AY171" i="49"/>
  <c r="AX171" i="49"/>
  <c r="AT171" i="49"/>
  <c r="AM171" i="49"/>
  <c r="Z171" i="49" s="1"/>
  <c r="AW171" i="49" s="1"/>
  <c r="AK171" i="49"/>
  <c r="AJ171" i="49"/>
  <c r="AH171" i="49"/>
  <c r="AB171" i="49"/>
  <c r="AA171" i="49"/>
  <c r="Y171" i="49"/>
  <c r="AV171" i="49" s="1"/>
  <c r="P171" i="49"/>
  <c r="AS171" i="49" s="1"/>
  <c r="A171" i="49"/>
  <c r="AR171" i="49" s="1"/>
  <c r="AT170" i="49"/>
  <c r="AS170" i="49"/>
  <c r="AM170" i="49"/>
  <c r="Z170" i="49" s="1"/>
  <c r="AK170" i="49"/>
  <c r="AJ170" i="49"/>
  <c r="AB170" i="49" s="1"/>
  <c r="AY170" i="49" s="1"/>
  <c r="AH170" i="49"/>
  <c r="AA170" i="49"/>
  <c r="AX170" i="49" s="1"/>
  <c r="Y170" i="49"/>
  <c r="AV170" i="49" s="1"/>
  <c r="P170" i="49"/>
  <c r="A170" i="49"/>
  <c r="AR170" i="49" s="1"/>
  <c r="AV169" i="49"/>
  <c r="AT169" i="49"/>
  <c r="AR169" i="49"/>
  <c r="AM169" i="49"/>
  <c r="Z169" i="49" s="1"/>
  <c r="AK169" i="49"/>
  <c r="AJ169" i="49"/>
  <c r="AB169" i="49" s="1"/>
  <c r="AY169" i="49" s="1"/>
  <c r="AH169" i="49"/>
  <c r="AA169" i="49"/>
  <c r="AX169" i="49" s="1"/>
  <c r="Y169" i="49"/>
  <c r="P169" i="49"/>
  <c r="AS169" i="49" s="1"/>
  <c r="A169" i="49"/>
  <c r="AT168" i="49"/>
  <c r="AR168" i="49"/>
  <c r="AM168" i="49"/>
  <c r="Z168" i="49" s="1"/>
  <c r="AK168" i="49"/>
  <c r="AJ168" i="49"/>
  <c r="AB168" i="49" s="1"/>
  <c r="AY168" i="49" s="1"/>
  <c r="AH168" i="49"/>
  <c r="AA168" i="49"/>
  <c r="AX168" i="49" s="1"/>
  <c r="Y168" i="49"/>
  <c r="AV168" i="49" s="1"/>
  <c r="P168" i="49"/>
  <c r="AS168" i="49" s="1"/>
  <c r="A168" i="49"/>
  <c r="AY167" i="49"/>
  <c r="AX167" i="49"/>
  <c r="AT167" i="49"/>
  <c r="AS167" i="49"/>
  <c r="AM167" i="49"/>
  <c r="Z167" i="49" s="1"/>
  <c r="AK167" i="49"/>
  <c r="AJ167" i="49"/>
  <c r="AH167" i="49"/>
  <c r="AB167" i="49"/>
  <c r="AA167" i="49"/>
  <c r="Y167" i="49"/>
  <c r="AV167" i="49" s="1"/>
  <c r="P167" i="49"/>
  <c r="A167" i="49"/>
  <c r="AR167" i="49" s="1"/>
  <c r="AT166" i="49"/>
  <c r="AS166" i="49"/>
  <c r="AM166" i="49"/>
  <c r="Z166" i="49" s="1"/>
  <c r="AK166" i="49"/>
  <c r="AJ166" i="49"/>
  <c r="AB166" i="49" s="1"/>
  <c r="AY166" i="49" s="1"/>
  <c r="AH166" i="49"/>
  <c r="AA166" i="49"/>
  <c r="AX166" i="49" s="1"/>
  <c r="Y166" i="49"/>
  <c r="AV166" i="49" s="1"/>
  <c r="P166" i="49"/>
  <c r="A166" i="49"/>
  <c r="AR166" i="49" s="1"/>
  <c r="AT165" i="49"/>
  <c r="AR165" i="49"/>
  <c r="AM165" i="49"/>
  <c r="Z165" i="49" s="1"/>
  <c r="AL165" i="49" s="1"/>
  <c r="X165" i="49" s="1"/>
  <c r="AU165" i="49" s="1"/>
  <c r="AK165" i="49"/>
  <c r="AJ165" i="49"/>
  <c r="AB165" i="49" s="1"/>
  <c r="AY165" i="49" s="1"/>
  <c r="AH165" i="49"/>
  <c r="AA165" i="49"/>
  <c r="AX165" i="49" s="1"/>
  <c r="Y165" i="49"/>
  <c r="AV165" i="49" s="1"/>
  <c r="P165" i="49"/>
  <c r="AS165" i="49" s="1"/>
  <c r="A165" i="49"/>
  <c r="AT164" i="49"/>
  <c r="AR164" i="49"/>
  <c r="AM164" i="49"/>
  <c r="Z164" i="49" s="1"/>
  <c r="AK164" i="49"/>
  <c r="AJ164" i="49"/>
  <c r="AH164" i="49"/>
  <c r="AB164" i="49"/>
  <c r="AY164" i="49" s="1"/>
  <c r="AA164" i="49"/>
  <c r="AX164" i="49" s="1"/>
  <c r="Y164" i="49"/>
  <c r="AV164" i="49" s="1"/>
  <c r="P164" i="49"/>
  <c r="AS164" i="49" s="1"/>
  <c r="A164" i="49"/>
  <c r="AY163" i="49"/>
  <c r="AT163" i="49"/>
  <c r="AS163" i="49"/>
  <c r="AM163" i="49"/>
  <c r="Z163" i="49" s="1"/>
  <c r="AW163" i="49" s="1"/>
  <c r="AK163" i="49"/>
  <c r="AJ163" i="49"/>
  <c r="AH163" i="49"/>
  <c r="AB163" i="49"/>
  <c r="AA163" i="49"/>
  <c r="AX163" i="49" s="1"/>
  <c r="Y163" i="49"/>
  <c r="AV163" i="49" s="1"/>
  <c r="P163" i="49"/>
  <c r="A163" i="49"/>
  <c r="AR163" i="49" s="1"/>
  <c r="AX162" i="49"/>
  <c r="AT162" i="49"/>
  <c r="AS162" i="49"/>
  <c r="AM162" i="49"/>
  <c r="Z162" i="49" s="1"/>
  <c r="AK162" i="49"/>
  <c r="AJ162" i="49"/>
  <c r="AB162" i="49" s="1"/>
  <c r="AY162" i="49" s="1"/>
  <c r="AH162" i="49"/>
  <c r="AA162" i="49"/>
  <c r="Y162" i="49"/>
  <c r="AV162" i="49" s="1"/>
  <c r="P162" i="49"/>
  <c r="A162" i="49"/>
  <c r="AR162" i="49" s="1"/>
  <c r="AT161" i="49"/>
  <c r="AS161" i="49"/>
  <c r="AR161" i="49"/>
  <c r="AM161" i="49"/>
  <c r="Z161" i="49" s="1"/>
  <c r="AL161" i="49" s="1"/>
  <c r="X161" i="49" s="1"/>
  <c r="AU161" i="49" s="1"/>
  <c r="AK161" i="49"/>
  <c r="AJ161" i="49"/>
  <c r="AB161" i="49" s="1"/>
  <c r="AY161" i="49" s="1"/>
  <c r="AH161" i="49"/>
  <c r="AA161" i="49"/>
  <c r="AX161" i="49" s="1"/>
  <c r="Y161" i="49"/>
  <c r="AV161" i="49" s="1"/>
  <c r="P161" i="49"/>
  <c r="A161" i="49"/>
  <c r="AY160" i="49"/>
  <c r="AT160" i="49"/>
  <c r="AR160" i="49"/>
  <c r="AM160" i="49"/>
  <c r="Z160" i="49" s="1"/>
  <c r="AK160" i="49"/>
  <c r="AJ160" i="49"/>
  <c r="AH160" i="49"/>
  <c r="AB160" i="49"/>
  <c r="AA160" i="49"/>
  <c r="AX160" i="49" s="1"/>
  <c r="Y160" i="49"/>
  <c r="AV160" i="49" s="1"/>
  <c r="P160" i="49"/>
  <c r="AS160" i="49" s="1"/>
  <c r="A160" i="49"/>
  <c r="AT159" i="49"/>
  <c r="AS159" i="49"/>
  <c r="AM159" i="49"/>
  <c r="Z159" i="49" s="1"/>
  <c r="AW159" i="49" s="1"/>
  <c r="AK159" i="49"/>
  <c r="AJ159" i="49"/>
  <c r="AH159" i="49"/>
  <c r="AB159" i="49"/>
  <c r="AY159" i="49" s="1"/>
  <c r="AA159" i="49"/>
  <c r="AX159" i="49" s="1"/>
  <c r="Y159" i="49"/>
  <c r="AV159" i="49" s="1"/>
  <c r="P159" i="49"/>
  <c r="A159" i="49"/>
  <c r="AR159" i="49" s="1"/>
  <c r="AT158" i="49"/>
  <c r="AM158" i="49"/>
  <c r="AK158" i="49"/>
  <c r="AJ158" i="49"/>
  <c r="AB158" i="49" s="1"/>
  <c r="AY158" i="49" s="1"/>
  <c r="AH158" i="49"/>
  <c r="AA158" i="49"/>
  <c r="AX158" i="49" s="1"/>
  <c r="Z158" i="49"/>
  <c r="Y158" i="49"/>
  <c r="AV158" i="49" s="1"/>
  <c r="P158" i="49"/>
  <c r="AS158" i="49" s="1"/>
  <c r="A158" i="49"/>
  <c r="AR158" i="49" s="1"/>
  <c r="AY157" i="49"/>
  <c r="AT157" i="49"/>
  <c r="AR157" i="49"/>
  <c r="AM157" i="49"/>
  <c r="Z157" i="49" s="1"/>
  <c r="AK157" i="49"/>
  <c r="AJ157" i="49"/>
  <c r="AB157" i="49" s="1"/>
  <c r="AH157" i="49"/>
  <c r="AA157" i="49"/>
  <c r="AX157" i="49" s="1"/>
  <c r="Y157" i="49"/>
  <c r="AV157" i="49" s="1"/>
  <c r="P157" i="49"/>
  <c r="AS157" i="49" s="1"/>
  <c r="A157" i="49"/>
  <c r="AX156" i="49"/>
  <c r="AV156" i="49"/>
  <c r="AT156" i="49"/>
  <c r="AM156" i="49"/>
  <c r="Z156" i="49" s="1"/>
  <c r="AW156" i="49" s="1"/>
  <c r="AK156" i="49"/>
  <c r="AJ156" i="49"/>
  <c r="AB156" i="49" s="1"/>
  <c r="AY156" i="49" s="1"/>
  <c r="AH156" i="49"/>
  <c r="AA156" i="49"/>
  <c r="Y156" i="49"/>
  <c r="P156" i="49"/>
  <c r="AS156" i="49" s="1"/>
  <c r="H156" i="49"/>
  <c r="H157" i="49" s="1"/>
  <c r="H158" i="49" s="1"/>
  <c r="H159" i="49" s="1"/>
  <c r="H160" i="49" s="1"/>
  <c r="H161" i="49" s="1"/>
  <c r="H162" i="49" s="1"/>
  <c r="H163" i="49" s="1"/>
  <c r="H164" i="49" s="1"/>
  <c r="H165" i="49" s="1"/>
  <c r="H166" i="49" s="1"/>
  <c r="H167" i="49" s="1"/>
  <c r="H168" i="49" s="1"/>
  <c r="H169" i="49" s="1"/>
  <c r="H170" i="49" s="1"/>
  <c r="H171" i="49" s="1"/>
  <c r="H172" i="49" s="1"/>
  <c r="H173" i="49" s="1"/>
  <c r="H174" i="49" s="1"/>
  <c r="A156" i="49"/>
  <c r="AR156" i="49" s="1"/>
  <c r="AT155" i="49"/>
  <c r="AS155" i="49"/>
  <c r="AM155" i="49"/>
  <c r="AK155" i="49"/>
  <c r="AJ155" i="49"/>
  <c r="AB155" i="49" s="1"/>
  <c r="AY155" i="49" s="1"/>
  <c r="AH155" i="49"/>
  <c r="AA155" i="49"/>
  <c r="AX155" i="49" s="1"/>
  <c r="Z155" i="49"/>
  <c r="Y155" i="49"/>
  <c r="AV155" i="49" s="1"/>
  <c r="P155" i="49"/>
  <c r="A155" i="49"/>
  <c r="AR155" i="49" s="1"/>
  <c r="AV154" i="49"/>
  <c r="AT154" i="49"/>
  <c r="AR154" i="49"/>
  <c r="AM154" i="49"/>
  <c r="Z154" i="49" s="1"/>
  <c r="AK154" i="49"/>
  <c r="AJ154" i="49"/>
  <c r="AB154" i="49" s="1"/>
  <c r="AY154" i="49" s="1"/>
  <c r="AH154" i="49"/>
  <c r="AA154" i="49"/>
  <c r="AX154" i="49" s="1"/>
  <c r="Y154" i="49"/>
  <c r="P154" i="49"/>
  <c r="AS154" i="49" s="1"/>
  <c r="A154" i="49"/>
  <c r="AV153" i="49"/>
  <c r="AT153" i="49"/>
  <c r="AR153" i="49"/>
  <c r="AM153" i="49"/>
  <c r="Z153" i="49" s="1"/>
  <c r="AK153" i="49"/>
  <c r="AJ153" i="49"/>
  <c r="AH153" i="49"/>
  <c r="AB153" i="49"/>
  <c r="AY153" i="49" s="1"/>
  <c r="AA153" i="49"/>
  <c r="AX153" i="49" s="1"/>
  <c r="Y153" i="49"/>
  <c r="P153" i="49"/>
  <c r="AS153" i="49" s="1"/>
  <c r="A153" i="49"/>
  <c r="AT152" i="49"/>
  <c r="AS152" i="49"/>
  <c r="AM152" i="49"/>
  <c r="Z152" i="49" s="1"/>
  <c r="AK152" i="49"/>
  <c r="AJ152" i="49"/>
  <c r="AH152" i="49"/>
  <c r="AB152" i="49"/>
  <c r="AY152" i="49" s="1"/>
  <c r="AA152" i="49"/>
  <c r="AX152" i="49" s="1"/>
  <c r="Y152" i="49"/>
  <c r="AV152" i="49" s="1"/>
  <c r="P152" i="49"/>
  <c r="A152" i="49"/>
  <c r="AR152" i="49" s="1"/>
  <c r="AT151" i="49"/>
  <c r="AS151" i="49"/>
  <c r="AM151" i="49"/>
  <c r="AL151" i="49"/>
  <c r="X151" i="49" s="1"/>
  <c r="AU151" i="49" s="1"/>
  <c r="AK151" i="49"/>
  <c r="AJ151" i="49"/>
  <c r="AB151" i="49" s="1"/>
  <c r="AY151" i="49" s="1"/>
  <c r="AH151" i="49"/>
  <c r="AA151" i="49"/>
  <c r="AX151" i="49" s="1"/>
  <c r="Z151" i="49"/>
  <c r="AW151" i="49" s="1"/>
  <c r="Y151" i="49"/>
  <c r="AV151" i="49" s="1"/>
  <c r="P151" i="49"/>
  <c r="A151" i="49"/>
  <c r="AR151" i="49" s="1"/>
  <c r="AT150" i="49"/>
  <c r="AR150" i="49"/>
  <c r="AM150" i="49"/>
  <c r="Z150" i="49" s="1"/>
  <c r="AK150" i="49"/>
  <c r="AJ150" i="49"/>
  <c r="AB150" i="49" s="1"/>
  <c r="AY150" i="49" s="1"/>
  <c r="AH150" i="49"/>
  <c r="AA150" i="49"/>
  <c r="AX150" i="49" s="1"/>
  <c r="Y150" i="49"/>
  <c r="AV150" i="49" s="1"/>
  <c r="P150" i="49"/>
  <c r="AS150" i="49" s="1"/>
  <c r="A150" i="49"/>
  <c r="AY149" i="49"/>
  <c r="AV149" i="49"/>
  <c r="AT149" i="49"/>
  <c r="AR149" i="49"/>
  <c r="AM149" i="49"/>
  <c r="Z149" i="49" s="1"/>
  <c r="AK149" i="49"/>
  <c r="AJ149" i="49"/>
  <c r="AH149" i="49"/>
  <c r="AB149" i="49"/>
  <c r="AA149" i="49"/>
  <c r="AX149" i="49" s="1"/>
  <c r="Y149" i="49"/>
  <c r="P149" i="49"/>
  <c r="AS149" i="49" s="1"/>
  <c r="A149" i="49"/>
  <c r="AY148" i="49"/>
  <c r="AT148" i="49"/>
  <c r="AS148" i="49"/>
  <c r="AM148" i="49"/>
  <c r="Z148" i="49" s="1"/>
  <c r="AW148" i="49" s="1"/>
  <c r="AK148" i="49"/>
  <c r="AJ148" i="49"/>
  <c r="AH148" i="49"/>
  <c r="AB148" i="49"/>
  <c r="AA148" i="49"/>
  <c r="AX148" i="49" s="1"/>
  <c r="Y148" i="49"/>
  <c r="AV148" i="49" s="1"/>
  <c r="P148" i="49"/>
  <c r="A148" i="49"/>
  <c r="AR148" i="49" s="1"/>
  <c r="AX147" i="49"/>
  <c r="AT147" i="49"/>
  <c r="AS147" i="49"/>
  <c r="AM147" i="49"/>
  <c r="Z147" i="49" s="1"/>
  <c r="AK147" i="49"/>
  <c r="AJ147" i="49"/>
  <c r="AB147" i="49" s="1"/>
  <c r="AY147" i="49" s="1"/>
  <c r="AH147" i="49"/>
  <c r="AA147" i="49"/>
  <c r="Y147" i="49"/>
  <c r="AV147" i="49" s="1"/>
  <c r="P147" i="49"/>
  <c r="A147" i="49"/>
  <c r="AR147" i="49" s="1"/>
  <c r="AT146" i="49"/>
  <c r="AR146" i="49"/>
  <c r="AM146" i="49"/>
  <c r="AK146" i="49"/>
  <c r="AJ146" i="49"/>
  <c r="AB146" i="49" s="1"/>
  <c r="AY146" i="49" s="1"/>
  <c r="AH146" i="49"/>
  <c r="AA146" i="49"/>
  <c r="AX146" i="49" s="1"/>
  <c r="Z146" i="49"/>
  <c r="AL146" i="49" s="1"/>
  <c r="X146" i="49" s="1"/>
  <c r="AU146" i="49" s="1"/>
  <c r="Y146" i="49"/>
  <c r="AV146" i="49" s="1"/>
  <c r="P146" i="49"/>
  <c r="AS146" i="49" s="1"/>
  <c r="A146" i="49"/>
  <c r="AV145" i="49"/>
  <c r="AT145" i="49"/>
  <c r="AM145" i="49"/>
  <c r="Z145" i="49" s="1"/>
  <c r="AK145" i="49"/>
  <c r="AJ145" i="49"/>
  <c r="AB145" i="49" s="1"/>
  <c r="AY145" i="49" s="1"/>
  <c r="AH145" i="49"/>
  <c r="AA145" i="49"/>
  <c r="AX145" i="49" s="1"/>
  <c r="Y145" i="49"/>
  <c r="P145" i="49"/>
  <c r="AS145" i="49" s="1"/>
  <c r="A145" i="49"/>
  <c r="AR145" i="49" s="1"/>
  <c r="AT144" i="49"/>
  <c r="AS144" i="49"/>
  <c r="AM144" i="49"/>
  <c r="Z144" i="49" s="1"/>
  <c r="AK144" i="49"/>
  <c r="AJ144" i="49"/>
  <c r="AH144" i="49"/>
  <c r="AB144" i="49"/>
  <c r="AY144" i="49" s="1"/>
  <c r="AA144" i="49"/>
  <c r="AX144" i="49" s="1"/>
  <c r="Y144" i="49"/>
  <c r="AV144" i="49" s="1"/>
  <c r="P144" i="49"/>
  <c r="A144" i="49"/>
  <c r="AR144" i="49" s="1"/>
  <c r="AT143" i="49"/>
  <c r="AM143" i="49"/>
  <c r="Z143" i="49" s="1"/>
  <c r="AK143" i="49"/>
  <c r="AJ143" i="49"/>
  <c r="AB143" i="49" s="1"/>
  <c r="AY143" i="49" s="1"/>
  <c r="AH143" i="49"/>
  <c r="AA143" i="49"/>
  <c r="AX143" i="49" s="1"/>
  <c r="Y143" i="49"/>
  <c r="AV143" i="49" s="1"/>
  <c r="P143" i="49"/>
  <c r="AS143" i="49" s="1"/>
  <c r="A143" i="49"/>
  <c r="AR143" i="49" s="1"/>
  <c r="AY142" i="49"/>
  <c r="AT142" i="49"/>
  <c r="AS142" i="49"/>
  <c r="AR142" i="49"/>
  <c r="AM142" i="49"/>
  <c r="Z142" i="49" s="1"/>
  <c r="AK142" i="49"/>
  <c r="AJ142" i="49"/>
  <c r="AH142" i="49"/>
  <c r="AB142" i="49"/>
  <c r="AA142" i="49"/>
  <c r="AX142" i="49" s="1"/>
  <c r="Y142" i="49"/>
  <c r="AV142" i="49" s="1"/>
  <c r="P142" i="49"/>
  <c r="A142" i="49"/>
  <c r="AV141" i="49"/>
  <c r="AT141" i="49"/>
  <c r="AR141" i="49"/>
  <c r="AM141" i="49"/>
  <c r="Z141" i="49" s="1"/>
  <c r="AK141" i="49"/>
  <c r="AJ141" i="49"/>
  <c r="AB141" i="49" s="1"/>
  <c r="AY141" i="49" s="1"/>
  <c r="AH141" i="49"/>
  <c r="AA141" i="49"/>
  <c r="AX141" i="49" s="1"/>
  <c r="Y141" i="49"/>
  <c r="P141" i="49"/>
  <c r="AS141" i="49" s="1"/>
  <c r="A141" i="49"/>
  <c r="AY140" i="49"/>
  <c r="AT140" i="49"/>
  <c r="AS140" i="49"/>
  <c r="AR140" i="49"/>
  <c r="AM140" i="49"/>
  <c r="Z140" i="49" s="1"/>
  <c r="AK140" i="49"/>
  <c r="AJ140" i="49"/>
  <c r="AB140" i="49" s="1"/>
  <c r="AH140" i="49"/>
  <c r="AA140" i="49"/>
  <c r="AX140" i="49" s="1"/>
  <c r="Y140" i="49"/>
  <c r="AV140" i="49" s="1"/>
  <c r="P140" i="49"/>
  <c r="A140" i="49"/>
  <c r="AX139" i="49"/>
  <c r="AT139" i="49"/>
  <c r="AR139" i="49"/>
  <c r="AM139" i="49"/>
  <c r="Z139" i="49" s="1"/>
  <c r="AW139" i="49" s="1"/>
  <c r="AK139" i="49"/>
  <c r="AJ139" i="49"/>
  <c r="AB139" i="49" s="1"/>
  <c r="AY139" i="49" s="1"/>
  <c r="AH139" i="49"/>
  <c r="AA139" i="49"/>
  <c r="Y139" i="49"/>
  <c r="AV139" i="49" s="1"/>
  <c r="P139" i="49"/>
  <c r="AS139" i="49" s="1"/>
  <c r="A139" i="49"/>
  <c r="AY138" i="49"/>
  <c r="AT138" i="49"/>
  <c r="AS138" i="49"/>
  <c r="AM138" i="49"/>
  <c r="Z138" i="49" s="1"/>
  <c r="AK138" i="49"/>
  <c r="AJ138" i="49"/>
  <c r="AH138" i="49"/>
  <c r="AB138" i="49"/>
  <c r="AA138" i="49"/>
  <c r="AX138" i="49" s="1"/>
  <c r="Y138" i="49"/>
  <c r="AV138" i="49" s="1"/>
  <c r="P138" i="49"/>
  <c r="A138" i="49"/>
  <c r="AR138" i="49" s="1"/>
  <c r="AX137" i="49"/>
  <c r="AT137" i="49"/>
  <c r="AS137" i="49"/>
  <c r="AM137" i="49"/>
  <c r="Z137" i="49" s="1"/>
  <c r="AK137" i="49"/>
  <c r="AJ137" i="49"/>
  <c r="AB137" i="49" s="1"/>
  <c r="AY137" i="49" s="1"/>
  <c r="AH137" i="49"/>
  <c r="AA137" i="49"/>
  <c r="Y137" i="49"/>
  <c r="AV137" i="49" s="1"/>
  <c r="P137" i="49"/>
  <c r="A137" i="49"/>
  <c r="AR137" i="49" s="1"/>
  <c r="AV136" i="49"/>
  <c r="AT136" i="49"/>
  <c r="AS136" i="49"/>
  <c r="AR136" i="49"/>
  <c r="AM136" i="49"/>
  <c r="Z136" i="49" s="1"/>
  <c r="AK136" i="49"/>
  <c r="AJ136" i="49"/>
  <c r="AH136" i="49"/>
  <c r="AB136" i="49"/>
  <c r="AY136" i="49" s="1"/>
  <c r="AA136" i="49"/>
  <c r="AX136" i="49" s="1"/>
  <c r="Y136" i="49"/>
  <c r="P136" i="49"/>
  <c r="A136" i="49"/>
  <c r="AT135" i="49"/>
  <c r="AR135" i="49"/>
  <c r="AM135" i="49"/>
  <c r="Z135" i="49" s="1"/>
  <c r="AW135" i="49" s="1"/>
  <c r="AK135" i="49"/>
  <c r="AJ135" i="49"/>
  <c r="AH135" i="49"/>
  <c r="AB135" i="49"/>
  <c r="AY135" i="49" s="1"/>
  <c r="AA135" i="49"/>
  <c r="AX135" i="49" s="1"/>
  <c r="Y135" i="49"/>
  <c r="AV135" i="49" s="1"/>
  <c r="P135" i="49"/>
  <c r="AS135" i="49" s="1"/>
  <c r="A135" i="49"/>
  <c r="AX134" i="49"/>
  <c r="AT134" i="49"/>
  <c r="AS134" i="49"/>
  <c r="AM134" i="49"/>
  <c r="Z134" i="49" s="1"/>
  <c r="AL134" i="49" s="1"/>
  <c r="X134" i="49" s="1"/>
  <c r="AU134" i="49" s="1"/>
  <c r="AK134" i="49"/>
  <c r="AJ134" i="49"/>
  <c r="AH134" i="49"/>
  <c r="AB134" i="49"/>
  <c r="AY134" i="49" s="1"/>
  <c r="AA134" i="49"/>
  <c r="Y134" i="49"/>
  <c r="AV134" i="49" s="1"/>
  <c r="P134" i="49"/>
  <c r="A134" i="49"/>
  <c r="AR134" i="49" s="1"/>
  <c r="AV133" i="49"/>
  <c r="AT133" i="49"/>
  <c r="AR133" i="49"/>
  <c r="AM133" i="49"/>
  <c r="Z133" i="49" s="1"/>
  <c r="AK133" i="49"/>
  <c r="AJ133" i="49"/>
  <c r="AB133" i="49" s="1"/>
  <c r="AY133" i="49" s="1"/>
  <c r="AH133" i="49"/>
  <c r="AA133" i="49"/>
  <c r="AX133" i="49" s="1"/>
  <c r="Y133" i="49"/>
  <c r="P133" i="49"/>
  <c r="AS133" i="49" s="1"/>
  <c r="A133" i="49"/>
  <c r="AY132" i="49"/>
  <c r="AT132" i="49"/>
  <c r="AR132" i="49"/>
  <c r="AM132" i="49"/>
  <c r="AK132" i="49"/>
  <c r="AJ132" i="49"/>
  <c r="AB132" i="49" s="1"/>
  <c r="AH132" i="49"/>
  <c r="AA132" i="49"/>
  <c r="AX132" i="49" s="1"/>
  <c r="Z132" i="49"/>
  <c r="AL132" i="49" s="1"/>
  <c r="X132" i="49" s="1"/>
  <c r="AU132" i="49" s="1"/>
  <c r="Y132" i="49"/>
  <c r="AV132" i="49" s="1"/>
  <c r="P132" i="49"/>
  <c r="AS132" i="49" s="1"/>
  <c r="A132" i="49"/>
  <c r="AX131" i="49"/>
  <c r="AT131" i="49"/>
  <c r="AM131" i="49"/>
  <c r="Z131" i="49" s="1"/>
  <c r="AW131" i="49" s="1"/>
  <c r="AK131" i="49"/>
  <c r="AJ131" i="49"/>
  <c r="AB131" i="49" s="1"/>
  <c r="AY131" i="49" s="1"/>
  <c r="AH131" i="49"/>
  <c r="AA131" i="49"/>
  <c r="Y131" i="49"/>
  <c r="AV131" i="49" s="1"/>
  <c r="P131" i="49"/>
  <c r="AS131" i="49" s="1"/>
  <c r="A131" i="49"/>
  <c r="AR131" i="49" s="1"/>
  <c r="AY130" i="49"/>
  <c r="AT130" i="49"/>
  <c r="AS130" i="49"/>
  <c r="AM130" i="49"/>
  <c r="Z130" i="49" s="1"/>
  <c r="AK130" i="49"/>
  <c r="AJ130" i="49"/>
  <c r="AH130" i="49"/>
  <c r="AB130" i="49"/>
  <c r="AA130" i="49"/>
  <c r="AX130" i="49" s="1"/>
  <c r="Y130" i="49"/>
  <c r="AV130" i="49" s="1"/>
  <c r="P130" i="49"/>
  <c r="A130" i="49"/>
  <c r="AR130" i="49" s="1"/>
  <c r="AX129" i="49"/>
  <c r="AT129" i="49"/>
  <c r="AS129" i="49"/>
  <c r="AM129" i="49"/>
  <c r="Z129" i="49" s="1"/>
  <c r="AK129" i="49"/>
  <c r="AJ129" i="49"/>
  <c r="AB129" i="49" s="1"/>
  <c r="AY129" i="49" s="1"/>
  <c r="AH129" i="49"/>
  <c r="AA129" i="49"/>
  <c r="Y129" i="49"/>
  <c r="AV129" i="49" s="1"/>
  <c r="P129" i="49"/>
  <c r="A129" i="49"/>
  <c r="AR129" i="49" s="1"/>
  <c r="AV128" i="49"/>
  <c r="AT128" i="49"/>
  <c r="AS128" i="49"/>
  <c r="AR128" i="49"/>
  <c r="AM128" i="49"/>
  <c r="Z128" i="49" s="1"/>
  <c r="AK128" i="49"/>
  <c r="AJ128" i="49"/>
  <c r="AH128" i="49"/>
  <c r="AB128" i="49"/>
  <c r="AY128" i="49" s="1"/>
  <c r="AA128" i="49"/>
  <c r="AX128" i="49" s="1"/>
  <c r="Y128" i="49"/>
  <c r="P128" i="49"/>
  <c r="A128" i="49"/>
  <c r="AT127" i="49"/>
  <c r="AR127" i="49"/>
  <c r="AM127" i="49"/>
  <c r="Z127" i="49" s="1"/>
  <c r="AW127" i="49" s="1"/>
  <c r="AK127" i="49"/>
  <c r="AJ127" i="49"/>
  <c r="AH127" i="49"/>
  <c r="AB127" i="49"/>
  <c r="AY127" i="49" s="1"/>
  <c r="AA127" i="49"/>
  <c r="AX127" i="49" s="1"/>
  <c r="Y127" i="49"/>
  <c r="AV127" i="49" s="1"/>
  <c r="P127" i="49"/>
  <c r="AS127" i="49" s="1"/>
  <c r="A127" i="49"/>
  <c r="AT126" i="49"/>
  <c r="AS126" i="49"/>
  <c r="AM126" i="49"/>
  <c r="Z126" i="49" s="1"/>
  <c r="AL126" i="49" s="1"/>
  <c r="X126" i="49" s="1"/>
  <c r="AU126" i="49" s="1"/>
  <c r="AK126" i="49"/>
  <c r="AJ126" i="49"/>
  <c r="AH126" i="49"/>
  <c r="AB126" i="49"/>
  <c r="AY126" i="49" s="1"/>
  <c r="AA126" i="49"/>
  <c r="AX126" i="49" s="1"/>
  <c r="Y126" i="49"/>
  <c r="AV126" i="49" s="1"/>
  <c r="P126" i="49"/>
  <c r="H126" i="49"/>
  <c r="H127" i="49" s="1"/>
  <c r="H128" i="49" s="1"/>
  <c r="H129" i="49" s="1"/>
  <c r="H130" i="49" s="1"/>
  <c r="H131" i="49" s="1"/>
  <c r="H132" i="49" s="1"/>
  <c r="H133" i="49" s="1"/>
  <c r="H134" i="49" s="1"/>
  <c r="H135" i="49" s="1"/>
  <c r="H136" i="49" s="1"/>
  <c r="H137" i="49" s="1"/>
  <c r="H138" i="49" s="1"/>
  <c r="H139" i="49" s="1"/>
  <c r="H140" i="49" s="1"/>
  <c r="H141" i="49" s="1"/>
  <c r="H142" i="49" s="1"/>
  <c r="H143" i="49" s="1"/>
  <c r="H144" i="49" s="1"/>
  <c r="H145" i="49" s="1"/>
  <c r="H146" i="49" s="1"/>
  <c r="H147" i="49" s="1"/>
  <c r="H148" i="49" s="1"/>
  <c r="H149" i="49" s="1"/>
  <c r="H150" i="49" s="1"/>
  <c r="H151" i="49" s="1"/>
  <c r="H152" i="49" s="1"/>
  <c r="H153" i="49" s="1"/>
  <c r="H154" i="49" s="1"/>
  <c r="H155" i="49" s="1"/>
  <c r="A126" i="49"/>
  <c r="AR126" i="49" s="1"/>
  <c r="AV125" i="49"/>
  <c r="AT125" i="49"/>
  <c r="AR125" i="49"/>
  <c r="AM125" i="49"/>
  <c r="Z125" i="49" s="1"/>
  <c r="AL125" i="49" s="1"/>
  <c r="X125" i="49" s="1"/>
  <c r="AU125" i="49" s="1"/>
  <c r="AK125" i="49"/>
  <c r="AJ125" i="49"/>
  <c r="AB125" i="49" s="1"/>
  <c r="AY125" i="49" s="1"/>
  <c r="AH125" i="49"/>
  <c r="AA125" i="49"/>
  <c r="AX125" i="49" s="1"/>
  <c r="Y125" i="49"/>
  <c r="P125" i="49"/>
  <c r="AS125" i="49" s="1"/>
  <c r="A125" i="49"/>
  <c r="AY124" i="49"/>
  <c r="AT124" i="49"/>
  <c r="AS124" i="49"/>
  <c r="AR124" i="49"/>
  <c r="AM124" i="49"/>
  <c r="Z124" i="49" s="1"/>
  <c r="AK124" i="49"/>
  <c r="AJ124" i="49"/>
  <c r="AB124" i="49" s="1"/>
  <c r="AH124" i="49"/>
  <c r="AA124" i="49"/>
  <c r="AX124" i="49" s="1"/>
  <c r="Y124" i="49"/>
  <c r="AV124" i="49" s="1"/>
  <c r="P124" i="49"/>
  <c r="H124" i="49"/>
  <c r="H125" i="49" s="1"/>
  <c r="A124" i="49"/>
  <c r="AX123" i="49"/>
  <c r="AT123" i="49"/>
  <c r="AR123" i="49"/>
  <c r="AM123" i="49"/>
  <c r="Z123" i="49" s="1"/>
  <c r="AW123" i="49" s="1"/>
  <c r="AK123" i="49"/>
  <c r="R123" i="49" s="1"/>
  <c r="AC123" i="49" s="1"/>
  <c r="AJ123" i="49"/>
  <c r="AB123" i="49" s="1"/>
  <c r="AY123" i="49" s="1"/>
  <c r="AH123" i="49"/>
  <c r="AG123" i="49" s="1"/>
  <c r="AI123" i="49" s="1"/>
  <c r="AA123" i="49"/>
  <c r="Y123" i="49"/>
  <c r="AV123" i="49" s="1"/>
  <c r="P123" i="49"/>
  <c r="AS123" i="49" s="1"/>
  <c r="H123" i="49"/>
  <c r="A123" i="49"/>
  <c r="AX121" i="49"/>
  <c r="AV121" i="49"/>
  <c r="AT121" i="49"/>
  <c r="AR121" i="49"/>
  <c r="AM121" i="49"/>
  <c r="Z121" i="49" s="1"/>
  <c r="AK121" i="49"/>
  <c r="AJ121" i="49"/>
  <c r="AB121" i="49" s="1"/>
  <c r="AY121" i="49" s="1"/>
  <c r="AH121" i="49"/>
  <c r="AA121" i="49"/>
  <c r="Y121" i="49"/>
  <c r="P121" i="49"/>
  <c r="AS121" i="49" s="1"/>
  <c r="A121" i="49"/>
  <c r="AX120" i="49"/>
  <c r="AT120" i="49"/>
  <c r="AS120" i="49"/>
  <c r="AM120" i="49"/>
  <c r="Z120" i="49" s="1"/>
  <c r="AW120" i="49" s="1"/>
  <c r="AK120" i="49"/>
  <c r="AJ120" i="49"/>
  <c r="AH120" i="49"/>
  <c r="AB120" i="49"/>
  <c r="AY120" i="49" s="1"/>
  <c r="AA120" i="49"/>
  <c r="Y120" i="49"/>
  <c r="AV120" i="49" s="1"/>
  <c r="P120" i="49"/>
  <c r="A120" i="49"/>
  <c r="AR120" i="49" s="1"/>
  <c r="AX119" i="49"/>
  <c r="AT119" i="49"/>
  <c r="AS119" i="49"/>
  <c r="AR119" i="49"/>
  <c r="AM119" i="49"/>
  <c r="Z119" i="49" s="1"/>
  <c r="AK119" i="49"/>
  <c r="AJ119" i="49"/>
  <c r="AB119" i="49" s="1"/>
  <c r="AY119" i="49" s="1"/>
  <c r="AH119" i="49"/>
  <c r="AA119" i="49"/>
  <c r="Y119" i="49"/>
  <c r="AV119" i="49" s="1"/>
  <c r="P119" i="49"/>
  <c r="A119" i="49"/>
  <c r="AY118" i="49"/>
  <c r="AV118" i="49"/>
  <c r="AT118" i="49"/>
  <c r="AR118" i="49"/>
  <c r="AM118" i="49"/>
  <c r="Z118" i="49" s="1"/>
  <c r="AK118" i="49"/>
  <c r="AJ118" i="49"/>
  <c r="AH118" i="49"/>
  <c r="AB118" i="49"/>
  <c r="AA118" i="49"/>
  <c r="AX118" i="49" s="1"/>
  <c r="Y118" i="49"/>
  <c r="P118" i="49"/>
  <c r="AS118" i="49" s="1"/>
  <c r="A118" i="49"/>
  <c r="AY117" i="49"/>
  <c r="AT117" i="49"/>
  <c r="AM117" i="49"/>
  <c r="Z117" i="49" s="1"/>
  <c r="AW117" i="49" s="1"/>
  <c r="AK117" i="49"/>
  <c r="AJ117" i="49"/>
  <c r="AH117" i="49"/>
  <c r="AB117" i="49"/>
  <c r="AA117" i="49"/>
  <c r="AX117" i="49" s="1"/>
  <c r="Y117" i="49"/>
  <c r="AV117" i="49" s="1"/>
  <c r="P117" i="49"/>
  <c r="AS117" i="49" s="1"/>
  <c r="A117" i="49"/>
  <c r="AR117" i="49" s="1"/>
  <c r="AT116" i="49"/>
  <c r="AS116" i="49"/>
  <c r="AM116" i="49"/>
  <c r="Z116" i="49" s="1"/>
  <c r="AK116" i="49"/>
  <c r="AJ116" i="49"/>
  <c r="AH116" i="49"/>
  <c r="AB116" i="49"/>
  <c r="AY116" i="49" s="1"/>
  <c r="AA116" i="49"/>
  <c r="AX116" i="49" s="1"/>
  <c r="Y116" i="49"/>
  <c r="AV116" i="49" s="1"/>
  <c r="P116" i="49"/>
  <c r="A116" i="49"/>
  <c r="AR116" i="49" s="1"/>
  <c r="AV115" i="49"/>
  <c r="AT115" i="49"/>
  <c r="AM115" i="49"/>
  <c r="Z115" i="49" s="1"/>
  <c r="AK115" i="49"/>
  <c r="AJ115" i="49"/>
  <c r="AB115" i="49" s="1"/>
  <c r="AY115" i="49" s="1"/>
  <c r="AH115" i="49"/>
  <c r="AA115" i="49"/>
  <c r="AX115" i="49" s="1"/>
  <c r="Y115" i="49"/>
  <c r="P115" i="49"/>
  <c r="AS115" i="49" s="1"/>
  <c r="A115" i="49"/>
  <c r="AR115" i="49" s="1"/>
  <c r="AT114" i="49"/>
  <c r="AS114" i="49"/>
  <c r="AR114" i="49"/>
  <c r="AM114" i="49"/>
  <c r="AK114" i="49"/>
  <c r="AJ114" i="49"/>
  <c r="AB114" i="49" s="1"/>
  <c r="AY114" i="49" s="1"/>
  <c r="AH114" i="49"/>
  <c r="AA114" i="49"/>
  <c r="AX114" i="49" s="1"/>
  <c r="Z114" i="49"/>
  <c r="AL114" i="49" s="1"/>
  <c r="X114" i="49" s="1"/>
  <c r="AU114" i="49" s="1"/>
  <c r="Y114" i="49"/>
  <c r="AV114" i="49" s="1"/>
  <c r="P114" i="49"/>
  <c r="A114" i="49"/>
  <c r="AX113" i="49"/>
  <c r="AV113" i="49"/>
  <c r="AT113" i="49"/>
  <c r="AR113" i="49"/>
  <c r="AM113" i="49"/>
  <c r="Z113" i="49" s="1"/>
  <c r="AK113" i="49"/>
  <c r="AJ113" i="49"/>
  <c r="AB113" i="49" s="1"/>
  <c r="AY113" i="49" s="1"/>
  <c r="AH113" i="49"/>
  <c r="AA113" i="49"/>
  <c r="Y113" i="49"/>
  <c r="P113" i="49"/>
  <c r="AS113" i="49" s="1"/>
  <c r="A113" i="49"/>
  <c r="AY112" i="49"/>
  <c r="AT112" i="49"/>
  <c r="AR112" i="49"/>
  <c r="AM112" i="49"/>
  <c r="Z112" i="49" s="1"/>
  <c r="AK112" i="49"/>
  <c r="AJ112" i="49"/>
  <c r="AH112" i="49"/>
  <c r="AB112" i="49"/>
  <c r="AA112" i="49"/>
  <c r="AX112" i="49" s="1"/>
  <c r="Y112" i="49"/>
  <c r="AV112" i="49" s="1"/>
  <c r="P112" i="49"/>
  <c r="AS112" i="49" s="1"/>
  <c r="A112" i="49"/>
  <c r="AT111" i="49"/>
  <c r="AR111" i="49"/>
  <c r="AM111" i="49"/>
  <c r="Z111" i="49" s="1"/>
  <c r="AW111" i="49" s="1"/>
  <c r="AK111" i="49"/>
  <c r="AJ111" i="49"/>
  <c r="AH111" i="49"/>
  <c r="AB111" i="49"/>
  <c r="AY111" i="49" s="1"/>
  <c r="AA111" i="49"/>
  <c r="AX111" i="49" s="1"/>
  <c r="Y111" i="49"/>
  <c r="AV111" i="49" s="1"/>
  <c r="P111" i="49"/>
  <c r="AS111" i="49" s="1"/>
  <c r="A111" i="49"/>
  <c r="AT110" i="49"/>
  <c r="AS110" i="49"/>
  <c r="AM110" i="49"/>
  <c r="Z110" i="49" s="1"/>
  <c r="AL110" i="49" s="1"/>
  <c r="X110" i="49" s="1"/>
  <c r="AU110" i="49" s="1"/>
  <c r="AK110" i="49"/>
  <c r="AJ110" i="49"/>
  <c r="AH110" i="49"/>
  <c r="AB110" i="49"/>
  <c r="AY110" i="49" s="1"/>
  <c r="AA110" i="49"/>
  <c r="AX110" i="49" s="1"/>
  <c r="Y110" i="49"/>
  <c r="AV110" i="49" s="1"/>
  <c r="P110" i="49"/>
  <c r="A110" i="49"/>
  <c r="AR110" i="49" s="1"/>
  <c r="AV109" i="49"/>
  <c r="AT109" i="49"/>
  <c r="AR109" i="49"/>
  <c r="AM109" i="49"/>
  <c r="Z109" i="49" s="1"/>
  <c r="AK109" i="49"/>
  <c r="AJ109" i="49"/>
  <c r="AB109" i="49" s="1"/>
  <c r="AY109" i="49" s="1"/>
  <c r="AH109" i="49"/>
  <c r="AA109" i="49"/>
  <c r="AX109" i="49" s="1"/>
  <c r="Y109" i="49"/>
  <c r="P109" i="49"/>
  <c r="AS109" i="49" s="1"/>
  <c r="A109" i="49"/>
  <c r="AT108" i="49"/>
  <c r="AS108" i="49"/>
  <c r="AR108" i="49"/>
  <c r="AM108" i="49"/>
  <c r="Z108" i="49" s="1"/>
  <c r="AK108" i="49"/>
  <c r="AJ108" i="49"/>
  <c r="AB108" i="49" s="1"/>
  <c r="AY108" i="49" s="1"/>
  <c r="AH108" i="49"/>
  <c r="AA108" i="49"/>
  <c r="AX108" i="49" s="1"/>
  <c r="Y108" i="49"/>
  <c r="AV108" i="49" s="1"/>
  <c r="P108" i="49"/>
  <c r="A108" i="49"/>
  <c r="AX107" i="49"/>
  <c r="AT107" i="49"/>
  <c r="AR107" i="49"/>
  <c r="AM107" i="49"/>
  <c r="Z107" i="49" s="1"/>
  <c r="AW107" i="49" s="1"/>
  <c r="AK107" i="49"/>
  <c r="AJ107" i="49"/>
  <c r="AH107" i="49"/>
  <c r="AB107" i="49"/>
  <c r="AY107" i="49" s="1"/>
  <c r="AA107" i="49"/>
  <c r="Y107" i="49"/>
  <c r="AV107" i="49" s="1"/>
  <c r="P107" i="49"/>
  <c r="AS107" i="49" s="1"/>
  <c r="A107" i="49"/>
  <c r="AY106" i="49"/>
  <c r="AT106" i="49"/>
  <c r="AS106" i="49"/>
  <c r="AM106" i="49"/>
  <c r="AK106" i="49"/>
  <c r="AJ106" i="49"/>
  <c r="AH106" i="49"/>
  <c r="AB106" i="49"/>
  <c r="AA106" i="49"/>
  <c r="AX106" i="49" s="1"/>
  <c r="Z106" i="49"/>
  <c r="AW106" i="49" s="1"/>
  <c r="Y106" i="49"/>
  <c r="AV106" i="49" s="1"/>
  <c r="P106" i="49"/>
  <c r="A106" i="49"/>
  <c r="AR106" i="49" s="1"/>
  <c r="AX105" i="49"/>
  <c r="AT105" i="49"/>
  <c r="AS105" i="49"/>
  <c r="AM105" i="49"/>
  <c r="Z105" i="49" s="1"/>
  <c r="AK105" i="49"/>
  <c r="AJ105" i="49"/>
  <c r="AB105" i="49" s="1"/>
  <c r="AY105" i="49" s="1"/>
  <c r="AH105" i="49"/>
  <c r="AA105" i="49"/>
  <c r="Y105" i="49"/>
  <c r="AV105" i="49" s="1"/>
  <c r="P105" i="49"/>
  <c r="A105" i="49"/>
  <c r="AR105" i="49" s="1"/>
  <c r="AV104" i="49"/>
  <c r="AT104" i="49"/>
  <c r="AS104" i="49"/>
  <c r="AR104" i="49"/>
  <c r="AM104" i="49"/>
  <c r="Z104" i="49" s="1"/>
  <c r="AK104" i="49"/>
  <c r="AJ104" i="49"/>
  <c r="AH104" i="49"/>
  <c r="AB104" i="49"/>
  <c r="AY104" i="49" s="1"/>
  <c r="AA104" i="49"/>
  <c r="AX104" i="49" s="1"/>
  <c r="Y104" i="49"/>
  <c r="P104" i="49"/>
  <c r="A104" i="49"/>
  <c r="AT103" i="49"/>
  <c r="AR103" i="49"/>
  <c r="AM103" i="49"/>
  <c r="Z103" i="49" s="1"/>
  <c r="AW103" i="49" s="1"/>
  <c r="AK103" i="49"/>
  <c r="AJ103" i="49"/>
  <c r="AH103" i="49"/>
  <c r="AB103" i="49"/>
  <c r="AY103" i="49" s="1"/>
  <c r="AA103" i="49"/>
  <c r="AX103" i="49" s="1"/>
  <c r="Y103" i="49"/>
  <c r="AV103" i="49" s="1"/>
  <c r="P103" i="49"/>
  <c r="AS103" i="49" s="1"/>
  <c r="A103" i="49"/>
  <c r="AT102" i="49"/>
  <c r="AS102" i="49"/>
  <c r="AM102" i="49"/>
  <c r="Z102" i="49" s="1"/>
  <c r="AL102" i="49" s="1"/>
  <c r="X102" i="49" s="1"/>
  <c r="AU102" i="49" s="1"/>
  <c r="AK102" i="49"/>
  <c r="AJ102" i="49"/>
  <c r="AH102" i="49"/>
  <c r="AB102" i="49"/>
  <c r="AY102" i="49" s="1"/>
  <c r="AA102" i="49"/>
  <c r="AX102" i="49" s="1"/>
  <c r="Y102" i="49"/>
  <c r="AV102" i="49" s="1"/>
  <c r="P102" i="49"/>
  <c r="A102" i="49"/>
  <c r="AR102" i="49" s="1"/>
  <c r="AV101" i="49"/>
  <c r="AT101" i="49"/>
  <c r="AR101" i="49"/>
  <c r="AM101" i="49"/>
  <c r="Z101" i="49" s="1"/>
  <c r="AK101" i="49"/>
  <c r="AJ101" i="49"/>
  <c r="AB101" i="49" s="1"/>
  <c r="AY101" i="49" s="1"/>
  <c r="AH101" i="49"/>
  <c r="AA101" i="49"/>
  <c r="AX101" i="49" s="1"/>
  <c r="Y101" i="49"/>
  <c r="P101" i="49"/>
  <c r="AS101" i="49" s="1"/>
  <c r="A101" i="49"/>
  <c r="AT100" i="49"/>
  <c r="AS100" i="49"/>
  <c r="AR100" i="49"/>
  <c r="AM100" i="49"/>
  <c r="Z100" i="49" s="1"/>
  <c r="AL100" i="49" s="1"/>
  <c r="X100" i="49" s="1"/>
  <c r="AU100" i="49" s="1"/>
  <c r="AK100" i="49"/>
  <c r="AJ100" i="49"/>
  <c r="AB100" i="49" s="1"/>
  <c r="AY100" i="49" s="1"/>
  <c r="AH100" i="49"/>
  <c r="AA100" i="49"/>
  <c r="AX100" i="49" s="1"/>
  <c r="Y100" i="49"/>
  <c r="AV100" i="49" s="1"/>
  <c r="P100" i="49"/>
  <c r="A100" i="49"/>
  <c r="AX99" i="49"/>
  <c r="AT99" i="49"/>
  <c r="AR99" i="49"/>
  <c r="AM99" i="49"/>
  <c r="Z99" i="49" s="1"/>
  <c r="AW99" i="49" s="1"/>
  <c r="AK99" i="49"/>
  <c r="AJ99" i="49"/>
  <c r="AH99" i="49"/>
  <c r="AB99" i="49"/>
  <c r="AY99" i="49" s="1"/>
  <c r="AA99" i="49"/>
  <c r="Y99" i="49"/>
  <c r="AV99" i="49" s="1"/>
  <c r="P99" i="49"/>
  <c r="AS99" i="49" s="1"/>
  <c r="A99" i="49"/>
  <c r="AY98" i="49"/>
  <c r="AT98" i="49"/>
  <c r="AS98" i="49"/>
  <c r="AM98" i="49"/>
  <c r="AK98" i="49"/>
  <c r="AJ98" i="49"/>
  <c r="AH98" i="49"/>
  <c r="AB98" i="49"/>
  <c r="AA98" i="49"/>
  <c r="AX98" i="49" s="1"/>
  <c r="Z98" i="49"/>
  <c r="AW98" i="49" s="1"/>
  <c r="Y98" i="49"/>
  <c r="AV98" i="49" s="1"/>
  <c r="P98" i="49"/>
  <c r="A98" i="49"/>
  <c r="AR98" i="49" s="1"/>
  <c r="AX97" i="49"/>
  <c r="AT97" i="49"/>
  <c r="AS97" i="49"/>
  <c r="AM97" i="49"/>
  <c r="Z97" i="49" s="1"/>
  <c r="AK97" i="49"/>
  <c r="AJ97" i="49"/>
  <c r="AB97" i="49" s="1"/>
  <c r="AY97" i="49" s="1"/>
  <c r="AH97" i="49"/>
  <c r="AA97" i="49"/>
  <c r="Y97" i="49"/>
  <c r="AV97" i="49" s="1"/>
  <c r="P97" i="49"/>
  <c r="A97" i="49"/>
  <c r="AR97" i="49" s="1"/>
  <c r="AT96" i="49"/>
  <c r="AS96" i="49"/>
  <c r="AR96" i="49"/>
  <c r="AM96" i="49"/>
  <c r="Z96" i="49" s="1"/>
  <c r="AK96" i="49"/>
  <c r="AJ96" i="49"/>
  <c r="AH96" i="49"/>
  <c r="AB96" i="49"/>
  <c r="AY96" i="49" s="1"/>
  <c r="AA96" i="49"/>
  <c r="AX96" i="49" s="1"/>
  <c r="Y96" i="49"/>
  <c r="AV96" i="49" s="1"/>
  <c r="P96" i="49"/>
  <c r="A96" i="49"/>
  <c r="AT95" i="49"/>
  <c r="AR95" i="49"/>
  <c r="AM95" i="49"/>
  <c r="Z95" i="49" s="1"/>
  <c r="AW95" i="49" s="1"/>
  <c r="AK95" i="49"/>
  <c r="AJ95" i="49"/>
  <c r="AH95" i="49"/>
  <c r="AB95" i="49"/>
  <c r="AY95" i="49" s="1"/>
  <c r="AA95" i="49"/>
  <c r="AX95" i="49" s="1"/>
  <c r="Y95" i="49"/>
  <c r="AV95" i="49" s="1"/>
  <c r="P95" i="49"/>
  <c r="AS95" i="49" s="1"/>
  <c r="A95" i="49"/>
  <c r="AT94" i="49"/>
  <c r="AS94" i="49"/>
  <c r="AM94" i="49"/>
  <c r="Z94" i="49" s="1"/>
  <c r="AK94" i="49"/>
  <c r="AJ94" i="49"/>
  <c r="AH94" i="49"/>
  <c r="AB94" i="49"/>
  <c r="AY94" i="49" s="1"/>
  <c r="AA94" i="49"/>
  <c r="AX94" i="49" s="1"/>
  <c r="Y94" i="49"/>
  <c r="AV94" i="49" s="1"/>
  <c r="P94" i="49"/>
  <c r="A94" i="49"/>
  <c r="AR94" i="49" s="1"/>
  <c r="AV93" i="49"/>
  <c r="AT93" i="49"/>
  <c r="AR93" i="49"/>
  <c r="AM93" i="49"/>
  <c r="Z93" i="49" s="1"/>
  <c r="AK93" i="49"/>
  <c r="AJ93" i="49"/>
  <c r="AB93" i="49" s="1"/>
  <c r="AY93" i="49" s="1"/>
  <c r="AH93" i="49"/>
  <c r="AA93" i="49"/>
  <c r="AX93" i="49" s="1"/>
  <c r="Y93" i="49"/>
  <c r="P93" i="49"/>
  <c r="AS93" i="49" s="1"/>
  <c r="A93" i="49"/>
  <c r="AT92" i="49"/>
  <c r="AS92" i="49"/>
  <c r="AR92" i="49"/>
  <c r="AM92" i="49"/>
  <c r="AK92" i="49"/>
  <c r="AJ92" i="49"/>
  <c r="AB92" i="49" s="1"/>
  <c r="AY92" i="49" s="1"/>
  <c r="AH92" i="49"/>
  <c r="AA92" i="49"/>
  <c r="AX92" i="49" s="1"/>
  <c r="Z92" i="49"/>
  <c r="AL92" i="49" s="1"/>
  <c r="X92" i="49" s="1"/>
  <c r="AU92" i="49" s="1"/>
  <c r="Y92" i="49"/>
  <c r="AV92" i="49" s="1"/>
  <c r="P92" i="49"/>
  <c r="A92" i="49"/>
  <c r="AX91" i="49"/>
  <c r="AT91" i="49"/>
  <c r="AR91" i="49"/>
  <c r="AM91" i="49"/>
  <c r="Z91" i="49" s="1"/>
  <c r="AW91" i="49" s="1"/>
  <c r="AL91" i="49"/>
  <c r="X91" i="49" s="1"/>
  <c r="AU91" i="49" s="1"/>
  <c r="AK91" i="49"/>
  <c r="AJ91" i="49"/>
  <c r="AB91" i="49" s="1"/>
  <c r="AY91" i="49" s="1"/>
  <c r="AH91" i="49"/>
  <c r="AA91" i="49"/>
  <c r="Y91" i="49"/>
  <c r="AV91" i="49" s="1"/>
  <c r="P91" i="49"/>
  <c r="AS91" i="49" s="1"/>
  <c r="A91" i="49"/>
  <c r="AY90" i="49"/>
  <c r="AT90" i="49"/>
  <c r="AS90" i="49"/>
  <c r="AM90" i="49"/>
  <c r="Z90" i="49" s="1"/>
  <c r="AK90" i="49"/>
  <c r="AJ90" i="49"/>
  <c r="AH90" i="49"/>
  <c r="AB90" i="49"/>
  <c r="AA90" i="49"/>
  <c r="AX90" i="49" s="1"/>
  <c r="Y90" i="49"/>
  <c r="AV90" i="49" s="1"/>
  <c r="P90" i="49"/>
  <c r="A90" i="49"/>
  <c r="AR90" i="49" s="1"/>
  <c r="AX89" i="49"/>
  <c r="AV89" i="49"/>
  <c r="AT89" i="49"/>
  <c r="AM89" i="49"/>
  <c r="Z89" i="49" s="1"/>
  <c r="AK89" i="49"/>
  <c r="AJ89" i="49"/>
  <c r="AB89" i="49" s="1"/>
  <c r="AY89" i="49" s="1"/>
  <c r="AH89" i="49"/>
  <c r="AA89" i="49"/>
  <c r="Y89" i="49"/>
  <c r="P89" i="49"/>
  <c r="AS89" i="49" s="1"/>
  <c r="A89" i="49"/>
  <c r="AR89" i="49" s="1"/>
  <c r="AT88" i="49"/>
  <c r="AR88" i="49"/>
  <c r="AM88" i="49"/>
  <c r="Z88" i="49" s="1"/>
  <c r="AL88" i="49" s="1"/>
  <c r="X88" i="49" s="1"/>
  <c r="AU88" i="49" s="1"/>
  <c r="AK88" i="49"/>
  <c r="AJ88" i="49"/>
  <c r="AH88" i="49"/>
  <c r="AB88" i="49"/>
  <c r="AY88" i="49" s="1"/>
  <c r="AA88" i="49"/>
  <c r="AX88" i="49" s="1"/>
  <c r="Y88" i="49"/>
  <c r="AV88" i="49" s="1"/>
  <c r="P88" i="49"/>
  <c r="AS88" i="49" s="1"/>
  <c r="A88" i="49"/>
  <c r="AX87" i="49"/>
  <c r="AV87" i="49"/>
  <c r="AT87" i="49"/>
  <c r="AR87" i="49"/>
  <c r="AM87" i="49"/>
  <c r="Z87" i="49" s="1"/>
  <c r="AW87" i="49" s="1"/>
  <c r="AK87" i="49"/>
  <c r="AJ87" i="49"/>
  <c r="AH87" i="49"/>
  <c r="AB87" i="49"/>
  <c r="AY87" i="49" s="1"/>
  <c r="AA87" i="49"/>
  <c r="Y87" i="49"/>
  <c r="P87" i="49"/>
  <c r="AS87" i="49" s="1"/>
  <c r="A87" i="49"/>
  <c r="AY86" i="49"/>
  <c r="AX86" i="49"/>
  <c r="AT86" i="49"/>
  <c r="AS86" i="49"/>
  <c r="AM86" i="49"/>
  <c r="Z86" i="49" s="1"/>
  <c r="AW86" i="49" s="1"/>
  <c r="AK86" i="49"/>
  <c r="AJ86" i="49"/>
  <c r="AH86" i="49"/>
  <c r="AB86" i="49"/>
  <c r="AA86" i="49"/>
  <c r="Y86" i="49"/>
  <c r="AV86" i="49" s="1"/>
  <c r="P86" i="49"/>
  <c r="A86" i="49"/>
  <c r="AR86" i="49" s="1"/>
  <c r="AX85" i="49"/>
  <c r="AT85" i="49"/>
  <c r="AS85" i="49"/>
  <c r="AM85" i="49"/>
  <c r="Z85" i="49" s="1"/>
  <c r="AK85" i="49"/>
  <c r="AJ85" i="49"/>
  <c r="AB85" i="49" s="1"/>
  <c r="AY85" i="49" s="1"/>
  <c r="AH85" i="49"/>
  <c r="AA85" i="49"/>
  <c r="Y85" i="49"/>
  <c r="AV85" i="49" s="1"/>
  <c r="P85" i="49"/>
  <c r="A85" i="49"/>
  <c r="AR85" i="49" s="1"/>
  <c r="AV84" i="49"/>
  <c r="AT84" i="49"/>
  <c r="AR84" i="49"/>
  <c r="AM84" i="49"/>
  <c r="Z84" i="49" s="1"/>
  <c r="AK84" i="49"/>
  <c r="AJ84" i="49"/>
  <c r="AH84" i="49"/>
  <c r="AB84" i="49"/>
  <c r="AY84" i="49" s="1"/>
  <c r="AA84" i="49"/>
  <c r="AX84" i="49" s="1"/>
  <c r="Y84" i="49"/>
  <c r="P84" i="49"/>
  <c r="AS84" i="49" s="1"/>
  <c r="A84" i="49"/>
  <c r="AY83" i="49"/>
  <c r="AT83" i="49"/>
  <c r="AM83" i="49"/>
  <c r="Z83" i="49" s="1"/>
  <c r="AW83" i="49" s="1"/>
  <c r="AK83" i="49"/>
  <c r="AJ83" i="49"/>
  <c r="AH83" i="49"/>
  <c r="AB83" i="49"/>
  <c r="AA83" i="49"/>
  <c r="AX83" i="49" s="1"/>
  <c r="Y83" i="49"/>
  <c r="AV83" i="49" s="1"/>
  <c r="P83" i="49"/>
  <c r="AS83" i="49" s="1"/>
  <c r="A83" i="49"/>
  <c r="AR83" i="49" s="1"/>
  <c r="AT82" i="49"/>
  <c r="AS82" i="49"/>
  <c r="AM82" i="49"/>
  <c r="Z82" i="49" s="1"/>
  <c r="AL82" i="49" s="1"/>
  <c r="X82" i="49" s="1"/>
  <c r="AU82" i="49" s="1"/>
  <c r="AK82" i="49"/>
  <c r="AJ82" i="49"/>
  <c r="AH82" i="49"/>
  <c r="AB82" i="49"/>
  <c r="AY82" i="49" s="1"/>
  <c r="AA82" i="49"/>
  <c r="AX82" i="49" s="1"/>
  <c r="Y82" i="49"/>
  <c r="AV82" i="49" s="1"/>
  <c r="P82" i="49"/>
  <c r="A82" i="49"/>
  <c r="AR82" i="49" s="1"/>
  <c r="AV81" i="49"/>
  <c r="AT81" i="49"/>
  <c r="AR81" i="49"/>
  <c r="AM81" i="49"/>
  <c r="Z81" i="49" s="1"/>
  <c r="AK81" i="49"/>
  <c r="AJ81" i="49"/>
  <c r="AB81" i="49" s="1"/>
  <c r="AY81" i="49" s="1"/>
  <c r="AH81" i="49"/>
  <c r="AA81" i="49"/>
  <c r="AX81" i="49" s="1"/>
  <c r="Y81" i="49"/>
  <c r="P81" i="49"/>
  <c r="AS81" i="49" s="1"/>
  <c r="A81" i="49"/>
  <c r="AT80" i="49"/>
  <c r="AS80" i="49"/>
  <c r="AR80" i="49"/>
  <c r="AM80" i="49"/>
  <c r="Z80" i="49" s="1"/>
  <c r="AK80" i="49"/>
  <c r="AJ80" i="49"/>
  <c r="AB80" i="49" s="1"/>
  <c r="AY80" i="49" s="1"/>
  <c r="AH80" i="49"/>
  <c r="AA80" i="49"/>
  <c r="AX80" i="49" s="1"/>
  <c r="Y80" i="49"/>
  <c r="AV80" i="49" s="1"/>
  <c r="P80" i="49"/>
  <c r="A80" i="49"/>
  <c r="AX79" i="49"/>
  <c r="AV79" i="49"/>
  <c r="AT79" i="49"/>
  <c r="AR79" i="49"/>
  <c r="AM79" i="49"/>
  <c r="Z79" i="49" s="1"/>
  <c r="AW79" i="49" s="1"/>
  <c r="AK79" i="49"/>
  <c r="AJ79" i="49"/>
  <c r="AH79" i="49"/>
  <c r="AB79" i="49"/>
  <c r="AY79" i="49" s="1"/>
  <c r="AA79" i="49"/>
  <c r="Y79" i="49"/>
  <c r="P79" i="49"/>
  <c r="AS79" i="49" s="1"/>
  <c r="A79" i="49"/>
  <c r="AY78" i="49"/>
  <c r="AX78" i="49"/>
  <c r="AT78" i="49"/>
  <c r="AS78" i="49"/>
  <c r="AM78" i="49"/>
  <c r="Z78" i="49" s="1"/>
  <c r="AW78" i="49" s="1"/>
  <c r="AK78" i="49"/>
  <c r="AJ78" i="49"/>
  <c r="AH78" i="49"/>
  <c r="AB78" i="49"/>
  <c r="AA78" i="49"/>
  <c r="Y78" i="49"/>
  <c r="AV78" i="49" s="1"/>
  <c r="P78" i="49"/>
  <c r="A78" i="49"/>
  <c r="AR78" i="49" s="1"/>
  <c r="AX77" i="49"/>
  <c r="AT77" i="49"/>
  <c r="AS77" i="49"/>
  <c r="AM77" i="49"/>
  <c r="Z77" i="49" s="1"/>
  <c r="AW77" i="49" s="1"/>
  <c r="AK77" i="49"/>
  <c r="AJ77" i="49"/>
  <c r="AB77" i="49" s="1"/>
  <c r="AY77" i="49" s="1"/>
  <c r="AH77" i="49"/>
  <c r="AA77" i="49"/>
  <c r="Y77" i="49"/>
  <c r="AV77" i="49" s="1"/>
  <c r="P77" i="49"/>
  <c r="A77" i="49"/>
  <c r="AR77" i="49" s="1"/>
  <c r="AV76" i="49"/>
  <c r="AT76" i="49"/>
  <c r="AR76" i="49"/>
  <c r="AM76" i="49"/>
  <c r="Z76" i="49" s="1"/>
  <c r="AK76" i="49"/>
  <c r="AJ76" i="49"/>
  <c r="AH76" i="49"/>
  <c r="AB76" i="49"/>
  <c r="AY76" i="49" s="1"/>
  <c r="AA76" i="49"/>
  <c r="AX76" i="49" s="1"/>
  <c r="Y76" i="49"/>
  <c r="P76" i="49"/>
  <c r="AS76" i="49" s="1"/>
  <c r="A76" i="49"/>
  <c r="AY75" i="49"/>
  <c r="AT75" i="49"/>
  <c r="AM75" i="49"/>
  <c r="Z75" i="49" s="1"/>
  <c r="AW75" i="49" s="1"/>
  <c r="AK75" i="49"/>
  <c r="AJ75" i="49"/>
  <c r="AH75" i="49"/>
  <c r="AB75" i="49"/>
  <c r="AA75" i="49"/>
  <c r="AX75" i="49" s="1"/>
  <c r="Y75" i="49"/>
  <c r="AV75" i="49" s="1"/>
  <c r="P75" i="49"/>
  <c r="AS75" i="49" s="1"/>
  <c r="A75" i="49"/>
  <c r="AR75" i="49" s="1"/>
  <c r="AW74" i="49"/>
  <c r="AT74" i="49"/>
  <c r="AS74" i="49"/>
  <c r="AM74" i="49"/>
  <c r="Z74" i="49" s="1"/>
  <c r="AL74" i="49" s="1"/>
  <c r="X74" i="49" s="1"/>
  <c r="AU74" i="49" s="1"/>
  <c r="AK74" i="49"/>
  <c r="AJ74" i="49"/>
  <c r="AH74" i="49"/>
  <c r="AB74" i="49"/>
  <c r="AY74" i="49" s="1"/>
  <c r="AA74" i="49"/>
  <c r="AX74" i="49" s="1"/>
  <c r="Y74" i="49"/>
  <c r="AV74" i="49" s="1"/>
  <c r="P74" i="49"/>
  <c r="A74" i="49"/>
  <c r="AR74" i="49" s="1"/>
  <c r="AV73" i="49"/>
  <c r="AT73" i="49"/>
  <c r="AM73" i="49"/>
  <c r="Z73" i="49" s="1"/>
  <c r="AK73" i="49"/>
  <c r="AJ73" i="49"/>
  <c r="AB73" i="49" s="1"/>
  <c r="AY73" i="49" s="1"/>
  <c r="AH73" i="49"/>
  <c r="AA73" i="49"/>
  <c r="AX73" i="49" s="1"/>
  <c r="Y73" i="49"/>
  <c r="P73" i="49"/>
  <c r="AS73" i="49" s="1"/>
  <c r="A73" i="49"/>
  <c r="AR73" i="49" s="1"/>
  <c r="AT72" i="49"/>
  <c r="AS72" i="49"/>
  <c r="AR72" i="49"/>
  <c r="AM72" i="49"/>
  <c r="Z72" i="49" s="1"/>
  <c r="AL72" i="49" s="1"/>
  <c r="X72" i="49" s="1"/>
  <c r="AU72" i="49" s="1"/>
  <c r="AK72" i="49"/>
  <c r="AJ72" i="49"/>
  <c r="AB72" i="49" s="1"/>
  <c r="AY72" i="49" s="1"/>
  <c r="AH72" i="49"/>
  <c r="AA72" i="49"/>
  <c r="AX72" i="49" s="1"/>
  <c r="Y72" i="49"/>
  <c r="AV72" i="49" s="1"/>
  <c r="P72" i="49"/>
  <c r="A72" i="49"/>
  <c r="AX71" i="49"/>
  <c r="AV71" i="49"/>
  <c r="AT71" i="49"/>
  <c r="AR71" i="49"/>
  <c r="AM71" i="49"/>
  <c r="Z71" i="49" s="1"/>
  <c r="AW71" i="49" s="1"/>
  <c r="AK71" i="49"/>
  <c r="AJ71" i="49"/>
  <c r="AH71" i="49"/>
  <c r="AB71" i="49"/>
  <c r="AY71" i="49" s="1"/>
  <c r="AA71" i="49"/>
  <c r="Y71" i="49"/>
  <c r="P71" i="49"/>
  <c r="AS71" i="49" s="1"/>
  <c r="A71" i="49"/>
  <c r="AY70" i="49"/>
  <c r="AX70" i="49"/>
  <c r="AT70" i="49"/>
  <c r="AS70" i="49"/>
  <c r="AM70" i="49"/>
  <c r="Z70" i="49" s="1"/>
  <c r="AW70" i="49" s="1"/>
  <c r="AK70" i="49"/>
  <c r="AJ70" i="49"/>
  <c r="AH70" i="49"/>
  <c r="AG70" i="49"/>
  <c r="AB70" i="49"/>
  <c r="AA70" i="49"/>
  <c r="Y70" i="49"/>
  <c r="AV70" i="49" s="1"/>
  <c r="P70" i="49"/>
  <c r="H70" i="49"/>
  <c r="H71" i="49" s="1"/>
  <c r="H72" i="49" s="1"/>
  <c r="H73" i="49" s="1"/>
  <c r="H74" i="49" s="1"/>
  <c r="H75" i="49" s="1"/>
  <c r="H76" i="49" s="1"/>
  <c r="H77" i="49" s="1"/>
  <c r="H78" i="49" s="1"/>
  <c r="H79" i="49" s="1"/>
  <c r="H80" i="49" s="1"/>
  <c r="H81" i="49" s="1"/>
  <c r="H82" i="49" s="1"/>
  <c r="H83" i="49" s="1"/>
  <c r="H84" i="49" s="1"/>
  <c r="H85" i="49" s="1"/>
  <c r="H86" i="49" s="1"/>
  <c r="H87" i="49" s="1"/>
  <c r="H88" i="49" s="1"/>
  <c r="H89" i="49" s="1"/>
  <c r="H90" i="49" s="1"/>
  <c r="H91" i="49" s="1"/>
  <c r="H92" i="49" s="1"/>
  <c r="H93" i="49" s="1"/>
  <c r="H94" i="49" s="1"/>
  <c r="H95" i="49" s="1"/>
  <c r="H96" i="49" s="1"/>
  <c r="H97" i="49" s="1"/>
  <c r="H98" i="49" s="1"/>
  <c r="H99" i="49" s="1"/>
  <c r="H100" i="49" s="1"/>
  <c r="H101" i="49" s="1"/>
  <c r="H102" i="49" s="1"/>
  <c r="H103" i="49" s="1"/>
  <c r="H104" i="49" s="1"/>
  <c r="H105" i="49" s="1"/>
  <c r="H106" i="49" s="1"/>
  <c r="H107" i="49" s="1"/>
  <c r="H108" i="49" s="1"/>
  <c r="H109" i="49" s="1"/>
  <c r="H110" i="49" s="1"/>
  <c r="H111" i="49" s="1"/>
  <c r="H112" i="49" s="1"/>
  <c r="H113" i="49" s="1"/>
  <c r="H114" i="49" s="1"/>
  <c r="H115" i="49" s="1"/>
  <c r="H116" i="49" s="1"/>
  <c r="H117" i="49" s="1"/>
  <c r="H118" i="49" s="1"/>
  <c r="H119" i="49" s="1"/>
  <c r="H120" i="49" s="1"/>
  <c r="H121" i="49" s="1"/>
  <c r="A70" i="49"/>
  <c r="AR70" i="49" s="1"/>
  <c r="AX69" i="49"/>
  <c r="AW69" i="49"/>
  <c r="AT69" i="49"/>
  <c r="AS69" i="49"/>
  <c r="AM69" i="49"/>
  <c r="AL69" i="49"/>
  <c r="X69" i="49" s="1"/>
  <c r="AU69" i="49" s="1"/>
  <c r="AK69" i="49"/>
  <c r="R69" i="49" s="1"/>
  <c r="AJ69" i="49"/>
  <c r="AB69" i="49" s="1"/>
  <c r="AY69" i="49" s="1"/>
  <c r="AH69" i="49"/>
  <c r="AG69" i="49"/>
  <c r="AI69" i="49" s="1"/>
  <c r="AC69" i="49"/>
  <c r="AA69" i="49"/>
  <c r="Z69" i="49"/>
  <c r="Y69" i="49"/>
  <c r="AV69" i="49" s="1"/>
  <c r="P69" i="49"/>
  <c r="H69" i="49"/>
  <c r="A69" i="49"/>
  <c r="AR69" i="49" s="1"/>
  <c r="AM67" i="49"/>
  <c r="Z67" i="49" s="1"/>
  <c r="AL67" i="49" s="1"/>
  <c r="X67" i="49" s="1"/>
  <c r="AU63" i="49" s="1"/>
  <c r="AK67" i="49"/>
  <c r="AJ67" i="49"/>
  <c r="AB67" i="49" s="1"/>
  <c r="AY63" i="49" s="1"/>
  <c r="AH67" i="49"/>
  <c r="AA67" i="49"/>
  <c r="Y67" i="49"/>
  <c r="AV63" i="49" s="1"/>
  <c r="P67" i="49"/>
  <c r="A67" i="49"/>
  <c r="AM66" i="49"/>
  <c r="Z66" i="49" s="1"/>
  <c r="AK66" i="49"/>
  <c r="AJ66" i="49"/>
  <c r="AB66" i="49" s="1"/>
  <c r="AY62" i="49" s="1"/>
  <c r="AH66" i="49"/>
  <c r="AA66" i="49"/>
  <c r="AX62" i="49" s="1"/>
  <c r="Y66" i="49"/>
  <c r="P66" i="49"/>
  <c r="A66" i="49"/>
  <c r="AM65" i="49"/>
  <c r="Z65" i="49" s="1"/>
  <c r="AK65" i="49"/>
  <c r="AJ65" i="49"/>
  <c r="AB65" i="49" s="1"/>
  <c r="AY61" i="49" s="1"/>
  <c r="AH65" i="49"/>
  <c r="AA65" i="49"/>
  <c r="Y65" i="49"/>
  <c r="P65" i="49"/>
  <c r="AS61" i="49" s="1"/>
  <c r="A65" i="49"/>
  <c r="AM64" i="49"/>
  <c r="Z64" i="49" s="1"/>
  <c r="AW60" i="49" s="1"/>
  <c r="AK64" i="49"/>
  <c r="AJ64" i="49"/>
  <c r="AB64" i="49" s="1"/>
  <c r="AY60" i="49" s="1"/>
  <c r="AH64" i="49"/>
  <c r="AA64" i="49"/>
  <c r="Y64" i="49"/>
  <c r="P64" i="49"/>
  <c r="A64" i="49"/>
  <c r="AX63" i="49"/>
  <c r="AT63" i="49"/>
  <c r="AS63" i="49"/>
  <c r="AR63" i="49"/>
  <c r="AM63" i="49"/>
  <c r="Z63" i="49" s="1"/>
  <c r="AL63" i="49" s="1"/>
  <c r="X63" i="49" s="1"/>
  <c r="AU59" i="49" s="1"/>
  <c r="AK63" i="49"/>
  <c r="AJ63" i="49"/>
  <c r="AB63" i="49" s="1"/>
  <c r="AY59" i="49" s="1"/>
  <c r="AH63" i="49"/>
  <c r="AA63" i="49"/>
  <c r="Y63" i="49"/>
  <c r="AV59" i="49" s="1"/>
  <c r="P63" i="49"/>
  <c r="A63" i="49"/>
  <c r="AR59" i="49" s="1"/>
  <c r="AV62" i="49"/>
  <c r="AT62" i="49"/>
  <c r="AS62" i="49"/>
  <c r="AR62" i="49"/>
  <c r="AM62" i="49"/>
  <c r="Z62" i="49" s="1"/>
  <c r="AK62" i="49"/>
  <c r="AJ62" i="49"/>
  <c r="AH62" i="49"/>
  <c r="AB62" i="49"/>
  <c r="AY58" i="49" s="1"/>
  <c r="AA62" i="49"/>
  <c r="Y62" i="49"/>
  <c r="P62" i="49"/>
  <c r="A62" i="49"/>
  <c r="AX61" i="49"/>
  <c r="AV61" i="49"/>
  <c r="AT61" i="49"/>
  <c r="AR61" i="49"/>
  <c r="AM61" i="49"/>
  <c r="Z61" i="49" s="1"/>
  <c r="AK61" i="49"/>
  <c r="AJ61" i="49"/>
  <c r="AB61" i="49" s="1"/>
  <c r="AY57" i="49" s="1"/>
  <c r="AH61" i="49"/>
  <c r="AA61" i="49"/>
  <c r="Y61" i="49"/>
  <c r="P61" i="49"/>
  <c r="A61" i="49"/>
  <c r="AX60" i="49"/>
  <c r="AV60" i="49"/>
  <c r="AT60" i="49"/>
  <c r="AS60" i="49"/>
  <c r="AR60" i="49"/>
  <c r="AM60" i="49"/>
  <c r="Z60" i="49" s="1"/>
  <c r="AW56" i="49" s="1"/>
  <c r="AK60" i="49"/>
  <c r="AJ60" i="49"/>
  <c r="AB60" i="49" s="1"/>
  <c r="AY56" i="49" s="1"/>
  <c r="AH60" i="49"/>
  <c r="AA60" i="49"/>
  <c r="Y60" i="49"/>
  <c r="P60" i="49"/>
  <c r="A60" i="49"/>
  <c r="AR56" i="49" s="1"/>
  <c r="AX59" i="49"/>
  <c r="AT59" i="49"/>
  <c r="AS59" i="49"/>
  <c r="AM59" i="49"/>
  <c r="Z59" i="49" s="1"/>
  <c r="AK59" i="49"/>
  <c r="AJ59" i="49"/>
  <c r="AB59" i="49" s="1"/>
  <c r="AY55" i="49" s="1"/>
  <c r="AH59" i="49"/>
  <c r="AA59" i="49"/>
  <c r="Y59" i="49"/>
  <c r="P59" i="49"/>
  <c r="A59" i="49"/>
  <c r="AX58" i="49"/>
  <c r="AV58" i="49"/>
  <c r="AT58" i="49"/>
  <c r="AS58" i="49"/>
  <c r="AR58" i="49"/>
  <c r="AM58" i="49"/>
  <c r="Z58" i="49" s="1"/>
  <c r="AK58" i="49"/>
  <c r="AJ58" i="49"/>
  <c r="AB58" i="49" s="1"/>
  <c r="AY54" i="49" s="1"/>
  <c r="AH58" i="49"/>
  <c r="AA58" i="49"/>
  <c r="Y58" i="49"/>
  <c r="P58" i="49"/>
  <c r="AS54" i="49" s="1"/>
  <c r="A58" i="49"/>
  <c r="AX57" i="49"/>
  <c r="AV57" i="49"/>
  <c r="AT57" i="49"/>
  <c r="AS57" i="49"/>
  <c r="AR57" i="49"/>
  <c r="AM57" i="49"/>
  <c r="Z57" i="49" s="1"/>
  <c r="AK57" i="49"/>
  <c r="AJ57" i="49"/>
  <c r="AH57" i="49"/>
  <c r="AB57" i="49"/>
  <c r="AA57" i="49"/>
  <c r="Y57" i="49"/>
  <c r="P57" i="49"/>
  <c r="A57" i="49"/>
  <c r="AX56" i="49"/>
  <c r="AV56" i="49"/>
  <c r="AT56" i="49"/>
  <c r="AS56" i="49"/>
  <c r="AM56" i="49"/>
  <c r="Z56" i="49" s="1"/>
  <c r="AL56" i="49" s="1"/>
  <c r="X56" i="49" s="1"/>
  <c r="AU52" i="49" s="1"/>
  <c r="AK56" i="49"/>
  <c r="AJ56" i="49"/>
  <c r="AH56" i="49"/>
  <c r="AB56" i="49"/>
  <c r="AY52" i="49" s="1"/>
  <c r="AA56" i="49"/>
  <c r="AX52" i="49" s="1"/>
  <c r="Y56" i="49"/>
  <c r="P56" i="49"/>
  <c r="A56" i="49"/>
  <c r="AR52" i="49" s="1"/>
  <c r="AX55" i="49"/>
  <c r="AV55" i="49"/>
  <c r="AT55" i="49"/>
  <c r="AS55" i="49"/>
  <c r="AR55" i="49"/>
  <c r="AM55" i="49"/>
  <c r="Z55" i="49" s="1"/>
  <c r="AK55" i="49"/>
  <c r="AJ55" i="49"/>
  <c r="AB55" i="49" s="1"/>
  <c r="AY51" i="49" s="1"/>
  <c r="AH55" i="49"/>
  <c r="AA55" i="49"/>
  <c r="Y55" i="49"/>
  <c r="P55" i="49"/>
  <c r="A55" i="49"/>
  <c r="AX54" i="49"/>
  <c r="AV54" i="49"/>
  <c r="AT54" i="49"/>
  <c r="AR54" i="49"/>
  <c r="AM54" i="49"/>
  <c r="Z54" i="49" s="1"/>
  <c r="AK54" i="49"/>
  <c r="AJ54" i="49"/>
  <c r="AB54" i="49" s="1"/>
  <c r="AY50" i="49" s="1"/>
  <c r="AH54" i="49"/>
  <c r="AA54" i="49"/>
  <c r="Y54" i="49"/>
  <c r="P54" i="49"/>
  <c r="AS50" i="49" s="1"/>
  <c r="A54" i="49"/>
  <c r="AY53" i="49"/>
  <c r="AX53" i="49"/>
  <c r="AV53" i="49"/>
  <c r="AT53" i="49"/>
  <c r="AS53" i="49"/>
  <c r="AR53" i="49"/>
  <c r="AM53" i="49"/>
  <c r="Z53" i="49" s="1"/>
  <c r="AK53" i="49"/>
  <c r="AJ53" i="49"/>
  <c r="AB53" i="49" s="1"/>
  <c r="AY49" i="49" s="1"/>
  <c r="AH53" i="49"/>
  <c r="AA53" i="49"/>
  <c r="Y53" i="49"/>
  <c r="P53" i="49"/>
  <c r="A53" i="49"/>
  <c r="AV52" i="49"/>
  <c r="AT52" i="49"/>
  <c r="AS52" i="49"/>
  <c r="AM52" i="49"/>
  <c r="Z52" i="49" s="1"/>
  <c r="AW48" i="49" s="1"/>
  <c r="AK52" i="49"/>
  <c r="AJ52" i="49"/>
  <c r="AB52" i="49" s="1"/>
  <c r="AY48" i="49" s="1"/>
  <c r="AH52" i="49"/>
  <c r="AA52" i="49"/>
  <c r="Y52" i="49"/>
  <c r="P52" i="49"/>
  <c r="A52" i="49"/>
  <c r="AR48" i="49" s="1"/>
  <c r="AX51" i="49"/>
  <c r="AV51" i="49"/>
  <c r="AT51" i="49"/>
  <c r="AS51" i="49"/>
  <c r="AR51" i="49"/>
  <c r="AM51" i="49"/>
  <c r="Z51" i="49" s="1"/>
  <c r="AK51" i="49"/>
  <c r="AJ51" i="49"/>
  <c r="AB51" i="49" s="1"/>
  <c r="AY47" i="49" s="1"/>
  <c r="AH51" i="49"/>
  <c r="AA51" i="49"/>
  <c r="Y51" i="49"/>
  <c r="P51" i="49"/>
  <c r="A51" i="49"/>
  <c r="AX50" i="49"/>
  <c r="AV50" i="49"/>
  <c r="AT50" i="49"/>
  <c r="AR50" i="49"/>
  <c r="AM50" i="49"/>
  <c r="Z50" i="49" s="1"/>
  <c r="AK50" i="49"/>
  <c r="AJ50" i="49"/>
  <c r="AB50" i="49" s="1"/>
  <c r="AY46" i="49" s="1"/>
  <c r="AH50" i="49"/>
  <c r="AA50" i="49"/>
  <c r="Y50" i="49"/>
  <c r="P50" i="49"/>
  <c r="AS46" i="49" s="1"/>
  <c r="A50" i="49"/>
  <c r="AX49" i="49"/>
  <c r="AV49" i="49"/>
  <c r="AT49" i="49"/>
  <c r="AS49" i="49"/>
  <c r="AR49" i="49"/>
  <c r="AM49" i="49"/>
  <c r="Z49" i="49" s="1"/>
  <c r="AK49" i="49"/>
  <c r="AJ49" i="49"/>
  <c r="AH49" i="49"/>
  <c r="AB49" i="49"/>
  <c r="AY45" i="49" s="1"/>
  <c r="AA49" i="49"/>
  <c r="Y49" i="49"/>
  <c r="P49" i="49"/>
  <c r="A49" i="49"/>
  <c r="AX48" i="49"/>
  <c r="AV48" i="49"/>
  <c r="AT48" i="49"/>
  <c r="AS48" i="49"/>
  <c r="AM48" i="49"/>
  <c r="Z48" i="49" s="1"/>
  <c r="AK48" i="49"/>
  <c r="AJ48" i="49"/>
  <c r="AH48" i="49"/>
  <c r="AB48" i="49"/>
  <c r="AA48" i="49"/>
  <c r="Y48" i="49"/>
  <c r="P48" i="49"/>
  <c r="A48" i="49"/>
  <c r="AR44" i="49" s="1"/>
  <c r="AX47" i="49"/>
  <c r="AV47" i="49"/>
  <c r="AT47" i="49"/>
  <c r="AS47" i="49"/>
  <c r="AR47" i="49"/>
  <c r="AM47" i="49"/>
  <c r="AK47" i="49"/>
  <c r="AJ47" i="49"/>
  <c r="AB47" i="49" s="1"/>
  <c r="AY43" i="49" s="1"/>
  <c r="AH47" i="49"/>
  <c r="AA47" i="49"/>
  <c r="Z47" i="49"/>
  <c r="AL47" i="49" s="1"/>
  <c r="X47" i="49" s="1"/>
  <c r="AU43" i="49" s="1"/>
  <c r="Y47" i="49"/>
  <c r="P47" i="49"/>
  <c r="A47" i="49"/>
  <c r="AX46" i="49"/>
  <c r="AV46" i="49"/>
  <c r="AT46" i="49"/>
  <c r="AR46" i="49"/>
  <c r="AM46" i="49"/>
  <c r="Z46" i="49" s="1"/>
  <c r="AK46" i="49"/>
  <c r="AJ46" i="49"/>
  <c r="AB46" i="49" s="1"/>
  <c r="AY42" i="49" s="1"/>
  <c r="AH46" i="49"/>
  <c r="AA46" i="49"/>
  <c r="Y46" i="49"/>
  <c r="P46" i="49"/>
  <c r="AS42" i="49" s="1"/>
  <c r="A46" i="49"/>
  <c r="AX45" i="49"/>
  <c r="AV45" i="49"/>
  <c r="AT45" i="49"/>
  <c r="AS45" i="49"/>
  <c r="AR45" i="49"/>
  <c r="AM45" i="49"/>
  <c r="Z45" i="49" s="1"/>
  <c r="AK45" i="49"/>
  <c r="AJ45" i="49"/>
  <c r="AH45" i="49"/>
  <c r="AB45" i="49"/>
  <c r="AA45" i="49"/>
  <c r="Y45" i="49"/>
  <c r="P45" i="49"/>
  <c r="A45" i="49"/>
  <c r="AY44" i="49"/>
  <c r="AX44" i="49"/>
  <c r="AV44" i="49"/>
  <c r="AT44" i="49"/>
  <c r="AS44" i="49"/>
  <c r="AM44" i="49"/>
  <c r="Z44" i="49" s="1"/>
  <c r="AK44" i="49"/>
  <c r="AJ44" i="49"/>
  <c r="AH44" i="49"/>
  <c r="AB44" i="49"/>
  <c r="AA44" i="49"/>
  <c r="Y44" i="49"/>
  <c r="P44" i="49"/>
  <c r="A44" i="49"/>
  <c r="AR40" i="49" s="1"/>
  <c r="AX43" i="49"/>
  <c r="AV43" i="49"/>
  <c r="AT43" i="49"/>
  <c r="AS43" i="49"/>
  <c r="AR43" i="49"/>
  <c r="AM43" i="49"/>
  <c r="Z43" i="49" s="1"/>
  <c r="AL43" i="49" s="1"/>
  <c r="X43" i="49" s="1"/>
  <c r="AU39" i="49" s="1"/>
  <c r="AK43" i="49"/>
  <c r="AJ43" i="49"/>
  <c r="AB43" i="49" s="1"/>
  <c r="AY39" i="49" s="1"/>
  <c r="AH43" i="49"/>
  <c r="AA43" i="49"/>
  <c r="Y43" i="49"/>
  <c r="P43" i="49"/>
  <c r="A43" i="49"/>
  <c r="AX42" i="49"/>
  <c r="AV42" i="49"/>
  <c r="AT42" i="49"/>
  <c r="AR42" i="49"/>
  <c r="AM42" i="49"/>
  <c r="Z42" i="49" s="1"/>
  <c r="AL42" i="49" s="1"/>
  <c r="X42" i="49" s="1"/>
  <c r="AK42" i="49"/>
  <c r="AJ42" i="49"/>
  <c r="AB42" i="49" s="1"/>
  <c r="AY38" i="49" s="1"/>
  <c r="AH42" i="49"/>
  <c r="AA42" i="49"/>
  <c r="Y42" i="49"/>
  <c r="P42" i="49"/>
  <c r="AS38" i="49" s="1"/>
  <c r="A42" i="49"/>
  <c r="AY41" i="49"/>
  <c r="AX41" i="49"/>
  <c r="AV41" i="49"/>
  <c r="AT41" i="49"/>
  <c r="AS41" i="49"/>
  <c r="AR41" i="49"/>
  <c r="AM41" i="49"/>
  <c r="Z41" i="49" s="1"/>
  <c r="AL41" i="49" s="1"/>
  <c r="X41" i="49" s="1"/>
  <c r="AU37" i="49" s="1"/>
  <c r="AK41" i="49"/>
  <c r="AJ41" i="49"/>
  <c r="AH41" i="49"/>
  <c r="AB41" i="49"/>
  <c r="AA41" i="49"/>
  <c r="Y41" i="49"/>
  <c r="P41" i="49"/>
  <c r="A41" i="49"/>
  <c r="AY40" i="49"/>
  <c r="AX40" i="49"/>
  <c r="AV40" i="49"/>
  <c r="AT40" i="49"/>
  <c r="AS40" i="49"/>
  <c r="AM40" i="49"/>
  <c r="Z40" i="49" s="1"/>
  <c r="AK40" i="49"/>
  <c r="AJ40" i="49"/>
  <c r="AB40" i="49" s="1"/>
  <c r="AY36" i="49" s="1"/>
  <c r="AH40" i="49"/>
  <c r="AA40" i="49"/>
  <c r="AX36" i="49" s="1"/>
  <c r="Y40" i="49"/>
  <c r="P40" i="49"/>
  <c r="A40" i="49"/>
  <c r="AX39" i="49"/>
  <c r="AV39" i="49"/>
  <c r="AT39" i="49"/>
  <c r="AS39" i="49"/>
  <c r="AR39" i="49"/>
  <c r="AM39" i="49"/>
  <c r="Z39" i="49" s="1"/>
  <c r="AK39" i="49"/>
  <c r="AJ39" i="49"/>
  <c r="AB39" i="49" s="1"/>
  <c r="AY35" i="49" s="1"/>
  <c r="AH39" i="49"/>
  <c r="AA39" i="49"/>
  <c r="Y39" i="49"/>
  <c r="AV35" i="49" s="1"/>
  <c r="P39" i="49"/>
  <c r="A39" i="49"/>
  <c r="AX38" i="49"/>
  <c r="AW38" i="49"/>
  <c r="AV38" i="49"/>
  <c r="AU38" i="49"/>
  <c r="AT38" i="49"/>
  <c r="AR38" i="49"/>
  <c r="AM38" i="49"/>
  <c r="Z38" i="49" s="1"/>
  <c r="AK38" i="49"/>
  <c r="AJ38" i="49"/>
  <c r="AB38" i="49" s="1"/>
  <c r="AY34" i="49" s="1"/>
  <c r="AH38" i="49"/>
  <c r="AA38" i="49"/>
  <c r="Y38" i="49"/>
  <c r="P38" i="49"/>
  <c r="AS34" i="49" s="1"/>
  <c r="A38" i="49"/>
  <c r="AR34" i="49" s="1"/>
  <c r="AY37" i="49"/>
  <c r="AX37" i="49"/>
  <c r="AV37" i="49"/>
  <c r="AT37" i="49"/>
  <c r="AS37" i="49"/>
  <c r="AR37" i="49"/>
  <c r="AM37" i="49"/>
  <c r="Z37" i="49" s="1"/>
  <c r="AL37" i="49" s="1"/>
  <c r="X37" i="49" s="1"/>
  <c r="AU33" i="49" s="1"/>
  <c r="AK37" i="49"/>
  <c r="AJ37" i="49"/>
  <c r="AB37" i="49" s="1"/>
  <c r="AY33" i="49" s="1"/>
  <c r="AH37" i="49"/>
  <c r="AA37" i="49"/>
  <c r="Y37" i="49"/>
  <c r="P37" i="49"/>
  <c r="A37" i="49"/>
  <c r="AV36" i="49"/>
  <c r="AT36" i="49"/>
  <c r="AS36" i="49"/>
  <c r="AR36" i="49"/>
  <c r="AM36" i="49"/>
  <c r="Z36" i="49" s="1"/>
  <c r="AK36" i="49"/>
  <c r="AJ36" i="49"/>
  <c r="AB36" i="49" s="1"/>
  <c r="AY32" i="49" s="1"/>
  <c r="AH36" i="49"/>
  <c r="AA36" i="49"/>
  <c r="Y36" i="49"/>
  <c r="P36" i="49"/>
  <c r="AS32" i="49" s="1"/>
  <c r="A36" i="49"/>
  <c r="AX35" i="49"/>
  <c r="AT35" i="49"/>
  <c r="AS35" i="49"/>
  <c r="AR35" i="49"/>
  <c r="AM35" i="49"/>
  <c r="Z35" i="49" s="1"/>
  <c r="AK35" i="49"/>
  <c r="AJ35" i="49"/>
  <c r="AB35" i="49" s="1"/>
  <c r="AY31" i="49" s="1"/>
  <c r="AH35" i="49"/>
  <c r="AA35" i="49"/>
  <c r="Y35" i="49"/>
  <c r="P35" i="49"/>
  <c r="A35" i="49"/>
  <c r="AX34" i="49"/>
  <c r="AV34" i="49"/>
  <c r="AT34" i="49"/>
  <c r="AM34" i="49"/>
  <c r="Z34" i="49" s="1"/>
  <c r="AW30" i="49" s="1"/>
  <c r="AK34" i="49"/>
  <c r="AJ34" i="49"/>
  <c r="AB34" i="49" s="1"/>
  <c r="AY30" i="49" s="1"/>
  <c r="AH34" i="49"/>
  <c r="AA34" i="49"/>
  <c r="Y34" i="49"/>
  <c r="P34" i="49"/>
  <c r="AS30" i="49" s="1"/>
  <c r="A34" i="49"/>
  <c r="AR30" i="49" s="1"/>
  <c r="AX33" i="49"/>
  <c r="AV33" i="49"/>
  <c r="AT33" i="49"/>
  <c r="AS33" i="49"/>
  <c r="AR33" i="49"/>
  <c r="AM33" i="49"/>
  <c r="Z33" i="49" s="1"/>
  <c r="AL33" i="49" s="1"/>
  <c r="X33" i="49" s="1"/>
  <c r="AU29" i="49" s="1"/>
  <c r="AK33" i="49"/>
  <c r="AJ33" i="49"/>
  <c r="AB33" i="49" s="1"/>
  <c r="AY29" i="49" s="1"/>
  <c r="AH33" i="49"/>
  <c r="AA33" i="49"/>
  <c r="Y33" i="49"/>
  <c r="P33" i="49"/>
  <c r="A33" i="49"/>
  <c r="AX32" i="49"/>
  <c r="AV32" i="49"/>
  <c r="AT32" i="49"/>
  <c r="AR32" i="49"/>
  <c r="AM32" i="49"/>
  <c r="AL32" i="49"/>
  <c r="X32" i="49" s="1"/>
  <c r="AU28" i="49" s="1"/>
  <c r="AK32" i="49"/>
  <c r="AJ32" i="49"/>
  <c r="AB32" i="49" s="1"/>
  <c r="AY28" i="49" s="1"/>
  <c r="AH32" i="49"/>
  <c r="AA32" i="49"/>
  <c r="Z32" i="49"/>
  <c r="Y32" i="49"/>
  <c r="P32" i="49"/>
  <c r="AS28" i="49" s="1"/>
  <c r="A32" i="49"/>
  <c r="AX31" i="49"/>
  <c r="AV31" i="49"/>
  <c r="AT31" i="49"/>
  <c r="AS31" i="49"/>
  <c r="AR31" i="49"/>
  <c r="AM31" i="49"/>
  <c r="Z31" i="49" s="1"/>
  <c r="AK31" i="49"/>
  <c r="AJ31" i="49"/>
  <c r="AH31" i="49"/>
  <c r="AB31" i="49"/>
  <c r="AA31" i="49"/>
  <c r="Y31" i="49"/>
  <c r="P31" i="49"/>
  <c r="A31" i="49"/>
  <c r="AX30" i="49"/>
  <c r="AV30" i="49"/>
  <c r="AT30" i="49"/>
  <c r="AM30" i="49"/>
  <c r="Z30" i="49" s="1"/>
  <c r="AW26" i="49" s="1"/>
  <c r="AK30" i="49"/>
  <c r="AJ30" i="49"/>
  <c r="AB30" i="49" s="1"/>
  <c r="AY26" i="49" s="1"/>
  <c r="AH30" i="49"/>
  <c r="AA30" i="49"/>
  <c r="Y30" i="49"/>
  <c r="AV26" i="49" s="1"/>
  <c r="P30" i="49"/>
  <c r="AS26" i="49" s="1"/>
  <c r="A30" i="49"/>
  <c r="AX29" i="49"/>
  <c r="AV29" i="49"/>
  <c r="AT29" i="49"/>
  <c r="AS29" i="49"/>
  <c r="AR29" i="49"/>
  <c r="AM29" i="49"/>
  <c r="Z29" i="49" s="1"/>
  <c r="AK29" i="49"/>
  <c r="AJ29" i="49"/>
  <c r="AH29" i="49"/>
  <c r="AB29" i="49"/>
  <c r="AY25" i="49" s="1"/>
  <c r="AA29" i="49"/>
  <c r="Y29" i="49"/>
  <c r="P29" i="49"/>
  <c r="A29" i="49"/>
  <c r="AX28" i="49"/>
  <c r="AW28" i="49"/>
  <c r="AV28" i="49"/>
  <c r="AT28" i="49"/>
  <c r="AR28" i="49"/>
  <c r="AM28" i="49"/>
  <c r="Z28" i="49" s="1"/>
  <c r="AK28" i="49"/>
  <c r="AJ28" i="49"/>
  <c r="AB28" i="49" s="1"/>
  <c r="AY24" i="49" s="1"/>
  <c r="AH28" i="49"/>
  <c r="AA28" i="49"/>
  <c r="Y28" i="49"/>
  <c r="AV24" i="49" s="1"/>
  <c r="P28" i="49"/>
  <c r="AS24" i="49" s="1"/>
  <c r="A28" i="49"/>
  <c r="AY27" i="49"/>
  <c r="AX27" i="49"/>
  <c r="AV27" i="49"/>
  <c r="AT27" i="49"/>
  <c r="AS27" i="49"/>
  <c r="AR27" i="49"/>
  <c r="AM27" i="49"/>
  <c r="Z27" i="49" s="1"/>
  <c r="AK27" i="49"/>
  <c r="AJ27" i="49"/>
  <c r="AB27" i="49" s="1"/>
  <c r="AY23" i="49" s="1"/>
  <c r="AH27" i="49"/>
  <c r="AA27" i="49"/>
  <c r="Y27" i="49"/>
  <c r="P27" i="49"/>
  <c r="A27" i="49"/>
  <c r="AX26" i="49"/>
  <c r="AT26" i="49"/>
  <c r="AR26" i="49"/>
  <c r="AM26" i="49"/>
  <c r="Z26" i="49" s="1"/>
  <c r="AW22" i="49" s="1"/>
  <c r="AK26" i="49"/>
  <c r="AJ26" i="49"/>
  <c r="AB26" i="49" s="1"/>
  <c r="AY22" i="49" s="1"/>
  <c r="AH26" i="49"/>
  <c r="AA26" i="49"/>
  <c r="Y26" i="49"/>
  <c r="AV22" i="49" s="1"/>
  <c r="P26" i="49"/>
  <c r="AS22" i="49" s="1"/>
  <c r="A26" i="49"/>
  <c r="AX25" i="49"/>
  <c r="AV25" i="49"/>
  <c r="AT25" i="49"/>
  <c r="AS25" i="49"/>
  <c r="AR25" i="49"/>
  <c r="AM25" i="49"/>
  <c r="Z25" i="49" s="1"/>
  <c r="AK25" i="49"/>
  <c r="AJ25" i="49"/>
  <c r="AH25" i="49"/>
  <c r="AB25" i="49"/>
  <c r="AY21" i="49" s="1"/>
  <c r="AA25" i="49"/>
  <c r="Y25" i="49"/>
  <c r="P25" i="49"/>
  <c r="A25" i="49"/>
  <c r="AX24" i="49"/>
  <c r="AT24" i="49"/>
  <c r="AR24" i="49"/>
  <c r="AM24" i="49"/>
  <c r="Z24" i="49" s="1"/>
  <c r="AK24" i="49"/>
  <c r="AJ24" i="49"/>
  <c r="AB24" i="49" s="1"/>
  <c r="AY20" i="49" s="1"/>
  <c r="AH24" i="49"/>
  <c r="AA24" i="49"/>
  <c r="Y24" i="49"/>
  <c r="AV20" i="49" s="1"/>
  <c r="P24" i="49"/>
  <c r="AS20" i="49" s="1"/>
  <c r="A24" i="49"/>
  <c r="AX23" i="49"/>
  <c r="AV23" i="49"/>
  <c r="AT23" i="49"/>
  <c r="AS23" i="49"/>
  <c r="AR23" i="49"/>
  <c r="AM23" i="49"/>
  <c r="Z23" i="49" s="1"/>
  <c r="AK23" i="49"/>
  <c r="AJ23" i="49"/>
  <c r="AH23" i="49"/>
  <c r="AB23" i="49"/>
  <c r="AA23" i="49"/>
  <c r="Y23" i="49"/>
  <c r="P23" i="49"/>
  <c r="A23" i="49"/>
  <c r="AX22" i="49"/>
  <c r="AT22" i="49"/>
  <c r="AR22" i="49"/>
  <c r="AM22" i="49"/>
  <c r="Z22" i="49" s="1"/>
  <c r="AW18" i="49" s="1"/>
  <c r="AK22" i="49"/>
  <c r="AJ22" i="49"/>
  <c r="AB22" i="49" s="1"/>
  <c r="AY18" i="49" s="1"/>
  <c r="AH22" i="49"/>
  <c r="AA22" i="49"/>
  <c r="Y22" i="49"/>
  <c r="AV18" i="49" s="1"/>
  <c r="P22" i="49"/>
  <c r="AS18" i="49" s="1"/>
  <c r="A22" i="49"/>
  <c r="AX21" i="49"/>
  <c r="AV21" i="49"/>
  <c r="AT21" i="49"/>
  <c r="AS21" i="49"/>
  <c r="AR21" i="49"/>
  <c r="AM21" i="49"/>
  <c r="Z21" i="49" s="1"/>
  <c r="AK21" i="49"/>
  <c r="AJ21" i="49"/>
  <c r="AH21" i="49"/>
  <c r="AB21" i="49"/>
  <c r="AA21" i="49"/>
  <c r="Y21" i="49"/>
  <c r="P21" i="49"/>
  <c r="A21" i="49"/>
  <c r="AX20" i="49"/>
  <c r="AT20" i="49"/>
  <c r="AR20" i="49"/>
  <c r="AM20" i="49"/>
  <c r="Z20" i="49" s="1"/>
  <c r="AL20" i="49" s="1"/>
  <c r="X20" i="49" s="1"/>
  <c r="AU16" i="49" s="1"/>
  <c r="AK20" i="49"/>
  <c r="AJ20" i="49"/>
  <c r="AB20" i="49" s="1"/>
  <c r="AY16" i="49" s="1"/>
  <c r="AH20" i="49"/>
  <c r="AA20" i="49"/>
  <c r="Y20" i="49"/>
  <c r="AV16" i="49" s="1"/>
  <c r="P20" i="49"/>
  <c r="AS16" i="49" s="1"/>
  <c r="A20" i="49"/>
  <c r="AY19" i="49"/>
  <c r="AX19" i="49"/>
  <c r="AV19" i="49"/>
  <c r="AT19" i="49"/>
  <c r="AS19" i="49"/>
  <c r="AR19" i="49"/>
  <c r="AM19" i="49"/>
  <c r="Z19" i="49" s="1"/>
  <c r="AK19" i="49"/>
  <c r="AJ19" i="49"/>
  <c r="AH19" i="49"/>
  <c r="AB19" i="49"/>
  <c r="AY14" i="49" s="1"/>
  <c r="AA19" i="49"/>
  <c r="Y19" i="49"/>
  <c r="P19" i="49"/>
  <c r="A19" i="49"/>
  <c r="AX18" i="49"/>
  <c r="AT18" i="49"/>
  <c r="AR18" i="49"/>
  <c r="AM18" i="49"/>
  <c r="Z18" i="49" s="1"/>
  <c r="AL18" i="49" s="1"/>
  <c r="X18" i="49" s="1"/>
  <c r="AU13" i="49" s="1"/>
  <c r="AK18" i="49"/>
  <c r="AJ18" i="49"/>
  <c r="AB18" i="49" s="1"/>
  <c r="AY13" i="49" s="1"/>
  <c r="AH18" i="49"/>
  <c r="AA18" i="49"/>
  <c r="AX13" i="49" s="1"/>
  <c r="Y18" i="49"/>
  <c r="AV13" i="49" s="1"/>
  <c r="P18" i="49"/>
  <c r="AS13" i="49" s="1"/>
  <c r="A18" i="49"/>
  <c r="AR13" i="49" s="1"/>
  <c r="AY17" i="49"/>
  <c r="AX17" i="49"/>
  <c r="AV17" i="49"/>
  <c r="AT17" i="49"/>
  <c r="AS17" i="49"/>
  <c r="AR17" i="49"/>
  <c r="AM17" i="49"/>
  <c r="Z17" i="49" s="1"/>
  <c r="AK17" i="49"/>
  <c r="AJ17" i="49"/>
  <c r="AB17" i="49" s="1"/>
  <c r="AY12" i="49" s="1"/>
  <c r="AH17" i="49"/>
  <c r="AA17" i="49"/>
  <c r="Y17" i="49"/>
  <c r="P17" i="49"/>
  <c r="A17" i="49"/>
  <c r="AX16" i="49"/>
  <c r="AT16" i="49"/>
  <c r="AR16" i="49"/>
  <c r="AM16" i="49"/>
  <c r="Z16" i="49" s="1"/>
  <c r="AK16" i="49"/>
  <c r="AJ16" i="49"/>
  <c r="AB16" i="49" s="1"/>
  <c r="AH16" i="49"/>
  <c r="AA16" i="49"/>
  <c r="AX11" i="49" s="1"/>
  <c r="Y16" i="49"/>
  <c r="AV11" i="49" s="1"/>
  <c r="P16" i="49"/>
  <c r="A16" i="49"/>
  <c r="AR11" i="49" s="1"/>
  <c r="AX14" i="49"/>
  <c r="AV14" i="49"/>
  <c r="AT14" i="49"/>
  <c r="AS14" i="49"/>
  <c r="AR14" i="49"/>
  <c r="AM14" i="49"/>
  <c r="AK14" i="49"/>
  <c r="AJ14" i="49"/>
  <c r="AB14" i="49" s="1"/>
  <c r="AY10" i="49" s="1"/>
  <c r="AH14" i="49"/>
  <c r="AA14" i="49"/>
  <c r="AX10" i="49" s="1"/>
  <c r="Z14" i="49"/>
  <c r="AL14" i="49" s="1"/>
  <c r="X14" i="49" s="1"/>
  <c r="AU10" i="49" s="1"/>
  <c r="Y14" i="49"/>
  <c r="P14" i="49"/>
  <c r="AS10" i="49" s="1"/>
  <c r="A14" i="49"/>
  <c r="AT13" i="49"/>
  <c r="AM13" i="49"/>
  <c r="Z13" i="49" s="1"/>
  <c r="AK13" i="49"/>
  <c r="AJ13" i="49"/>
  <c r="AB13" i="49" s="1"/>
  <c r="AY9" i="49" s="1"/>
  <c r="AH13" i="49"/>
  <c r="AA13" i="49"/>
  <c r="Y13" i="49"/>
  <c r="P13" i="49"/>
  <c r="A13" i="49"/>
  <c r="AX12" i="49"/>
  <c r="AV12" i="49"/>
  <c r="AT12" i="49"/>
  <c r="AS12" i="49"/>
  <c r="AR12" i="49"/>
  <c r="AM12" i="49"/>
  <c r="AL12" i="49"/>
  <c r="X12" i="49" s="1"/>
  <c r="AU8" i="49" s="1"/>
  <c r="AK12" i="49"/>
  <c r="AJ12" i="49"/>
  <c r="AB12" i="49" s="1"/>
  <c r="AY8" i="49" s="1"/>
  <c r="AH12" i="49"/>
  <c r="AA12" i="49"/>
  <c r="AX8" i="49" s="1"/>
  <c r="Z12" i="49"/>
  <c r="Y12" i="49"/>
  <c r="AV8" i="49" s="1"/>
  <c r="P12" i="49"/>
  <c r="A12" i="49"/>
  <c r="AR8" i="49" s="1"/>
  <c r="AY11" i="49"/>
  <c r="AT11" i="49"/>
  <c r="AS11" i="49"/>
  <c r="AM11" i="49"/>
  <c r="AK11" i="49"/>
  <c r="AJ11" i="49"/>
  <c r="AB11" i="49" s="1"/>
  <c r="AY7" i="49" s="1"/>
  <c r="AH11" i="49"/>
  <c r="AG11" i="49" s="1"/>
  <c r="AI11" i="49" s="1"/>
  <c r="AA11" i="49"/>
  <c r="Z11" i="49"/>
  <c r="Y11" i="49"/>
  <c r="R11" i="49"/>
  <c r="AC11" i="49" s="1"/>
  <c r="R12" i="49" s="1"/>
  <c r="P11" i="49"/>
  <c r="AS7" i="49" s="1"/>
  <c r="A11" i="49"/>
  <c r="AW10" i="49"/>
  <c r="AV10" i="49"/>
  <c r="AT10" i="49"/>
  <c r="AR10" i="49"/>
  <c r="H10" i="49"/>
  <c r="H11" i="49" s="1"/>
  <c r="H12" i="49" s="1"/>
  <c r="H13" i="49" s="1"/>
  <c r="H14" i="49" s="1"/>
  <c r="H16" i="49" s="1"/>
  <c r="H17" i="49" s="1"/>
  <c r="H18" i="49" s="1"/>
  <c r="H19" i="49" s="1"/>
  <c r="H20" i="49" s="1"/>
  <c r="H21" i="49" s="1"/>
  <c r="H22" i="49" s="1"/>
  <c r="H23" i="49" s="1"/>
  <c r="H24" i="49" s="1"/>
  <c r="H25" i="49" s="1"/>
  <c r="H26" i="49" s="1"/>
  <c r="H27" i="49" s="1"/>
  <c r="H28" i="49" s="1"/>
  <c r="H29" i="49" s="1"/>
  <c r="H30" i="49" s="1"/>
  <c r="H31" i="49" s="1"/>
  <c r="H32" i="49" s="1"/>
  <c r="H33" i="49" s="1"/>
  <c r="H34" i="49" s="1"/>
  <c r="H35" i="49" s="1"/>
  <c r="H36" i="49" s="1"/>
  <c r="H37" i="49" s="1"/>
  <c r="H38" i="49" s="1"/>
  <c r="H39" i="49" s="1"/>
  <c r="H40" i="49" s="1"/>
  <c r="H41" i="49" s="1"/>
  <c r="H42" i="49" s="1"/>
  <c r="H43" i="49" s="1"/>
  <c r="H44" i="49" s="1"/>
  <c r="H45" i="49" s="1"/>
  <c r="H46" i="49" s="1"/>
  <c r="H47" i="49" s="1"/>
  <c r="H48" i="49" s="1"/>
  <c r="H49" i="49" s="1"/>
  <c r="H50" i="49" s="1"/>
  <c r="H51" i="49" s="1"/>
  <c r="H52" i="49" s="1"/>
  <c r="H53" i="49" s="1"/>
  <c r="H54" i="49" s="1"/>
  <c r="H55" i="49" s="1"/>
  <c r="H56" i="49" s="1"/>
  <c r="H57" i="49" s="1"/>
  <c r="H58" i="49" s="1"/>
  <c r="H59" i="49" s="1"/>
  <c r="H60" i="49" s="1"/>
  <c r="H61" i="49" s="1"/>
  <c r="H62" i="49" s="1"/>
  <c r="H63" i="49" s="1"/>
  <c r="H64" i="49" s="1"/>
  <c r="H65" i="49" s="1"/>
  <c r="H66" i="49" s="1"/>
  <c r="H67" i="49" s="1"/>
  <c r="AX9" i="49"/>
  <c r="AV9" i="49"/>
  <c r="AT9" i="49"/>
  <c r="AS9" i="49"/>
  <c r="AR9" i="49"/>
  <c r="AW8" i="49"/>
  <c r="AT8" i="49"/>
  <c r="AS8" i="49"/>
  <c r="AX7" i="49"/>
  <c r="AV7" i="49"/>
  <c r="AT7" i="49"/>
  <c r="AR7" i="49"/>
  <c r="AZ5" i="49"/>
  <c r="AY5" i="49"/>
  <c r="AX5" i="49"/>
  <c r="AW5" i="49"/>
  <c r="AV5" i="49"/>
  <c r="AU5" i="49"/>
  <c r="AT5" i="49"/>
  <c r="AS5" i="49"/>
  <c r="AR5" i="49"/>
  <c r="AT3" i="49"/>
  <c r="AU2" i="49"/>
  <c r="AT2" i="49"/>
  <c r="A174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23" i="4"/>
  <c r="AR123" i="4" s="1"/>
  <c r="AR155" i="4"/>
  <c r="AT155" i="4"/>
  <c r="AR156" i="4"/>
  <c r="AT156" i="4"/>
  <c r="AR157" i="4"/>
  <c r="AT157" i="4"/>
  <c r="AR158" i="4"/>
  <c r="AT158" i="4"/>
  <c r="AR159" i="4"/>
  <c r="AT159" i="4"/>
  <c r="AR160" i="4"/>
  <c r="AT160" i="4"/>
  <c r="AR161" i="4"/>
  <c r="AT161" i="4"/>
  <c r="AR162" i="4"/>
  <c r="AT162" i="4"/>
  <c r="AR163" i="4"/>
  <c r="AT163" i="4"/>
  <c r="AR164" i="4"/>
  <c r="AT164" i="4"/>
  <c r="AR165" i="4"/>
  <c r="AT165" i="4"/>
  <c r="AR166" i="4"/>
  <c r="AT166" i="4"/>
  <c r="AR167" i="4"/>
  <c r="AT167" i="4"/>
  <c r="AR168" i="4"/>
  <c r="AT168" i="4"/>
  <c r="AR169" i="4"/>
  <c r="AT169" i="4"/>
  <c r="AR170" i="4"/>
  <c r="AT170" i="4"/>
  <c r="AR171" i="4"/>
  <c r="AT171" i="4"/>
  <c r="AR172" i="4"/>
  <c r="AT172" i="4"/>
  <c r="AR173" i="4"/>
  <c r="AT173" i="4"/>
  <c r="AR174" i="4"/>
  <c r="AT174" i="4"/>
  <c r="AR124" i="4"/>
  <c r="AT124" i="4"/>
  <c r="AR125" i="4"/>
  <c r="AT125" i="4"/>
  <c r="AR126" i="4"/>
  <c r="AT126" i="4"/>
  <c r="AR127" i="4"/>
  <c r="AT127" i="4"/>
  <c r="AR128" i="4"/>
  <c r="AT128" i="4"/>
  <c r="AR129" i="4"/>
  <c r="AT129" i="4"/>
  <c r="AR130" i="4"/>
  <c r="AT130" i="4"/>
  <c r="AR131" i="4"/>
  <c r="AT131" i="4"/>
  <c r="AR132" i="4"/>
  <c r="AT132" i="4"/>
  <c r="AR133" i="4"/>
  <c r="AT133" i="4"/>
  <c r="AR134" i="4"/>
  <c r="AT134" i="4"/>
  <c r="AR135" i="4"/>
  <c r="AT135" i="4"/>
  <c r="AR136" i="4"/>
  <c r="AT136" i="4"/>
  <c r="AR137" i="4"/>
  <c r="AT137" i="4"/>
  <c r="AR138" i="4"/>
  <c r="AT138" i="4"/>
  <c r="AR139" i="4"/>
  <c r="AT139" i="4"/>
  <c r="AR140" i="4"/>
  <c r="AT140" i="4"/>
  <c r="AR141" i="4"/>
  <c r="AT141" i="4"/>
  <c r="AR142" i="4"/>
  <c r="AT142" i="4"/>
  <c r="AR143" i="4"/>
  <c r="AT143" i="4"/>
  <c r="AR144" i="4"/>
  <c r="AT144" i="4"/>
  <c r="AR145" i="4"/>
  <c r="AT145" i="4"/>
  <c r="AR146" i="4"/>
  <c r="AT146" i="4"/>
  <c r="AR147" i="4"/>
  <c r="AT147" i="4"/>
  <c r="AR148" i="4"/>
  <c r="AT148" i="4"/>
  <c r="AR149" i="4"/>
  <c r="AT149" i="4"/>
  <c r="AR150" i="4"/>
  <c r="AT150" i="4"/>
  <c r="AR151" i="4"/>
  <c r="AT151" i="4"/>
  <c r="AR152" i="4"/>
  <c r="AT152" i="4"/>
  <c r="AR153" i="4"/>
  <c r="AT153" i="4"/>
  <c r="AR154" i="4"/>
  <c r="AT154" i="4"/>
  <c r="AY123" i="4"/>
  <c r="AT123" i="4"/>
  <c r="AT121" i="4"/>
  <c r="AT118" i="4"/>
  <c r="AT119" i="4"/>
  <c r="AT120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69" i="4"/>
  <c r="I155" i="3"/>
  <c r="J155" i="3"/>
  <c r="I156" i="3"/>
  <c r="J156" i="3"/>
  <c r="I157" i="3" s="1"/>
  <c r="J157" i="3" s="1"/>
  <c r="I113" i="3"/>
  <c r="J113" i="3" s="1"/>
  <c r="I114" i="3" s="1"/>
  <c r="J114" i="3" s="1"/>
  <c r="AM174" i="4"/>
  <c r="Z174" i="4" s="1"/>
  <c r="AK174" i="4"/>
  <c r="AJ174" i="4"/>
  <c r="AB174" i="4" s="1"/>
  <c r="AY174" i="4" s="1"/>
  <c r="AH174" i="4"/>
  <c r="AA174" i="4"/>
  <c r="AX174" i="4" s="1"/>
  <c r="Y174" i="4"/>
  <c r="AV174" i="4" s="1"/>
  <c r="P174" i="4"/>
  <c r="AS174" i="4" s="1"/>
  <c r="AM173" i="4"/>
  <c r="Z173" i="4" s="1"/>
  <c r="AK173" i="4"/>
  <c r="AJ173" i="4"/>
  <c r="AB173" i="4" s="1"/>
  <c r="AY173" i="4" s="1"/>
  <c r="AH173" i="4"/>
  <c r="AA173" i="4"/>
  <c r="AX173" i="4" s="1"/>
  <c r="Y173" i="4"/>
  <c r="AV173" i="4" s="1"/>
  <c r="P173" i="4"/>
  <c r="AS173" i="4" s="1"/>
  <c r="AM172" i="4"/>
  <c r="Z172" i="4" s="1"/>
  <c r="AK172" i="4"/>
  <c r="AJ172" i="4"/>
  <c r="AB172" i="4" s="1"/>
  <c r="AY172" i="4" s="1"/>
  <c r="AH172" i="4"/>
  <c r="AA172" i="4"/>
  <c r="AX172" i="4" s="1"/>
  <c r="Y172" i="4"/>
  <c r="AV172" i="4" s="1"/>
  <c r="P172" i="4"/>
  <c r="AS172" i="4" s="1"/>
  <c r="AM171" i="4"/>
  <c r="Z171" i="4" s="1"/>
  <c r="AK171" i="4"/>
  <c r="AJ171" i="4"/>
  <c r="AB171" i="4" s="1"/>
  <c r="AY171" i="4" s="1"/>
  <c r="AH171" i="4"/>
  <c r="AA171" i="4"/>
  <c r="AX171" i="4" s="1"/>
  <c r="Y171" i="4"/>
  <c r="AV171" i="4" s="1"/>
  <c r="P171" i="4"/>
  <c r="AS171" i="4" s="1"/>
  <c r="AM170" i="4"/>
  <c r="Z170" i="4" s="1"/>
  <c r="AK170" i="4"/>
  <c r="AJ170" i="4"/>
  <c r="AB170" i="4" s="1"/>
  <c r="AY170" i="4" s="1"/>
  <c r="AH170" i="4"/>
  <c r="AA170" i="4"/>
  <c r="AX170" i="4" s="1"/>
  <c r="Y170" i="4"/>
  <c r="AV170" i="4" s="1"/>
  <c r="P170" i="4"/>
  <c r="AS170" i="4" s="1"/>
  <c r="AM169" i="4"/>
  <c r="Z169" i="4" s="1"/>
  <c r="AK169" i="4"/>
  <c r="AJ169" i="4"/>
  <c r="AB169" i="4" s="1"/>
  <c r="AY169" i="4" s="1"/>
  <c r="AH169" i="4"/>
  <c r="AA169" i="4"/>
  <c r="AX169" i="4" s="1"/>
  <c r="Y169" i="4"/>
  <c r="AV169" i="4" s="1"/>
  <c r="P169" i="4"/>
  <c r="AS169" i="4" s="1"/>
  <c r="AM168" i="4"/>
  <c r="Z168" i="4" s="1"/>
  <c r="AK168" i="4"/>
  <c r="AJ168" i="4"/>
  <c r="AB168" i="4" s="1"/>
  <c r="AY168" i="4" s="1"/>
  <c r="AH168" i="4"/>
  <c r="AA168" i="4"/>
  <c r="AX168" i="4" s="1"/>
  <c r="Y168" i="4"/>
  <c r="AV168" i="4" s="1"/>
  <c r="P168" i="4"/>
  <c r="AS168" i="4" s="1"/>
  <c r="AM167" i="4"/>
  <c r="Z167" i="4" s="1"/>
  <c r="AK167" i="4"/>
  <c r="AJ167" i="4"/>
  <c r="AB167" i="4" s="1"/>
  <c r="AY167" i="4" s="1"/>
  <c r="AH167" i="4"/>
  <c r="AA167" i="4"/>
  <c r="AX167" i="4" s="1"/>
  <c r="Y167" i="4"/>
  <c r="AV167" i="4" s="1"/>
  <c r="P167" i="4"/>
  <c r="AS167" i="4" s="1"/>
  <c r="AM166" i="4"/>
  <c r="Z166" i="4" s="1"/>
  <c r="AK166" i="4"/>
  <c r="AJ166" i="4"/>
  <c r="AB166" i="4" s="1"/>
  <c r="AY166" i="4" s="1"/>
  <c r="AH166" i="4"/>
  <c r="AA166" i="4"/>
  <c r="AX166" i="4" s="1"/>
  <c r="Y166" i="4"/>
  <c r="AV166" i="4" s="1"/>
  <c r="P166" i="4"/>
  <c r="AS166" i="4" s="1"/>
  <c r="AM165" i="4"/>
  <c r="Z165" i="4" s="1"/>
  <c r="AK165" i="4"/>
  <c r="AJ165" i="4"/>
  <c r="AB165" i="4" s="1"/>
  <c r="AY165" i="4" s="1"/>
  <c r="AH165" i="4"/>
  <c r="AA165" i="4"/>
  <c r="AX165" i="4" s="1"/>
  <c r="Y165" i="4"/>
  <c r="AV165" i="4" s="1"/>
  <c r="P165" i="4"/>
  <c r="AS165" i="4" s="1"/>
  <c r="AM164" i="4"/>
  <c r="Z164" i="4" s="1"/>
  <c r="AK164" i="4"/>
  <c r="AJ164" i="4"/>
  <c r="AB164" i="4" s="1"/>
  <c r="AY164" i="4" s="1"/>
  <c r="AH164" i="4"/>
  <c r="AA164" i="4"/>
  <c r="AX164" i="4" s="1"/>
  <c r="Y164" i="4"/>
  <c r="AV164" i="4" s="1"/>
  <c r="P164" i="4"/>
  <c r="AS164" i="4" s="1"/>
  <c r="AM163" i="4"/>
  <c r="Z163" i="4" s="1"/>
  <c r="AK163" i="4"/>
  <c r="AJ163" i="4"/>
  <c r="AH163" i="4"/>
  <c r="AB163" i="4"/>
  <c r="AY163" i="4" s="1"/>
  <c r="AA163" i="4"/>
  <c r="AX163" i="4" s="1"/>
  <c r="Y163" i="4"/>
  <c r="AV163" i="4" s="1"/>
  <c r="P163" i="4"/>
  <c r="AS163" i="4" s="1"/>
  <c r="AM162" i="4"/>
  <c r="Z162" i="4" s="1"/>
  <c r="AK162" i="4"/>
  <c r="AJ162" i="4"/>
  <c r="AB162" i="4" s="1"/>
  <c r="AY162" i="4" s="1"/>
  <c r="AH162" i="4"/>
  <c r="AA162" i="4"/>
  <c r="AX162" i="4" s="1"/>
  <c r="Y162" i="4"/>
  <c r="AV162" i="4" s="1"/>
  <c r="P162" i="4"/>
  <c r="AS162" i="4" s="1"/>
  <c r="AM161" i="4"/>
  <c r="Z161" i="4" s="1"/>
  <c r="AK161" i="4"/>
  <c r="AJ161" i="4"/>
  <c r="AH161" i="4"/>
  <c r="AB161" i="4"/>
  <c r="AY161" i="4" s="1"/>
  <c r="AA161" i="4"/>
  <c r="AX161" i="4" s="1"/>
  <c r="Y161" i="4"/>
  <c r="AV161" i="4" s="1"/>
  <c r="P161" i="4"/>
  <c r="AS161" i="4" s="1"/>
  <c r="AM160" i="4"/>
  <c r="Z160" i="4" s="1"/>
  <c r="AK160" i="4"/>
  <c r="AJ160" i="4"/>
  <c r="AB160" i="4" s="1"/>
  <c r="AY160" i="4" s="1"/>
  <c r="AH160" i="4"/>
  <c r="AA160" i="4"/>
  <c r="AX160" i="4" s="1"/>
  <c r="Y160" i="4"/>
  <c r="AV160" i="4" s="1"/>
  <c r="P160" i="4"/>
  <c r="AS160" i="4" s="1"/>
  <c r="AM159" i="4"/>
  <c r="Z159" i="4" s="1"/>
  <c r="AK159" i="4"/>
  <c r="AJ159" i="4"/>
  <c r="AB159" i="4" s="1"/>
  <c r="AY159" i="4" s="1"/>
  <c r="AH159" i="4"/>
  <c r="AA159" i="4"/>
  <c r="AX159" i="4" s="1"/>
  <c r="Y159" i="4"/>
  <c r="AV159" i="4" s="1"/>
  <c r="P159" i="4"/>
  <c r="AS159" i="4" s="1"/>
  <c r="AM158" i="4"/>
  <c r="Z158" i="4" s="1"/>
  <c r="AK158" i="4"/>
  <c r="AJ158" i="4"/>
  <c r="AB158" i="4" s="1"/>
  <c r="AY158" i="4" s="1"/>
  <c r="AH158" i="4"/>
  <c r="AA158" i="4"/>
  <c r="AX158" i="4" s="1"/>
  <c r="Y158" i="4"/>
  <c r="AV158" i="4" s="1"/>
  <c r="P158" i="4"/>
  <c r="AS158" i="4" s="1"/>
  <c r="AM157" i="4"/>
  <c r="Z157" i="4" s="1"/>
  <c r="AK157" i="4"/>
  <c r="AJ157" i="4"/>
  <c r="AB157" i="4" s="1"/>
  <c r="AY157" i="4" s="1"/>
  <c r="AH157" i="4"/>
  <c r="AA157" i="4"/>
  <c r="AX157" i="4" s="1"/>
  <c r="Y157" i="4"/>
  <c r="AV157" i="4" s="1"/>
  <c r="P157" i="4"/>
  <c r="AS157" i="4" s="1"/>
  <c r="AM156" i="4"/>
  <c r="Z156" i="4" s="1"/>
  <c r="AK156" i="4"/>
  <c r="AJ156" i="4"/>
  <c r="AB156" i="4" s="1"/>
  <c r="AY156" i="4" s="1"/>
  <c r="AH156" i="4"/>
  <c r="AA156" i="4"/>
  <c r="AX156" i="4" s="1"/>
  <c r="Y156" i="4"/>
  <c r="AV156" i="4" s="1"/>
  <c r="P156" i="4"/>
  <c r="AS156" i="4" s="1"/>
  <c r="AM155" i="4"/>
  <c r="Z155" i="4" s="1"/>
  <c r="AK155" i="4"/>
  <c r="AJ155" i="4"/>
  <c r="AH155" i="4"/>
  <c r="AB155" i="4"/>
  <c r="AY155" i="4" s="1"/>
  <c r="AA155" i="4"/>
  <c r="AX155" i="4" s="1"/>
  <c r="Y155" i="4"/>
  <c r="AV155" i="4" s="1"/>
  <c r="P155" i="4"/>
  <c r="AS155" i="4" s="1"/>
  <c r="AM154" i="4"/>
  <c r="Z154" i="4" s="1"/>
  <c r="AK154" i="4"/>
  <c r="AJ154" i="4"/>
  <c r="AB154" i="4" s="1"/>
  <c r="AY154" i="4" s="1"/>
  <c r="AH154" i="4"/>
  <c r="AA154" i="4"/>
  <c r="AX154" i="4" s="1"/>
  <c r="Y154" i="4"/>
  <c r="AV154" i="4" s="1"/>
  <c r="P154" i="4"/>
  <c r="AS154" i="4" s="1"/>
  <c r="AM153" i="4"/>
  <c r="Z153" i="4" s="1"/>
  <c r="AK153" i="4"/>
  <c r="AJ153" i="4"/>
  <c r="AH153" i="4"/>
  <c r="AB153" i="4"/>
  <c r="AY153" i="4" s="1"/>
  <c r="AA153" i="4"/>
  <c r="AX153" i="4" s="1"/>
  <c r="Y153" i="4"/>
  <c r="AV153" i="4" s="1"/>
  <c r="P153" i="4"/>
  <c r="AS153" i="4" s="1"/>
  <c r="AM152" i="4"/>
  <c r="Z152" i="4" s="1"/>
  <c r="AK152" i="4"/>
  <c r="AJ152" i="4"/>
  <c r="AB152" i="4" s="1"/>
  <c r="AY152" i="4" s="1"/>
  <c r="AH152" i="4"/>
  <c r="AA152" i="4"/>
  <c r="AX152" i="4" s="1"/>
  <c r="Y152" i="4"/>
  <c r="AV152" i="4" s="1"/>
  <c r="P152" i="4"/>
  <c r="AS152" i="4" s="1"/>
  <c r="AM151" i="4"/>
  <c r="Z151" i="4" s="1"/>
  <c r="AK151" i="4"/>
  <c r="AJ151" i="4"/>
  <c r="AB151" i="4" s="1"/>
  <c r="AY151" i="4" s="1"/>
  <c r="AH151" i="4"/>
  <c r="AA151" i="4"/>
  <c r="AX151" i="4" s="1"/>
  <c r="Y151" i="4"/>
  <c r="AV151" i="4" s="1"/>
  <c r="P151" i="4"/>
  <c r="AS151" i="4" s="1"/>
  <c r="AM150" i="4"/>
  <c r="Z150" i="4" s="1"/>
  <c r="AK150" i="4"/>
  <c r="AJ150" i="4"/>
  <c r="AB150" i="4" s="1"/>
  <c r="AY150" i="4" s="1"/>
  <c r="AH150" i="4"/>
  <c r="AA150" i="4"/>
  <c r="AX150" i="4" s="1"/>
  <c r="Y150" i="4"/>
  <c r="AV150" i="4" s="1"/>
  <c r="P150" i="4"/>
  <c r="AS150" i="4" s="1"/>
  <c r="AM149" i="4"/>
  <c r="Z149" i="4" s="1"/>
  <c r="AK149" i="4"/>
  <c r="AJ149" i="4"/>
  <c r="AB149" i="4" s="1"/>
  <c r="AY149" i="4" s="1"/>
  <c r="AH149" i="4"/>
  <c r="AA149" i="4"/>
  <c r="AX149" i="4" s="1"/>
  <c r="Y149" i="4"/>
  <c r="AV149" i="4" s="1"/>
  <c r="P149" i="4"/>
  <c r="AS149" i="4" s="1"/>
  <c r="AM148" i="4"/>
  <c r="Z148" i="4" s="1"/>
  <c r="AK148" i="4"/>
  <c r="AJ148" i="4"/>
  <c r="AB148" i="4" s="1"/>
  <c r="AY148" i="4" s="1"/>
  <c r="AH148" i="4"/>
  <c r="AA148" i="4"/>
  <c r="AX148" i="4" s="1"/>
  <c r="Y148" i="4"/>
  <c r="AV148" i="4" s="1"/>
  <c r="P148" i="4"/>
  <c r="AS148" i="4" s="1"/>
  <c r="AM147" i="4"/>
  <c r="Z147" i="4" s="1"/>
  <c r="AK147" i="4"/>
  <c r="AJ147" i="4"/>
  <c r="AB147" i="4" s="1"/>
  <c r="AY147" i="4" s="1"/>
  <c r="AH147" i="4"/>
  <c r="AA147" i="4"/>
  <c r="AX147" i="4" s="1"/>
  <c r="Y147" i="4"/>
  <c r="AV147" i="4" s="1"/>
  <c r="P147" i="4"/>
  <c r="AS147" i="4" s="1"/>
  <c r="AM146" i="4"/>
  <c r="Z146" i="4" s="1"/>
  <c r="AK146" i="4"/>
  <c r="AJ146" i="4"/>
  <c r="AH146" i="4"/>
  <c r="AB146" i="4"/>
  <c r="AY146" i="4" s="1"/>
  <c r="AA146" i="4"/>
  <c r="AX146" i="4" s="1"/>
  <c r="Y146" i="4"/>
  <c r="AV146" i="4" s="1"/>
  <c r="P146" i="4"/>
  <c r="AS146" i="4" s="1"/>
  <c r="AM145" i="4"/>
  <c r="Z145" i="4" s="1"/>
  <c r="AK145" i="4"/>
  <c r="AJ145" i="4"/>
  <c r="AB145" i="4" s="1"/>
  <c r="AY145" i="4" s="1"/>
  <c r="AH145" i="4"/>
  <c r="AA145" i="4"/>
  <c r="AX145" i="4" s="1"/>
  <c r="Y145" i="4"/>
  <c r="AV145" i="4" s="1"/>
  <c r="P145" i="4"/>
  <c r="AS145" i="4" s="1"/>
  <c r="AM144" i="4"/>
  <c r="Z144" i="4" s="1"/>
  <c r="AK144" i="4"/>
  <c r="AJ144" i="4"/>
  <c r="AH144" i="4"/>
  <c r="AB144" i="4"/>
  <c r="AY144" i="4" s="1"/>
  <c r="AA144" i="4"/>
  <c r="AX144" i="4" s="1"/>
  <c r="Y144" i="4"/>
  <c r="AV144" i="4" s="1"/>
  <c r="P144" i="4"/>
  <c r="AS144" i="4" s="1"/>
  <c r="AM143" i="4"/>
  <c r="Z143" i="4" s="1"/>
  <c r="AK143" i="4"/>
  <c r="AJ143" i="4"/>
  <c r="AH143" i="4"/>
  <c r="AB143" i="4"/>
  <c r="AY143" i="4" s="1"/>
  <c r="AA143" i="4"/>
  <c r="AX143" i="4" s="1"/>
  <c r="Y143" i="4"/>
  <c r="AV143" i="4" s="1"/>
  <c r="P143" i="4"/>
  <c r="AS143" i="4" s="1"/>
  <c r="AM142" i="4"/>
  <c r="Z142" i="4" s="1"/>
  <c r="AK142" i="4"/>
  <c r="AJ142" i="4"/>
  <c r="AH142" i="4"/>
  <c r="AB142" i="4"/>
  <c r="AY142" i="4" s="1"/>
  <c r="AA142" i="4"/>
  <c r="AX142" i="4" s="1"/>
  <c r="Y142" i="4"/>
  <c r="AV142" i="4" s="1"/>
  <c r="P142" i="4"/>
  <c r="AS142" i="4" s="1"/>
  <c r="AM141" i="4"/>
  <c r="Z141" i="4" s="1"/>
  <c r="AK141" i="4"/>
  <c r="AJ141" i="4"/>
  <c r="AH141" i="4"/>
  <c r="AB141" i="4"/>
  <c r="AY141" i="4" s="1"/>
  <c r="AA141" i="4"/>
  <c r="AX141" i="4" s="1"/>
  <c r="Y141" i="4"/>
  <c r="AV141" i="4" s="1"/>
  <c r="P141" i="4"/>
  <c r="AS141" i="4" s="1"/>
  <c r="AM140" i="4"/>
  <c r="Z140" i="4" s="1"/>
  <c r="AK140" i="4"/>
  <c r="AJ140" i="4"/>
  <c r="AH140" i="4"/>
  <c r="AB140" i="4"/>
  <c r="AY140" i="4" s="1"/>
  <c r="AA140" i="4"/>
  <c r="AX140" i="4" s="1"/>
  <c r="Y140" i="4"/>
  <c r="AV140" i="4" s="1"/>
  <c r="P140" i="4"/>
  <c r="AS140" i="4" s="1"/>
  <c r="AM139" i="4"/>
  <c r="Z139" i="4" s="1"/>
  <c r="AK139" i="4"/>
  <c r="AJ139" i="4"/>
  <c r="AH139" i="4"/>
  <c r="AB139" i="4"/>
  <c r="AY139" i="4" s="1"/>
  <c r="AA139" i="4"/>
  <c r="AX139" i="4" s="1"/>
  <c r="Y139" i="4"/>
  <c r="AV139" i="4" s="1"/>
  <c r="P139" i="4"/>
  <c r="AS139" i="4" s="1"/>
  <c r="AM138" i="4"/>
  <c r="Z138" i="4" s="1"/>
  <c r="AK138" i="4"/>
  <c r="AJ138" i="4"/>
  <c r="AH138" i="4"/>
  <c r="AB138" i="4"/>
  <c r="AY138" i="4" s="1"/>
  <c r="AA138" i="4"/>
  <c r="AX138" i="4" s="1"/>
  <c r="Y138" i="4"/>
  <c r="AV138" i="4" s="1"/>
  <c r="P138" i="4"/>
  <c r="AS138" i="4" s="1"/>
  <c r="AM137" i="4"/>
  <c r="Z137" i="4" s="1"/>
  <c r="AK137" i="4"/>
  <c r="AJ137" i="4"/>
  <c r="AH137" i="4"/>
  <c r="AB137" i="4"/>
  <c r="AY137" i="4" s="1"/>
  <c r="AA137" i="4"/>
  <c r="AX137" i="4" s="1"/>
  <c r="Y137" i="4"/>
  <c r="AV137" i="4" s="1"/>
  <c r="P137" i="4"/>
  <c r="AS137" i="4" s="1"/>
  <c r="AM136" i="4"/>
  <c r="Z136" i="4" s="1"/>
  <c r="AK136" i="4"/>
  <c r="AJ136" i="4"/>
  <c r="AH136" i="4"/>
  <c r="AB136" i="4"/>
  <c r="AY136" i="4" s="1"/>
  <c r="AA136" i="4"/>
  <c r="AX136" i="4" s="1"/>
  <c r="Y136" i="4"/>
  <c r="AV136" i="4" s="1"/>
  <c r="P136" i="4"/>
  <c r="AS136" i="4" s="1"/>
  <c r="AM135" i="4"/>
  <c r="Z135" i="4" s="1"/>
  <c r="AK135" i="4"/>
  <c r="AJ135" i="4"/>
  <c r="AH135" i="4"/>
  <c r="AB135" i="4"/>
  <c r="AY135" i="4" s="1"/>
  <c r="AA135" i="4"/>
  <c r="AX135" i="4" s="1"/>
  <c r="Y135" i="4"/>
  <c r="AV135" i="4" s="1"/>
  <c r="P135" i="4"/>
  <c r="AS135" i="4" s="1"/>
  <c r="AM134" i="4"/>
  <c r="Z134" i="4" s="1"/>
  <c r="AK134" i="4"/>
  <c r="AJ134" i="4"/>
  <c r="AH134" i="4"/>
  <c r="AB134" i="4"/>
  <c r="AY134" i="4" s="1"/>
  <c r="AA134" i="4"/>
  <c r="AX134" i="4" s="1"/>
  <c r="Y134" i="4"/>
  <c r="AV134" i="4" s="1"/>
  <c r="P134" i="4"/>
  <c r="AS134" i="4" s="1"/>
  <c r="AM133" i="4"/>
  <c r="Z133" i="4" s="1"/>
  <c r="AK133" i="4"/>
  <c r="AJ133" i="4"/>
  <c r="AH133" i="4"/>
  <c r="AB133" i="4"/>
  <c r="AY133" i="4" s="1"/>
  <c r="AA133" i="4"/>
  <c r="AX133" i="4" s="1"/>
  <c r="Y133" i="4"/>
  <c r="AV133" i="4" s="1"/>
  <c r="P133" i="4"/>
  <c r="AS133" i="4" s="1"/>
  <c r="AM132" i="4"/>
  <c r="Z132" i="4" s="1"/>
  <c r="AK132" i="4"/>
  <c r="AJ132" i="4"/>
  <c r="AH132" i="4"/>
  <c r="AB132" i="4"/>
  <c r="AY132" i="4" s="1"/>
  <c r="AA132" i="4"/>
  <c r="AX132" i="4" s="1"/>
  <c r="Y132" i="4"/>
  <c r="AV132" i="4" s="1"/>
  <c r="P132" i="4"/>
  <c r="AS132" i="4" s="1"/>
  <c r="AM131" i="4"/>
  <c r="Z131" i="4" s="1"/>
  <c r="AK131" i="4"/>
  <c r="AJ131" i="4"/>
  <c r="AH131" i="4"/>
  <c r="AB131" i="4"/>
  <c r="AY131" i="4" s="1"/>
  <c r="AA131" i="4"/>
  <c r="AX131" i="4" s="1"/>
  <c r="Y131" i="4"/>
  <c r="AV131" i="4" s="1"/>
  <c r="P131" i="4"/>
  <c r="AS131" i="4" s="1"/>
  <c r="AM130" i="4"/>
  <c r="Z130" i="4" s="1"/>
  <c r="AK130" i="4"/>
  <c r="AJ130" i="4"/>
  <c r="AH130" i="4"/>
  <c r="AB130" i="4"/>
  <c r="AY130" i="4" s="1"/>
  <c r="AA130" i="4"/>
  <c r="AX130" i="4" s="1"/>
  <c r="Y130" i="4"/>
  <c r="AV130" i="4" s="1"/>
  <c r="P130" i="4"/>
  <c r="AS130" i="4" s="1"/>
  <c r="AM129" i="4"/>
  <c r="Z129" i="4" s="1"/>
  <c r="AK129" i="4"/>
  <c r="AJ129" i="4"/>
  <c r="AH129" i="4"/>
  <c r="AB129" i="4"/>
  <c r="AY129" i="4" s="1"/>
  <c r="AA129" i="4"/>
  <c r="AX129" i="4" s="1"/>
  <c r="Y129" i="4"/>
  <c r="AV129" i="4" s="1"/>
  <c r="P129" i="4"/>
  <c r="AS129" i="4" s="1"/>
  <c r="AM128" i="4"/>
  <c r="Z128" i="4" s="1"/>
  <c r="AK128" i="4"/>
  <c r="AJ128" i="4"/>
  <c r="AH128" i="4"/>
  <c r="AB128" i="4"/>
  <c r="AY128" i="4" s="1"/>
  <c r="AA128" i="4"/>
  <c r="AX128" i="4" s="1"/>
  <c r="Y128" i="4"/>
  <c r="AV128" i="4" s="1"/>
  <c r="P128" i="4"/>
  <c r="AS128" i="4" s="1"/>
  <c r="AM127" i="4"/>
  <c r="Z127" i="4" s="1"/>
  <c r="AK127" i="4"/>
  <c r="AJ127" i="4"/>
  <c r="AH127" i="4"/>
  <c r="AB127" i="4"/>
  <c r="AY127" i="4" s="1"/>
  <c r="AA127" i="4"/>
  <c r="AX127" i="4" s="1"/>
  <c r="Y127" i="4"/>
  <c r="AV127" i="4" s="1"/>
  <c r="P127" i="4"/>
  <c r="AS127" i="4" s="1"/>
  <c r="AM126" i="4"/>
  <c r="Z126" i="4" s="1"/>
  <c r="AK126" i="4"/>
  <c r="AJ126" i="4"/>
  <c r="AH126" i="4"/>
  <c r="AB126" i="4"/>
  <c r="AY126" i="4" s="1"/>
  <c r="AA126" i="4"/>
  <c r="AX126" i="4" s="1"/>
  <c r="Y126" i="4"/>
  <c r="AV126" i="4" s="1"/>
  <c r="P126" i="4"/>
  <c r="AS126" i="4" s="1"/>
  <c r="AM125" i="4"/>
  <c r="Z125" i="4" s="1"/>
  <c r="AK125" i="4"/>
  <c r="AJ125" i="4"/>
  <c r="AH125" i="4"/>
  <c r="AB125" i="4"/>
  <c r="AY125" i="4" s="1"/>
  <c r="AA125" i="4"/>
  <c r="AX125" i="4" s="1"/>
  <c r="Y125" i="4"/>
  <c r="AV125" i="4" s="1"/>
  <c r="P125" i="4"/>
  <c r="AS125" i="4" s="1"/>
  <c r="AM124" i="4"/>
  <c r="Z124" i="4" s="1"/>
  <c r="AK124" i="4"/>
  <c r="AJ124" i="4"/>
  <c r="AH124" i="4"/>
  <c r="AB124" i="4"/>
  <c r="AY124" i="4" s="1"/>
  <c r="AA124" i="4"/>
  <c r="AX124" i="4" s="1"/>
  <c r="Y124" i="4"/>
  <c r="AV124" i="4" s="1"/>
  <c r="P124" i="4"/>
  <c r="AS124" i="4" s="1"/>
  <c r="AM123" i="4"/>
  <c r="Z123" i="4" s="1"/>
  <c r="AK123" i="4"/>
  <c r="AJ123" i="4"/>
  <c r="AH123" i="4"/>
  <c r="AG123" i="4" s="1"/>
  <c r="AI123" i="4" s="1"/>
  <c r="AG124" i="4" s="1"/>
  <c r="AB123" i="4"/>
  <c r="AA123" i="4"/>
  <c r="AX123" i="4" s="1"/>
  <c r="Y123" i="4"/>
  <c r="AV123" i="4" s="1"/>
  <c r="R123" i="4"/>
  <c r="AC123" i="4" s="1"/>
  <c r="R124" i="4" s="1"/>
  <c r="P123" i="4"/>
  <c r="AS123" i="4" s="1"/>
  <c r="H123" i="4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F9" i="48" a="1"/>
  <c r="F8" i="48" a="1"/>
  <c r="J8" i="48" a="1"/>
  <c r="L9" i="48" a="1"/>
  <c r="N10" i="48"/>
  <c r="B9" i="48"/>
  <c r="J10" i="48" a="1"/>
  <c r="I9" i="48" a="1"/>
  <c r="N8" i="48"/>
  <c r="C8" i="48"/>
  <c r="D9" i="48" a="1"/>
  <c r="B10" i="48"/>
  <c r="K9" i="48" a="1"/>
  <c r="G8" i="48" a="1"/>
  <c r="G9" i="48" a="1"/>
  <c r="E10" i="48" a="1"/>
  <c r="F10" i="48" a="1"/>
  <c r="I10" i="48" a="1"/>
  <c r="C10" i="48"/>
  <c r="K10" i="48" a="1"/>
  <c r="G10" i="48" a="1"/>
  <c r="L8" i="48" a="1"/>
  <c r="D8" i="48" a="1"/>
  <c r="J9" i="48" a="1"/>
  <c r="D10" i="48" a="1"/>
  <c r="L10" i="48" a="1"/>
  <c r="B8" i="48"/>
  <c r="C9" i="48"/>
  <c r="E9" i="48" a="1"/>
  <c r="E8" i="48" a="1"/>
  <c r="I8" i="48" a="1"/>
  <c r="N9" i="48"/>
  <c r="K8" i="48" a="1"/>
  <c r="M8" i="48"/>
  <c r="AG124" i="50" l="1"/>
  <c r="AI124" i="50" s="1"/>
  <c r="R124" i="50"/>
  <c r="AC124" i="50" s="1"/>
  <c r="AW53" i="51"/>
  <c r="AL19" i="50"/>
  <c r="X19" i="50" s="1"/>
  <c r="AU14" i="50" s="1"/>
  <c r="AW14" i="50"/>
  <c r="R70" i="50"/>
  <c r="AC70" i="50" s="1"/>
  <c r="AL44" i="50"/>
  <c r="X44" i="50" s="1"/>
  <c r="AU40" i="50" s="1"/>
  <c r="AW40" i="50"/>
  <c r="AW48" i="50"/>
  <c r="AL17" i="50"/>
  <c r="X17" i="50" s="1"/>
  <c r="AU12" i="50" s="1"/>
  <c r="AW12" i="50"/>
  <c r="AL25" i="50"/>
  <c r="X25" i="50" s="1"/>
  <c r="AU21" i="50" s="1"/>
  <c r="AW21" i="50"/>
  <c r="AW23" i="50"/>
  <c r="AL27" i="50"/>
  <c r="X27" i="50" s="1"/>
  <c r="AU23" i="50" s="1"/>
  <c r="AW85" i="50"/>
  <c r="AL85" i="50"/>
  <c r="X85" i="50" s="1"/>
  <c r="AU85" i="50" s="1"/>
  <c r="AW101" i="50"/>
  <c r="AL101" i="50"/>
  <c r="X101" i="50" s="1"/>
  <c r="AU101" i="50" s="1"/>
  <c r="AL87" i="50"/>
  <c r="X87" i="50" s="1"/>
  <c r="AU87" i="50" s="1"/>
  <c r="AL170" i="50"/>
  <c r="X170" i="50" s="1"/>
  <c r="AU170" i="50" s="1"/>
  <c r="AL50" i="50"/>
  <c r="X50" i="50" s="1"/>
  <c r="AU46" i="50" s="1"/>
  <c r="AW46" i="50"/>
  <c r="AW69" i="50"/>
  <c r="AL69" i="50"/>
  <c r="X69" i="50" s="1"/>
  <c r="AU69" i="50" s="1"/>
  <c r="AW93" i="50"/>
  <c r="AL93" i="50"/>
  <c r="X93" i="50" s="1"/>
  <c r="AU93" i="50" s="1"/>
  <c r="AW95" i="50"/>
  <c r="AL95" i="50"/>
  <c r="X95" i="50" s="1"/>
  <c r="AU95" i="50" s="1"/>
  <c r="AW97" i="50"/>
  <c r="AL97" i="50"/>
  <c r="X97" i="50" s="1"/>
  <c r="AU97" i="50" s="1"/>
  <c r="AW129" i="50"/>
  <c r="AL129" i="50"/>
  <c r="X129" i="50" s="1"/>
  <c r="AU129" i="50" s="1"/>
  <c r="AW133" i="50"/>
  <c r="AL133" i="50"/>
  <c r="X133" i="50" s="1"/>
  <c r="AU133" i="50" s="1"/>
  <c r="AL54" i="50"/>
  <c r="X54" i="50" s="1"/>
  <c r="AU50" i="50" s="1"/>
  <c r="AW50" i="50"/>
  <c r="AL62" i="50"/>
  <c r="X62" i="50" s="1"/>
  <c r="AU58" i="50" s="1"/>
  <c r="AW58" i="50"/>
  <c r="AW77" i="50"/>
  <c r="AL77" i="50"/>
  <c r="X77" i="50" s="1"/>
  <c r="AU77" i="50" s="1"/>
  <c r="AW125" i="50"/>
  <c r="AL125" i="50"/>
  <c r="X125" i="50" s="1"/>
  <c r="AU125" i="50" s="1"/>
  <c r="AW160" i="50"/>
  <c r="AL160" i="50"/>
  <c r="X160" i="50" s="1"/>
  <c r="AU160" i="50" s="1"/>
  <c r="AL11" i="50"/>
  <c r="X11" i="50" s="1"/>
  <c r="U11" i="50" s="1"/>
  <c r="AW7" i="50"/>
  <c r="AL20" i="50"/>
  <c r="X20" i="50" s="1"/>
  <c r="AU16" i="50" s="1"/>
  <c r="AW16" i="50"/>
  <c r="AL21" i="50"/>
  <c r="X21" i="50" s="1"/>
  <c r="AU17" i="50" s="1"/>
  <c r="AW17" i="50"/>
  <c r="AL29" i="50"/>
  <c r="X29" i="50" s="1"/>
  <c r="AU25" i="50" s="1"/>
  <c r="AW25" i="50"/>
  <c r="AL40" i="50"/>
  <c r="X40" i="50" s="1"/>
  <c r="AU36" i="50" s="1"/>
  <c r="AW36" i="50"/>
  <c r="AW81" i="50"/>
  <c r="AL81" i="50"/>
  <c r="X81" i="50" s="1"/>
  <c r="AU81" i="50" s="1"/>
  <c r="AW103" i="50"/>
  <c r="AL103" i="50"/>
  <c r="X103" i="50" s="1"/>
  <c r="AU103" i="50" s="1"/>
  <c r="AW105" i="50"/>
  <c r="AL105" i="50"/>
  <c r="X105" i="50" s="1"/>
  <c r="AU105" i="50" s="1"/>
  <c r="AW166" i="50"/>
  <c r="AL166" i="50"/>
  <c r="X166" i="50" s="1"/>
  <c r="AU166" i="50" s="1"/>
  <c r="AW168" i="50"/>
  <c r="AL168" i="50"/>
  <c r="X168" i="50" s="1"/>
  <c r="AU168" i="50" s="1"/>
  <c r="AL14" i="50"/>
  <c r="X14" i="50" s="1"/>
  <c r="AU10" i="50" s="1"/>
  <c r="AW10" i="50"/>
  <c r="AL32" i="50"/>
  <c r="X32" i="50" s="1"/>
  <c r="AU28" i="50" s="1"/>
  <c r="AW28" i="50"/>
  <c r="AL36" i="50"/>
  <c r="X36" i="50" s="1"/>
  <c r="AU32" i="50" s="1"/>
  <c r="AW32" i="50"/>
  <c r="AL41" i="50"/>
  <c r="X41" i="50" s="1"/>
  <c r="AU37" i="50" s="1"/>
  <c r="AW37" i="50"/>
  <c r="AW127" i="50"/>
  <c r="AL127" i="50"/>
  <c r="X127" i="50" s="1"/>
  <c r="AU127" i="50" s="1"/>
  <c r="AW158" i="50"/>
  <c r="AL158" i="50"/>
  <c r="X158" i="50" s="1"/>
  <c r="AU158" i="50" s="1"/>
  <c r="AW162" i="50"/>
  <c r="AL162" i="50"/>
  <c r="X162" i="50" s="1"/>
  <c r="AU162" i="50" s="1"/>
  <c r="AL23" i="50"/>
  <c r="X23" i="50" s="1"/>
  <c r="AU19" i="50" s="1"/>
  <c r="AW19" i="50"/>
  <c r="AL24" i="50"/>
  <c r="X24" i="50" s="1"/>
  <c r="AU20" i="50" s="1"/>
  <c r="AW20" i="50"/>
  <c r="AL28" i="50"/>
  <c r="X28" i="50" s="1"/>
  <c r="AU24" i="50" s="1"/>
  <c r="AW24" i="50"/>
  <c r="AL33" i="50"/>
  <c r="X33" i="50" s="1"/>
  <c r="AU29" i="50" s="1"/>
  <c r="AW29" i="50"/>
  <c r="AW33" i="50"/>
  <c r="AL37" i="50"/>
  <c r="X37" i="50" s="1"/>
  <c r="AU33" i="50" s="1"/>
  <c r="AL67" i="50"/>
  <c r="X67" i="50" s="1"/>
  <c r="AU63" i="50" s="1"/>
  <c r="AW63" i="50"/>
  <c r="AW119" i="50"/>
  <c r="AL119" i="50"/>
  <c r="X119" i="50" s="1"/>
  <c r="AU119" i="50" s="1"/>
  <c r="AW156" i="50"/>
  <c r="AL156" i="50"/>
  <c r="X156" i="50" s="1"/>
  <c r="AU156" i="50" s="1"/>
  <c r="AW174" i="50"/>
  <c r="AL174" i="50"/>
  <c r="X174" i="50" s="1"/>
  <c r="AU174" i="50" s="1"/>
  <c r="AW9" i="50"/>
  <c r="AW27" i="50"/>
  <c r="AW42" i="50"/>
  <c r="AL45" i="50"/>
  <c r="X45" i="50" s="1"/>
  <c r="AU41" i="50" s="1"/>
  <c r="AL51" i="50"/>
  <c r="X51" i="50" s="1"/>
  <c r="AU47" i="50" s="1"/>
  <c r="AL55" i="50"/>
  <c r="X55" i="50" s="1"/>
  <c r="AU51" i="50" s="1"/>
  <c r="AL59" i="50"/>
  <c r="X59" i="50" s="1"/>
  <c r="AU55" i="50" s="1"/>
  <c r="AL63" i="50"/>
  <c r="X63" i="50" s="1"/>
  <c r="AU59" i="50" s="1"/>
  <c r="AL73" i="50"/>
  <c r="X73" i="50" s="1"/>
  <c r="AU73" i="50" s="1"/>
  <c r="AL89" i="50"/>
  <c r="X89" i="50" s="1"/>
  <c r="AU89" i="50" s="1"/>
  <c r="AL91" i="50"/>
  <c r="X91" i="50" s="1"/>
  <c r="AU91" i="50" s="1"/>
  <c r="AL99" i="50"/>
  <c r="X99" i="50" s="1"/>
  <c r="AU99" i="50" s="1"/>
  <c r="AL107" i="50"/>
  <c r="X107" i="50" s="1"/>
  <c r="AU107" i="50" s="1"/>
  <c r="AL111" i="50"/>
  <c r="X111" i="50" s="1"/>
  <c r="AU111" i="50" s="1"/>
  <c r="AL115" i="50"/>
  <c r="X115" i="50" s="1"/>
  <c r="AU115" i="50" s="1"/>
  <c r="AL117" i="50"/>
  <c r="X117" i="50" s="1"/>
  <c r="AU117" i="50" s="1"/>
  <c r="AL164" i="50"/>
  <c r="X164" i="50" s="1"/>
  <c r="AU164" i="50" s="1"/>
  <c r="AW45" i="50"/>
  <c r="AL123" i="50"/>
  <c r="X123" i="50" s="1"/>
  <c r="AU123" i="50" s="1"/>
  <c r="AW54" i="50"/>
  <c r="A9" i="54"/>
  <c r="AL42" i="51"/>
  <c r="X42" i="51" s="1"/>
  <c r="AU38" i="51" s="1"/>
  <c r="AW38" i="51"/>
  <c r="AW13" i="51"/>
  <c r="AL18" i="51"/>
  <c r="X18" i="51" s="1"/>
  <c r="AU13" i="51" s="1"/>
  <c r="AL30" i="51"/>
  <c r="X30" i="51" s="1"/>
  <c r="AU26" i="51" s="1"/>
  <c r="AW26" i="51"/>
  <c r="AW59" i="51"/>
  <c r="AW153" i="51"/>
  <c r="AL153" i="51"/>
  <c r="X153" i="51" s="1"/>
  <c r="AU153" i="51" s="1"/>
  <c r="AL12" i="51"/>
  <c r="X12" i="51" s="1"/>
  <c r="AU8" i="51" s="1"/>
  <c r="AW18" i="51"/>
  <c r="AL22" i="51"/>
  <c r="X22" i="51" s="1"/>
  <c r="AU18" i="51" s="1"/>
  <c r="AL37" i="51"/>
  <c r="X37" i="51" s="1"/>
  <c r="AU33" i="51" s="1"/>
  <c r="AW33" i="51"/>
  <c r="AL44" i="51"/>
  <c r="X44" i="51" s="1"/>
  <c r="AU40" i="51" s="1"/>
  <c r="AW40" i="51"/>
  <c r="AL48" i="51"/>
  <c r="X48" i="51" s="1"/>
  <c r="AU44" i="51" s="1"/>
  <c r="AW44" i="51"/>
  <c r="AW52" i="51"/>
  <c r="AL56" i="51"/>
  <c r="X56" i="51" s="1"/>
  <c r="AU52" i="51" s="1"/>
  <c r="AL159" i="51"/>
  <c r="X159" i="51" s="1"/>
  <c r="AU159" i="51" s="1"/>
  <c r="AW159" i="51"/>
  <c r="AL33" i="51"/>
  <c r="X33" i="51" s="1"/>
  <c r="AU29" i="51" s="1"/>
  <c r="AW29" i="51"/>
  <c r="AW34" i="51"/>
  <c r="AL38" i="51"/>
  <c r="X38" i="51" s="1"/>
  <c r="AU34" i="51" s="1"/>
  <c r="AW102" i="51"/>
  <c r="AL102" i="51"/>
  <c r="X102" i="51" s="1"/>
  <c r="AU102" i="51" s="1"/>
  <c r="AW137" i="51"/>
  <c r="AL137" i="51"/>
  <c r="X137" i="51" s="1"/>
  <c r="AU137" i="51" s="1"/>
  <c r="AW139" i="51"/>
  <c r="AL139" i="51"/>
  <c r="X139" i="51" s="1"/>
  <c r="AU139" i="51" s="1"/>
  <c r="AW30" i="51"/>
  <c r="AL34" i="51"/>
  <c r="X34" i="51" s="1"/>
  <c r="AU30" i="51" s="1"/>
  <c r="AW132" i="51"/>
  <c r="AL132" i="51"/>
  <c r="X132" i="51" s="1"/>
  <c r="AU132" i="51" s="1"/>
  <c r="AL21" i="51"/>
  <c r="X21" i="51" s="1"/>
  <c r="AU17" i="51" s="1"/>
  <c r="AW17" i="51"/>
  <c r="AL25" i="51"/>
  <c r="X25" i="51" s="1"/>
  <c r="AU21" i="51" s="1"/>
  <c r="AW21" i="51"/>
  <c r="AW22" i="51"/>
  <c r="AL26" i="51"/>
  <c r="X26" i="51" s="1"/>
  <c r="AU22" i="51" s="1"/>
  <c r="AL29" i="51"/>
  <c r="X29" i="51" s="1"/>
  <c r="AU25" i="51" s="1"/>
  <c r="AW25" i="51"/>
  <c r="AL45" i="51"/>
  <c r="X45" i="51" s="1"/>
  <c r="AU41" i="51" s="1"/>
  <c r="AW41" i="51"/>
  <c r="AL49" i="51"/>
  <c r="X49" i="51" s="1"/>
  <c r="AU45" i="51" s="1"/>
  <c r="AW45" i="51"/>
  <c r="AL53" i="51"/>
  <c r="X53" i="51" s="1"/>
  <c r="AU49" i="51" s="1"/>
  <c r="AW49" i="51"/>
  <c r="AL64" i="51"/>
  <c r="X64" i="51" s="1"/>
  <c r="AU60" i="51" s="1"/>
  <c r="AW60" i="51"/>
  <c r="AW114" i="51"/>
  <c r="AL114" i="51"/>
  <c r="X114" i="51" s="1"/>
  <c r="AU114" i="51" s="1"/>
  <c r="AW136" i="51"/>
  <c r="AL136" i="51"/>
  <c r="X136" i="51" s="1"/>
  <c r="AU136" i="51" s="1"/>
  <c r="AL149" i="51"/>
  <c r="X149" i="51" s="1"/>
  <c r="AU149" i="51" s="1"/>
  <c r="AL106" i="51"/>
  <c r="X106" i="51" s="1"/>
  <c r="AU106" i="51" s="1"/>
  <c r="AL141" i="51"/>
  <c r="X141" i="51" s="1"/>
  <c r="AU141" i="51" s="1"/>
  <c r="AL143" i="51"/>
  <c r="X143" i="51" s="1"/>
  <c r="AU143" i="51" s="1"/>
  <c r="AL145" i="51"/>
  <c r="X145" i="51" s="1"/>
  <c r="AU145" i="51" s="1"/>
  <c r="AW37" i="51"/>
  <c r="AW55" i="51"/>
  <c r="AL60" i="51"/>
  <c r="X60" i="51" s="1"/>
  <c r="AU56" i="51" s="1"/>
  <c r="AL110" i="51"/>
  <c r="X110" i="51" s="1"/>
  <c r="AU110" i="51" s="1"/>
  <c r="AL118" i="51"/>
  <c r="X118" i="51" s="1"/>
  <c r="AU118" i="51" s="1"/>
  <c r="AW48" i="51"/>
  <c r="L9" i="48"/>
  <c r="L8" i="48"/>
  <c r="L10" i="48"/>
  <c r="AW82" i="49"/>
  <c r="AL99" i="49"/>
  <c r="X99" i="49" s="1"/>
  <c r="AU99" i="49" s="1"/>
  <c r="AL117" i="49"/>
  <c r="X117" i="49" s="1"/>
  <c r="AU117" i="49" s="1"/>
  <c r="AW138" i="49"/>
  <c r="AL138" i="49"/>
  <c r="X138" i="49" s="1"/>
  <c r="AU138" i="49" s="1"/>
  <c r="AL24" i="49"/>
  <c r="X24" i="49" s="1"/>
  <c r="AU20" i="49" s="1"/>
  <c r="AW20" i="49"/>
  <c r="AW115" i="49"/>
  <c r="AL115" i="49"/>
  <c r="X115" i="49" s="1"/>
  <c r="AU115" i="49" s="1"/>
  <c r="AW89" i="49"/>
  <c r="AL89" i="49"/>
  <c r="X89" i="49" s="1"/>
  <c r="AU89" i="49" s="1"/>
  <c r="AL66" i="49"/>
  <c r="X66" i="49" s="1"/>
  <c r="AU62" i="49" s="1"/>
  <c r="AW62" i="49"/>
  <c r="AW32" i="49"/>
  <c r="AL36" i="49"/>
  <c r="X36" i="49" s="1"/>
  <c r="AU32" i="49" s="1"/>
  <c r="AW119" i="49"/>
  <c r="AL119" i="49"/>
  <c r="X119" i="49" s="1"/>
  <c r="AU119" i="49" s="1"/>
  <c r="AL60" i="49"/>
  <c r="X60" i="49" s="1"/>
  <c r="AU56" i="49" s="1"/>
  <c r="R124" i="49"/>
  <c r="AC124" i="49" s="1"/>
  <c r="AW43" i="49"/>
  <c r="AL111" i="49"/>
  <c r="X111" i="49" s="1"/>
  <c r="AU111" i="49" s="1"/>
  <c r="AL127" i="49"/>
  <c r="X127" i="49" s="1"/>
  <c r="AU127" i="49" s="1"/>
  <c r="AL51" i="49"/>
  <c r="X51" i="49" s="1"/>
  <c r="AU47" i="49" s="1"/>
  <c r="AW47" i="49"/>
  <c r="AL80" i="49"/>
  <c r="X80" i="49" s="1"/>
  <c r="AU80" i="49" s="1"/>
  <c r="AW80" i="49"/>
  <c r="AW144" i="49"/>
  <c r="AL144" i="49"/>
  <c r="X144" i="49" s="1"/>
  <c r="AU144" i="49" s="1"/>
  <c r="AL150" i="49"/>
  <c r="X150" i="49" s="1"/>
  <c r="AU150" i="49" s="1"/>
  <c r="AW150" i="49"/>
  <c r="AL157" i="49"/>
  <c r="X157" i="49" s="1"/>
  <c r="AU157" i="49" s="1"/>
  <c r="AW157" i="49"/>
  <c r="AL169" i="49"/>
  <c r="X169" i="49" s="1"/>
  <c r="AU169" i="49" s="1"/>
  <c r="AW169" i="49"/>
  <c r="AW11" i="49"/>
  <c r="AL16" i="49"/>
  <c r="X16" i="49" s="1"/>
  <c r="AU11" i="49" s="1"/>
  <c r="AL59" i="49"/>
  <c r="X59" i="49" s="1"/>
  <c r="AU55" i="49" s="1"/>
  <c r="AW55" i="49"/>
  <c r="AL48" i="49"/>
  <c r="X48" i="49" s="1"/>
  <c r="AU44" i="49" s="1"/>
  <c r="AW44" i="49"/>
  <c r="AW85" i="49"/>
  <c r="AL85" i="49"/>
  <c r="X85" i="49" s="1"/>
  <c r="AU85" i="49" s="1"/>
  <c r="AW129" i="49"/>
  <c r="AL129" i="49"/>
  <c r="X129" i="49" s="1"/>
  <c r="AU129" i="49" s="1"/>
  <c r="AW137" i="49"/>
  <c r="AL137" i="49"/>
  <c r="X137" i="49" s="1"/>
  <c r="AU137" i="49" s="1"/>
  <c r="AL142" i="49"/>
  <c r="X142" i="49" s="1"/>
  <c r="AU142" i="49" s="1"/>
  <c r="AW142" i="49"/>
  <c r="AL143" i="49"/>
  <c r="X143" i="49" s="1"/>
  <c r="AU143" i="49" s="1"/>
  <c r="AW143" i="49"/>
  <c r="AL154" i="49"/>
  <c r="X154" i="49" s="1"/>
  <c r="AU154" i="49" s="1"/>
  <c r="AW154" i="49"/>
  <c r="AW24" i="49"/>
  <c r="AL28" i="49"/>
  <c r="X28" i="49" s="1"/>
  <c r="AU24" i="49" s="1"/>
  <c r="AW36" i="49"/>
  <c r="AL40" i="49"/>
  <c r="X40" i="49" s="1"/>
  <c r="AU36" i="49" s="1"/>
  <c r="AW40" i="49"/>
  <c r="AL44" i="49"/>
  <c r="X44" i="49" s="1"/>
  <c r="AU40" i="49" s="1"/>
  <c r="AL58" i="49"/>
  <c r="X58" i="49" s="1"/>
  <c r="AU54" i="49" s="1"/>
  <c r="AW54" i="49"/>
  <c r="AW97" i="49"/>
  <c r="AL97" i="49"/>
  <c r="X97" i="49" s="1"/>
  <c r="AU97" i="49" s="1"/>
  <c r="AW116" i="49"/>
  <c r="AL116" i="49"/>
  <c r="X116" i="49" s="1"/>
  <c r="AU116" i="49" s="1"/>
  <c r="AL39" i="49"/>
  <c r="X39" i="49" s="1"/>
  <c r="AU35" i="49" s="1"/>
  <c r="AW35" i="49"/>
  <c r="AL55" i="49"/>
  <c r="X55" i="49" s="1"/>
  <c r="AU51" i="49" s="1"/>
  <c r="AW51" i="49"/>
  <c r="AW105" i="49"/>
  <c r="AL105" i="49"/>
  <c r="X105" i="49" s="1"/>
  <c r="AU105" i="49" s="1"/>
  <c r="AL108" i="49"/>
  <c r="X108" i="49" s="1"/>
  <c r="AU108" i="49" s="1"/>
  <c r="AW108" i="49"/>
  <c r="AL133" i="49"/>
  <c r="X133" i="49" s="1"/>
  <c r="AU133" i="49" s="1"/>
  <c r="AW133" i="49"/>
  <c r="AW162" i="49"/>
  <c r="AL162" i="49"/>
  <c r="X162" i="49" s="1"/>
  <c r="AU162" i="49" s="1"/>
  <c r="AW166" i="49"/>
  <c r="AL166" i="49"/>
  <c r="X166" i="49" s="1"/>
  <c r="AU166" i="49" s="1"/>
  <c r="AW16" i="49"/>
  <c r="AL34" i="49"/>
  <c r="X34" i="49" s="1"/>
  <c r="AU30" i="49" s="1"/>
  <c r="AW37" i="49"/>
  <c r="AW59" i="49"/>
  <c r="AL83" i="49"/>
  <c r="X83" i="49" s="1"/>
  <c r="AU83" i="49" s="1"/>
  <c r="AW92" i="49"/>
  <c r="AL95" i="49"/>
  <c r="X95" i="49" s="1"/>
  <c r="AU95" i="49" s="1"/>
  <c r="AW100" i="49"/>
  <c r="AL103" i="49"/>
  <c r="X103" i="49" s="1"/>
  <c r="AU103" i="49" s="1"/>
  <c r="AL107" i="49"/>
  <c r="X107" i="49" s="1"/>
  <c r="AU107" i="49" s="1"/>
  <c r="AW134" i="49"/>
  <c r="AL159" i="49"/>
  <c r="X159" i="49" s="1"/>
  <c r="AU159" i="49" s="1"/>
  <c r="AW132" i="49"/>
  <c r="AL171" i="49"/>
  <c r="X171" i="49" s="1"/>
  <c r="AU171" i="49" s="1"/>
  <c r="AW39" i="49"/>
  <c r="AL52" i="49"/>
  <c r="X52" i="49" s="1"/>
  <c r="AU48" i="49" s="1"/>
  <c r="AW72" i="49"/>
  <c r="AL75" i="49"/>
  <c r="X75" i="49" s="1"/>
  <c r="AU75" i="49" s="1"/>
  <c r="AL77" i="49"/>
  <c r="X77" i="49" s="1"/>
  <c r="AU77" i="49" s="1"/>
  <c r="AW114" i="49"/>
  <c r="AL123" i="49"/>
  <c r="X123" i="49" s="1"/>
  <c r="AU123" i="49" s="1"/>
  <c r="AW126" i="49"/>
  <c r="AL131" i="49"/>
  <c r="X131" i="49" s="1"/>
  <c r="AU131" i="49" s="1"/>
  <c r="AL135" i="49"/>
  <c r="X135" i="49" s="1"/>
  <c r="AU135" i="49" s="1"/>
  <c r="AL139" i="49"/>
  <c r="X139" i="49" s="1"/>
  <c r="AU139" i="49" s="1"/>
  <c r="AW33" i="49"/>
  <c r="AW52" i="49"/>
  <c r="AL148" i="49"/>
  <c r="X148" i="49" s="1"/>
  <c r="AU148" i="49" s="1"/>
  <c r="E8" i="48"/>
  <c r="F9" i="48"/>
  <c r="G9" i="48"/>
  <c r="I8" i="48"/>
  <c r="J9" i="48"/>
  <c r="K10" i="48"/>
  <c r="D9" i="48"/>
  <c r="E9" i="48"/>
  <c r="F10" i="48"/>
  <c r="I9" i="48"/>
  <c r="J10" i="48"/>
  <c r="D10" i="48"/>
  <c r="E10" i="48"/>
  <c r="G8" i="48"/>
  <c r="I10" i="48"/>
  <c r="K8" i="48"/>
  <c r="D8" i="48"/>
  <c r="F8" i="48"/>
  <c r="G10" i="48"/>
  <c r="J8" i="48"/>
  <c r="K9" i="48"/>
  <c r="AL20" i="51"/>
  <c r="X20" i="51" s="1"/>
  <c r="AU16" i="51" s="1"/>
  <c r="AW16" i="51"/>
  <c r="AW23" i="51"/>
  <c r="AL27" i="51"/>
  <c r="X27" i="51" s="1"/>
  <c r="AU23" i="51" s="1"/>
  <c r="AL36" i="51"/>
  <c r="X36" i="51" s="1"/>
  <c r="AU32" i="51" s="1"/>
  <c r="AW32" i="51"/>
  <c r="AW51" i="51"/>
  <c r="AL55" i="51"/>
  <c r="X55" i="51" s="1"/>
  <c r="AU51" i="51" s="1"/>
  <c r="U11" i="51"/>
  <c r="AW19" i="51"/>
  <c r="AL23" i="51"/>
  <c r="X23" i="51" s="1"/>
  <c r="AU19" i="51" s="1"/>
  <c r="AL32" i="51"/>
  <c r="X32" i="51" s="1"/>
  <c r="AU28" i="51" s="1"/>
  <c r="AW28" i="51"/>
  <c r="AW35" i="51"/>
  <c r="AL39" i="51"/>
  <c r="X39" i="51" s="1"/>
  <c r="AU35" i="51" s="1"/>
  <c r="AW39" i="51"/>
  <c r="AL43" i="51"/>
  <c r="X43" i="51" s="1"/>
  <c r="AU39" i="51" s="1"/>
  <c r="AW43" i="51"/>
  <c r="AL47" i="51"/>
  <c r="X47" i="51" s="1"/>
  <c r="AU43" i="51" s="1"/>
  <c r="AW47" i="51"/>
  <c r="AL51" i="51"/>
  <c r="X51" i="51" s="1"/>
  <c r="AU47" i="51" s="1"/>
  <c r="R12" i="51"/>
  <c r="AC12" i="51" s="1"/>
  <c r="AG12" i="51"/>
  <c r="AI12" i="51" s="1"/>
  <c r="AL13" i="51"/>
  <c r="X13" i="51" s="1"/>
  <c r="AU9" i="51" s="1"/>
  <c r="AW9" i="51"/>
  <c r="AL14" i="51"/>
  <c r="X14" i="51" s="1"/>
  <c r="AU10" i="51" s="1"/>
  <c r="AW10" i="51"/>
  <c r="AL16" i="51"/>
  <c r="X16" i="51" s="1"/>
  <c r="AW11" i="51"/>
  <c r="AL28" i="51"/>
  <c r="X28" i="51" s="1"/>
  <c r="AU24" i="51" s="1"/>
  <c r="AW24" i="51"/>
  <c r="AW31" i="51"/>
  <c r="AL35" i="51"/>
  <c r="X35" i="51" s="1"/>
  <c r="AU31" i="51" s="1"/>
  <c r="AW14" i="51"/>
  <c r="AL19" i="51"/>
  <c r="X19" i="51" s="1"/>
  <c r="AU14" i="51" s="1"/>
  <c r="AL24" i="51"/>
  <c r="X24" i="51" s="1"/>
  <c r="AU20" i="51" s="1"/>
  <c r="AW20" i="51"/>
  <c r="AW27" i="51"/>
  <c r="AL31" i="51"/>
  <c r="X31" i="51" s="1"/>
  <c r="AU27" i="51" s="1"/>
  <c r="AL40" i="51"/>
  <c r="X40" i="51" s="1"/>
  <c r="AU36" i="51" s="1"/>
  <c r="AW36" i="51"/>
  <c r="AL46" i="51"/>
  <c r="X46" i="51" s="1"/>
  <c r="AU42" i="51" s="1"/>
  <c r="AW42" i="51"/>
  <c r="AL50" i="51"/>
  <c r="X50" i="51" s="1"/>
  <c r="AU46" i="51" s="1"/>
  <c r="AW46" i="51"/>
  <c r="AL54" i="51"/>
  <c r="X54" i="51" s="1"/>
  <c r="AU50" i="51" s="1"/>
  <c r="AW50" i="51"/>
  <c r="AW12" i="51"/>
  <c r="AW54" i="51"/>
  <c r="AL65" i="51"/>
  <c r="X65" i="51" s="1"/>
  <c r="AU61" i="51" s="1"/>
  <c r="AW61" i="51"/>
  <c r="AL72" i="51"/>
  <c r="X72" i="51" s="1"/>
  <c r="AU72" i="51" s="1"/>
  <c r="AW72" i="51"/>
  <c r="AL76" i="51"/>
  <c r="X76" i="51" s="1"/>
  <c r="AU76" i="51" s="1"/>
  <c r="AW76" i="51"/>
  <c r="AL80" i="51"/>
  <c r="X80" i="51" s="1"/>
  <c r="AU80" i="51" s="1"/>
  <c r="AW80" i="51"/>
  <c r="AL93" i="51"/>
  <c r="X93" i="51" s="1"/>
  <c r="AU93" i="51" s="1"/>
  <c r="AW93" i="51"/>
  <c r="AL97" i="51"/>
  <c r="X97" i="51" s="1"/>
  <c r="AU97" i="51" s="1"/>
  <c r="AW97" i="51"/>
  <c r="AW57" i="51"/>
  <c r="AL61" i="51"/>
  <c r="X61" i="51" s="1"/>
  <c r="AU57" i="51" s="1"/>
  <c r="AW83" i="51"/>
  <c r="AL83" i="51"/>
  <c r="X83" i="51" s="1"/>
  <c r="AU83" i="51" s="1"/>
  <c r="AL89" i="51"/>
  <c r="X89" i="51" s="1"/>
  <c r="AU89" i="51" s="1"/>
  <c r="AW89" i="51"/>
  <c r="AS7" i="51"/>
  <c r="AW7" i="51"/>
  <c r="AL62" i="51"/>
  <c r="X62" i="51" s="1"/>
  <c r="AU58" i="51" s="1"/>
  <c r="AW58" i="51"/>
  <c r="AW71" i="51"/>
  <c r="AL71" i="51"/>
  <c r="X71" i="51" s="1"/>
  <c r="AU71" i="51" s="1"/>
  <c r="AW75" i="51"/>
  <c r="AL75" i="51"/>
  <c r="X75" i="51" s="1"/>
  <c r="AU75" i="51" s="1"/>
  <c r="AW79" i="51"/>
  <c r="AL79" i="51"/>
  <c r="X79" i="51" s="1"/>
  <c r="AU79" i="51" s="1"/>
  <c r="AL94" i="51"/>
  <c r="X94" i="51" s="1"/>
  <c r="AU94" i="51" s="1"/>
  <c r="AW94" i="51"/>
  <c r="AL67" i="51"/>
  <c r="X67" i="51" s="1"/>
  <c r="AU63" i="51" s="1"/>
  <c r="AW63" i="51"/>
  <c r="R70" i="51"/>
  <c r="AC70" i="51" s="1"/>
  <c r="AG70" i="51"/>
  <c r="AI70" i="51" s="1"/>
  <c r="AL90" i="51"/>
  <c r="X90" i="51" s="1"/>
  <c r="AU90" i="51" s="1"/>
  <c r="AW90" i="51"/>
  <c r="AW70" i="51"/>
  <c r="AW74" i="51"/>
  <c r="AW78" i="51"/>
  <c r="AW82" i="51"/>
  <c r="AW86" i="51"/>
  <c r="AL87" i="51"/>
  <c r="X87" i="51" s="1"/>
  <c r="AU87" i="51" s="1"/>
  <c r="AL91" i="51"/>
  <c r="X91" i="51" s="1"/>
  <c r="AU91" i="51" s="1"/>
  <c r="AL95" i="51"/>
  <c r="X95" i="51" s="1"/>
  <c r="AU95" i="51" s="1"/>
  <c r="AW101" i="51"/>
  <c r="AL103" i="51"/>
  <c r="X103" i="51" s="1"/>
  <c r="AU103" i="51" s="1"/>
  <c r="AW103" i="51"/>
  <c r="AL112" i="51"/>
  <c r="X112" i="51" s="1"/>
  <c r="AU112" i="51" s="1"/>
  <c r="AW112" i="51"/>
  <c r="AL66" i="51"/>
  <c r="X66" i="51" s="1"/>
  <c r="AU62" i="51" s="1"/>
  <c r="AW69" i="51"/>
  <c r="AW73" i="51"/>
  <c r="AW77" i="51"/>
  <c r="AW81" i="51"/>
  <c r="AW85" i="51"/>
  <c r="AL98" i="51"/>
  <c r="X98" i="51" s="1"/>
  <c r="AU98" i="51" s="1"/>
  <c r="AL99" i="51"/>
  <c r="X99" i="51" s="1"/>
  <c r="AU99" i="51" s="1"/>
  <c r="AW99" i="51"/>
  <c r="AL100" i="51"/>
  <c r="X100" i="51" s="1"/>
  <c r="AU100" i="51" s="1"/>
  <c r="AW100" i="51"/>
  <c r="AL107" i="51"/>
  <c r="X107" i="51" s="1"/>
  <c r="AU107" i="51" s="1"/>
  <c r="AW107" i="51"/>
  <c r="AL116" i="51"/>
  <c r="X116" i="51" s="1"/>
  <c r="AU116" i="51" s="1"/>
  <c r="AW116" i="51"/>
  <c r="AW84" i="51"/>
  <c r="AW88" i="51"/>
  <c r="AW92" i="51"/>
  <c r="AW96" i="51"/>
  <c r="AL104" i="51"/>
  <c r="X104" i="51" s="1"/>
  <c r="AU104" i="51" s="1"/>
  <c r="AW104" i="51"/>
  <c r="AL111" i="51"/>
  <c r="X111" i="51" s="1"/>
  <c r="AU111" i="51" s="1"/>
  <c r="AW111" i="51"/>
  <c r="AL119" i="51"/>
  <c r="X119" i="51" s="1"/>
  <c r="AU119" i="51" s="1"/>
  <c r="AW119" i="51"/>
  <c r="AL108" i="51"/>
  <c r="X108" i="51" s="1"/>
  <c r="AU108" i="51" s="1"/>
  <c r="AW108" i="51"/>
  <c r="AL115" i="51"/>
  <c r="X115" i="51" s="1"/>
  <c r="AU115" i="51" s="1"/>
  <c r="AW115" i="51"/>
  <c r="AW105" i="51"/>
  <c r="AW109" i="51"/>
  <c r="AW113" i="51"/>
  <c r="AW117" i="51"/>
  <c r="AL120" i="51"/>
  <c r="X120" i="51" s="1"/>
  <c r="AU120" i="51" s="1"/>
  <c r="AW120" i="51"/>
  <c r="AL125" i="51"/>
  <c r="X125" i="51" s="1"/>
  <c r="AU125" i="51" s="1"/>
  <c r="AW125" i="51"/>
  <c r="AL129" i="51"/>
  <c r="X129" i="51" s="1"/>
  <c r="AU129" i="51" s="1"/>
  <c r="AW129" i="51"/>
  <c r="AL133" i="51"/>
  <c r="X133" i="51" s="1"/>
  <c r="AU133" i="51" s="1"/>
  <c r="AW133" i="51"/>
  <c r="R124" i="51"/>
  <c r="AC124" i="51" s="1"/>
  <c r="AG124" i="51"/>
  <c r="AI124" i="51" s="1"/>
  <c r="AL130" i="51"/>
  <c r="X130" i="51" s="1"/>
  <c r="AU130" i="51" s="1"/>
  <c r="AW130" i="51"/>
  <c r="AL134" i="51"/>
  <c r="X134" i="51" s="1"/>
  <c r="AU134" i="51" s="1"/>
  <c r="AW134" i="51"/>
  <c r="AL126" i="51"/>
  <c r="X126" i="51" s="1"/>
  <c r="AU126" i="51" s="1"/>
  <c r="AW126" i="51"/>
  <c r="AL121" i="51"/>
  <c r="X121" i="51" s="1"/>
  <c r="AU121" i="51" s="1"/>
  <c r="AL123" i="51"/>
  <c r="X123" i="51" s="1"/>
  <c r="AU123" i="51" s="1"/>
  <c r="AL127" i="51"/>
  <c r="X127" i="51" s="1"/>
  <c r="AU127" i="51" s="1"/>
  <c r="AL131" i="51"/>
  <c r="X131" i="51" s="1"/>
  <c r="AU131" i="51" s="1"/>
  <c r="AL135" i="51"/>
  <c r="X135" i="51" s="1"/>
  <c r="AU135" i="51" s="1"/>
  <c r="AW150" i="51"/>
  <c r="AL150" i="51"/>
  <c r="X150" i="51" s="1"/>
  <c r="AU150" i="51" s="1"/>
  <c r="AW154" i="51"/>
  <c r="AL154" i="51"/>
  <c r="X154" i="51" s="1"/>
  <c r="AU154" i="51" s="1"/>
  <c r="AW138" i="51"/>
  <c r="AW144" i="51"/>
  <c r="AW146" i="51"/>
  <c r="AL146" i="51"/>
  <c r="X146" i="51" s="1"/>
  <c r="AU146" i="51" s="1"/>
  <c r="AW124" i="51"/>
  <c r="AW128" i="51"/>
  <c r="AW140" i="51"/>
  <c r="AL151" i="51"/>
  <c r="X151" i="51" s="1"/>
  <c r="AU151" i="51" s="1"/>
  <c r="AW151" i="51"/>
  <c r="AL155" i="51"/>
  <c r="X155" i="51" s="1"/>
  <c r="AU155" i="51" s="1"/>
  <c r="AW155" i="51"/>
  <c r="AW142" i="51"/>
  <c r="AL147" i="51"/>
  <c r="X147" i="51" s="1"/>
  <c r="AU147" i="51" s="1"/>
  <c r="AW147" i="51"/>
  <c r="AL156" i="51"/>
  <c r="X156" i="51" s="1"/>
  <c r="AU156" i="51" s="1"/>
  <c r="AW148" i="51"/>
  <c r="AW152" i="51"/>
  <c r="AL161" i="51"/>
  <c r="X161" i="51" s="1"/>
  <c r="AU161" i="51" s="1"/>
  <c r="AW161" i="51"/>
  <c r="AL164" i="51"/>
  <c r="X164" i="51" s="1"/>
  <c r="AU164" i="51" s="1"/>
  <c r="AW164" i="51"/>
  <c r="AL168" i="51"/>
  <c r="X168" i="51" s="1"/>
  <c r="AU168" i="51" s="1"/>
  <c r="AW168" i="51"/>
  <c r="AL172" i="51"/>
  <c r="X172" i="51" s="1"/>
  <c r="AU172" i="51" s="1"/>
  <c r="AW172" i="51"/>
  <c r="AL160" i="51"/>
  <c r="X160" i="51" s="1"/>
  <c r="AU160" i="51" s="1"/>
  <c r="AL157" i="51"/>
  <c r="X157" i="51" s="1"/>
  <c r="AU157" i="51" s="1"/>
  <c r="AW157" i="51"/>
  <c r="AL165" i="51"/>
  <c r="X165" i="51" s="1"/>
  <c r="AU165" i="51" s="1"/>
  <c r="AW165" i="51"/>
  <c r="AL169" i="51"/>
  <c r="X169" i="51" s="1"/>
  <c r="AU169" i="51" s="1"/>
  <c r="AW169" i="51"/>
  <c r="AL173" i="51"/>
  <c r="X173" i="51" s="1"/>
  <c r="AU173" i="51" s="1"/>
  <c r="AW173" i="51"/>
  <c r="AW158" i="51"/>
  <c r="AW162" i="51"/>
  <c r="AL163" i="51"/>
  <c r="X163" i="51" s="1"/>
  <c r="AU163" i="51" s="1"/>
  <c r="AW166" i="51"/>
  <c r="AL167" i="51"/>
  <c r="X167" i="51" s="1"/>
  <c r="AU167" i="51" s="1"/>
  <c r="AW170" i="51"/>
  <c r="AL171" i="51"/>
  <c r="X171" i="51" s="1"/>
  <c r="AU171" i="51" s="1"/>
  <c r="AW174" i="51"/>
  <c r="AL26" i="50"/>
  <c r="X26" i="50" s="1"/>
  <c r="AU22" i="50" s="1"/>
  <c r="AW22" i="50"/>
  <c r="AG12" i="50"/>
  <c r="AI12" i="50" s="1"/>
  <c r="AL35" i="50"/>
  <c r="X35" i="50" s="1"/>
  <c r="AU31" i="50" s="1"/>
  <c r="AW31" i="50"/>
  <c r="AL38" i="50"/>
  <c r="X38" i="50" s="1"/>
  <c r="AU34" i="50" s="1"/>
  <c r="AW34" i="50"/>
  <c r="AL12" i="50"/>
  <c r="X12" i="50" s="1"/>
  <c r="AU8" i="50" s="1"/>
  <c r="AW8" i="50"/>
  <c r="AL18" i="50"/>
  <c r="X18" i="50" s="1"/>
  <c r="AU13" i="50" s="1"/>
  <c r="AW13" i="50"/>
  <c r="AL30" i="50"/>
  <c r="X30" i="50" s="1"/>
  <c r="AU26" i="50" s="1"/>
  <c r="AW26" i="50"/>
  <c r="AL34" i="50"/>
  <c r="X34" i="50" s="1"/>
  <c r="AU30" i="50" s="1"/>
  <c r="AW30" i="50"/>
  <c r="AL39" i="50"/>
  <c r="X39" i="50" s="1"/>
  <c r="AU35" i="50" s="1"/>
  <c r="AW35" i="50"/>
  <c r="AL42" i="50"/>
  <c r="X42" i="50" s="1"/>
  <c r="AU38" i="50" s="1"/>
  <c r="AW38" i="50"/>
  <c r="AL43" i="50"/>
  <c r="X43" i="50" s="1"/>
  <c r="AU39" i="50" s="1"/>
  <c r="AW39" i="50"/>
  <c r="AW44" i="50"/>
  <c r="AL48" i="50"/>
  <c r="X48" i="50" s="1"/>
  <c r="AU44" i="50" s="1"/>
  <c r="AL22" i="50"/>
  <c r="X22" i="50" s="1"/>
  <c r="AU18" i="50" s="1"/>
  <c r="AW18" i="50"/>
  <c r="AC12" i="50"/>
  <c r="AL16" i="50"/>
  <c r="X16" i="50" s="1"/>
  <c r="AW43" i="50"/>
  <c r="AL60" i="50"/>
  <c r="X60" i="50" s="1"/>
  <c r="AU56" i="50" s="1"/>
  <c r="AW56" i="50"/>
  <c r="AG70" i="50"/>
  <c r="AI70" i="50" s="1"/>
  <c r="AL78" i="50"/>
  <c r="X78" i="50" s="1"/>
  <c r="AU78" i="50" s="1"/>
  <c r="AW78" i="50"/>
  <c r="AL56" i="50"/>
  <c r="X56" i="50" s="1"/>
  <c r="AU52" i="50" s="1"/>
  <c r="AW52" i="50"/>
  <c r="AL61" i="50"/>
  <c r="X61" i="50" s="1"/>
  <c r="AU57" i="50" s="1"/>
  <c r="AW57" i="50"/>
  <c r="AW62" i="50"/>
  <c r="AL66" i="50"/>
  <c r="X66" i="50" s="1"/>
  <c r="AU62" i="50" s="1"/>
  <c r="AL71" i="50"/>
  <c r="X71" i="50" s="1"/>
  <c r="AU71" i="50" s="1"/>
  <c r="AW71" i="50"/>
  <c r="AL75" i="50"/>
  <c r="X75" i="50" s="1"/>
  <c r="AU75" i="50" s="1"/>
  <c r="AW75" i="50"/>
  <c r="AL82" i="50"/>
  <c r="X82" i="50" s="1"/>
  <c r="AU82" i="50" s="1"/>
  <c r="AW82" i="50"/>
  <c r="AL57" i="50"/>
  <c r="X57" i="50" s="1"/>
  <c r="AU53" i="50" s="1"/>
  <c r="AW53" i="50"/>
  <c r="AL64" i="50"/>
  <c r="X64" i="50" s="1"/>
  <c r="AU60" i="50" s="1"/>
  <c r="AW60" i="50"/>
  <c r="AL79" i="50"/>
  <c r="X79" i="50" s="1"/>
  <c r="AU79" i="50" s="1"/>
  <c r="AW79" i="50"/>
  <c r="AL53" i="50"/>
  <c r="X53" i="50" s="1"/>
  <c r="AU49" i="50" s="1"/>
  <c r="AW49" i="50"/>
  <c r="AL70" i="50"/>
  <c r="X70" i="50" s="1"/>
  <c r="AU70" i="50" s="1"/>
  <c r="AW70" i="50"/>
  <c r="AL74" i="50"/>
  <c r="X74" i="50" s="1"/>
  <c r="AU74" i="50" s="1"/>
  <c r="AW74" i="50"/>
  <c r="AL83" i="50"/>
  <c r="X83" i="50" s="1"/>
  <c r="AU83" i="50" s="1"/>
  <c r="AW83" i="50"/>
  <c r="AW61" i="50"/>
  <c r="AL72" i="50"/>
  <c r="X72" i="50" s="1"/>
  <c r="AU72" i="50" s="1"/>
  <c r="AL76" i="50"/>
  <c r="X76" i="50" s="1"/>
  <c r="AU76" i="50" s="1"/>
  <c r="AL80" i="50"/>
  <c r="X80" i="50" s="1"/>
  <c r="AU80" i="50" s="1"/>
  <c r="AL84" i="50"/>
  <c r="X84" i="50" s="1"/>
  <c r="AU84" i="50" s="1"/>
  <c r="AW92" i="50"/>
  <c r="AW86" i="50"/>
  <c r="AW94" i="50"/>
  <c r="AG125" i="50"/>
  <c r="AI125" i="50" s="1"/>
  <c r="AW88" i="50"/>
  <c r="AL109" i="50"/>
  <c r="X109" i="50" s="1"/>
  <c r="AU109" i="50" s="1"/>
  <c r="AW109" i="50"/>
  <c r="AL113" i="50"/>
  <c r="X113" i="50" s="1"/>
  <c r="AU113" i="50" s="1"/>
  <c r="AW113" i="50"/>
  <c r="AW90" i="50"/>
  <c r="AL96" i="50"/>
  <c r="X96" i="50" s="1"/>
  <c r="AU96" i="50" s="1"/>
  <c r="AL100" i="50"/>
  <c r="X100" i="50" s="1"/>
  <c r="AU100" i="50" s="1"/>
  <c r="AL104" i="50"/>
  <c r="X104" i="50" s="1"/>
  <c r="AU104" i="50" s="1"/>
  <c r="AL108" i="50"/>
  <c r="X108" i="50" s="1"/>
  <c r="AU108" i="50" s="1"/>
  <c r="AL112" i="50"/>
  <c r="X112" i="50" s="1"/>
  <c r="AU112" i="50" s="1"/>
  <c r="AL116" i="50"/>
  <c r="X116" i="50" s="1"/>
  <c r="AU116" i="50" s="1"/>
  <c r="AW118" i="50"/>
  <c r="AL121" i="50"/>
  <c r="X121" i="50" s="1"/>
  <c r="AU121" i="50" s="1"/>
  <c r="AW124" i="50"/>
  <c r="AL131" i="50"/>
  <c r="X131" i="50" s="1"/>
  <c r="AU131" i="50" s="1"/>
  <c r="AW131" i="50"/>
  <c r="AL135" i="50"/>
  <c r="X135" i="50" s="1"/>
  <c r="AU135" i="50" s="1"/>
  <c r="AW135" i="50"/>
  <c r="AW98" i="50"/>
  <c r="AW102" i="50"/>
  <c r="AW106" i="50"/>
  <c r="AW110" i="50"/>
  <c r="AW114" i="50"/>
  <c r="AW120" i="50"/>
  <c r="AW126" i="50"/>
  <c r="AW136" i="50"/>
  <c r="AL136" i="50"/>
  <c r="X136" i="50" s="1"/>
  <c r="AU136" i="50" s="1"/>
  <c r="AL128" i="50"/>
  <c r="X128" i="50" s="1"/>
  <c r="AU128" i="50" s="1"/>
  <c r="AL132" i="50"/>
  <c r="X132" i="50" s="1"/>
  <c r="AU132" i="50" s="1"/>
  <c r="AL137" i="50"/>
  <c r="X137" i="50" s="1"/>
  <c r="AU137" i="50" s="1"/>
  <c r="AL138" i="50"/>
  <c r="X138" i="50" s="1"/>
  <c r="AU138" i="50" s="1"/>
  <c r="AW138" i="50"/>
  <c r="AW130" i="50"/>
  <c r="AW134" i="50"/>
  <c r="AL143" i="50"/>
  <c r="X143" i="50" s="1"/>
  <c r="AU143" i="50" s="1"/>
  <c r="AW143" i="50"/>
  <c r="AL148" i="50"/>
  <c r="X148" i="50" s="1"/>
  <c r="AU148" i="50" s="1"/>
  <c r="AW148" i="50"/>
  <c r="AL152" i="50"/>
  <c r="X152" i="50" s="1"/>
  <c r="AU152" i="50" s="1"/>
  <c r="AW152" i="50"/>
  <c r="AL144" i="50"/>
  <c r="X144" i="50" s="1"/>
  <c r="AU144" i="50" s="1"/>
  <c r="AW144" i="50"/>
  <c r="AL147" i="50"/>
  <c r="X147" i="50" s="1"/>
  <c r="AU147" i="50" s="1"/>
  <c r="AW147" i="50"/>
  <c r="AL151" i="50"/>
  <c r="X151" i="50" s="1"/>
  <c r="AU151" i="50" s="1"/>
  <c r="AW151" i="50"/>
  <c r="AW155" i="50"/>
  <c r="AL155" i="50"/>
  <c r="X155" i="50" s="1"/>
  <c r="AU155" i="50" s="1"/>
  <c r="AW140" i="50"/>
  <c r="AL141" i="50"/>
  <c r="X141" i="50" s="1"/>
  <c r="AU141" i="50" s="1"/>
  <c r="AL145" i="50"/>
  <c r="X145" i="50" s="1"/>
  <c r="AU145" i="50" s="1"/>
  <c r="AL149" i="50"/>
  <c r="X149" i="50" s="1"/>
  <c r="AU149" i="50" s="1"/>
  <c r="AL153" i="50"/>
  <c r="X153" i="50" s="1"/>
  <c r="AU153" i="50" s="1"/>
  <c r="AW157" i="50"/>
  <c r="AW159" i="50"/>
  <c r="AL169" i="50"/>
  <c r="X169" i="50" s="1"/>
  <c r="AU169" i="50" s="1"/>
  <c r="AW169" i="50"/>
  <c r="AW139" i="50"/>
  <c r="AL172" i="50"/>
  <c r="X172" i="50" s="1"/>
  <c r="AU172" i="50" s="1"/>
  <c r="AW172" i="50"/>
  <c r="AW142" i="50"/>
  <c r="AW146" i="50"/>
  <c r="AW150" i="50"/>
  <c r="AW154" i="50"/>
  <c r="AL165" i="50"/>
  <c r="X165" i="50" s="1"/>
  <c r="AU165" i="50" s="1"/>
  <c r="AW165" i="50"/>
  <c r="AL173" i="50"/>
  <c r="X173" i="50" s="1"/>
  <c r="AU173" i="50" s="1"/>
  <c r="AW173" i="50"/>
  <c r="AL163" i="50"/>
  <c r="X163" i="50" s="1"/>
  <c r="AU163" i="50" s="1"/>
  <c r="AL167" i="50"/>
  <c r="X167" i="50" s="1"/>
  <c r="AU167" i="50" s="1"/>
  <c r="AL171" i="50"/>
  <c r="X171" i="50" s="1"/>
  <c r="AU171" i="50" s="1"/>
  <c r="AW161" i="50"/>
  <c r="AL13" i="49"/>
  <c r="X13" i="49" s="1"/>
  <c r="AU9" i="49" s="1"/>
  <c r="AW9" i="49"/>
  <c r="AL23" i="49"/>
  <c r="X23" i="49" s="1"/>
  <c r="AU19" i="49" s="1"/>
  <c r="AW19" i="49"/>
  <c r="AL31" i="49"/>
  <c r="X31" i="49" s="1"/>
  <c r="AU27" i="49" s="1"/>
  <c r="AW27" i="49"/>
  <c r="AL19" i="49"/>
  <c r="X19" i="49" s="1"/>
  <c r="AU14" i="49" s="1"/>
  <c r="AW14" i="49"/>
  <c r="AL25" i="49"/>
  <c r="X25" i="49" s="1"/>
  <c r="AU21" i="49" s="1"/>
  <c r="AW21" i="49"/>
  <c r="AL29" i="49"/>
  <c r="X29" i="49" s="1"/>
  <c r="AU25" i="49" s="1"/>
  <c r="AW25" i="49"/>
  <c r="AL21" i="49"/>
  <c r="X21" i="49" s="1"/>
  <c r="AU17" i="49" s="1"/>
  <c r="AW17" i="49"/>
  <c r="AW12" i="49"/>
  <c r="AL17" i="49"/>
  <c r="X17" i="49" s="1"/>
  <c r="AU12" i="49" s="1"/>
  <c r="AL27" i="49"/>
  <c r="X27" i="49" s="1"/>
  <c r="AU23" i="49" s="1"/>
  <c r="AW23" i="49"/>
  <c r="AL35" i="49"/>
  <c r="X35" i="49" s="1"/>
  <c r="AU31" i="49" s="1"/>
  <c r="AW31" i="49"/>
  <c r="AG12" i="49"/>
  <c r="AI12" i="49" s="1"/>
  <c r="AW13" i="49"/>
  <c r="AL11" i="49"/>
  <c r="X11" i="49" s="1"/>
  <c r="AW7" i="49"/>
  <c r="AC12" i="49"/>
  <c r="AL22" i="49"/>
  <c r="X22" i="49" s="1"/>
  <c r="AU18" i="49" s="1"/>
  <c r="AL26" i="49"/>
  <c r="X26" i="49" s="1"/>
  <c r="AU22" i="49" s="1"/>
  <c r="AW29" i="49"/>
  <c r="AL30" i="49"/>
  <c r="X30" i="49" s="1"/>
  <c r="AU26" i="49" s="1"/>
  <c r="AW34" i="49"/>
  <c r="AL38" i="49"/>
  <c r="X38" i="49" s="1"/>
  <c r="AU34" i="49" s="1"/>
  <c r="AL65" i="49"/>
  <c r="X65" i="49" s="1"/>
  <c r="AU61" i="49" s="1"/>
  <c r="AW61" i="49"/>
  <c r="R70" i="49"/>
  <c r="AC70" i="49" s="1"/>
  <c r="AW90" i="49"/>
  <c r="AL90" i="49"/>
  <c r="X90" i="49" s="1"/>
  <c r="AU90" i="49" s="1"/>
  <c r="AW174" i="49"/>
  <c r="AL174" i="49"/>
  <c r="X174" i="49" s="1"/>
  <c r="AU174" i="49" s="1"/>
  <c r="AI70" i="49"/>
  <c r="AL76" i="49"/>
  <c r="X76" i="49" s="1"/>
  <c r="AU76" i="49" s="1"/>
  <c r="AW76" i="49"/>
  <c r="AL84" i="49"/>
  <c r="X84" i="49" s="1"/>
  <c r="AU84" i="49" s="1"/>
  <c r="AW84" i="49"/>
  <c r="AL96" i="49"/>
  <c r="X96" i="49" s="1"/>
  <c r="AU96" i="49" s="1"/>
  <c r="AW96" i="49"/>
  <c r="AL101" i="49"/>
  <c r="X101" i="49" s="1"/>
  <c r="AU101" i="49" s="1"/>
  <c r="AW101" i="49"/>
  <c r="AL109" i="49"/>
  <c r="X109" i="49" s="1"/>
  <c r="AU109" i="49" s="1"/>
  <c r="AW109" i="49"/>
  <c r="AL62" i="49"/>
  <c r="X62" i="49" s="1"/>
  <c r="AU58" i="49" s="1"/>
  <c r="AW58" i="49"/>
  <c r="AL81" i="49"/>
  <c r="X81" i="49" s="1"/>
  <c r="AU81" i="49" s="1"/>
  <c r="AW81" i="49"/>
  <c r="AL94" i="49"/>
  <c r="X94" i="49" s="1"/>
  <c r="AU94" i="49" s="1"/>
  <c r="AW94" i="49"/>
  <c r="AL45" i="49"/>
  <c r="X45" i="49" s="1"/>
  <c r="AU41" i="49" s="1"/>
  <c r="AW41" i="49"/>
  <c r="AL46" i="49"/>
  <c r="X46" i="49" s="1"/>
  <c r="AU42" i="49" s="1"/>
  <c r="AW42" i="49"/>
  <c r="AL49" i="49"/>
  <c r="X49" i="49" s="1"/>
  <c r="AU45" i="49" s="1"/>
  <c r="AW45" i="49"/>
  <c r="AL50" i="49"/>
  <c r="X50" i="49" s="1"/>
  <c r="AU46" i="49" s="1"/>
  <c r="AW46" i="49"/>
  <c r="AL53" i="49"/>
  <c r="X53" i="49" s="1"/>
  <c r="AU49" i="49" s="1"/>
  <c r="AW49" i="49"/>
  <c r="AL54" i="49"/>
  <c r="X54" i="49" s="1"/>
  <c r="AU50" i="49" s="1"/>
  <c r="AW50" i="49"/>
  <c r="AL57" i="49"/>
  <c r="X57" i="49" s="1"/>
  <c r="AU53" i="49" s="1"/>
  <c r="AW53" i="49"/>
  <c r="AL61" i="49"/>
  <c r="X61" i="49" s="1"/>
  <c r="AU57" i="49" s="1"/>
  <c r="AW57" i="49"/>
  <c r="AL64" i="49"/>
  <c r="X64" i="49" s="1"/>
  <c r="AU60" i="49" s="1"/>
  <c r="AL73" i="49"/>
  <c r="X73" i="49" s="1"/>
  <c r="AU73" i="49" s="1"/>
  <c r="AW73" i="49"/>
  <c r="AL124" i="49"/>
  <c r="X124" i="49" s="1"/>
  <c r="AU124" i="49" s="1"/>
  <c r="AW124" i="49"/>
  <c r="AL70" i="49"/>
  <c r="X70" i="49" s="1"/>
  <c r="AU70" i="49" s="1"/>
  <c r="AL78" i="49"/>
  <c r="X78" i="49" s="1"/>
  <c r="AU78" i="49" s="1"/>
  <c r="AL86" i="49"/>
  <c r="X86" i="49" s="1"/>
  <c r="AU86" i="49" s="1"/>
  <c r="AL93" i="49"/>
  <c r="X93" i="49" s="1"/>
  <c r="AU93" i="49" s="1"/>
  <c r="AW93" i="49"/>
  <c r="AL118" i="49"/>
  <c r="X118" i="49" s="1"/>
  <c r="AU118" i="49" s="1"/>
  <c r="AW118" i="49"/>
  <c r="AW130" i="49"/>
  <c r="AL130" i="49"/>
  <c r="X130" i="49" s="1"/>
  <c r="AU130" i="49" s="1"/>
  <c r="AW63" i="49"/>
  <c r="AL71" i="49"/>
  <c r="X71" i="49" s="1"/>
  <c r="AU71" i="49" s="1"/>
  <c r="AL79" i="49"/>
  <c r="X79" i="49" s="1"/>
  <c r="AU79" i="49" s="1"/>
  <c r="AL87" i="49"/>
  <c r="X87" i="49" s="1"/>
  <c r="AU87" i="49" s="1"/>
  <c r="AW102" i="49"/>
  <c r="AW110" i="49"/>
  <c r="AL140" i="49"/>
  <c r="X140" i="49" s="1"/>
  <c r="AU140" i="49" s="1"/>
  <c r="AW140" i="49"/>
  <c r="AW88" i="49"/>
  <c r="AL104" i="49"/>
  <c r="X104" i="49" s="1"/>
  <c r="AU104" i="49" s="1"/>
  <c r="AW104" i="49"/>
  <c r="AW113" i="49"/>
  <c r="AL113" i="49"/>
  <c r="X113" i="49" s="1"/>
  <c r="AU113" i="49" s="1"/>
  <c r="AW121" i="49"/>
  <c r="AL121" i="49"/>
  <c r="X121" i="49" s="1"/>
  <c r="AU121" i="49" s="1"/>
  <c r="AL128" i="49"/>
  <c r="X128" i="49" s="1"/>
  <c r="AU128" i="49" s="1"/>
  <c r="AW128" i="49"/>
  <c r="AL98" i="49"/>
  <c r="X98" i="49" s="1"/>
  <c r="AU98" i="49" s="1"/>
  <c r="AL106" i="49"/>
  <c r="X106" i="49" s="1"/>
  <c r="AU106" i="49" s="1"/>
  <c r="AW147" i="49"/>
  <c r="AL147" i="49"/>
  <c r="X147" i="49" s="1"/>
  <c r="AU147" i="49" s="1"/>
  <c r="AW125" i="49"/>
  <c r="AL136" i="49"/>
  <c r="X136" i="49" s="1"/>
  <c r="AU136" i="49" s="1"/>
  <c r="AW136" i="49"/>
  <c r="AL149" i="49"/>
  <c r="X149" i="49" s="1"/>
  <c r="AU149" i="49" s="1"/>
  <c r="AW149" i="49"/>
  <c r="AL112" i="49"/>
  <c r="X112" i="49" s="1"/>
  <c r="AU112" i="49" s="1"/>
  <c r="AW112" i="49"/>
  <c r="AG124" i="49"/>
  <c r="AI124" i="49" s="1"/>
  <c r="AW155" i="49"/>
  <c r="AL155" i="49"/>
  <c r="X155" i="49" s="1"/>
  <c r="AU155" i="49" s="1"/>
  <c r="AL120" i="49"/>
  <c r="X120" i="49" s="1"/>
  <c r="AU120" i="49" s="1"/>
  <c r="AL145" i="49"/>
  <c r="X145" i="49" s="1"/>
  <c r="AU145" i="49" s="1"/>
  <c r="AW145" i="49"/>
  <c r="AL153" i="49"/>
  <c r="X153" i="49" s="1"/>
  <c r="AU153" i="49" s="1"/>
  <c r="AW153" i="49"/>
  <c r="AW165" i="49"/>
  <c r="AW167" i="49"/>
  <c r="AL167" i="49"/>
  <c r="X167" i="49" s="1"/>
  <c r="AU167" i="49" s="1"/>
  <c r="AW141" i="49"/>
  <c r="AL141" i="49"/>
  <c r="X141" i="49" s="1"/>
  <c r="AU141" i="49" s="1"/>
  <c r="AW152" i="49"/>
  <c r="AL152" i="49"/>
  <c r="X152" i="49" s="1"/>
  <c r="AU152" i="49" s="1"/>
  <c r="AL160" i="49"/>
  <c r="X160" i="49" s="1"/>
  <c r="AU160" i="49" s="1"/>
  <c r="AW160" i="49"/>
  <c r="AL164" i="49"/>
  <c r="X164" i="49" s="1"/>
  <c r="AU164" i="49" s="1"/>
  <c r="AW164" i="49"/>
  <c r="AL173" i="49"/>
  <c r="X173" i="49" s="1"/>
  <c r="AU173" i="49" s="1"/>
  <c r="AW173" i="49"/>
  <c r="AW146" i="49"/>
  <c r="AW158" i="49"/>
  <c r="AL158" i="49"/>
  <c r="X158" i="49" s="1"/>
  <c r="AU158" i="49" s="1"/>
  <c r="AW170" i="49"/>
  <c r="AL170" i="49"/>
  <c r="X170" i="49" s="1"/>
  <c r="AU170" i="49" s="1"/>
  <c r="AL156" i="49"/>
  <c r="X156" i="49" s="1"/>
  <c r="AU156" i="49" s="1"/>
  <c r="AL163" i="49"/>
  <c r="X163" i="49" s="1"/>
  <c r="AU163" i="49" s="1"/>
  <c r="AL168" i="49"/>
  <c r="X168" i="49" s="1"/>
  <c r="AU168" i="49" s="1"/>
  <c r="AW168" i="49"/>
  <c r="AL172" i="49"/>
  <c r="X172" i="49" s="1"/>
  <c r="AU172" i="49" s="1"/>
  <c r="AW172" i="49"/>
  <c r="AW161" i="49"/>
  <c r="AL133" i="4"/>
  <c r="X133" i="4" s="1"/>
  <c r="AU133" i="4" s="1"/>
  <c r="AW133" i="4"/>
  <c r="AL138" i="4"/>
  <c r="X138" i="4" s="1"/>
  <c r="AU138" i="4" s="1"/>
  <c r="AW138" i="4"/>
  <c r="AL142" i="4"/>
  <c r="X142" i="4" s="1"/>
  <c r="AU142" i="4" s="1"/>
  <c r="AW142" i="4"/>
  <c r="AL144" i="4"/>
  <c r="X144" i="4" s="1"/>
  <c r="AU144" i="4" s="1"/>
  <c r="AW144" i="4"/>
  <c r="AL153" i="4"/>
  <c r="X153" i="4" s="1"/>
  <c r="AU153" i="4" s="1"/>
  <c r="AW153" i="4"/>
  <c r="AL161" i="4"/>
  <c r="X161" i="4" s="1"/>
  <c r="AU161" i="4" s="1"/>
  <c r="AW161" i="4"/>
  <c r="AL170" i="4"/>
  <c r="X170" i="4" s="1"/>
  <c r="AU170" i="4" s="1"/>
  <c r="AW170" i="4"/>
  <c r="AL174" i="4"/>
  <c r="X174" i="4" s="1"/>
  <c r="AU174" i="4" s="1"/>
  <c r="AW174" i="4"/>
  <c r="AL149" i="4"/>
  <c r="X149" i="4" s="1"/>
  <c r="AU149" i="4" s="1"/>
  <c r="AW149" i="4"/>
  <c r="AL150" i="4"/>
  <c r="X150" i="4" s="1"/>
  <c r="AU150" i="4" s="1"/>
  <c r="AW150" i="4"/>
  <c r="AL151" i="4"/>
  <c r="X151" i="4" s="1"/>
  <c r="AU151" i="4" s="1"/>
  <c r="AW151" i="4"/>
  <c r="AL158" i="4"/>
  <c r="X158" i="4" s="1"/>
  <c r="AU158" i="4" s="1"/>
  <c r="AW158" i="4"/>
  <c r="AL159" i="4"/>
  <c r="X159" i="4" s="1"/>
  <c r="AU159" i="4" s="1"/>
  <c r="AW159" i="4"/>
  <c r="AL165" i="4"/>
  <c r="X165" i="4" s="1"/>
  <c r="AU165" i="4" s="1"/>
  <c r="AW165" i="4"/>
  <c r="AL169" i="4"/>
  <c r="X169" i="4" s="1"/>
  <c r="AU169" i="4" s="1"/>
  <c r="AW169" i="4"/>
  <c r="AL173" i="4"/>
  <c r="X173" i="4" s="1"/>
  <c r="AU173" i="4" s="1"/>
  <c r="AW173" i="4"/>
  <c r="AL134" i="4"/>
  <c r="X134" i="4" s="1"/>
  <c r="AU134" i="4" s="1"/>
  <c r="AW134" i="4"/>
  <c r="AL136" i="4"/>
  <c r="X136" i="4" s="1"/>
  <c r="AU136" i="4" s="1"/>
  <c r="AW136" i="4"/>
  <c r="AL140" i="4"/>
  <c r="X140" i="4" s="1"/>
  <c r="AU140" i="4" s="1"/>
  <c r="AW140" i="4"/>
  <c r="AL166" i="4"/>
  <c r="X166" i="4" s="1"/>
  <c r="AU166" i="4" s="1"/>
  <c r="AW166" i="4"/>
  <c r="AL147" i="4"/>
  <c r="X147" i="4" s="1"/>
  <c r="AU147" i="4" s="1"/>
  <c r="AW147" i="4"/>
  <c r="AL148" i="4"/>
  <c r="X148" i="4" s="1"/>
  <c r="AU148" i="4" s="1"/>
  <c r="AW148" i="4"/>
  <c r="AL156" i="4"/>
  <c r="X156" i="4" s="1"/>
  <c r="AU156" i="4" s="1"/>
  <c r="AW156" i="4"/>
  <c r="AL157" i="4"/>
  <c r="X157" i="4" s="1"/>
  <c r="AU157" i="4" s="1"/>
  <c r="AW157" i="4"/>
  <c r="AL164" i="4"/>
  <c r="X164" i="4" s="1"/>
  <c r="AU164" i="4" s="1"/>
  <c r="AW164" i="4"/>
  <c r="AL168" i="4"/>
  <c r="X168" i="4" s="1"/>
  <c r="AU168" i="4" s="1"/>
  <c r="AW168" i="4"/>
  <c r="AL172" i="4"/>
  <c r="X172" i="4" s="1"/>
  <c r="AU172" i="4" s="1"/>
  <c r="AW172" i="4"/>
  <c r="AL135" i="4"/>
  <c r="X135" i="4" s="1"/>
  <c r="AU135" i="4" s="1"/>
  <c r="AW135" i="4"/>
  <c r="AL137" i="4"/>
  <c r="X137" i="4" s="1"/>
  <c r="AU137" i="4" s="1"/>
  <c r="AW137" i="4"/>
  <c r="AL139" i="4"/>
  <c r="X139" i="4" s="1"/>
  <c r="AU139" i="4" s="1"/>
  <c r="AW139" i="4"/>
  <c r="AL141" i="4"/>
  <c r="X141" i="4" s="1"/>
  <c r="AU141" i="4" s="1"/>
  <c r="AW141" i="4"/>
  <c r="AL143" i="4"/>
  <c r="X143" i="4" s="1"/>
  <c r="AU143" i="4" s="1"/>
  <c r="AW143" i="4"/>
  <c r="AL152" i="4"/>
  <c r="X152" i="4" s="1"/>
  <c r="AU152" i="4" s="1"/>
  <c r="AW152" i="4"/>
  <c r="AL160" i="4"/>
  <c r="X160" i="4" s="1"/>
  <c r="AU160" i="4" s="1"/>
  <c r="AW160" i="4"/>
  <c r="AL123" i="4"/>
  <c r="X123" i="4" s="1"/>
  <c r="AW123" i="4"/>
  <c r="AL124" i="4"/>
  <c r="X124" i="4" s="1"/>
  <c r="AU124" i="4" s="1"/>
  <c r="AW124" i="4"/>
  <c r="AL125" i="4"/>
  <c r="X125" i="4" s="1"/>
  <c r="AU125" i="4" s="1"/>
  <c r="AW125" i="4"/>
  <c r="AL126" i="4"/>
  <c r="X126" i="4" s="1"/>
  <c r="AU126" i="4" s="1"/>
  <c r="AW126" i="4"/>
  <c r="AL127" i="4"/>
  <c r="X127" i="4" s="1"/>
  <c r="AU127" i="4" s="1"/>
  <c r="AW127" i="4"/>
  <c r="AL128" i="4"/>
  <c r="X128" i="4" s="1"/>
  <c r="AU128" i="4" s="1"/>
  <c r="AW128" i="4"/>
  <c r="AL129" i="4"/>
  <c r="X129" i="4" s="1"/>
  <c r="AU129" i="4" s="1"/>
  <c r="AW129" i="4"/>
  <c r="AL130" i="4"/>
  <c r="X130" i="4" s="1"/>
  <c r="AU130" i="4" s="1"/>
  <c r="AW130" i="4"/>
  <c r="AL131" i="4"/>
  <c r="X131" i="4" s="1"/>
  <c r="AU131" i="4" s="1"/>
  <c r="AW131" i="4"/>
  <c r="AL132" i="4"/>
  <c r="X132" i="4" s="1"/>
  <c r="AU132" i="4" s="1"/>
  <c r="AW132" i="4"/>
  <c r="AL145" i="4"/>
  <c r="X145" i="4" s="1"/>
  <c r="AU145" i="4" s="1"/>
  <c r="AW145" i="4"/>
  <c r="AL146" i="4"/>
  <c r="X146" i="4" s="1"/>
  <c r="AU146" i="4" s="1"/>
  <c r="AW146" i="4"/>
  <c r="AL154" i="4"/>
  <c r="X154" i="4" s="1"/>
  <c r="AU154" i="4" s="1"/>
  <c r="AW154" i="4"/>
  <c r="AL155" i="4"/>
  <c r="X155" i="4" s="1"/>
  <c r="AU155" i="4" s="1"/>
  <c r="AW155" i="4"/>
  <c r="AL162" i="4"/>
  <c r="X162" i="4" s="1"/>
  <c r="AU162" i="4" s="1"/>
  <c r="AW162" i="4"/>
  <c r="AL163" i="4"/>
  <c r="X163" i="4" s="1"/>
  <c r="AU163" i="4" s="1"/>
  <c r="AW163" i="4"/>
  <c r="AL167" i="4"/>
  <c r="X167" i="4" s="1"/>
  <c r="AU167" i="4" s="1"/>
  <c r="AW167" i="4"/>
  <c r="AL171" i="4"/>
  <c r="X171" i="4" s="1"/>
  <c r="AU171" i="4" s="1"/>
  <c r="AW171" i="4"/>
  <c r="I158" i="3"/>
  <c r="J158" i="3" s="1"/>
  <c r="I115" i="3"/>
  <c r="J115" i="3" s="1"/>
  <c r="AC124" i="4"/>
  <c r="R125" i="4" s="1"/>
  <c r="AC125" i="4" s="1"/>
  <c r="AI124" i="4"/>
  <c r="AZ5" i="4"/>
  <c r="AJ12" i="4"/>
  <c r="AJ13" i="4"/>
  <c r="AJ14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4" i="4"/>
  <c r="AA13" i="4"/>
  <c r="AA12" i="4"/>
  <c r="AA11" i="4"/>
  <c r="H10" i="4"/>
  <c r="H10" i="48" a="1"/>
  <c r="H8" i="48" a="1"/>
  <c r="H9" i="48" a="1"/>
  <c r="AU7" i="50" l="1"/>
  <c r="H9" i="48"/>
  <c r="AU11" i="50"/>
  <c r="H10" i="48"/>
  <c r="AU11" i="51"/>
  <c r="L19" i="48"/>
  <c r="F19" i="48"/>
  <c r="J19" i="48"/>
  <c r="I19" i="48"/>
  <c r="N19" i="48"/>
  <c r="G19" i="48"/>
  <c r="K19" i="48"/>
  <c r="H8" i="48"/>
  <c r="AU7" i="49"/>
  <c r="AG125" i="51"/>
  <c r="AI125" i="51" s="1"/>
  <c r="AG13" i="51"/>
  <c r="AI13" i="51" s="1"/>
  <c r="R71" i="51"/>
  <c r="AC71" i="51" s="1"/>
  <c r="AG71" i="51"/>
  <c r="AI71" i="51" s="1"/>
  <c r="R13" i="51"/>
  <c r="AC13" i="51" s="1"/>
  <c r="R125" i="51"/>
  <c r="AC125" i="51" s="1"/>
  <c r="U12" i="51"/>
  <c r="AZ7" i="51"/>
  <c r="AG13" i="50"/>
  <c r="AI13" i="50" s="1"/>
  <c r="R125" i="50"/>
  <c r="AC125" i="50" s="1"/>
  <c r="U12" i="50"/>
  <c r="AZ7" i="50"/>
  <c r="AG126" i="50"/>
  <c r="AI126" i="50" s="1"/>
  <c r="AG71" i="50"/>
  <c r="AI71" i="50" s="1"/>
  <c r="R71" i="50"/>
  <c r="AC71" i="50" s="1"/>
  <c r="R13" i="50"/>
  <c r="AC13" i="50" s="1"/>
  <c r="AG13" i="49"/>
  <c r="AI13" i="49" s="1"/>
  <c r="AI125" i="49"/>
  <c r="AG125" i="49"/>
  <c r="R71" i="49"/>
  <c r="AC71" i="49"/>
  <c r="U11" i="49"/>
  <c r="R13" i="49"/>
  <c r="AC13" i="49" s="1"/>
  <c r="R125" i="49"/>
  <c r="AC125" i="49" s="1"/>
  <c r="AG71" i="49"/>
  <c r="AI71" i="49" s="1"/>
  <c r="AU123" i="4"/>
  <c r="I159" i="3"/>
  <c r="J159" i="3" s="1"/>
  <c r="I116" i="3"/>
  <c r="J116" i="3" s="1"/>
  <c r="R126" i="4"/>
  <c r="AC126" i="4" s="1"/>
  <c r="AI125" i="4"/>
  <c r="AG125" i="4"/>
  <c r="D2" i="7"/>
  <c r="C2" i="7"/>
  <c r="B2" i="7"/>
  <c r="H19" i="48" l="1"/>
  <c r="AG126" i="51"/>
  <c r="AI126" i="51" s="1"/>
  <c r="AG72" i="51"/>
  <c r="AI72" i="51" s="1"/>
  <c r="R126" i="51"/>
  <c r="AC126" i="51" s="1"/>
  <c r="R14" i="51"/>
  <c r="AC14" i="51" s="1"/>
  <c r="AG14" i="51"/>
  <c r="AI14" i="51" s="1"/>
  <c r="R72" i="51"/>
  <c r="AC72" i="51" s="1"/>
  <c r="AZ8" i="51"/>
  <c r="U13" i="51"/>
  <c r="AG14" i="50"/>
  <c r="AI14" i="50" s="1"/>
  <c r="R72" i="50"/>
  <c r="AC72" i="50" s="1"/>
  <c r="R14" i="50"/>
  <c r="AC14" i="50" s="1"/>
  <c r="AG72" i="50"/>
  <c r="AI72" i="50" s="1"/>
  <c r="AG127" i="50"/>
  <c r="AI127" i="50" s="1"/>
  <c r="R126" i="50"/>
  <c r="AC126" i="50" s="1"/>
  <c r="AZ8" i="50"/>
  <c r="U13" i="50"/>
  <c r="AI72" i="49"/>
  <c r="AG72" i="49"/>
  <c r="R126" i="49"/>
  <c r="AC126" i="49" s="1"/>
  <c r="R14" i="49"/>
  <c r="AC14" i="49" s="1"/>
  <c r="AG126" i="49"/>
  <c r="AI126" i="49" s="1"/>
  <c r="U12" i="49"/>
  <c r="AZ7" i="49"/>
  <c r="R72" i="49"/>
  <c r="AC72" i="49" s="1"/>
  <c r="AG14" i="49"/>
  <c r="AI14" i="49" s="1"/>
  <c r="I160" i="3"/>
  <c r="J160" i="3" s="1"/>
  <c r="I117" i="3"/>
  <c r="J117" i="3" s="1"/>
  <c r="R127" i="4"/>
  <c r="AC127" i="4" s="1"/>
  <c r="AG126" i="4"/>
  <c r="AI126" i="4" s="1"/>
  <c r="A2" i="7"/>
  <c r="R73" i="51" l="1"/>
  <c r="AC73" i="51" s="1"/>
  <c r="AG16" i="51"/>
  <c r="AG73" i="51"/>
  <c r="AI73" i="51" s="1"/>
  <c r="R16" i="51"/>
  <c r="AC16" i="51" s="1"/>
  <c r="R127" i="51"/>
  <c r="AC127" i="51" s="1"/>
  <c r="AG127" i="51"/>
  <c r="AI127" i="51" s="1"/>
  <c r="U14" i="51"/>
  <c r="AZ9" i="51"/>
  <c r="AG128" i="50"/>
  <c r="AI128" i="50" s="1"/>
  <c r="R73" i="50"/>
  <c r="AC73" i="50" s="1"/>
  <c r="AG73" i="50"/>
  <c r="AI73" i="50" s="1"/>
  <c r="U14" i="50"/>
  <c r="AZ9" i="50"/>
  <c r="R16" i="50"/>
  <c r="AC16" i="50" s="1"/>
  <c r="AG16" i="50"/>
  <c r="R127" i="50"/>
  <c r="AC127" i="50" s="1"/>
  <c r="R16" i="49"/>
  <c r="AC16" i="49" s="1"/>
  <c r="R73" i="49"/>
  <c r="AC73" i="49" s="1"/>
  <c r="AG127" i="49"/>
  <c r="AI127" i="49" s="1"/>
  <c r="U13" i="49"/>
  <c r="AZ8" i="49"/>
  <c r="AI73" i="49"/>
  <c r="AG73" i="49"/>
  <c r="AG16" i="49"/>
  <c r="AI16" i="49" s="1"/>
  <c r="R127" i="49"/>
  <c r="AC127" i="49" s="1"/>
  <c r="I161" i="3"/>
  <c r="J161" i="3" s="1"/>
  <c r="I118" i="3"/>
  <c r="J118" i="3" s="1"/>
  <c r="R128" i="4"/>
  <c r="AC128" i="4" s="1"/>
  <c r="AG127" i="4"/>
  <c r="AI127" i="4" s="1"/>
  <c r="AT8" i="4"/>
  <c r="AT9" i="4"/>
  <c r="AT10" i="4"/>
  <c r="AT11" i="4"/>
  <c r="AT12" i="4"/>
  <c r="AT13" i="4"/>
  <c r="AT14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7" i="4"/>
  <c r="AU2" i="4"/>
  <c r="AT2" i="4"/>
  <c r="AX5" i="4"/>
  <c r="AY5" i="4"/>
  <c r="AW5" i="4"/>
  <c r="AV5" i="4"/>
  <c r="AU5" i="4"/>
  <c r="AT5" i="4"/>
  <c r="AS5" i="4"/>
  <c r="AT3" i="4"/>
  <c r="AR5" i="4"/>
  <c r="Y70" i="4"/>
  <c r="AV70" i="4" s="1"/>
  <c r="AA70" i="4"/>
  <c r="AX70" i="4" s="1"/>
  <c r="AJ70" i="4"/>
  <c r="AB70" i="4" s="1"/>
  <c r="AY70" i="4" s="1"/>
  <c r="AK70" i="4"/>
  <c r="AM70" i="4"/>
  <c r="Z70" i="4" s="1"/>
  <c r="Y71" i="4"/>
  <c r="AV71" i="4" s="1"/>
  <c r="AA71" i="4"/>
  <c r="AX71" i="4" s="1"/>
  <c r="AJ71" i="4"/>
  <c r="AB71" i="4" s="1"/>
  <c r="AY71" i="4" s="1"/>
  <c r="AK71" i="4"/>
  <c r="AM71" i="4"/>
  <c r="Z71" i="4" s="1"/>
  <c r="Y72" i="4"/>
  <c r="AV72" i="4" s="1"/>
  <c r="AA72" i="4"/>
  <c r="AX72" i="4" s="1"/>
  <c r="AJ72" i="4"/>
  <c r="AB72" i="4" s="1"/>
  <c r="AY72" i="4" s="1"/>
  <c r="AK72" i="4"/>
  <c r="AM72" i="4"/>
  <c r="Z72" i="4" s="1"/>
  <c r="Y73" i="4"/>
  <c r="AV73" i="4" s="1"/>
  <c r="AA73" i="4"/>
  <c r="AX73" i="4" s="1"/>
  <c r="AJ73" i="4"/>
  <c r="AB73" i="4" s="1"/>
  <c r="AY73" i="4" s="1"/>
  <c r="AK73" i="4"/>
  <c r="AM73" i="4"/>
  <c r="Z73" i="4" s="1"/>
  <c r="Y74" i="4"/>
  <c r="AV74" i="4" s="1"/>
  <c r="AA74" i="4"/>
  <c r="AX74" i="4" s="1"/>
  <c r="AJ74" i="4"/>
  <c r="AB74" i="4" s="1"/>
  <c r="AY74" i="4" s="1"/>
  <c r="AK74" i="4"/>
  <c r="AM74" i="4"/>
  <c r="Z74" i="4" s="1"/>
  <c r="Y75" i="4"/>
  <c r="AV75" i="4" s="1"/>
  <c r="AA75" i="4"/>
  <c r="AX75" i="4" s="1"/>
  <c r="AJ75" i="4"/>
  <c r="AB75" i="4" s="1"/>
  <c r="AY75" i="4" s="1"/>
  <c r="AK75" i="4"/>
  <c r="AM75" i="4"/>
  <c r="Z75" i="4" s="1"/>
  <c r="Y76" i="4"/>
  <c r="AV76" i="4" s="1"/>
  <c r="AA76" i="4"/>
  <c r="AX76" i="4" s="1"/>
  <c r="AJ76" i="4"/>
  <c r="AB76" i="4" s="1"/>
  <c r="AY76" i="4" s="1"/>
  <c r="AK76" i="4"/>
  <c r="AM76" i="4"/>
  <c r="Z76" i="4" s="1"/>
  <c r="Y77" i="4"/>
  <c r="AV77" i="4" s="1"/>
  <c r="AA77" i="4"/>
  <c r="AX77" i="4" s="1"/>
  <c r="AJ77" i="4"/>
  <c r="AB77" i="4" s="1"/>
  <c r="AY77" i="4" s="1"/>
  <c r="AK77" i="4"/>
  <c r="AM77" i="4"/>
  <c r="Z77" i="4" s="1"/>
  <c r="Y78" i="4"/>
  <c r="AV78" i="4" s="1"/>
  <c r="AA78" i="4"/>
  <c r="AX78" i="4" s="1"/>
  <c r="AJ78" i="4"/>
  <c r="AB78" i="4" s="1"/>
  <c r="AY78" i="4" s="1"/>
  <c r="AK78" i="4"/>
  <c r="AM78" i="4"/>
  <c r="Z78" i="4" s="1"/>
  <c r="Y79" i="4"/>
  <c r="AV79" i="4" s="1"/>
  <c r="AA79" i="4"/>
  <c r="AX79" i="4" s="1"/>
  <c r="AJ79" i="4"/>
  <c r="AB79" i="4" s="1"/>
  <c r="AY79" i="4" s="1"/>
  <c r="AK79" i="4"/>
  <c r="AM79" i="4"/>
  <c r="Z79" i="4" s="1"/>
  <c r="Y80" i="4"/>
  <c r="AV80" i="4" s="1"/>
  <c r="AA80" i="4"/>
  <c r="AX80" i="4" s="1"/>
  <c r="AJ80" i="4"/>
  <c r="AB80" i="4" s="1"/>
  <c r="AY80" i="4" s="1"/>
  <c r="AK80" i="4"/>
  <c r="AM80" i="4"/>
  <c r="Z80" i="4" s="1"/>
  <c r="Y81" i="4"/>
  <c r="AV81" i="4" s="1"/>
  <c r="AA81" i="4"/>
  <c r="AX81" i="4" s="1"/>
  <c r="AJ81" i="4"/>
  <c r="AB81" i="4" s="1"/>
  <c r="AY81" i="4" s="1"/>
  <c r="AK81" i="4"/>
  <c r="AM81" i="4"/>
  <c r="Z81" i="4" s="1"/>
  <c r="Y82" i="4"/>
  <c r="AV82" i="4" s="1"/>
  <c r="AA82" i="4"/>
  <c r="AX82" i="4" s="1"/>
  <c r="AJ82" i="4"/>
  <c r="AB82" i="4" s="1"/>
  <c r="AY82" i="4" s="1"/>
  <c r="AK82" i="4"/>
  <c r="AM82" i="4"/>
  <c r="Z82" i="4" s="1"/>
  <c r="Y83" i="4"/>
  <c r="AV83" i="4" s="1"/>
  <c r="AA83" i="4"/>
  <c r="AX83" i="4" s="1"/>
  <c r="AJ83" i="4"/>
  <c r="AB83" i="4" s="1"/>
  <c r="AY83" i="4" s="1"/>
  <c r="AK83" i="4"/>
  <c r="AM83" i="4"/>
  <c r="Z83" i="4" s="1"/>
  <c r="Y84" i="4"/>
  <c r="AV84" i="4" s="1"/>
  <c r="AA84" i="4"/>
  <c r="AX84" i="4" s="1"/>
  <c r="AJ84" i="4"/>
  <c r="AB84" i="4" s="1"/>
  <c r="AY84" i="4" s="1"/>
  <c r="AK84" i="4"/>
  <c r="AM84" i="4"/>
  <c r="Z84" i="4" s="1"/>
  <c r="Y85" i="4"/>
  <c r="AV85" i="4" s="1"/>
  <c r="AA85" i="4"/>
  <c r="AX85" i="4" s="1"/>
  <c r="AJ85" i="4"/>
  <c r="AB85" i="4" s="1"/>
  <c r="AY85" i="4" s="1"/>
  <c r="AK85" i="4"/>
  <c r="AM85" i="4"/>
  <c r="Z85" i="4" s="1"/>
  <c r="Y86" i="4"/>
  <c r="AV86" i="4" s="1"/>
  <c r="AA86" i="4"/>
  <c r="AX86" i="4" s="1"/>
  <c r="AJ86" i="4"/>
  <c r="AB86" i="4" s="1"/>
  <c r="AY86" i="4" s="1"/>
  <c r="AK86" i="4"/>
  <c r="AM86" i="4"/>
  <c r="Z86" i="4" s="1"/>
  <c r="Y87" i="4"/>
  <c r="AV87" i="4" s="1"/>
  <c r="AA87" i="4"/>
  <c r="AX87" i="4" s="1"/>
  <c r="AJ87" i="4"/>
  <c r="AB87" i="4" s="1"/>
  <c r="AY87" i="4" s="1"/>
  <c r="AK87" i="4"/>
  <c r="AM87" i="4"/>
  <c r="Z87" i="4" s="1"/>
  <c r="Y88" i="4"/>
  <c r="AV88" i="4" s="1"/>
  <c r="AA88" i="4"/>
  <c r="AX88" i="4" s="1"/>
  <c r="AJ88" i="4"/>
  <c r="AB88" i="4" s="1"/>
  <c r="AY88" i="4" s="1"/>
  <c r="AK88" i="4"/>
  <c r="AM88" i="4"/>
  <c r="Z88" i="4" s="1"/>
  <c r="Y89" i="4"/>
  <c r="AV89" i="4" s="1"/>
  <c r="AA89" i="4"/>
  <c r="AX89" i="4" s="1"/>
  <c r="AJ89" i="4"/>
  <c r="AB89" i="4" s="1"/>
  <c r="AY89" i="4" s="1"/>
  <c r="AK89" i="4"/>
  <c r="AM89" i="4"/>
  <c r="Z89" i="4" s="1"/>
  <c r="Y90" i="4"/>
  <c r="AV90" i="4" s="1"/>
  <c r="AA90" i="4"/>
  <c r="AX90" i="4" s="1"/>
  <c r="AJ90" i="4"/>
  <c r="AB90" i="4" s="1"/>
  <c r="AY90" i="4" s="1"/>
  <c r="AK90" i="4"/>
  <c r="AM90" i="4"/>
  <c r="Z90" i="4" s="1"/>
  <c r="Y91" i="4"/>
  <c r="AV91" i="4" s="1"/>
  <c r="AA91" i="4"/>
  <c r="AX91" i="4" s="1"/>
  <c r="AJ91" i="4"/>
  <c r="AB91" i="4" s="1"/>
  <c r="AY91" i="4" s="1"/>
  <c r="AK91" i="4"/>
  <c r="AM91" i="4"/>
  <c r="Z91" i="4" s="1"/>
  <c r="Y92" i="4"/>
  <c r="AV92" i="4" s="1"/>
  <c r="AA92" i="4"/>
  <c r="AX92" i="4" s="1"/>
  <c r="AJ92" i="4"/>
  <c r="AB92" i="4" s="1"/>
  <c r="AY92" i="4" s="1"/>
  <c r="AK92" i="4"/>
  <c r="AM92" i="4"/>
  <c r="Z92" i="4" s="1"/>
  <c r="Y93" i="4"/>
  <c r="AV93" i="4" s="1"/>
  <c r="AA93" i="4"/>
  <c r="AX93" i="4" s="1"/>
  <c r="AJ93" i="4"/>
  <c r="AB93" i="4" s="1"/>
  <c r="AY93" i="4" s="1"/>
  <c r="AK93" i="4"/>
  <c r="AM93" i="4"/>
  <c r="Z93" i="4" s="1"/>
  <c r="Y94" i="4"/>
  <c r="AV94" i="4" s="1"/>
  <c r="AA94" i="4"/>
  <c r="AX94" i="4" s="1"/>
  <c r="AJ94" i="4"/>
  <c r="AB94" i="4" s="1"/>
  <c r="AY94" i="4" s="1"/>
  <c r="AK94" i="4"/>
  <c r="AM94" i="4"/>
  <c r="Z94" i="4" s="1"/>
  <c r="Y95" i="4"/>
  <c r="AV95" i="4" s="1"/>
  <c r="AA95" i="4"/>
  <c r="AX95" i="4" s="1"/>
  <c r="AJ95" i="4"/>
  <c r="AB95" i="4" s="1"/>
  <c r="AY95" i="4" s="1"/>
  <c r="AK95" i="4"/>
  <c r="AM95" i="4"/>
  <c r="Z95" i="4" s="1"/>
  <c r="Y96" i="4"/>
  <c r="AV96" i="4" s="1"/>
  <c r="AA96" i="4"/>
  <c r="AX96" i="4" s="1"/>
  <c r="AJ96" i="4"/>
  <c r="AB96" i="4" s="1"/>
  <c r="AY96" i="4" s="1"/>
  <c r="AK96" i="4"/>
  <c r="AM96" i="4"/>
  <c r="Z96" i="4" s="1"/>
  <c r="Y97" i="4"/>
  <c r="AV97" i="4" s="1"/>
  <c r="AA97" i="4"/>
  <c r="AX97" i="4" s="1"/>
  <c r="AJ97" i="4"/>
  <c r="AB97" i="4" s="1"/>
  <c r="AY97" i="4" s="1"/>
  <c r="AK97" i="4"/>
  <c r="AM97" i="4"/>
  <c r="Z97" i="4" s="1"/>
  <c r="Y98" i="4"/>
  <c r="AV98" i="4" s="1"/>
  <c r="AA98" i="4"/>
  <c r="AX98" i="4" s="1"/>
  <c r="AJ98" i="4"/>
  <c r="AB98" i="4" s="1"/>
  <c r="AY98" i="4" s="1"/>
  <c r="AK98" i="4"/>
  <c r="AM98" i="4"/>
  <c r="Z98" i="4" s="1"/>
  <c r="Y99" i="4"/>
  <c r="AV99" i="4" s="1"/>
  <c r="AA99" i="4"/>
  <c r="AX99" i="4" s="1"/>
  <c r="AJ99" i="4"/>
  <c r="AB99" i="4" s="1"/>
  <c r="AY99" i="4" s="1"/>
  <c r="AK99" i="4"/>
  <c r="AM99" i="4"/>
  <c r="Z99" i="4" s="1"/>
  <c r="Y100" i="4"/>
  <c r="AV100" i="4" s="1"/>
  <c r="AA100" i="4"/>
  <c r="AX100" i="4" s="1"/>
  <c r="AJ100" i="4"/>
  <c r="AB100" i="4" s="1"/>
  <c r="AY100" i="4" s="1"/>
  <c r="AK100" i="4"/>
  <c r="AM100" i="4"/>
  <c r="Z100" i="4" s="1"/>
  <c r="Y101" i="4"/>
  <c r="AV101" i="4" s="1"/>
  <c r="AA101" i="4"/>
  <c r="AX101" i="4" s="1"/>
  <c r="AJ101" i="4"/>
  <c r="AB101" i="4" s="1"/>
  <c r="AY101" i="4" s="1"/>
  <c r="AK101" i="4"/>
  <c r="AM101" i="4"/>
  <c r="Z101" i="4" s="1"/>
  <c r="Y102" i="4"/>
  <c r="AV102" i="4" s="1"/>
  <c r="AA102" i="4"/>
  <c r="AX102" i="4" s="1"/>
  <c r="AJ102" i="4"/>
  <c r="AB102" i="4" s="1"/>
  <c r="AY102" i="4" s="1"/>
  <c r="AK102" i="4"/>
  <c r="AM102" i="4"/>
  <c r="Z102" i="4" s="1"/>
  <c r="Y103" i="4"/>
  <c r="AV103" i="4" s="1"/>
  <c r="AA103" i="4"/>
  <c r="AX103" i="4" s="1"/>
  <c r="AJ103" i="4"/>
  <c r="AB103" i="4" s="1"/>
  <c r="AY103" i="4" s="1"/>
  <c r="AK103" i="4"/>
  <c r="AM103" i="4"/>
  <c r="Z103" i="4" s="1"/>
  <c r="Y104" i="4"/>
  <c r="AV104" i="4" s="1"/>
  <c r="AA104" i="4"/>
  <c r="AX104" i="4" s="1"/>
  <c r="AJ104" i="4"/>
  <c r="AB104" i="4" s="1"/>
  <c r="AY104" i="4" s="1"/>
  <c r="AK104" i="4"/>
  <c r="AM104" i="4"/>
  <c r="Z104" i="4" s="1"/>
  <c r="Y105" i="4"/>
  <c r="AV105" i="4" s="1"/>
  <c r="AA105" i="4"/>
  <c r="AX105" i="4" s="1"/>
  <c r="AJ105" i="4"/>
  <c r="AB105" i="4" s="1"/>
  <c r="AY105" i="4" s="1"/>
  <c r="AK105" i="4"/>
  <c r="AM105" i="4"/>
  <c r="Z105" i="4" s="1"/>
  <c r="Y106" i="4"/>
  <c r="AV106" i="4" s="1"/>
  <c r="AA106" i="4"/>
  <c r="AX106" i="4" s="1"/>
  <c r="AJ106" i="4"/>
  <c r="AB106" i="4" s="1"/>
  <c r="AY106" i="4" s="1"/>
  <c r="AK106" i="4"/>
  <c r="AM106" i="4"/>
  <c r="Z106" i="4" s="1"/>
  <c r="Y107" i="4"/>
  <c r="AV107" i="4" s="1"/>
  <c r="AA107" i="4"/>
  <c r="AX107" i="4" s="1"/>
  <c r="AJ107" i="4"/>
  <c r="AB107" i="4" s="1"/>
  <c r="AY107" i="4" s="1"/>
  <c r="AK107" i="4"/>
  <c r="AM107" i="4"/>
  <c r="Z107" i="4" s="1"/>
  <c r="Y108" i="4"/>
  <c r="AV108" i="4" s="1"/>
  <c r="AA108" i="4"/>
  <c r="AX108" i="4" s="1"/>
  <c r="AJ108" i="4"/>
  <c r="AB108" i="4" s="1"/>
  <c r="AY108" i="4" s="1"/>
  <c r="AK108" i="4"/>
  <c r="AM108" i="4"/>
  <c r="Z108" i="4" s="1"/>
  <c r="Y109" i="4"/>
  <c r="AV109" i="4" s="1"/>
  <c r="AA109" i="4"/>
  <c r="AX109" i="4" s="1"/>
  <c r="AJ109" i="4"/>
  <c r="AB109" i="4" s="1"/>
  <c r="AY109" i="4" s="1"/>
  <c r="AK109" i="4"/>
  <c r="AM109" i="4"/>
  <c r="Z109" i="4" s="1"/>
  <c r="Y110" i="4"/>
  <c r="AV110" i="4" s="1"/>
  <c r="AA110" i="4"/>
  <c r="AX110" i="4" s="1"/>
  <c r="AJ110" i="4"/>
  <c r="AB110" i="4" s="1"/>
  <c r="AY110" i="4" s="1"/>
  <c r="AK110" i="4"/>
  <c r="AM110" i="4"/>
  <c r="Z110" i="4" s="1"/>
  <c r="Y111" i="4"/>
  <c r="AV111" i="4" s="1"/>
  <c r="AA111" i="4"/>
  <c r="AX111" i="4" s="1"/>
  <c r="AJ111" i="4"/>
  <c r="AB111" i="4" s="1"/>
  <c r="AY111" i="4" s="1"/>
  <c r="AK111" i="4"/>
  <c r="AM111" i="4"/>
  <c r="Z111" i="4" s="1"/>
  <c r="Y112" i="4"/>
  <c r="AV112" i="4" s="1"/>
  <c r="AA112" i="4"/>
  <c r="AX112" i="4" s="1"/>
  <c r="AJ112" i="4"/>
  <c r="AB112" i="4" s="1"/>
  <c r="AY112" i="4" s="1"/>
  <c r="AK112" i="4"/>
  <c r="AM112" i="4"/>
  <c r="Z112" i="4" s="1"/>
  <c r="Y113" i="4"/>
  <c r="AV113" i="4" s="1"/>
  <c r="AA113" i="4"/>
  <c r="AX113" i="4" s="1"/>
  <c r="AJ113" i="4"/>
  <c r="AB113" i="4" s="1"/>
  <c r="AY113" i="4" s="1"/>
  <c r="AK113" i="4"/>
  <c r="AM113" i="4"/>
  <c r="Z113" i="4" s="1"/>
  <c r="Y114" i="4"/>
  <c r="AV114" i="4" s="1"/>
  <c r="AA114" i="4"/>
  <c r="AX114" i="4" s="1"/>
  <c r="AJ114" i="4"/>
  <c r="AB114" i="4" s="1"/>
  <c r="AY114" i="4" s="1"/>
  <c r="AK114" i="4"/>
  <c r="AM114" i="4"/>
  <c r="Z114" i="4" s="1"/>
  <c r="Y115" i="4"/>
  <c r="AV115" i="4" s="1"/>
  <c r="AA115" i="4"/>
  <c r="AX115" i="4" s="1"/>
  <c r="AJ115" i="4"/>
  <c r="AB115" i="4" s="1"/>
  <c r="AY115" i="4" s="1"/>
  <c r="AK115" i="4"/>
  <c r="AM115" i="4"/>
  <c r="Z115" i="4" s="1"/>
  <c r="Y116" i="4"/>
  <c r="AV116" i="4" s="1"/>
  <c r="AA116" i="4"/>
  <c r="AX116" i="4" s="1"/>
  <c r="AJ116" i="4"/>
  <c r="AB116" i="4" s="1"/>
  <c r="AY116" i="4" s="1"/>
  <c r="AK116" i="4"/>
  <c r="AM116" i="4"/>
  <c r="Z116" i="4" s="1"/>
  <c r="Y117" i="4"/>
  <c r="AV117" i="4" s="1"/>
  <c r="AA117" i="4"/>
  <c r="AX117" i="4" s="1"/>
  <c r="AJ117" i="4"/>
  <c r="AB117" i="4" s="1"/>
  <c r="AY117" i="4" s="1"/>
  <c r="AK117" i="4"/>
  <c r="AM117" i="4"/>
  <c r="Z117" i="4" s="1"/>
  <c r="Y118" i="4"/>
  <c r="AV118" i="4" s="1"/>
  <c r="AA118" i="4"/>
  <c r="AX118" i="4" s="1"/>
  <c r="AJ118" i="4"/>
  <c r="AB118" i="4" s="1"/>
  <c r="AY118" i="4" s="1"/>
  <c r="AK118" i="4"/>
  <c r="AM118" i="4"/>
  <c r="Z118" i="4" s="1"/>
  <c r="Y119" i="4"/>
  <c r="AV119" i="4" s="1"/>
  <c r="AA119" i="4"/>
  <c r="AX119" i="4" s="1"/>
  <c r="AJ119" i="4"/>
  <c r="AB119" i="4" s="1"/>
  <c r="AY119" i="4" s="1"/>
  <c r="AK119" i="4"/>
  <c r="AM119" i="4"/>
  <c r="Z119" i="4" s="1"/>
  <c r="Y120" i="4"/>
  <c r="AV120" i="4" s="1"/>
  <c r="AA120" i="4"/>
  <c r="AX120" i="4" s="1"/>
  <c r="AJ120" i="4"/>
  <c r="AB120" i="4" s="1"/>
  <c r="AY120" i="4" s="1"/>
  <c r="AK120" i="4"/>
  <c r="AM120" i="4"/>
  <c r="Z120" i="4" s="1"/>
  <c r="Y121" i="4"/>
  <c r="AV121" i="4" s="1"/>
  <c r="AA121" i="4"/>
  <c r="AX121" i="4" s="1"/>
  <c r="AJ121" i="4"/>
  <c r="AB121" i="4" s="1"/>
  <c r="AY121" i="4" s="1"/>
  <c r="AK121" i="4"/>
  <c r="AM121" i="4"/>
  <c r="Z121" i="4" s="1"/>
  <c r="AM69" i="4"/>
  <c r="Z69" i="4" s="1"/>
  <c r="AK69" i="4"/>
  <c r="AJ69" i="4"/>
  <c r="AB69" i="4" s="1"/>
  <c r="AY69" i="4" s="1"/>
  <c r="AA69" i="4"/>
  <c r="AX69" i="4" s="1"/>
  <c r="Y69" i="4"/>
  <c r="AV69" i="4" s="1"/>
  <c r="R69" i="4"/>
  <c r="AC69" i="4" s="1"/>
  <c r="R70" i="4" s="1"/>
  <c r="AC70" i="4" s="1"/>
  <c r="H69" i="4"/>
  <c r="H70" i="4" s="1"/>
  <c r="M10" i="48"/>
  <c r="M9" i="48"/>
  <c r="AI16" i="50" l="1"/>
  <c r="AG17" i="50" s="1"/>
  <c r="AI17" i="50" s="1"/>
  <c r="M19" i="48"/>
  <c r="AI16" i="51"/>
  <c r="AG17" i="51" s="1"/>
  <c r="AI17" i="51" s="1"/>
  <c r="AG128" i="51"/>
  <c r="AI128" i="51" s="1"/>
  <c r="R128" i="51"/>
  <c r="AC128" i="51" s="1"/>
  <c r="R17" i="51"/>
  <c r="AC17" i="51" s="1"/>
  <c r="R74" i="51"/>
  <c r="AC74" i="51" s="1"/>
  <c r="U16" i="51"/>
  <c r="U15" i="51"/>
  <c r="AZ10" i="51"/>
  <c r="AG74" i="51"/>
  <c r="AI74" i="51" s="1"/>
  <c r="AG129" i="50"/>
  <c r="AI129" i="50" s="1"/>
  <c r="R128" i="50"/>
  <c r="AC128" i="50" s="1"/>
  <c r="AG74" i="50"/>
  <c r="AI74" i="50" s="1"/>
  <c r="R17" i="50"/>
  <c r="AC17" i="50" s="1"/>
  <c r="R74" i="50"/>
  <c r="AC74" i="50" s="1"/>
  <c r="U15" i="50"/>
  <c r="AZ10" i="50"/>
  <c r="U16" i="50"/>
  <c r="AG128" i="49"/>
  <c r="AI128" i="49" s="1"/>
  <c r="R128" i="49"/>
  <c r="AC128" i="49" s="1"/>
  <c r="R17" i="49"/>
  <c r="AC17" i="49" s="1"/>
  <c r="AG17" i="49"/>
  <c r="AI17" i="49" s="1"/>
  <c r="U14" i="49"/>
  <c r="AZ9" i="49"/>
  <c r="R74" i="49"/>
  <c r="AC74" i="49" s="1"/>
  <c r="AG74" i="49"/>
  <c r="AI74" i="49" s="1"/>
  <c r="AL114" i="4"/>
  <c r="X114" i="4" s="1"/>
  <c r="AU114" i="4" s="1"/>
  <c r="AW114" i="4"/>
  <c r="AL102" i="4"/>
  <c r="X102" i="4" s="1"/>
  <c r="AU102" i="4" s="1"/>
  <c r="AW102" i="4"/>
  <c r="AL74" i="4"/>
  <c r="X74" i="4" s="1"/>
  <c r="AU74" i="4" s="1"/>
  <c r="AW74" i="4"/>
  <c r="AL70" i="4"/>
  <c r="X70" i="4" s="1"/>
  <c r="AU70" i="4" s="1"/>
  <c r="AW70" i="4"/>
  <c r="AL109" i="4"/>
  <c r="X109" i="4" s="1"/>
  <c r="AU109" i="4" s="1"/>
  <c r="AW109" i="4"/>
  <c r="AL105" i="4"/>
  <c r="X105" i="4" s="1"/>
  <c r="AU105" i="4" s="1"/>
  <c r="AW105" i="4"/>
  <c r="AL101" i="4"/>
  <c r="X101" i="4" s="1"/>
  <c r="AU101" i="4" s="1"/>
  <c r="AW101" i="4"/>
  <c r="AL97" i="4"/>
  <c r="X97" i="4" s="1"/>
  <c r="AU97" i="4" s="1"/>
  <c r="AW97" i="4"/>
  <c r="AL93" i="4"/>
  <c r="X93" i="4" s="1"/>
  <c r="AU93" i="4" s="1"/>
  <c r="AW93" i="4"/>
  <c r="AL89" i="4"/>
  <c r="X89" i="4" s="1"/>
  <c r="AU89" i="4" s="1"/>
  <c r="AW89" i="4"/>
  <c r="AL85" i="4"/>
  <c r="X85" i="4" s="1"/>
  <c r="AU85" i="4" s="1"/>
  <c r="AW85" i="4"/>
  <c r="AL81" i="4"/>
  <c r="X81" i="4" s="1"/>
  <c r="AU81" i="4" s="1"/>
  <c r="AW81" i="4"/>
  <c r="AL77" i="4"/>
  <c r="X77" i="4" s="1"/>
  <c r="AU77" i="4" s="1"/>
  <c r="AW77" i="4"/>
  <c r="AL73" i="4"/>
  <c r="X73" i="4" s="1"/>
  <c r="AU73" i="4" s="1"/>
  <c r="AW73" i="4"/>
  <c r="AL69" i="4"/>
  <c r="X69" i="4" s="1"/>
  <c r="AU69" i="4" s="1"/>
  <c r="AW69" i="4"/>
  <c r="AL106" i="4"/>
  <c r="X106" i="4" s="1"/>
  <c r="AU106" i="4" s="1"/>
  <c r="AW106" i="4"/>
  <c r="AL86" i="4"/>
  <c r="X86" i="4" s="1"/>
  <c r="AU86" i="4" s="1"/>
  <c r="AW86" i="4"/>
  <c r="AL82" i="4"/>
  <c r="X82" i="4" s="1"/>
  <c r="AU82" i="4" s="1"/>
  <c r="AW82" i="4"/>
  <c r="AL113" i="4"/>
  <c r="X113" i="4" s="1"/>
  <c r="AU113" i="4" s="1"/>
  <c r="AW113" i="4"/>
  <c r="AL120" i="4"/>
  <c r="X120" i="4" s="1"/>
  <c r="AU120" i="4" s="1"/>
  <c r="AW120" i="4"/>
  <c r="AL116" i="4"/>
  <c r="X116" i="4" s="1"/>
  <c r="AU116" i="4" s="1"/>
  <c r="AW116" i="4"/>
  <c r="AL112" i="4"/>
  <c r="X112" i="4" s="1"/>
  <c r="AU112" i="4" s="1"/>
  <c r="AW112" i="4"/>
  <c r="AL108" i="4"/>
  <c r="X108" i="4" s="1"/>
  <c r="AU108" i="4" s="1"/>
  <c r="AW108" i="4"/>
  <c r="AL104" i="4"/>
  <c r="X104" i="4" s="1"/>
  <c r="AU104" i="4" s="1"/>
  <c r="AW104" i="4"/>
  <c r="AL100" i="4"/>
  <c r="X100" i="4" s="1"/>
  <c r="AU100" i="4" s="1"/>
  <c r="AW100" i="4"/>
  <c r="AL96" i="4"/>
  <c r="X96" i="4" s="1"/>
  <c r="AU96" i="4" s="1"/>
  <c r="AW96" i="4"/>
  <c r="AL92" i="4"/>
  <c r="X92" i="4" s="1"/>
  <c r="AU92" i="4" s="1"/>
  <c r="AW92" i="4"/>
  <c r="AL88" i="4"/>
  <c r="X88" i="4" s="1"/>
  <c r="AU88" i="4" s="1"/>
  <c r="AW88" i="4"/>
  <c r="AL84" i="4"/>
  <c r="X84" i="4" s="1"/>
  <c r="AU84" i="4" s="1"/>
  <c r="AW84" i="4"/>
  <c r="AL80" i="4"/>
  <c r="X80" i="4" s="1"/>
  <c r="AU80" i="4" s="1"/>
  <c r="AW80" i="4"/>
  <c r="AL76" i="4"/>
  <c r="X76" i="4" s="1"/>
  <c r="AU76" i="4" s="1"/>
  <c r="AW76" i="4"/>
  <c r="AL72" i="4"/>
  <c r="X72" i="4" s="1"/>
  <c r="AU72" i="4" s="1"/>
  <c r="AW72" i="4"/>
  <c r="AL118" i="4"/>
  <c r="X118" i="4" s="1"/>
  <c r="AU118" i="4" s="1"/>
  <c r="AW118" i="4"/>
  <c r="AL110" i="4"/>
  <c r="X110" i="4" s="1"/>
  <c r="AU110" i="4" s="1"/>
  <c r="AW110" i="4"/>
  <c r="AL98" i="4"/>
  <c r="X98" i="4" s="1"/>
  <c r="AU98" i="4" s="1"/>
  <c r="AW98" i="4"/>
  <c r="AL94" i="4"/>
  <c r="X94" i="4" s="1"/>
  <c r="AU94" i="4" s="1"/>
  <c r="AW94" i="4"/>
  <c r="AL90" i="4"/>
  <c r="X90" i="4" s="1"/>
  <c r="AU90" i="4" s="1"/>
  <c r="AW90" i="4"/>
  <c r="AL78" i="4"/>
  <c r="X78" i="4" s="1"/>
  <c r="AU78" i="4" s="1"/>
  <c r="AW78" i="4"/>
  <c r="AL121" i="4"/>
  <c r="X121" i="4" s="1"/>
  <c r="AU121" i="4" s="1"/>
  <c r="AW121" i="4"/>
  <c r="AL117" i="4"/>
  <c r="X117" i="4" s="1"/>
  <c r="AU117" i="4" s="1"/>
  <c r="AW117" i="4"/>
  <c r="AL119" i="4"/>
  <c r="X119" i="4" s="1"/>
  <c r="AU119" i="4" s="1"/>
  <c r="AW119" i="4"/>
  <c r="AL115" i="4"/>
  <c r="X115" i="4" s="1"/>
  <c r="AU115" i="4" s="1"/>
  <c r="AW115" i="4"/>
  <c r="AL111" i="4"/>
  <c r="X111" i="4" s="1"/>
  <c r="AU111" i="4" s="1"/>
  <c r="AW111" i="4"/>
  <c r="AL107" i="4"/>
  <c r="X107" i="4" s="1"/>
  <c r="AU107" i="4" s="1"/>
  <c r="AW107" i="4"/>
  <c r="AL103" i="4"/>
  <c r="X103" i="4" s="1"/>
  <c r="AU103" i="4" s="1"/>
  <c r="AW103" i="4"/>
  <c r="AL99" i="4"/>
  <c r="X99" i="4" s="1"/>
  <c r="AU99" i="4" s="1"/>
  <c r="AW99" i="4"/>
  <c r="AL95" i="4"/>
  <c r="X95" i="4" s="1"/>
  <c r="AU95" i="4" s="1"/>
  <c r="AW95" i="4"/>
  <c r="AL91" i="4"/>
  <c r="X91" i="4" s="1"/>
  <c r="AU91" i="4" s="1"/>
  <c r="AW91" i="4"/>
  <c r="AL87" i="4"/>
  <c r="X87" i="4" s="1"/>
  <c r="AU87" i="4" s="1"/>
  <c r="AW87" i="4"/>
  <c r="AL83" i="4"/>
  <c r="X83" i="4" s="1"/>
  <c r="AU83" i="4" s="1"/>
  <c r="AW83" i="4"/>
  <c r="AL79" i="4"/>
  <c r="X79" i="4" s="1"/>
  <c r="AU79" i="4" s="1"/>
  <c r="AW79" i="4"/>
  <c r="AL75" i="4"/>
  <c r="X75" i="4" s="1"/>
  <c r="AU75" i="4" s="1"/>
  <c r="AW75" i="4"/>
  <c r="AL71" i="4"/>
  <c r="X71" i="4" s="1"/>
  <c r="AU71" i="4" s="1"/>
  <c r="AW71" i="4"/>
  <c r="I162" i="3"/>
  <c r="J162" i="3" s="1"/>
  <c r="I119" i="3"/>
  <c r="J119" i="3" s="1"/>
  <c r="AG128" i="4"/>
  <c r="AI128" i="4" s="1"/>
  <c r="R129" i="4"/>
  <c r="AC129" i="4" s="1"/>
  <c r="H71" i="4"/>
  <c r="AH70" i="4"/>
  <c r="AH69" i="4"/>
  <c r="AG69" i="4" s="1"/>
  <c r="AI69" i="4" s="1"/>
  <c r="R71" i="4"/>
  <c r="AC71" i="4" s="1"/>
  <c r="AX9" i="4"/>
  <c r="AX10" i="4"/>
  <c r="AX11" i="4"/>
  <c r="AX12" i="4"/>
  <c r="AX13" i="4"/>
  <c r="AX14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63" i="4"/>
  <c r="AX8" i="4"/>
  <c r="AX7" i="4"/>
  <c r="H11" i="4"/>
  <c r="Y12" i="4"/>
  <c r="AV8" i="4" s="1"/>
  <c r="Y13" i="4"/>
  <c r="AV9" i="4" s="1"/>
  <c r="Y14" i="4"/>
  <c r="AV10" i="4" s="1"/>
  <c r="Y16" i="4"/>
  <c r="AV11" i="4" s="1"/>
  <c r="Y17" i="4"/>
  <c r="AV12" i="4" s="1"/>
  <c r="Y18" i="4"/>
  <c r="AV13" i="4" s="1"/>
  <c r="Y19" i="4"/>
  <c r="AV14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Y67" i="4"/>
  <c r="AV63" i="4" s="1"/>
  <c r="AM12" i="4"/>
  <c r="Z12" i="4" s="1"/>
  <c r="AW8" i="4" s="1"/>
  <c r="AM13" i="4"/>
  <c r="Z13" i="4" s="1"/>
  <c r="AW9" i="4" s="1"/>
  <c r="AM14" i="4"/>
  <c r="Z14" i="4" s="1"/>
  <c r="AW10" i="4" s="1"/>
  <c r="AM16" i="4"/>
  <c r="Z16" i="4" s="1"/>
  <c r="AW11" i="4" s="1"/>
  <c r="AM17" i="4"/>
  <c r="Z17" i="4" s="1"/>
  <c r="AW12" i="4" s="1"/>
  <c r="AM18" i="4"/>
  <c r="Z18" i="4" s="1"/>
  <c r="AW13" i="4" s="1"/>
  <c r="AM19" i="4"/>
  <c r="Z19" i="4" s="1"/>
  <c r="AW14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M67" i="4"/>
  <c r="Z67" i="4" s="1"/>
  <c r="AW63" i="4" s="1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M11" i="4"/>
  <c r="Z11" i="4" s="1"/>
  <c r="AW7" i="4" s="1"/>
  <c r="Y11" i="4"/>
  <c r="AV7" i="4" s="1"/>
  <c r="AK14" i="4"/>
  <c r="AK19" i="4"/>
  <c r="AK20" i="4"/>
  <c r="AK21" i="4"/>
  <c r="AK22" i="4"/>
  <c r="AK23" i="4"/>
  <c r="AK24" i="4"/>
  <c r="AK25" i="4"/>
  <c r="AK26" i="4"/>
  <c r="AK12" i="4"/>
  <c r="AK13" i="4"/>
  <c r="AK11" i="4"/>
  <c r="R11" i="4" s="1"/>
  <c r="AG75" i="51" l="1"/>
  <c r="AI75" i="51" s="1"/>
  <c r="R129" i="51"/>
  <c r="AC129" i="51" s="1"/>
  <c r="R18" i="51"/>
  <c r="AC18" i="51" s="1"/>
  <c r="AG129" i="51"/>
  <c r="AI129" i="51" s="1"/>
  <c r="U17" i="51"/>
  <c r="AZ11" i="51"/>
  <c r="R75" i="51"/>
  <c r="AC75" i="51" s="1"/>
  <c r="AG18" i="51"/>
  <c r="AI18" i="51" s="1"/>
  <c r="AG130" i="50"/>
  <c r="AI130" i="50" s="1"/>
  <c r="R75" i="50"/>
  <c r="AC75" i="50" s="1"/>
  <c r="AG18" i="50"/>
  <c r="AI18" i="50" s="1"/>
  <c r="R18" i="50"/>
  <c r="AC18" i="50" s="1"/>
  <c r="R129" i="50"/>
  <c r="AC129" i="50" s="1"/>
  <c r="U17" i="50"/>
  <c r="AZ11" i="50"/>
  <c r="AG75" i="50"/>
  <c r="AI75" i="50" s="1"/>
  <c r="AG129" i="49"/>
  <c r="AI129" i="49" s="1"/>
  <c r="AG75" i="49"/>
  <c r="AI75" i="49" s="1"/>
  <c r="R75" i="49"/>
  <c r="AC75" i="49" s="1"/>
  <c r="AG18" i="49"/>
  <c r="AI18" i="49" s="1"/>
  <c r="R129" i="49"/>
  <c r="AC129" i="49" s="1"/>
  <c r="U15" i="49"/>
  <c r="U16" i="49"/>
  <c r="AZ10" i="49"/>
  <c r="R18" i="49"/>
  <c r="AC18" i="49" s="1"/>
  <c r="I163" i="3"/>
  <c r="J163" i="3" s="1"/>
  <c r="I120" i="3"/>
  <c r="J120" i="3" s="1"/>
  <c r="AG129" i="4"/>
  <c r="AI129" i="4" s="1"/>
  <c r="R130" i="4"/>
  <c r="AC130" i="4" s="1"/>
  <c r="AB67" i="4"/>
  <c r="AY63" i="4" s="1"/>
  <c r="AB59" i="4"/>
  <c r="AY55" i="4" s="1"/>
  <c r="AB55" i="4"/>
  <c r="AY51" i="4" s="1"/>
  <c r="AB51" i="4"/>
  <c r="AY47" i="4" s="1"/>
  <c r="AB43" i="4"/>
  <c r="AY39" i="4" s="1"/>
  <c r="AB39" i="4"/>
  <c r="AY35" i="4" s="1"/>
  <c r="AB35" i="4"/>
  <c r="AY31" i="4" s="1"/>
  <c r="AB27" i="4"/>
  <c r="AY23" i="4" s="1"/>
  <c r="AB23" i="4"/>
  <c r="AY19" i="4" s="1"/>
  <c r="AB14" i="4"/>
  <c r="AY10" i="4" s="1"/>
  <c r="AB66" i="4"/>
  <c r="AY62" i="4" s="1"/>
  <c r="AB62" i="4"/>
  <c r="AY58" i="4" s="1"/>
  <c r="AB58" i="4"/>
  <c r="AY54" i="4" s="1"/>
  <c r="AB50" i="4"/>
  <c r="AY46" i="4" s="1"/>
  <c r="AB46" i="4"/>
  <c r="AY42" i="4" s="1"/>
  <c r="AB42" i="4"/>
  <c r="AY38" i="4" s="1"/>
  <c r="AB38" i="4"/>
  <c r="AY34" i="4" s="1"/>
  <c r="AB34" i="4"/>
  <c r="AY30" i="4" s="1"/>
  <c r="AB30" i="4"/>
  <c r="AY26" i="4" s="1"/>
  <c r="AB26" i="4"/>
  <c r="AY22" i="4" s="1"/>
  <c r="AB22" i="4"/>
  <c r="AY18" i="4" s="1"/>
  <c r="AB18" i="4"/>
  <c r="AY13" i="4" s="1"/>
  <c r="AB13" i="4"/>
  <c r="AY9" i="4" s="1"/>
  <c r="AB65" i="4"/>
  <c r="AY61" i="4" s="1"/>
  <c r="AB61" i="4"/>
  <c r="AY57" i="4" s="1"/>
  <c r="AB57" i="4"/>
  <c r="AY53" i="4" s="1"/>
  <c r="AB53" i="4"/>
  <c r="AY49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2" i="4" s="1"/>
  <c r="AB63" i="4"/>
  <c r="AY59" i="4" s="1"/>
  <c r="AB47" i="4"/>
  <c r="AY43" i="4" s="1"/>
  <c r="AB31" i="4"/>
  <c r="AY27" i="4" s="1"/>
  <c r="AB19" i="4"/>
  <c r="AY14" i="4" s="1"/>
  <c r="AB54" i="4"/>
  <c r="AY50" i="4" s="1"/>
  <c r="H12" i="4"/>
  <c r="H13" i="4" s="1"/>
  <c r="AJ11" i="4"/>
  <c r="AB11" i="4" s="1"/>
  <c r="AY7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1" i="4" s="1"/>
  <c r="AL63" i="4"/>
  <c r="X63" i="4" s="1"/>
  <c r="AU59" i="4" s="1"/>
  <c r="AL66" i="4"/>
  <c r="X66" i="4" s="1"/>
  <c r="AU62" i="4" s="1"/>
  <c r="AL62" i="4"/>
  <c r="X62" i="4" s="1"/>
  <c r="AU58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3" i="4" s="1"/>
  <c r="AL13" i="4"/>
  <c r="X13" i="4" s="1"/>
  <c r="AU9" i="4" s="1"/>
  <c r="AH12" i="4"/>
  <c r="AL61" i="4"/>
  <c r="X61" i="4" s="1"/>
  <c r="AU57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2" i="4" s="1"/>
  <c r="AH11" i="4"/>
  <c r="AG11" i="4" s="1"/>
  <c r="AI11" i="4" s="1"/>
  <c r="AL65" i="4"/>
  <c r="X65" i="4" s="1"/>
  <c r="AU61" i="4" s="1"/>
  <c r="AL57" i="4"/>
  <c r="X57" i="4" s="1"/>
  <c r="AU53" i="4" s="1"/>
  <c r="AL64" i="4"/>
  <c r="X64" i="4" s="1"/>
  <c r="AU60" i="4" s="1"/>
  <c r="AL60" i="4"/>
  <c r="X60" i="4" s="1"/>
  <c r="AU56" i="4" s="1"/>
  <c r="AL56" i="4"/>
  <c r="X56" i="4" s="1"/>
  <c r="AU52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1" i="4" s="1"/>
  <c r="AG70" i="4"/>
  <c r="AI70" i="4" s="1"/>
  <c r="AL67" i="4"/>
  <c r="X67" i="4" s="1"/>
  <c r="AU63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4" i="4" s="1"/>
  <c r="H72" i="4"/>
  <c r="AH71" i="4"/>
  <c r="R72" i="4"/>
  <c r="AC72" i="4" s="1"/>
  <c r="AL14" i="4"/>
  <c r="X14" i="4" s="1"/>
  <c r="AU10" i="4" s="1"/>
  <c r="H14" i="4"/>
  <c r="AH13" i="4"/>
  <c r="AL12" i="4"/>
  <c r="X12" i="4" s="1"/>
  <c r="AU8" i="4" s="1"/>
  <c r="AK17" i="4"/>
  <c r="AL11" i="4"/>
  <c r="X11" i="4" s="1"/>
  <c r="AU7" i="4" s="1"/>
  <c r="P12" i="4"/>
  <c r="AS8" i="4" s="1"/>
  <c r="P13" i="4"/>
  <c r="AS9" i="4" s="1"/>
  <c r="P14" i="4"/>
  <c r="AS10" i="4" s="1"/>
  <c r="P16" i="4"/>
  <c r="AS11" i="4" s="1"/>
  <c r="P17" i="4"/>
  <c r="AS12" i="4" s="1"/>
  <c r="P18" i="4"/>
  <c r="AS13" i="4" s="1"/>
  <c r="P19" i="4"/>
  <c r="AS14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7" i="4"/>
  <c r="AS63" i="4" s="1"/>
  <c r="P69" i="4"/>
  <c r="AS69" i="4" s="1"/>
  <c r="P70" i="4"/>
  <c r="AS70" i="4" s="1"/>
  <c r="P71" i="4"/>
  <c r="AS71" i="4" s="1"/>
  <c r="P72" i="4"/>
  <c r="AS72" i="4" s="1"/>
  <c r="P73" i="4"/>
  <c r="AS73" i="4" s="1"/>
  <c r="P74" i="4"/>
  <c r="AS74" i="4" s="1"/>
  <c r="P75" i="4"/>
  <c r="AS75" i="4" s="1"/>
  <c r="P76" i="4"/>
  <c r="AS76" i="4" s="1"/>
  <c r="P77" i="4"/>
  <c r="AS77" i="4" s="1"/>
  <c r="P78" i="4"/>
  <c r="AS78" i="4" s="1"/>
  <c r="P79" i="4"/>
  <c r="AS79" i="4" s="1"/>
  <c r="P80" i="4"/>
  <c r="AS80" i="4" s="1"/>
  <c r="P81" i="4"/>
  <c r="AS81" i="4" s="1"/>
  <c r="P82" i="4"/>
  <c r="AS82" i="4" s="1"/>
  <c r="P83" i="4"/>
  <c r="AS83" i="4" s="1"/>
  <c r="P84" i="4"/>
  <c r="AS84" i="4" s="1"/>
  <c r="P85" i="4"/>
  <c r="AS85" i="4" s="1"/>
  <c r="P86" i="4"/>
  <c r="AS86" i="4" s="1"/>
  <c r="P87" i="4"/>
  <c r="AS87" i="4" s="1"/>
  <c r="P88" i="4"/>
  <c r="AS88" i="4" s="1"/>
  <c r="P89" i="4"/>
  <c r="AS89" i="4" s="1"/>
  <c r="P90" i="4"/>
  <c r="AS90" i="4" s="1"/>
  <c r="P91" i="4"/>
  <c r="AS91" i="4" s="1"/>
  <c r="P92" i="4"/>
  <c r="AS92" i="4" s="1"/>
  <c r="P93" i="4"/>
  <c r="AS93" i="4" s="1"/>
  <c r="P94" i="4"/>
  <c r="AS94" i="4" s="1"/>
  <c r="P95" i="4"/>
  <c r="AS95" i="4" s="1"/>
  <c r="P96" i="4"/>
  <c r="AS96" i="4" s="1"/>
  <c r="P97" i="4"/>
  <c r="AS97" i="4" s="1"/>
  <c r="P98" i="4"/>
  <c r="AS98" i="4" s="1"/>
  <c r="P99" i="4"/>
  <c r="AS99" i="4" s="1"/>
  <c r="P100" i="4"/>
  <c r="AS100" i="4" s="1"/>
  <c r="P101" i="4"/>
  <c r="AS101" i="4" s="1"/>
  <c r="P102" i="4"/>
  <c r="AS102" i="4" s="1"/>
  <c r="P103" i="4"/>
  <c r="AS103" i="4" s="1"/>
  <c r="P104" i="4"/>
  <c r="AS104" i="4" s="1"/>
  <c r="P105" i="4"/>
  <c r="AS105" i="4" s="1"/>
  <c r="P106" i="4"/>
  <c r="AS106" i="4" s="1"/>
  <c r="P107" i="4"/>
  <c r="AS107" i="4" s="1"/>
  <c r="P108" i="4"/>
  <c r="AS108" i="4" s="1"/>
  <c r="P109" i="4"/>
  <c r="AS109" i="4" s="1"/>
  <c r="P110" i="4"/>
  <c r="AS110" i="4" s="1"/>
  <c r="P111" i="4"/>
  <c r="AS111" i="4" s="1"/>
  <c r="P112" i="4"/>
  <c r="AS112" i="4" s="1"/>
  <c r="P113" i="4"/>
  <c r="AS113" i="4" s="1"/>
  <c r="P114" i="4"/>
  <c r="AS114" i="4" s="1"/>
  <c r="P115" i="4"/>
  <c r="AS115" i="4" s="1"/>
  <c r="P116" i="4"/>
  <c r="AS116" i="4" s="1"/>
  <c r="P117" i="4"/>
  <c r="AS117" i="4" s="1"/>
  <c r="P118" i="4"/>
  <c r="AS118" i="4" s="1"/>
  <c r="P119" i="4"/>
  <c r="AS119" i="4" s="1"/>
  <c r="P120" i="4"/>
  <c r="AS120" i="4" s="1"/>
  <c r="P121" i="4"/>
  <c r="AS121" i="4" s="1"/>
  <c r="P11" i="4"/>
  <c r="R130" i="51" l="1"/>
  <c r="AC130" i="51" s="1"/>
  <c r="R76" i="51"/>
  <c r="AC76" i="51" s="1"/>
  <c r="AG76" i="51"/>
  <c r="AI76" i="51" s="1"/>
  <c r="AZ12" i="51"/>
  <c r="U18" i="51"/>
  <c r="R19" i="51"/>
  <c r="AC19" i="51" s="1"/>
  <c r="AG130" i="51"/>
  <c r="AI130" i="51" s="1"/>
  <c r="AG19" i="51"/>
  <c r="AI19" i="51" s="1"/>
  <c r="R19" i="50"/>
  <c r="AC19" i="50" s="1"/>
  <c r="AG131" i="50"/>
  <c r="AI131" i="50" s="1"/>
  <c r="AG19" i="50"/>
  <c r="AI19" i="50" s="1"/>
  <c r="R130" i="50"/>
  <c r="AC130" i="50" s="1"/>
  <c r="U18" i="50"/>
  <c r="AZ12" i="50"/>
  <c r="R76" i="50"/>
  <c r="AC76" i="50" s="1"/>
  <c r="AG76" i="50"/>
  <c r="AI76" i="50" s="1"/>
  <c r="AG19" i="49"/>
  <c r="AI19" i="49" s="1"/>
  <c r="AI130" i="49"/>
  <c r="AG130" i="49"/>
  <c r="AG76" i="49"/>
  <c r="AI76" i="49" s="1"/>
  <c r="AZ11" i="49"/>
  <c r="U17" i="49"/>
  <c r="R19" i="49"/>
  <c r="AC19" i="49" s="1"/>
  <c r="R130" i="49"/>
  <c r="AC130" i="49" s="1"/>
  <c r="R76" i="49"/>
  <c r="AC76" i="49" s="1"/>
  <c r="I164" i="3"/>
  <c r="J164" i="3" s="1"/>
  <c r="I121" i="3"/>
  <c r="J121" i="3" s="1"/>
  <c r="AG130" i="4"/>
  <c r="AI130" i="4" s="1"/>
  <c r="R131" i="4"/>
  <c r="AC131" i="4" s="1"/>
  <c r="AS7" i="4"/>
  <c r="U11" i="4"/>
  <c r="AB12" i="4"/>
  <c r="AY8" i="4" s="1"/>
  <c r="H73" i="4"/>
  <c r="AH72" i="4"/>
  <c r="AG71" i="4"/>
  <c r="AI71" i="4" s="1"/>
  <c r="AG12" i="4"/>
  <c r="AI12" i="4" s="1"/>
  <c r="AK18" i="4"/>
  <c r="R73" i="4"/>
  <c r="AC73" i="4" s="1"/>
  <c r="AH14" i="4"/>
  <c r="H16" i="4"/>
  <c r="AC11" i="4"/>
  <c r="R12" i="4" s="1"/>
  <c r="AK16" i="4"/>
  <c r="J4" i="3"/>
  <c r="AG77" i="51" l="1"/>
  <c r="AI77" i="51" s="1"/>
  <c r="R20" i="51"/>
  <c r="AC20" i="51" s="1"/>
  <c r="R77" i="51"/>
  <c r="AC77" i="51" s="1"/>
  <c r="AG20" i="51"/>
  <c r="AI20" i="51" s="1"/>
  <c r="R131" i="51"/>
  <c r="AC131" i="51" s="1"/>
  <c r="AZ13" i="51"/>
  <c r="U19" i="51"/>
  <c r="AG131" i="51"/>
  <c r="AI131" i="51" s="1"/>
  <c r="AG77" i="50"/>
  <c r="AI77" i="50" s="1"/>
  <c r="R131" i="50"/>
  <c r="AC131" i="50" s="1"/>
  <c r="R77" i="50"/>
  <c r="AC77" i="50" s="1"/>
  <c r="AZ13" i="50"/>
  <c r="U19" i="50"/>
  <c r="AG20" i="50"/>
  <c r="AI20" i="50" s="1"/>
  <c r="R20" i="50"/>
  <c r="AC20" i="50" s="1"/>
  <c r="AG132" i="50"/>
  <c r="AI132" i="50" s="1"/>
  <c r="AG20" i="49"/>
  <c r="AI20" i="49" s="1"/>
  <c r="AI77" i="49"/>
  <c r="AG77" i="49"/>
  <c r="R77" i="49"/>
  <c r="AC77" i="49" s="1"/>
  <c r="U18" i="49"/>
  <c r="AZ12" i="49"/>
  <c r="AG131" i="49"/>
  <c r="AI131" i="49" s="1"/>
  <c r="R131" i="49"/>
  <c r="AC131" i="49" s="1"/>
  <c r="R20" i="49"/>
  <c r="AC20" i="49" s="1"/>
  <c r="I165" i="3"/>
  <c r="J165" i="3" s="1"/>
  <c r="I122" i="3"/>
  <c r="J122" i="3" s="1"/>
  <c r="AI131" i="4"/>
  <c r="AG131" i="4"/>
  <c r="R132" i="4"/>
  <c r="AC132" i="4" s="1"/>
  <c r="I5" i="3"/>
  <c r="J5" i="3" s="1"/>
  <c r="A11" i="4"/>
  <c r="AR7" i="4" s="1"/>
  <c r="U12" i="4"/>
  <c r="AZ7" i="4"/>
  <c r="AG13" i="4"/>
  <c r="AI13" i="4" s="1"/>
  <c r="AG72" i="4"/>
  <c r="AI72" i="4" s="1"/>
  <c r="H74" i="4"/>
  <c r="AH73" i="4"/>
  <c r="R74" i="4"/>
  <c r="AC74" i="4" s="1"/>
  <c r="H17" i="4"/>
  <c r="AH16" i="4"/>
  <c r="AC12" i="4"/>
  <c r="R13" i="4" s="1"/>
  <c r="R78" i="51" l="1"/>
  <c r="AC78" i="51" s="1"/>
  <c r="R21" i="51"/>
  <c r="AC21" i="51" s="1"/>
  <c r="R132" i="51"/>
  <c r="AC132" i="51" s="1"/>
  <c r="AG132" i="51"/>
  <c r="AI132" i="51" s="1"/>
  <c r="AG21" i="51"/>
  <c r="AI21" i="51" s="1"/>
  <c r="AG78" i="51"/>
  <c r="AI78" i="51" s="1"/>
  <c r="U20" i="51"/>
  <c r="AZ14" i="51"/>
  <c r="R21" i="50"/>
  <c r="AC21" i="50" s="1"/>
  <c r="R78" i="50"/>
  <c r="AC78" i="50" s="1"/>
  <c r="AG21" i="50"/>
  <c r="AI21" i="50" s="1"/>
  <c r="AG133" i="50"/>
  <c r="AI133" i="50" s="1"/>
  <c r="AG78" i="50"/>
  <c r="AI78" i="50" s="1"/>
  <c r="AZ14" i="50"/>
  <c r="U20" i="50"/>
  <c r="R132" i="50"/>
  <c r="AC132" i="50" s="1"/>
  <c r="R132" i="49"/>
  <c r="AC132" i="49" s="1"/>
  <c r="AI132" i="49"/>
  <c r="AG132" i="49"/>
  <c r="R78" i="49"/>
  <c r="AC78" i="49" s="1"/>
  <c r="R21" i="49"/>
  <c r="AC21" i="49" s="1"/>
  <c r="AG21" i="49"/>
  <c r="AI21" i="49" s="1"/>
  <c r="U19" i="49"/>
  <c r="AZ13" i="49"/>
  <c r="AI78" i="49"/>
  <c r="AG78" i="49"/>
  <c r="I166" i="3"/>
  <c r="J166" i="3" s="1"/>
  <c r="I123" i="3"/>
  <c r="J123" i="3" s="1"/>
  <c r="R133" i="4"/>
  <c r="AC133" i="4" s="1"/>
  <c r="AG132" i="4"/>
  <c r="AI132" i="4" s="1"/>
  <c r="I6" i="3"/>
  <c r="J6" i="3" s="1"/>
  <c r="A12" i="4"/>
  <c r="AR8" i="4" s="1"/>
  <c r="U13" i="4"/>
  <c r="AZ8" i="4"/>
  <c r="AG73" i="4"/>
  <c r="AI73" i="4" s="1"/>
  <c r="H75" i="4"/>
  <c r="AH74" i="4"/>
  <c r="R75" i="4"/>
  <c r="AC75" i="4" s="1"/>
  <c r="H18" i="4"/>
  <c r="AH17" i="4"/>
  <c r="AG133" i="51" l="1"/>
  <c r="AI133" i="51" s="1"/>
  <c r="R133" i="51"/>
  <c r="AC133" i="51" s="1"/>
  <c r="R22" i="51"/>
  <c r="AC22" i="51" s="1"/>
  <c r="AG22" i="51"/>
  <c r="AI22" i="51" s="1"/>
  <c r="AG79" i="51"/>
  <c r="AI79" i="51" s="1"/>
  <c r="U21" i="51"/>
  <c r="AZ16" i="51"/>
  <c r="R79" i="51"/>
  <c r="AC79" i="51" s="1"/>
  <c r="R133" i="50"/>
  <c r="AC133" i="50" s="1"/>
  <c r="AG134" i="50"/>
  <c r="AI134" i="50" s="1"/>
  <c r="R22" i="50"/>
  <c r="AC22" i="50" s="1"/>
  <c r="AG22" i="50"/>
  <c r="AI22" i="50" s="1"/>
  <c r="R79" i="50"/>
  <c r="AC79" i="50" s="1"/>
  <c r="AG79" i="50"/>
  <c r="AI79" i="50" s="1"/>
  <c r="U21" i="50"/>
  <c r="AZ16" i="50"/>
  <c r="AG22" i="49"/>
  <c r="AI22" i="49" s="1"/>
  <c r="R133" i="49"/>
  <c r="AC133" i="49" s="1"/>
  <c r="R79" i="49"/>
  <c r="AC79" i="49" s="1"/>
  <c r="U20" i="49"/>
  <c r="AZ14" i="49"/>
  <c r="R22" i="49"/>
  <c r="AC22" i="49" s="1"/>
  <c r="AI133" i="49"/>
  <c r="AG133" i="49"/>
  <c r="AG79" i="49"/>
  <c r="AI79" i="49" s="1"/>
  <c r="I167" i="3"/>
  <c r="J167" i="3" s="1"/>
  <c r="I168" i="3" s="1"/>
  <c r="J168" i="3" s="1"/>
  <c r="I169" i="3" s="1"/>
  <c r="J169" i="3" s="1"/>
  <c r="I170" i="3" s="1"/>
  <c r="J170" i="3" s="1"/>
  <c r="I171" i="3" s="1"/>
  <c r="J171" i="3" s="1"/>
  <c r="I124" i="3"/>
  <c r="J124" i="3" s="1"/>
  <c r="AI133" i="4"/>
  <c r="AG133" i="4"/>
  <c r="R134" i="4"/>
  <c r="AC134" i="4" s="1"/>
  <c r="I7" i="3"/>
  <c r="J7" i="3" s="1"/>
  <c r="A13" i="4"/>
  <c r="AR9" i="4" s="1"/>
  <c r="U14" i="4"/>
  <c r="U15" i="4" s="1"/>
  <c r="AZ9" i="4"/>
  <c r="AG74" i="4"/>
  <c r="AI74" i="4" s="1"/>
  <c r="H76" i="4"/>
  <c r="AH75" i="4"/>
  <c r="R76" i="4"/>
  <c r="AC76" i="4" s="1"/>
  <c r="H19" i="4"/>
  <c r="AH18" i="4"/>
  <c r="AC13" i="4"/>
  <c r="R14" i="4" s="1"/>
  <c r="AG80" i="51" l="1"/>
  <c r="AI80" i="51" s="1"/>
  <c r="R80" i="51"/>
  <c r="AC80" i="51" s="1"/>
  <c r="R134" i="51"/>
  <c r="AC134" i="51" s="1"/>
  <c r="R23" i="51"/>
  <c r="AC23" i="51" s="1"/>
  <c r="AG134" i="51"/>
  <c r="AI134" i="51" s="1"/>
  <c r="U22" i="51"/>
  <c r="AZ17" i="51"/>
  <c r="AG23" i="51"/>
  <c r="AI23" i="51" s="1"/>
  <c r="R23" i="50"/>
  <c r="AC23" i="50" s="1"/>
  <c r="R134" i="50"/>
  <c r="AC134" i="50" s="1"/>
  <c r="U22" i="50"/>
  <c r="AZ17" i="50"/>
  <c r="R80" i="50"/>
  <c r="AC80" i="50" s="1"/>
  <c r="AG135" i="50"/>
  <c r="AI135" i="50" s="1"/>
  <c r="AG80" i="50"/>
  <c r="AI80" i="50" s="1"/>
  <c r="AG23" i="50"/>
  <c r="AI23" i="50" s="1"/>
  <c r="AG23" i="49"/>
  <c r="AI23" i="49" s="1"/>
  <c r="R80" i="49"/>
  <c r="AC80" i="49" s="1"/>
  <c r="R23" i="49"/>
  <c r="AC23" i="49" s="1"/>
  <c r="AI80" i="49"/>
  <c r="AG80" i="49"/>
  <c r="AG134" i="49"/>
  <c r="AI134" i="49" s="1"/>
  <c r="U21" i="49"/>
  <c r="AZ16" i="49"/>
  <c r="AC134" i="49"/>
  <c r="R134" i="49"/>
  <c r="I125" i="3"/>
  <c r="J125" i="3" s="1"/>
  <c r="R135" i="4"/>
  <c r="AC135" i="4" s="1"/>
  <c r="AG134" i="4"/>
  <c r="AI134" i="4" s="1"/>
  <c r="I8" i="3"/>
  <c r="J8" i="3" s="1"/>
  <c r="A14" i="4"/>
  <c r="AR10" i="4" s="1"/>
  <c r="U16" i="4"/>
  <c r="AZ10" i="4"/>
  <c r="AG75" i="4"/>
  <c r="AI75" i="4" s="1"/>
  <c r="H77" i="4"/>
  <c r="AH76" i="4"/>
  <c r="R77" i="4"/>
  <c r="AC77" i="4" s="1"/>
  <c r="H20" i="4"/>
  <c r="AH19" i="4"/>
  <c r="AC14" i="4"/>
  <c r="R16" i="4" s="1"/>
  <c r="AG24" i="51" l="1"/>
  <c r="AI24" i="51" s="1"/>
  <c r="R81" i="51"/>
  <c r="AC81" i="51" s="1"/>
  <c r="R24" i="51"/>
  <c r="AC24" i="51" s="1"/>
  <c r="AG81" i="51"/>
  <c r="AI81" i="51" s="1"/>
  <c r="R135" i="51"/>
  <c r="AC135" i="51" s="1"/>
  <c r="AZ18" i="51"/>
  <c r="U23" i="51"/>
  <c r="AG135" i="51"/>
  <c r="AI135" i="51" s="1"/>
  <c r="R81" i="50"/>
  <c r="AC81" i="50" s="1"/>
  <c r="AG81" i="50"/>
  <c r="AI81" i="50" s="1"/>
  <c r="R24" i="50"/>
  <c r="AC24" i="50" s="1"/>
  <c r="R135" i="50"/>
  <c r="AC135" i="50" s="1"/>
  <c r="AG24" i="50"/>
  <c r="AI24" i="50" s="1"/>
  <c r="AG136" i="50"/>
  <c r="AI136" i="50" s="1"/>
  <c r="U23" i="50"/>
  <c r="AZ18" i="50"/>
  <c r="AG24" i="49"/>
  <c r="AI24" i="49" s="1"/>
  <c r="AG135" i="49"/>
  <c r="AI135" i="49" s="1"/>
  <c r="R81" i="49"/>
  <c r="AC81" i="49" s="1"/>
  <c r="AZ17" i="49"/>
  <c r="U22" i="49"/>
  <c r="AI81" i="49"/>
  <c r="AG81" i="49"/>
  <c r="R135" i="49"/>
  <c r="AC135" i="49" s="1"/>
  <c r="R24" i="49"/>
  <c r="AC24" i="49" s="1"/>
  <c r="I126" i="3"/>
  <c r="J126" i="3" s="1"/>
  <c r="R136" i="4"/>
  <c r="AC136" i="4" s="1"/>
  <c r="AG135" i="4"/>
  <c r="AI135" i="4" s="1"/>
  <c r="I9" i="3"/>
  <c r="J9" i="3" s="1"/>
  <c r="A16" i="4"/>
  <c r="AR11" i="4" s="1"/>
  <c r="U17" i="4"/>
  <c r="AZ11" i="4"/>
  <c r="AG76" i="4"/>
  <c r="AI76" i="4" s="1"/>
  <c r="H78" i="4"/>
  <c r="AH77" i="4"/>
  <c r="R78" i="4"/>
  <c r="AC78" i="4" s="1"/>
  <c r="H21" i="4"/>
  <c r="AH20" i="4"/>
  <c r="AG136" i="51" l="1"/>
  <c r="AI136" i="51" s="1"/>
  <c r="AG25" i="51"/>
  <c r="AI25" i="51" s="1"/>
  <c r="R25" i="51"/>
  <c r="AC25" i="51" s="1"/>
  <c r="R136" i="51"/>
  <c r="AC136" i="51" s="1"/>
  <c r="R82" i="51"/>
  <c r="AC82" i="51" s="1"/>
  <c r="U24" i="51"/>
  <c r="AZ19" i="51"/>
  <c r="AG82" i="51"/>
  <c r="AI82" i="51" s="1"/>
  <c r="AG137" i="50"/>
  <c r="AI137" i="50" s="1"/>
  <c r="R82" i="50"/>
  <c r="AC82" i="50" s="1"/>
  <c r="R25" i="50"/>
  <c r="AC25" i="50" s="1"/>
  <c r="AG25" i="50"/>
  <c r="AI25" i="50" s="1"/>
  <c r="AG82" i="50"/>
  <c r="AI82" i="50" s="1"/>
  <c r="AZ19" i="50"/>
  <c r="U24" i="50"/>
  <c r="R136" i="50"/>
  <c r="AC136" i="50" s="1"/>
  <c r="R25" i="49"/>
  <c r="AC25" i="49" s="1"/>
  <c r="R136" i="49"/>
  <c r="AC136" i="49" s="1"/>
  <c r="AG136" i="49"/>
  <c r="AI136" i="49" s="1"/>
  <c r="R82" i="49"/>
  <c r="AC82" i="49" s="1"/>
  <c r="U23" i="49"/>
  <c r="AZ18" i="49"/>
  <c r="AG82" i="49"/>
  <c r="AI82" i="49" s="1"/>
  <c r="AG25" i="49"/>
  <c r="AI25" i="49" s="1"/>
  <c r="I127" i="3"/>
  <c r="J127" i="3" s="1"/>
  <c r="R137" i="4"/>
  <c r="AC137" i="4" s="1"/>
  <c r="AG136" i="4"/>
  <c r="AI136" i="4" s="1"/>
  <c r="I10" i="3"/>
  <c r="J10" i="3" s="1"/>
  <c r="A17" i="4"/>
  <c r="AR12" i="4" s="1"/>
  <c r="U18" i="4"/>
  <c r="AZ12" i="4"/>
  <c r="AG77" i="4"/>
  <c r="AI77" i="4" s="1"/>
  <c r="H79" i="4"/>
  <c r="AH78" i="4"/>
  <c r="R79" i="4"/>
  <c r="AC79" i="4" s="1"/>
  <c r="H22" i="4"/>
  <c r="AH21" i="4"/>
  <c r="AC16" i="4"/>
  <c r="R17" i="4" s="1"/>
  <c r="R137" i="51" l="1"/>
  <c r="AC137" i="51" s="1"/>
  <c r="R26" i="51"/>
  <c r="AC26" i="51" s="1"/>
  <c r="AG137" i="51"/>
  <c r="AI137" i="51" s="1"/>
  <c r="AG83" i="51"/>
  <c r="AI83" i="51" s="1"/>
  <c r="R83" i="51"/>
  <c r="AC83" i="51" s="1"/>
  <c r="AG26" i="51"/>
  <c r="AI26" i="51" s="1"/>
  <c r="U25" i="51"/>
  <c r="AZ20" i="51"/>
  <c r="R83" i="50"/>
  <c r="AC83" i="50" s="1"/>
  <c r="AG83" i="50"/>
  <c r="AI83" i="50" s="1"/>
  <c r="AG26" i="50"/>
  <c r="AI26" i="50" s="1"/>
  <c r="U25" i="50"/>
  <c r="AZ20" i="50"/>
  <c r="AG138" i="50"/>
  <c r="AI138" i="50" s="1"/>
  <c r="R137" i="50"/>
  <c r="AC137" i="50" s="1"/>
  <c r="R26" i="50"/>
  <c r="AC26" i="50" s="1"/>
  <c r="AG83" i="49"/>
  <c r="AI83" i="49" s="1"/>
  <c r="AI137" i="49"/>
  <c r="AG137" i="49"/>
  <c r="R26" i="49"/>
  <c r="AC26" i="49" s="1"/>
  <c r="AG26" i="49"/>
  <c r="AI26" i="49" s="1"/>
  <c r="R83" i="49"/>
  <c r="AC83" i="49" s="1"/>
  <c r="R137" i="49"/>
  <c r="AC137" i="49" s="1"/>
  <c r="AZ19" i="49"/>
  <c r="U24" i="49"/>
  <c r="I128" i="3"/>
  <c r="J128" i="3" s="1"/>
  <c r="AG137" i="4"/>
  <c r="AI137" i="4" s="1"/>
  <c r="R138" i="4"/>
  <c r="AC138" i="4" s="1"/>
  <c r="I11" i="3"/>
  <c r="J11" i="3" s="1"/>
  <c r="A18" i="4"/>
  <c r="AR13" i="4" s="1"/>
  <c r="U19" i="4"/>
  <c r="AZ13" i="4"/>
  <c r="AG78" i="4"/>
  <c r="AI78" i="4" s="1"/>
  <c r="H80" i="4"/>
  <c r="AH79" i="4"/>
  <c r="R80" i="4"/>
  <c r="AC80" i="4" s="1"/>
  <c r="H23" i="4"/>
  <c r="AH22" i="4"/>
  <c r="AC17" i="4"/>
  <c r="R18" i="4" s="1"/>
  <c r="R84" i="51" l="1"/>
  <c r="AC84" i="51" s="1"/>
  <c r="AG84" i="51"/>
  <c r="AI84" i="51" s="1"/>
  <c r="R138" i="51"/>
  <c r="AC138" i="51" s="1"/>
  <c r="U26" i="51"/>
  <c r="AZ21" i="51"/>
  <c r="AG138" i="51"/>
  <c r="AI138" i="51" s="1"/>
  <c r="AG27" i="51"/>
  <c r="AI27" i="51" s="1"/>
  <c r="R27" i="51"/>
  <c r="AC27" i="51" s="1"/>
  <c r="AG27" i="50"/>
  <c r="AI27" i="50" s="1"/>
  <c r="R84" i="50"/>
  <c r="AC84" i="50" s="1"/>
  <c r="U26" i="50"/>
  <c r="AZ21" i="50"/>
  <c r="AG84" i="50"/>
  <c r="AI84" i="50" s="1"/>
  <c r="R27" i="50"/>
  <c r="AC27" i="50" s="1"/>
  <c r="AG139" i="50"/>
  <c r="AI139" i="50" s="1"/>
  <c r="R138" i="50"/>
  <c r="AC138" i="50" s="1"/>
  <c r="R27" i="49"/>
  <c r="AC27" i="49" s="1"/>
  <c r="AG27" i="49"/>
  <c r="AI27" i="49" s="1"/>
  <c r="R138" i="49"/>
  <c r="AC138" i="49" s="1"/>
  <c r="R84" i="49"/>
  <c r="AC84" i="49" s="1"/>
  <c r="AG84" i="49"/>
  <c r="AI84" i="49" s="1"/>
  <c r="AI138" i="49"/>
  <c r="AG138" i="49"/>
  <c r="U25" i="49"/>
  <c r="AZ20" i="49"/>
  <c r="I129" i="3"/>
  <c r="J129" i="3" s="1"/>
  <c r="R139" i="4"/>
  <c r="AC139" i="4" s="1"/>
  <c r="AG138" i="4"/>
  <c r="AI138" i="4" s="1"/>
  <c r="I12" i="3"/>
  <c r="J12" i="3" s="1"/>
  <c r="A19" i="4"/>
  <c r="AR14" i="4" s="1"/>
  <c r="U20" i="4"/>
  <c r="AZ14" i="4"/>
  <c r="AG79" i="4"/>
  <c r="AI79" i="4" s="1"/>
  <c r="H81" i="4"/>
  <c r="AH80" i="4"/>
  <c r="R81" i="4"/>
  <c r="AC81" i="4" s="1"/>
  <c r="H24" i="4"/>
  <c r="AH23" i="4"/>
  <c r="AC18" i="4"/>
  <c r="R19" i="4" s="1"/>
  <c r="AG28" i="51" l="1"/>
  <c r="AI28" i="51" s="1"/>
  <c r="R85" i="51"/>
  <c r="AC85" i="51" s="1"/>
  <c r="R28" i="51"/>
  <c r="AC28" i="51" s="1"/>
  <c r="AG85" i="51"/>
  <c r="AI85" i="51" s="1"/>
  <c r="AG139" i="51"/>
  <c r="AI139" i="51" s="1"/>
  <c r="R139" i="51"/>
  <c r="AC139" i="51" s="1"/>
  <c r="AZ22" i="51"/>
  <c r="U27" i="51"/>
  <c r="R139" i="50"/>
  <c r="AC139" i="50" s="1"/>
  <c r="R85" i="50"/>
  <c r="AC85" i="50" s="1"/>
  <c r="AG85" i="50"/>
  <c r="AI85" i="50" s="1"/>
  <c r="R28" i="50"/>
  <c r="AC28" i="50" s="1"/>
  <c r="U27" i="50"/>
  <c r="AZ22" i="50"/>
  <c r="AG140" i="50"/>
  <c r="AI140" i="50" s="1"/>
  <c r="AG28" i="50"/>
  <c r="AI28" i="50" s="1"/>
  <c r="AG85" i="49"/>
  <c r="AI85" i="49" s="1"/>
  <c r="AG28" i="49"/>
  <c r="AI28" i="49" s="1"/>
  <c r="AZ21" i="49"/>
  <c r="U26" i="49"/>
  <c r="R139" i="49"/>
  <c r="AC139" i="49" s="1"/>
  <c r="R28" i="49"/>
  <c r="AC28" i="49" s="1"/>
  <c r="AG139" i="49"/>
  <c r="AI139" i="49" s="1"/>
  <c r="R85" i="49"/>
  <c r="AC85" i="49" s="1"/>
  <c r="I130" i="3"/>
  <c r="J130" i="3" s="1"/>
  <c r="AG139" i="4"/>
  <c r="AI139" i="4" s="1"/>
  <c r="R140" i="4"/>
  <c r="AC140" i="4" s="1"/>
  <c r="I13" i="3"/>
  <c r="J13" i="3" s="1"/>
  <c r="A20" i="4"/>
  <c r="AR16" i="4" s="1"/>
  <c r="U21" i="4"/>
  <c r="AZ16" i="4"/>
  <c r="AG80" i="4"/>
  <c r="AI80" i="4" s="1"/>
  <c r="H82" i="4"/>
  <c r="AH81" i="4"/>
  <c r="R82" i="4"/>
  <c r="AC82" i="4" s="1"/>
  <c r="H25" i="4"/>
  <c r="AH24" i="4"/>
  <c r="AG29" i="51" l="1"/>
  <c r="AI29" i="51" s="1"/>
  <c r="R140" i="51"/>
  <c r="AC140" i="51" s="1"/>
  <c r="R29" i="51"/>
  <c r="AC29" i="51" s="1"/>
  <c r="AG140" i="51"/>
  <c r="AI140" i="51" s="1"/>
  <c r="R86" i="51"/>
  <c r="AC86" i="51" s="1"/>
  <c r="AG86" i="51"/>
  <c r="AI86" i="51" s="1"/>
  <c r="U28" i="51"/>
  <c r="AZ23" i="51"/>
  <c r="AG29" i="50"/>
  <c r="AI29" i="50" s="1"/>
  <c r="R29" i="50"/>
  <c r="AC29" i="50" s="1"/>
  <c r="AG86" i="50"/>
  <c r="AI86" i="50" s="1"/>
  <c r="R86" i="50"/>
  <c r="AC86" i="50" s="1"/>
  <c r="R140" i="50"/>
  <c r="AC140" i="50" s="1"/>
  <c r="AZ23" i="50"/>
  <c r="U28" i="50"/>
  <c r="AG141" i="50"/>
  <c r="AI141" i="50" s="1"/>
  <c r="AI86" i="49"/>
  <c r="AG86" i="49"/>
  <c r="AI140" i="49"/>
  <c r="AG140" i="49"/>
  <c r="R86" i="49"/>
  <c r="AC86" i="49" s="1"/>
  <c r="R29" i="49"/>
  <c r="AC29" i="49" s="1"/>
  <c r="R140" i="49"/>
  <c r="AC140" i="49" s="1"/>
  <c r="AG29" i="49"/>
  <c r="AI29" i="49" s="1"/>
  <c r="U27" i="49"/>
  <c r="AZ22" i="49"/>
  <c r="I131" i="3"/>
  <c r="J131" i="3" s="1"/>
  <c r="R141" i="4"/>
  <c r="AC141" i="4" s="1"/>
  <c r="AG140" i="4"/>
  <c r="AI140" i="4" s="1"/>
  <c r="I14" i="3"/>
  <c r="J14" i="3" s="1"/>
  <c r="A21" i="4"/>
  <c r="AR17" i="4" s="1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R30" i="51" l="1"/>
  <c r="AC30" i="51" s="1"/>
  <c r="U29" i="51"/>
  <c r="AZ24" i="51"/>
  <c r="R87" i="51"/>
  <c r="AC87" i="51" s="1"/>
  <c r="AG30" i="51"/>
  <c r="AI30" i="51" s="1"/>
  <c r="AG87" i="51"/>
  <c r="AI87" i="51" s="1"/>
  <c r="AG141" i="51"/>
  <c r="AI141" i="51" s="1"/>
  <c r="R141" i="51"/>
  <c r="AC141" i="51" s="1"/>
  <c r="AG142" i="50"/>
  <c r="AI142" i="50" s="1"/>
  <c r="R30" i="50"/>
  <c r="AC30" i="50" s="1"/>
  <c r="AG30" i="50"/>
  <c r="AI30" i="50" s="1"/>
  <c r="R141" i="50"/>
  <c r="AC141" i="50" s="1"/>
  <c r="AG87" i="50"/>
  <c r="AI87" i="50" s="1"/>
  <c r="U29" i="50"/>
  <c r="AZ24" i="50"/>
  <c r="R87" i="50"/>
  <c r="AC87" i="50" s="1"/>
  <c r="R141" i="49"/>
  <c r="AC141" i="49" s="1"/>
  <c r="AZ23" i="49"/>
  <c r="U28" i="49"/>
  <c r="R87" i="49"/>
  <c r="AC87" i="49" s="1"/>
  <c r="AG87" i="49"/>
  <c r="AI87" i="49" s="1"/>
  <c r="AG30" i="49"/>
  <c r="AI30" i="49" s="1"/>
  <c r="R30" i="49"/>
  <c r="AC30" i="49" s="1"/>
  <c r="AG141" i="49"/>
  <c r="AI141" i="49" s="1"/>
  <c r="I132" i="3"/>
  <c r="J132" i="3" s="1"/>
  <c r="R142" i="4"/>
  <c r="AC142" i="4" s="1"/>
  <c r="AG141" i="4"/>
  <c r="AI141" i="4" s="1"/>
  <c r="I15" i="3"/>
  <c r="J15" i="3" s="1"/>
  <c r="A22" i="4"/>
  <c r="AR18" i="4" s="1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AG88" i="51" l="1"/>
  <c r="AI88" i="51" s="1"/>
  <c r="R142" i="51"/>
  <c r="AC142" i="51" s="1"/>
  <c r="R88" i="51"/>
  <c r="AC88" i="51" s="1"/>
  <c r="AG142" i="51"/>
  <c r="AI142" i="51" s="1"/>
  <c r="U30" i="51"/>
  <c r="AZ25" i="51"/>
  <c r="AG31" i="51"/>
  <c r="AI31" i="51" s="1"/>
  <c r="R31" i="51"/>
  <c r="AC31" i="51" s="1"/>
  <c r="AG143" i="50"/>
  <c r="AI143" i="50" s="1"/>
  <c r="R142" i="50"/>
  <c r="AC142" i="50" s="1"/>
  <c r="R88" i="50"/>
  <c r="AC88" i="50" s="1"/>
  <c r="R31" i="50"/>
  <c r="AC31" i="50" s="1"/>
  <c r="AG88" i="50"/>
  <c r="AI88" i="50" s="1"/>
  <c r="U30" i="50"/>
  <c r="AZ25" i="50"/>
  <c r="AG31" i="50"/>
  <c r="AI31" i="50" s="1"/>
  <c r="AG88" i="49"/>
  <c r="AI88" i="49" s="1"/>
  <c r="AG142" i="49"/>
  <c r="AI142" i="49" s="1"/>
  <c r="R88" i="49"/>
  <c r="AC88" i="49" s="1"/>
  <c r="R142" i="49"/>
  <c r="AC142" i="49" s="1"/>
  <c r="R31" i="49"/>
  <c r="AC31" i="49" s="1"/>
  <c r="AG31" i="49"/>
  <c r="AI31" i="49" s="1"/>
  <c r="U29" i="49"/>
  <c r="AZ24" i="49"/>
  <c r="I133" i="3"/>
  <c r="J133" i="3" s="1"/>
  <c r="AG142" i="4"/>
  <c r="AI142" i="4" s="1"/>
  <c r="R143" i="4"/>
  <c r="AC143" i="4" s="1"/>
  <c r="I16" i="3"/>
  <c r="J16" i="3" s="1"/>
  <c r="A23" i="4"/>
  <c r="AR19" i="4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R32" i="51" l="1"/>
  <c r="AC32" i="51" s="1"/>
  <c r="AG89" i="51"/>
  <c r="AI89" i="51" s="1"/>
  <c r="R89" i="51"/>
  <c r="AC89" i="51" s="1"/>
  <c r="AG143" i="51"/>
  <c r="AI143" i="51" s="1"/>
  <c r="AG32" i="51"/>
  <c r="AI32" i="51" s="1"/>
  <c r="AZ26" i="51"/>
  <c r="U31" i="51"/>
  <c r="R143" i="51"/>
  <c r="AC143" i="51" s="1"/>
  <c r="R143" i="50"/>
  <c r="AC143" i="50" s="1"/>
  <c r="AG89" i="50"/>
  <c r="AI89" i="50" s="1"/>
  <c r="R89" i="50"/>
  <c r="AC89" i="50" s="1"/>
  <c r="U31" i="50"/>
  <c r="AZ26" i="50"/>
  <c r="R32" i="50"/>
  <c r="AC32" i="50" s="1"/>
  <c r="AG32" i="50"/>
  <c r="AI32" i="50" s="1"/>
  <c r="AG144" i="50"/>
  <c r="AI144" i="50" s="1"/>
  <c r="AG89" i="49"/>
  <c r="AI89" i="49" s="1"/>
  <c r="R143" i="49"/>
  <c r="AC143" i="49" s="1"/>
  <c r="AG32" i="49"/>
  <c r="AI32" i="49" s="1"/>
  <c r="R89" i="49"/>
  <c r="AC89" i="49" s="1"/>
  <c r="AG143" i="49"/>
  <c r="AI143" i="49" s="1"/>
  <c r="AZ25" i="49"/>
  <c r="U30" i="49"/>
  <c r="R32" i="49"/>
  <c r="AC32" i="49" s="1"/>
  <c r="I134" i="3"/>
  <c r="J134" i="3" s="1"/>
  <c r="AG143" i="4"/>
  <c r="AI143" i="4" s="1"/>
  <c r="R144" i="4"/>
  <c r="AC144" i="4" s="1"/>
  <c r="I17" i="3"/>
  <c r="J17" i="3" s="1"/>
  <c r="A24" i="4"/>
  <c r="AR20" i="4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R144" i="51" l="1"/>
  <c r="AC144" i="51" s="1"/>
  <c r="R33" i="51"/>
  <c r="AC33" i="51" s="1"/>
  <c r="R90" i="51"/>
  <c r="AC90" i="51" s="1"/>
  <c r="AG144" i="51"/>
  <c r="AI144" i="51" s="1"/>
  <c r="AG33" i="51"/>
  <c r="AI33" i="51" s="1"/>
  <c r="U32" i="51"/>
  <c r="AZ27" i="51"/>
  <c r="AG90" i="51"/>
  <c r="AI90" i="51" s="1"/>
  <c r="R90" i="50"/>
  <c r="AC90" i="50" s="1"/>
  <c r="AG33" i="50"/>
  <c r="AI33" i="50" s="1"/>
  <c r="R33" i="50"/>
  <c r="AC33" i="50" s="1"/>
  <c r="AG90" i="50"/>
  <c r="AI90" i="50" s="1"/>
  <c r="R144" i="50"/>
  <c r="AC144" i="50" s="1"/>
  <c r="AG145" i="50"/>
  <c r="AI145" i="50" s="1"/>
  <c r="AZ27" i="50"/>
  <c r="U32" i="50"/>
  <c r="AG33" i="49"/>
  <c r="AI33" i="49" s="1"/>
  <c r="R90" i="49"/>
  <c r="AC90" i="49" s="1"/>
  <c r="AG144" i="49"/>
  <c r="AI144" i="49" s="1"/>
  <c r="R33" i="49"/>
  <c r="AC33" i="49" s="1"/>
  <c r="AI90" i="49"/>
  <c r="AG90" i="49"/>
  <c r="U31" i="49"/>
  <c r="AZ26" i="49"/>
  <c r="R144" i="49"/>
  <c r="AC144" i="49" s="1"/>
  <c r="I135" i="3"/>
  <c r="J135" i="3" s="1"/>
  <c r="AG144" i="4"/>
  <c r="AI144" i="4" s="1"/>
  <c r="R145" i="4"/>
  <c r="AC145" i="4" s="1"/>
  <c r="I18" i="3"/>
  <c r="J18" i="3" s="1"/>
  <c r="A25" i="4"/>
  <c r="AR21" i="4" s="1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R34" i="51" l="1"/>
  <c r="AC34" i="51" s="1"/>
  <c r="AG91" i="51"/>
  <c r="AI91" i="51" s="1"/>
  <c r="R91" i="51"/>
  <c r="AC91" i="51" s="1"/>
  <c r="U33" i="51"/>
  <c r="AZ28" i="51"/>
  <c r="AG145" i="51"/>
  <c r="AI145" i="51" s="1"/>
  <c r="AG34" i="51"/>
  <c r="AI34" i="51" s="1"/>
  <c r="R145" i="51"/>
  <c r="AC145" i="51" s="1"/>
  <c r="AG146" i="50"/>
  <c r="AI146" i="50" s="1"/>
  <c r="R34" i="50"/>
  <c r="AC34" i="50" s="1"/>
  <c r="AG34" i="50"/>
  <c r="AI34" i="50" s="1"/>
  <c r="AG91" i="50"/>
  <c r="AI91" i="50" s="1"/>
  <c r="R145" i="50"/>
  <c r="AC145" i="50" s="1"/>
  <c r="R91" i="50"/>
  <c r="AC91" i="50" s="1"/>
  <c r="U33" i="50"/>
  <c r="AZ28" i="50"/>
  <c r="AG145" i="49"/>
  <c r="AI145" i="49" s="1"/>
  <c r="R145" i="49"/>
  <c r="AC145" i="49" s="1"/>
  <c r="AG91" i="49"/>
  <c r="AI91" i="49" s="1"/>
  <c r="AG34" i="49"/>
  <c r="AI34" i="49" s="1"/>
  <c r="U32" i="49"/>
  <c r="AZ27" i="49"/>
  <c r="R34" i="49"/>
  <c r="AC34" i="49" s="1"/>
  <c r="R91" i="49"/>
  <c r="AC91" i="49" s="1"/>
  <c r="I136" i="3"/>
  <c r="J136" i="3" s="1"/>
  <c r="AG145" i="4"/>
  <c r="AI145" i="4" s="1"/>
  <c r="R146" i="4"/>
  <c r="AC146" i="4" s="1"/>
  <c r="I19" i="3"/>
  <c r="J19" i="3" s="1"/>
  <c r="A26" i="4"/>
  <c r="AR22" i="4" s="1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R92" i="51" l="1"/>
  <c r="AC92" i="51" s="1"/>
  <c r="AG92" i="51"/>
  <c r="AI92" i="51" s="1"/>
  <c r="R146" i="51"/>
  <c r="AC146" i="51" s="1"/>
  <c r="AG146" i="51"/>
  <c r="AI146" i="51" s="1"/>
  <c r="R35" i="51"/>
  <c r="AC35" i="51" s="1"/>
  <c r="AG35" i="51"/>
  <c r="AI35" i="51" s="1"/>
  <c r="U34" i="51"/>
  <c r="AZ29" i="51"/>
  <c r="R92" i="50"/>
  <c r="AC92" i="50" s="1"/>
  <c r="R146" i="50"/>
  <c r="AC146" i="50" s="1"/>
  <c r="R35" i="50"/>
  <c r="AC35" i="50" s="1"/>
  <c r="AG147" i="50"/>
  <c r="AI147" i="50" s="1"/>
  <c r="U34" i="50"/>
  <c r="AZ29" i="50"/>
  <c r="AG35" i="50"/>
  <c r="AI35" i="50" s="1"/>
  <c r="AG92" i="50"/>
  <c r="AI92" i="50" s="1"/>
  <c r="R92" i="49"/>
  <c r="AC92" i="49" s="1"/>
  <c r="AG35" i="49"/>
  <c r="AI35" i="49" s="1"/>
  <c r="R35" i="49"/>
  <c r="AC35" i="49" s="1"/>
  <c r="AI92" i="49"/>
  <c r="AG92" i="49"/>
  <c r="R146" i="49"/>
  <c r="AC146" i="49" s="1"/>
  <c r="AI146" i="49"/>
  <c r="AG146" i="49"/>
  <c r="U33" i="49"/>
  <c r="AZ28" i="49"/>
  <c r="I137" i="3"/>
  <c r="J137" i="3" s="1"/>
  <c r="R147" i="4"/>
  <c r="AC147" i="4" s="1"/>
  <c r="AG146" i="4"/>
  <c r="AI146" i="4" s="1"/>
  <c r="I20" i="3"/>
  <c r="J20" i="3" s="1"/>
  <c r="A27" i="4"/>
  <c r="AR23" i="4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R36" i="51" l="1"/>
  <c r="AC36" i="51" s="1"/>
  <c r="R93" i="51"/>
  <c r="AC93" i="51" s="1"/>
  <c r="AG147" i="51"/>
  <c r="AI147" i="51" s="1"/>
  <c r="R147" i="51"/>
  <c r="AC147" i="51" s="1"/>
  <c r="AG36" i="51"/>
  <c r="AI36" i="51" s="1"/>
  <c r="AG93" i="51"/>
  <c r="AI93" i="51" s="1"/>
  <c r="AZ30" i="51"/>
  <c r="U35" i="51"/>
  <c r="AG93" i="50"/>
  <c r="AI93" i="50" s="1"/>
  <c r="R147" i="50"/>
  <c r="AC147" i="50" s="1"/>
  <c r="U35" i="50"/>
  <c r="AZ30" i="50"/>
  <c r="R36" i="50"/>
  <c r="AC36" i="50" s="1"/>
  <c r="R93" i="50"/>
  <c r="AC93" i="50" s="1"/>
  <c r="AG36" i="50"/>
  <c r="AI36" i="50" s="1"/>
  <c r="AG148" i="50"/>
  <c r="AI148" i="50" s="1"/>
  <c r="R93" i="49"/>
  <c r="AC93" i="49" s="1"/>
  <c r="R36" i="49"/>
  <c r="AC36" i="49" s="1"/>
  <c r="AG36" i="49"/>
  <c r="AI36" i="49" s="1"/>
  <c r="R147" i="49"/>
  <c r="AC147" i="49" s="1"/>
  <c r="AZ29" i="49"/>
  <c r="U34" i="49"/>
  <c r="AI147" i="49"/>
  <c r="AG147" i="49"/>
  <c r="AI93" i="49"/>
  <c r="AG93" i="49"/>
  <c r="I138" i="3"/>
  <c r="J138" i="3" s="1"/>
  <c r="R148" i="4"/>
  <c r="AC148" i="4" s="1"/>
  <c r="AG147" i="4"/>
  <c r="AI147" i="4" s="1"/>
  <c r="I21" i="3"/>
  <c r="J21" i="3" s="1"/>
  <c r="A28" i="4"/>
  <c r="AR24" i="4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AG37" i="51" l="1"/>
  <c r="AI37" i="51" s="1"/>
  <c r="R37" i="51"/>
  <c r="AC37" i="51" s="1"/>
  <c r="R148" i="51"/>
  <c r="AC148" i="51" s="1"/>
  <c r="AG148" i="51"/>
  <c r="AI148" i="51" s="1"/>
  <c r="R94" i="51"/>
  <c r="AC94" i="51" s="1"/>
  <c r="AG94" i="51"/>
  <c r="AI94" i="51" s="1"/>
  <c r="U36" i="51"/>
  <c r="AZ31" i="51"/>
  <c r="R37" i="50"/>
  <c r="AC37" i="50" s="1"/>
  <c r="AG94" i="50"/>
  <c r="AI94" i="50" s="1"/>
  <c r="AG37" i="50"/>
  <c r="AI37" i="50" s="1"/>
  <c r="R94" i="50"/>
  <c r="AC94" i="50" s="1"/>
  <c r="R148" i="50"/>
  <c r="AC148" i="50" s="1"/>
  <c r="AZ31" i="50"/>
  <c r="U36" i="50"/>
  <c r="AG149" i="50"/>
  <c r="AI149" i="50" s="1"/>
  <c r="R37" i="49"/>
  <c r="AC37" i="49" s="1"/>
  <c r="AG94" i="49"/>
  <c r="AI94" i="49" s="1"/>
  <c r="AG37" i="49"/>
  <c r="AI37" i="49" s="1"/>
  <c r="R94" i="49"/>
  <c r="AC94" i="49" s="1"/>
  <c r="AG148" i="49"/>
  <c r="AI148" i="49" s="1"/>
  <c r="R148" i="49"/>
  <c r="AC148" i="49" s="1"/>
  <c r="U35" i="49"/>
  <c r="AZ30" i="49"/>
  <c r="I139" i="3"/>
  <c r="J139" i="3" s="1"/>
  <c r="AG148" i="4"/>
  <c r="AI148" i="4" s="1"/>
  <c r="R149" i="4"/>
  <c r="AC149" i="4" s="1"/>
  <c r="I22" i="3"/>
  <c r="J22" i="3" s="1"/>
  <c r="A29" i="4"/>
  <c r="AR25" i="4" s="1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AG38" i="51" l="1"/>
  <c r="AI38" i="51" s="1"/>
  <c r="R95" i="51"/>
  <c r="AC95" i="51" s="1"/>
  <c r="R38" i="51"/>
  <c r="AC38" i="51" s="1"/>
  <c r="AG149" i="51"/>
  <c r="AI149" i="51" s="1"/>
  <c r="AG95" i="51"/>
  <c r="AI95" i="51" s="1"/>
  <c r="R149" i="51"/>
  <c r="AC149" i="51" s="1"/>
  <c r="U37" i="51"/>
  <c r="AZ32" i="51"/>
  <c r="AG38" i="50"/>
  <c r="AI38" i="50" s="1"/>
  <c r="AG150" i="50"/>
  <c r="AI150" i="50" s="1"/>
  <c r="R38" i="50"/>
  <c r="AC38" i="50" s="1"/>
  <c r="R149" i="50"/>
  <c r="AC149" i="50" s="1"/>
  <c r="U37" i="50"/>
  <c r="AZ32" i="50"/>
  <c r="R95" i="50"/>
  <c r="AC95" i="50" s="1"/>
  <c r="AG95" i="50"/>
  <c r="AI95" i="50" s="1"/>
  <c r="AG149" i="49"/>
  <c r="AI149" i="49" s="1"/>
  <c r="R149" i="49"/>
  <c r="AC149" i="49" s="1"/>
  <c r="AG95" i="49"/>
  <c r="AI95" i="49" s="1"/>
  <c r="R95" i="49"/>
  <c r="AC95" i="49" s="1"/>
  <c r="U36" i="49"/>
  <c r="AZ31" i="49"/>
  <c r="AG38" i="49"/>
  <c r="AI38" i="49" s="1"/>
  <c r="R38" i="49"/>
  <c r="AC38" i="49" s="1"/>
  <c r="I140" i="3"/>
  <c r="J140" i="3" s="1"/>
  <c r="AG149" i="4"/>
  <c r="AI149" i="4" s="1"/>
  <c r="R150" i="4"/>
  <c r="AC150" i="4" s="1"/>
  <c r="I23" i="3"/>
  <c r="J23" i="3" s="1"/>
  <c r="A30" i="4"/>
  <c r="AR26" i="4" s="1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AG39" i="51" l="1"/>
  <c r="AI39" i="51" s="1"/>
  <c r="AG96" i="51"/>
  <c r="AI96" i="51" s="1"/>
  <c r="R96" i="51"/>
  <c r="AC96" i="51" s="1"/>
  <c r="U38" i="51"/>
  <c r="AZ33" i="51"/>
  <c r="R150" i="51"/>
  <c r="AC150" i="51" s="1"/>
  <c r="AG150" i="51"/>
  <c r="AI150" i="51" s="1"/>
  <c r="R39" i="51"/>
  <c r="AC39" i="51" s="1"/>
  <c r="R96" i="50"/>
  <c r="AC96" i="50" s="1"/>
  <c r="R39" i="50"/>
  <c r="AC39" i="50" s="1"/>
  <c r="AG151" i="50"/>
  <c r="AI151" i="50" s="1"/>
  <c r="R150" i="50"/>
  <c r="AC150" i="50" s="1"/>
  <c r="U38" i="50"/>
  <c r="AZ33" i="50"/>
  <c r="AG39" i="50"/>
  <c r="AI39" i="50" s="1"/>
  <c r="AG96" i="50"/>
  <c r="AI96" i="50" s="1"/>
  <c r="AI150" i="49"/>
  <c r="AG150" i="49"/>
  <c r="R39" i="49"/>
  <c r="AC39" i="49" s="1"/>
  <c r="R96" i="49"/>
  <c r="AC96" i="49" s="1"/>
  <c r="AG39" i="49"/>
  <c r="AI39" i="49" s="1"/>
  <c r="AG96" i="49"/>
  <c r="AI96" i="49" s="1"/>
  <c r="R150" i="49"/>
  <c r="AC150" i="49" s="1"/>
  <c r="U37" i="49"/>
  <c r="AZ32" i="49"/>
  <c r="I141" i="3"/>
  <c r="J141" i="3" s="1"/>
  <c r="R151" i="4"/>
  <c r="AC151" i="4" s="1"/>
  <c r="AG150" i="4"/>
  <c r="AI150" i="4" s="1"/>
  <c r="I24" i="3"/>
  <c r="J24" i="3" s="1"/>
  <c r="A31" i="4"/>
  <c r="AR27" i="4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R40" i="51" l="1"/>
  <c r="AC40" i="51" s="1"/>
  <c r="AG151" i="51"/>
  <c r="AI151" i="51" s="1"/>
  <c r="R97" i="51"/>
  <c r="AC97" i="51" s="1"/>
  <c r="R151" i="51"/>
  <c r="AC151" i="51" s="1"/>
  <c r="AG97" i="51"/>
  <c r="AI97" i="51" s="1"/>
  <c r="AG40" i="51"/>
  <c r="AI40" i="51" s="1"/>
  <c r="AZ34" i="51"/>
  <c r="U39" i="51"/>
  <c r="R97" i="50"/>
  <c r="AC97" i="50" s="1"/>
  <c r="AG97" i="50"/>
  <c r="AI97" i="50" s="1"/>
  <c r="R151" i="50"/>
  <c r="AC151" i="50" s="1"/>
  <c r="U39" i="50"/>
  <c r="AZ34" i="50"/>
  <c r="AG152" i="50"/>
  <c r="AI152" i="50" s="1"/>
  <c r="AG40" i="50"/>
  <c r="AI40" i="50" s="1"/>
  <c r="R40" i="50"/>
  <c r="AC40" i="50" s="1"/>
  <c r="AG97" i="49"/>
  <c r="AI97" i="49" s="1"/>
  <c r="AZ33" i="49"/>
  <c r="U38" i="49"/>
  <c r="R97" i="49"/>
  <c r="AC97" i="49" s="1"/>
  <c r="R40" i="49"/>
  <c r="AC40" i="49" s="1"/>
  <c r="R151" i="49"/>
  <c r="AC151" i="49" s="1"/>
  <c r="AG40" i="49"/>
  <c r="AI40" i="49" s="1"/>
  <c r="AG151" i="49"/>
  <c r="AI151" i="49" s="1"/>
  <c r="I142" i="3"/>
  <c r="J142" i="3" s="1"/>
  <c r="AG151" i="4"/>
  <c r="AI151" i="4" s="1"/>
  <c r="R152" i="4"/>
  <c r="AC152" i="4" s="1"/>
  <c r="I25" i="3"/>
  <c r="J25" i="3" s="1"/>
  <c r="A32" i="4"/>
  <c r="AR28" i="4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R41" i="51" l="1"/>
  <c r="AC41" i="51" s="1"/>
  <c r="R152" i="51"/>
  <c r="AC152" i="51" s="1"/>
  <c r="AG41" i="51"/>
  <c r="AI41" i="51" s="1"/>
  <c r="R98" i="51"/>
  <c r="AC98" i="51" s="1"/>
  <c r="AG152" i="51"/>
  <c r="AI152" i="51" s="1"/>
  <c r="AG98" i="51"/>
  <c r="AI98" i="51" s="1"/>
  <c r="U40" i="51"/>
  <c r="AZ35" i="51"/>
  <c r="AG41" i="50"/>
  <c r="AI41" i="50" s="1"/>
  <c r="R41" i="50"/>
  <c r="AC41" i="50" s="1"/>
  <c r="R152" i="50"/>
  <c r="AC152" i="50" s="1"/>
  <c r="AG98" i="50"/>
  <c r="AI98" i="50" s="1"/>
  <c r="R98" i="50"/>
  <c r="AC98" i="50" s="1"/>
  <c r="AG153" i="50"/>
  <c r="AI153" i="50" s="1"/>
  <c r="AZ35" i="50"/>
  <c r="U40" i="50"/>
  <c r="AG152" i="49"/>
  <c r="AI152" i="49" s="1"/>
  <c r="AG41" i="49"/>
  <c r="AI41" i="49" s="1"/>
  <c r="AI98" i="49"/>
  <c r="AG98" i="49"/>
  <c r="R152" i="49"/>
  <c r="AC152" i="49" s="1"/>
  <c r="R41" i="49"/>
  <c r="AC41" i="49" s="1"/>
  <c r="U39" i="49"/>
  <c r="AZ34" i="49"/>
  <c r="R98" i="49"/>
  <c r="AC98" i="49" s="1"/>
  <c r="I143" i="3"/>
  <c r="J143" i="3" s="1"/>
  <c r="AG152" i="4"/>
  <c r="AI152" i="4" s="1"/>
  <c r="R153" i="4"/>
  <c r="AC153" i="4" s="1"/>
  <c r="I26" i="3"/>
  <c r="J26" i="3" s="1"/>
  <c r="A33" i="4"/>
  <c r="AR29" i="4" s="1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R153" i="51" l="1"/>
  <c r="AC153" i="51" s="1"/>
  <c r="R42" i="51"/>
  <c r="AC42" i="51" s="1"/>
  <c r="AG153" i="51"/>
  <c r="AI153" i="51" s="1"/>
  <c r="AG42" i="51"/>
  <c r="AI42" i="51" s="1"/>
  <c r="AG99" i="51"/>
  <c r="AI99" i="51" s="1"/>
  <c r="R99" i="51"/>
  <c r="AC99" i="51" s="1"/>
  <c r="U41" i="51"/>
  <c r="AZ36" i="51"/>
  <c r="AG154" i="50"/>
  <c r="AI154" i="50" s="1"/>
  <c r="AG42" i="50"/>
  <c r="AI42" i="50" s="1"/>
  <c r="R99" i="50"/>
  <c r="AC99" i="50" s="1"/>
  <c r="R42" i="50"/>
  <c r="AC42" i="50" s="1"/>
  <c r="R153" i="50"/>
  <c r="AC153" i="50" s="1"/>
  <c r="AG99" i="50"/>
  <c r="AI99" i="50" s="1"/>
  <c r="U41" i="50"/>
  <c r="AZ36" i="50"/>
  <c r="R42" i="49"/>
  <c r="AC42" i="49" s="1"/>
  <c r="AG42" i="49"/>
  <c r="AI42" i="49" s="1"/>
  <c r="R153" i="49"/>
  <c r="AC153" i="49" s="1"/>
  <c r="AG153" i="49"/>
  <c r="AI153" i="49" s="1"/>
  <c r="R99" i="49"/>
  <c r="AC99" i="49" s="1"/>
  <c r="U40" i="49"/>
  <c r="AZ35" i="49"/>
  <c r="AG99" i="49"/>
  <c r="AI99" i="49" s="1"/>
  <c r="I144" i="3"/>
  <c r="J144" i="3" s="1"/>
  <c r="R154" i="4"/>
  <c r="AC154" i="4" s="1"/>
  <c r="AG153" i="4"/>
  <c r="AI153" i="4" s="1"/>
  <c r="I27" i="3"/>
  <c r="J27" i="3" s="1"/>
  <c r="A34" i="4"/>
  <c r="AR30" i="4" s="1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AG100" i="51" l="1"/>
  <c r="AI100" i="51" s="1"/>
  <c r="R100" i="51"/>
  <c r="AC100" i="51" s="1"/>
  <c r="AG43" i="51"/>
  <c r="AI43" i="51" s="1"/>
  <c r="R43" i="51"/>
  <c r="AC43" i="51" s="1"/>
  <c r="U42" i="51"/>
  <c r="AZ37" i="51"/>
  <c r="AG154" i="51"/>
  <c r="AI154" i="51" s="1"/>
  <c r="R154" i="51"/>
  <c r="AC154" i="51" s="1"/>
  <c r="R154" i="50"/>
  <c r="AC154" i="50" s="1"/>
  <c r="R43" i="50"/>
  <c r="AC43" i="50" s="1"/>
  <c r="AG155" i="50"/>
  <c r="AI155" i="50" s="1"/>
  <c r="U42" i="50"/>
  <c r="AZ37" i="50"/>
  <c r="R100" i="50"/>
  <c r="AC100" i="50" s="1"/>
  <c r="AG100" i="50"/>
  <c r="AI100" i="50" s="1"/>
  <c r="AG43" i="50"/>
  <c r="AI43" i="50" s="1"/>
  <c r="R154" i="49"/>
  <c r="AC154" i="49" s="1"/>
  <c r="AI154" i="49"/>
  <c r="AG154" i="49"/>
  <c r="R100" i="49"/>
  <c r="AC100" i="49" s="1"/>
  <c r="AI100" i="49"/>
  <c r="AG100" i="49"/>
  <c r="R43" i="49"/>
  <c r="AC43" i="49" s="1"/>
  <c r="U41" i="49"/>
  <c r="AZ36" i="49"/>
  <c r="AG43" i="49"/>
  <c r="AI43" i="49" s="1"/>
  <c r="I145" i="3"/>
  <c r="J145" i="3" s="1"/>
  <c r="AG154" i="4"/>
  <c r="AI154" i="4" s="1"/>
  <c r="R155" i="4"/>
  <c r="AC155" i="4" s="1"/>
  <c r="I28" i="3"/>
  <c r="J28" i="3" s="1"/>
  <c r="A35" i="4"/>
  <c r="AR31" i="4" s="1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AG44" i="51" l="1"/>
  <c r="AI44" i="51" s="1"/>
  <c r="AG155" i="51"/>
  <c r="AI155" i="51" s="1"/>
  <c r="R101" i="51"/>
  <c r="AC101" i="51" s="1"/>
  <c r="R155" i="51"/>
  <c r="AC155" i="51" s="1"/>
  <c r="R44" i="51"/>
  <c r="AC44" i="51" s="1"/>
  <c r="AZ38" i="51"/>
  <c r="U43" i="51"/>
  <c r="AG101" i="51"/>
  <c r="AI101" i="51" s="1"/>
  <c r="AG101" i="50"/>
  <c r="AI101" i="50" s="1"/>
  <c r="R101" i="50"/>
  <c r="AC101" i="50" s="1"/>
  <c r="R155" i="50"/>
  <c r="AC155" i="50" s="1"/>
  <c r="AG44" i="50"/>
  <c r="AI44" i="50" s="1"/>
  <c r="AG156" i="50"/>
  <c r="AI156" i="50" s="1"/>
  <c r="U43" i="50"/>
  <c r="AZ38" i="50"/>
  <c r="R44" i="50"/>
  <c r="AC44" i="50" s="1"/>
  <c r="R101" i="49"/>
  <c r="AC101" i="49" s="1"/>
  <c r="AG44" i="49"/>
  <c r="AI44" i="49" s="1"/>
  <c r="R44" i="49"/>
  <c r="AC44" i="49" s="1"/>
  <c r="R155" i="49"/>
  <c r="AC155" i="49" s="1"/>
  <c r="U42" i="49"/>
  <c r="AZ37" i="49"/>
  <c r="AI101" i="49"/>
  <c r="AG101" i="49"/>
  <c r="AI155" i="49"/>
  <c r="AG155" i="49"/>
  <c r="I146" i="3"/>
  <c r="J146" i="3" s="1"/>
  <c r="R156" i="4"/>
  <c r="AC156" i="4" s="1"/>
  <c r="AG155" i="4"/>
  <c r="AI155" i="4" s="1"/>
  <c r="I29" i="3"/>
  <c r="J29" i="3" s="1"/>
  <c r="A36" i="4"/>
  <c r="AR32" i="4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R156" i="51" l="1"/>
  <c r="AC156" i="51" s="1"/>
  <c r="R45" i="51"/>
  <c r="AC45" i="51" s="1"/>
  <c r="AG156" i="51"/>
  <c r="AI156" i="51" s="1"/>
  <c r="AG45" i="51"/>
  <c r="AI45" i="51" s="1"/>
  <c r="R102" i="51"/>
  <c r="AC102" i="51" s="1"/>
  <c r="U44" i="51"/>
  <c r="AZ39" i="51"/>
  <c r="AG102" i="51"/>
  <c r="AI102" i="51" s="1"/>
  <c r="R102" i="50"/>
  <c r="AC102" i="50" s="1"/>
  <c r="AG157" i="50"/>
  <c r="AI157" i="50" s="1"/>
  <c r="R45" i="50"/>
  <c r="AC45" i="50" s="1"/>
  <c r="AG45" i="50"/>
  <c r="AI45" i="50" s="1"/>
  <c r="R156" i="50"/>
  <c r="AC156" i="50" s="1"/>
  <c r="AG102" i="50"/>
  <c r="AI102" i="50" s="1"/>
  <c r="AZ39" i="50"/>
  <c r="U44" i="50"/>
  <c r="R45" i="49"/>
  <c r="AC45" i="49" s="1"/>
  <c r="AG45" i="49"/>
  <c r="AI45" i="49" s="1"/>
  <c r="AG156" i="49"/>
  <c r="AI156" i="49" s="1"/>
  <c r="U43" i="49"/>
  <c r="AZ38" i="49"/>
  <c r="R102" i="49"/>
  <c r="AC102" i="49" s="1"/>
  <c r="AG102" i="49"/>
  <c r="AI102" i="49" s="1"/>
  <c r="R156" i="49"/>
  <c r="AC156" i="49" s="1"/>
  <c r="I147" i="3"/>
  <c r="J147" i="3" s="1"/>
  <c r="R157" i="4"/>
  <c r="AC157" i="4" s="1"/>
  <c r="AG156" i="4"/>
  <c r="AI156" i="4" s="1"/>
  <c r="I30" i="3"/>
  <c r="J30" i="3" s="1"/>
  <c r="A37" i="4"/>
  <c r="AR33" i="4" s="1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AG157" i="51" l="1"/>
  <c r="AI157" i="51" s="1"/>
  <c r="R103" i="51"/>
  <c r="AC103" i="51" s="1"/>
  <c r="R46" i="51"/>
  <c r="AC46" i="51" s="1"/>
  <c r="AG103" i="51"/>
  <c r="AI103" i="51" s="1"/>
  <c r="R157" i="51"/>
  <c r="AC157" i="51" s="1"/>
  <c r="U45" i="51"/>
  <c r="AZ40" i="51"/>
  <c r="AG46" i="51"/>
  <c r="AI46" i="51" s="1"/>
  <c r="R103" i="50"/>
  <c r="AC103" i="50" s="1"/>
  <c r="AG46" i="50"/>
  <c r="AI46" i="50" s="1"/>
  <c r="R157" i="50"/>
  <c r="AC157" i="50" s="1"/>
  <c r="R46" i="50"/>
  <c r="AC46" i="50" s="1"/>
  <c r="AG158" i="50"/>
  <c r="AI158" i="50" s="1"/>
  <c r="AG103" i="50"/>
  <c r="AI103" i="50" s="1"/>
  <c r="U45" i="50"/>
  <c r="AZ40" i="50"/>
  <c r="AI157" i="49"/>
  <c r="AG157" i="49"/>
  <c r="AG46" i="49"/>
  <c r="AI46" i="49" s="1"/>
  <c r="R157" i="49"/>
  <c r="AC157" i="49" s="1"/>
  <c r="AG103" i="49"/>
  <c r="AI103" i="49" s="1"/>
  <c r="AZ39" i="49"/>
  <c r="U44" i="49"/>
  <c r="R46" i="49"/>
  <c r="AC46" i="49" s="1"/>
  <c r="R103" i="49"/>
  <c r="AC103" i="49" s="1"/>
  <c r="I148" i="3"/>
  <c r="J148" i="3" s="1"/>
  <c r="AG157" i="4"/>
  <c r="AI157" i="4" s="1"/>
  <c r="R158" i="4"/>
  <c r="AC158" i="4" s="1"/>
  <c r="I31" i="3"/>
  <c r="J31" i="3" s="1"/>
  <c r="A38" i="4"/>
  <c r="AR34" i="4" s="1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AG104" i="51" l="1"/>
  <c r="AI104" i="51" s="1"/>
  <c r="R158" i="51"/>
  <c r="AC158" i="51" s="1"/>
  <c r="R104" i="51"/>
  <c r="AC104" i="51" s="1"/>
  <c r="AG158" i="51"/>
  <c r="AI158" i="51" s="1"/>
  <c r="AG47" i="51"/>
  <c r="AI47" i="51" s="1"/>
  <c r="R47" i="51"/>
  <c r="AC47" i="51" s="1"/>
  <c r="U46" i="51"/>
  <c r="AZ41" i="51"/>
  <c r="R47" i="50"/>
  <c r="AC47" i="50" s="1"/>
  <c r="U46" i="50"/>
  <c r="AZ41" i="50"/>
  <c r="AG159" i="50"/>
  <c r="AI159" i="50" s="1"/>
  <c r="R158" i="50"/>
  <c r="AC158" i="50" s="1"/>
  <c r="R104" i="50"/>
  <c r="AC104" i="50" s="1"/>
  <c r="AG104" i="50"/>
  <c r="AI104" i="50" s="1"/>
  <c r="AG47" i="50"/>
  <c r="AI47" i="50" s="1"/>
  <c r="R47" i="49"/>
  <c r="AC47" i="49" s="1"/>
  <c r="R158" i="49"/>
  <c r="AC158" i="49" s="1"/>
  <c r="R104" i="49"/>
  <c r="AC104" i="49" s="1"/>
  <c r="AG104" i="49"/>
  <c r="AI104" i="49" s="1"/>
  <c r="AI158" i="49"/>
  <c r="AG158" i="49"/>
  <c r="AG47" i="49"/>
  <c r="AI47" i="49" s="1"/>
  <c r="U45" i="49"/>
  <c r="AZ40" i="49"/>
  <c r="I149" i="3"/>
  <c r="J149" i="3" s="1"/>
  <c r="AG158" i="4"/>
  <c r="AI158" i="4" s="1"/>
  <c r="R159" i="4"/>
  <c r="AC159" i="4" s="1"/>
  <c r="I32" i="3"/>
  <c r="J32" i="3" s="1"/>
  <c r="A39" i="4"/>
  <c r="AR35" i="4" s="1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R48" i="51" l="1"/>
  <c r="AC48" i="51" s="1"/>
  <c r="R105" i="51"/>
  <c r="AC105" i="51" s="1"/>
  <c r="AG48" i="51"/>
  <c r="AI48" i="51" s="1"/>
  <c r="R159" i="51"/>
  <c r="AC159" i="51" s="1"/>
  <c r="AZ42" i="51"/>
  <c r="U47" i="51"/>
  <c r="AG105" i="51"/>
  <c r="AI105" i="51" s="1"/>
  <c r="AG159" i="51"/>
  <c r="AI159" i="51" s="1"/>
  <c r="AG105" i="50"/>
  <c r="AI105" i="50" s="1"/>
  <c r="R48" i="50"/>
  <c r="AC48" i="50" s="1"/>
  <c r="R105" i="50"/>
  <c r="AC105" i="50" s="1"/>
  <c r="R159" i="50"/>
  <c r="AC159" i="50" s="1"/>
  <c r="AG48" i="50"/>
  <c r="AI48" i="50" s="1"/>
  <c r="U47" i="50"/>
  <c r="AZ42" i="50"/>
  <c r="AG160" i="50"/>
  <c r="AI160" i="50" s="1"/>
  <c r="AI105" i="49"/>
  <c r="AG105" i="49"/>
  <c r="U46" i="49"/>
  <c r="AZ41" i="49"/>
  <c r="AG159" i="49"/>
  <c r="AI159" i="49" s="1"/>
  <c r="R105" i="49"/>
  <c r="AC105" i="49" s="1"/>
  <c r="R48" i="49"/>
  <c r="AC48" i="49" s="1"/>
  <c r="AG48" i="49"/>
  <c r="AI48" i="49" s="1"/>
  <c r="R159" i="49"/>
  <c r="AC159" i="49" s="1"/>
  <c r="I150" i="3"/>
  <c r="J150" i="3" s="1"/>
  <c r="R160" i="4"/>
  <c r="AC160" i="4" s="1"/>
  <c r="AI159" i="4"/>
  <c r="AG159" i="4"/>
  <c r="I33" i="3"/>
  <c r="J33" i="3" s="1"/>
  <c r="A40" i="4"/>
  <c r="AR36" i="4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AG49" i="51" l="1"/>
  <c r="AI49" i="51" s="1"/>
  <c r="R49" i="51"/>
  <c r="AC49" i="51" s="1"/>
  <c r="AG106" i="51"/>
  <c r="AI106" i="51" s="1"/>
  <c r="R106" i="51"/>
  <c r="AC106" i="51" s="1"/>
  <c r="R160" i="51"/>
  <c r="AC160" i="51" s="1"/>
  <c r="U48" i="51"/>
  <c r="AZ43" i="51"/>
  <c r="AG160" i="51"/>
  <c r="AI160" i="51" s="1"/>
  <c r="AG106" i="50"/>
  <c r="AI106" i="50" s="1"/>
  <c r="R106" i="50"/>
  <c r="AC106" i="50" s="1"/>
  <c r="AG49" i="50"/>
  <c r="AI49" i="50" s="1"/>
  <c r="AG161" i="50"/>
  <c r="AI161" i="50" s="1"/>
  <c r="AZ43" i="50"/>
  <c r="U48" i="50"/>
  <c r="R160" i="50"/>
  <c r="AC160" i="50" s="1"/>
  <c r="R49" i="50"/>
  <c r="AC49" i="50" s="1"/>
  <c r="R160" i="49"/>
  <c r="AC160" i="49" s="1"/>
  <c r="AG49" i="49"/>
  <c r="AI49" i="49" s="1"/>
  <c r="AG160" i="49"/>
  <c r="AI160" i="49" s="1"/>
  <c r="R49" i="49"/>
  <c r="AC49" i="49" s="1"/>
  <c r="R106" i="49"/>
  <c r="AC106" i="49" s="1"/>
  <c r="U47" i="49"/>
  <c r="AZ42" i="49"/>
  <c r="AI106" i="49"/>
  <c r="AG106" i="49"/>
  <c r="I151" i="3"/>
  <c r="J151" i="3" s="1"/>
  <c r="R161" i="4"/>
  <c r="AC161" i="4" s="1"/>
  <c r="AG160" i="4"/>
  <c r="AI160" i="4" s="1"/>
  <c r="I34" i="3"/>
  <c r="J34" i="3" s="1"/>
  <c r="A41" i="4"/>
  <c r="AR37" i="4" s="1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AG107" i="51" l="1"/>
  <c r="AI107" i="51" s="1"/>
  <c r="R50" i="51"/>
  <c r="AC50" i="51" s="1"/>
  <c r="R161" i="51"/>
  <c r="AC161" i="51" s="1"/>
  <c r="AG161" i="51"/>
  <c r="AI161" i="51" s="1"/>
  <c r="R107" i="51"/>
  <c r="AC107" i="51" s="1"/>
  <c r="AG50" i="51"/>
  <c r="AI50" i="51" s="1"/>
  <c r="U49" i="51"/>
  <c r="AZ44" i="51"/>
  <c r="R50" i="50"/>
  <c r="AC50" i="50" s="1"/>
  <c r="R107" i="50"/>
  <c r="AC107" i="50" s="1"/>
  <c r="R161" i="50"/>
  <c r="AC161" i="50" s="1"/>
  <c r="AG50" i="50"/>
  <c r="AI50" i="50" s="1"/>
  <c r="AG107" i="50"/>
  <c r="AI107" i="50" s="1"/>
  <c r="AG162" i="50"/>
  <c r="AI162" i="50" s="1"/>
  <c r="AZ44" i="50"/>
  <c r="U49" i="50"/>
  <c r="R161" i="49"/>
  <c r="AC161" i="49" s="1"/>
  <c r="R50" i="49"/>
  <c r="AC50" i="49" s="1"/>
  <c r="AG161" i="49"/>
  <c r="AI161" i="49" s="1"/>
  <c r="AG50" i="49"/>
  <c r="AI50" i="49" s="1"/>
  <c r="AG107" i="49"/>
  <c r="AI107" i="49"/>
  <c r="R107" i="49"/>
  <c r="AC107" i="49" s="1"/>
  <c r="AZ43" i="49"/>
  <c r="U48" i="49"/>
  <c r="I152" i="3"/>
  <c r="J152" i="3" s="1"/>
  <c r="R162" i="4"/>
  <c r="AC162" i="4" s="1"/>
  <c r="AI161" i="4"/>
  <c r="AG161" i="4"/>
  <c r="I35" i="3"/>
  <c r="J35" i="3" s="1"/>
  <c r="A42" i="4"/>
  <c r="AR38" i="4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R108" i="51" l="1"/>
  <c r="AC108" i="51" s="1"/>
  <c r="AG162" i="51"/>
  <c r="AI162" i="51" s="1"/>
  <c r="R162" i="51"/>
  <c r="AC162" i="51" s="1"/>
  <c r="AG51" i="51"/>
  <c r="AI51" i="51" s="1"/>
  <c r="R51" i="51"/>
  <c r="AC51" i="51" s="1"/>
  <c r="AG108" i="51"/>
  <c r="AI108" i="51" s="1"/>
  <c r="U50" i="51"/>
  <c r="AZ45" i="51"/>
  <c r="R162" i="50"/>
  <c r="AC162" i="50" s="1"/>
  <c r="AG51" i="50"/>
  <c r="AI51" i="50" s="1"/>
  <c r="AG108" i="50"/>
  <c r="AI108" i="50" s="1"/>
  <c r="R51" i="50"/>
  <c r="AC51" i="50" s="1"/>
  <c r="AG163" i="50"/>
  <c r="AI163" i="50" s="1"/>
  <c r="R108" i="50"/>
  <c r="AC108" i="50" s="1"/>
  <c r="U50" i="50"/>
  <c r="AZ45" i="50"/>
  <c r="R162" i="49"/>
  <c r="AC162" i="49" s="1"/>
  <c r="R108" i="49"/>
  <c r="AC108" i="49" s="1"/>
  <c r="AG162" i="49"/>
  <c r="AI162" i="49" s="1"/>
  <c r="R51" i="49"/>
  <c r="AC51" i="49" s="1"/>
  <c r="AG51" i="49"/>
  <c r="AI51" i="49" s="1"/>
  <c r="U49" i="49"/>
  <c r="AZ44" i="49"/>
  <c r="AG108" i="49"/>
  <c r="AI108" i="49" s="1"/>
  <c r="I153" i="3"/>
  <c r="J153" i="3" s="1"/>
  <c r="R163" i="4"/>
  <c r="AC163" i="4" s="1"/>
  <c r="AG162" i="4"/>
  <c r="AI162" i="4" s="1"/>
  <c r="I36" i="3"/>
  <c r="J36" i="3" s="1"/>
  <c r="A43" i="4"/>
  <c r="AR39" i="4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R52" i="51" l="1"/>
  <c r="AC52" i="51" s="1"/>
  <c r="AG109" i="51"/>
  <c r="AI109" i="51" s="1"/>
  <c r="R163" i="51"/>
  <c r="AC163" i="51" s="1"/>
  <c r="AG163" i="51"/>
  <c r="AI163" i="51" s="1"/>
  <c r="R109" i="51"/>
  <c r="AC109" i="51" s="1"/>
  <c r="AG52" i="51"/>
  <c r="AI52" i="51" s="1"/>
  <c r="AZ46" i="51"/>
  <c r="U51" i="51"/>
  <c r="R52" i="50"/>
  <c r="AC52" i="50" s="1"/>
  <c r="AG109" i="50"/>
  <c r="AI109" i="50" s="1"/>
  <c r="R109" i="50"/>
  <c r="AC109" i="50" s="1"/>
  <c r="AG52" i="50"/>
  <c r="AI52" i="50" s="1"/>
  <c r="AG164" i="50"/>
  <c r="AI164" i="50" s="1"/>
  <c r="U51" i="50"/>
  <c r="AZ46" i="50"/>
  <c r="R163" i="50"/>
  <c r="AC163" i="50" s="1"/>
  <c r="AG163" i="49"/>
  <c r="AI163" i="49"/>
  <c r="AG52" i="49"/>
  <c r="AI52" i="49" s="1"/>
  <c r="R109" i="49"/>
  <c r="AC109" i="49" s="1"/>
  <c r="AI109" i="49"/>
  <c r="AG109" i="49"/>
  <c r="R163" i="49"/>
  <c r="AC163" i="49" s="1"/>
  <c r="U50" i="49"/>
  <c r="AZ45" i="49"/>
  <c r="R52" i="49"/>
  <c r="AC52" i="49" s="1"/>
  <c r="I154" i="3"/>
  <c r="J154" i="3" s="1"/>
  <c r="R164" i="4"/>
  <c r="AC164" i="4" s="1"/>
  <c r="AG163" i="4"/>
  <c r="AI163" i="4" s="1"/>
  <c r="I37" i="3"/>
  <c r="J37" i="3" s="1"/>
  <c r="A44" i="4"/>
  <c r="AR40" i="4" s="1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AG53" i="51" l="1"/>
  <c r="AI53" i="51" s="1"/>
  <c r="R53" i="51"/>
  <c r="AC53" i="51" s="1"/>
  <c r="AG164" i="51"/>
  <c r="AI164" i="51" s="1"/>
  <c r="R110" i="51"/>
  <c r="AC110" i="51" s="1"/>
  <c r="R164" i="51"/>
  <c r="AC164" i="51" s="1"/>
  <c r="AG110" i="51"/>
  <c r="AI110" i="51" s="1"/>
  <c r="U52" i="51"/>
  <c r="AZ47" i="51"/>
  <c r="R164" i="50"/>
  <c r="AC164" i="50" s="1"/>
  <c r="R53" i="50"/>
  <c r="AC53" i="50" s="1"/>
  <c r="R110" i="50"/>
  <c r="AC110" i="50" s="1"/>
  <c r="AG165" i="50"/>
  <c r="AI165" i="50" s="1"/>
  <c r="AG110" i="50"/>
  <c r="AI110" i="50" s="1"/>
  <c r="AG53" i="50"/>
  <c r="AI53" i="50" s="1"/>
  <c r="U52" i="50"/>
  <c r="AZ47" i="50"/>
  <c r="R164" i="49"/>
  <c r="AC164" i="49" s="1"/>
  <c r="R53" i="49"/>
  <c r="AC53" i="49" s="1"/>
  <c r="AG53" i="49"/>
  <c r="AI53" i="49" s="1"/>
  <c r="U51" i="49"/>
  <c r="AZ46" i="49"/>
  <c r="AG110" i="49"/>
  <c r="AI110" i="49" s="1"/>
  <c r="AG164" i="49"/>
  <c r="AI164" i="49" s="1"/>
  <c r="R110" i="49"/>
  <c r="AC110" i="49" s="1"/>
  <c r="R165" i="4"/>
  <c r="AC165" i="4" s="1"/>
  <c r="AG164" i="4"/>
  <c r="AI164" i="4" s="1"/>
  <c r="I38" i="3"/>
  <c r="J38" i="3" s="1"/>
  <c r="A45" i="4"/>
  <c r="AR41" i="4" s="1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R111" i="51" l="1"/>
  <c r="AC111" i="51" s="1"/>
  <c r="AG165" i="51"/>
  <c r="AI165" i="51" s="1"/>
  <c r="AG111" i="51"/>
  <c r="AI111" i="51" s="1"/>
  <c r="R54" i="51"/>
  <c r="AC54" i="51" s="1"/>
  <c r="R165" i="51"/>
  <c r="AC165" i="51" s="1"/>
  <c r="U53" i="51"/>
  <c r="AZ48" i="51"/>
  <c r="AG54" i="51"/>
  <c r="AI54" i="51" s="1"/>
  <c r="R111" i="50"/>
  <c r="AC111" i="50" s="1"/>
  <c r="R165" i="50"/>
  <c r="AC165" i="50" s="1"/>
  <c r="U53" i="50"/>
  <c r="AZ48" i="50"/>
  <c r="AG111" i="50"/>
  <c r="AI111" i="50" s="1"/>
  <c r="AG54" i="50"/>
  <c r="AI54" i="50" s="1"/>
  <c r="AG166" i="50"/>
  <c r="AI166" i="50" s="1"/>
  <c r="R54" i="50"/>
  <c r="AC54" i="50" s="1"/>
  <c r="AI165" i="49"/>
  <c r="AG165" i="49"/>
  <c r="R165" i="49"/>
  <c r="AC165" i="49" s="1"/>
  <c r="AG54" i="49"/>
  <c r="AI54" i="49" s="1"/>
  <c r="AG111" i="49"/>
  <c r="AI111" i="49" s="1"/>
  <c r="R54" i="49"/>
  <c r="AC54" i="49" s="1"/>
  <c r="AZ47" i="49"/>
  <c r="U52" i="49"/>
  <c r="R111" i="49"/>
  <c r="AC111" i="49" s="1"/>
  <c r="AG165" i="4"/>
  <c r="AI165" i="4" s="1"/>
  <c r="R166" i="4"/>
  <c r="AC166" i="4" s="1"/>
  <c r="I39" i="3"/>
  <c r="J39" i="3" s="1"/>
  <c r="A46" i="4"/>
  <c r="AR42" i="4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AG112" i="51" l="1"/>
  <c r="AI112" i="51" s="1"/>
  <c r="R112" i="51"/>
  <c r="AC112" i="51" s="1"/>
  <c r="R166" i="51"/>
  <c r="AC166" i="51" s="1"/>
  <c r="AG55" i="51"/>
  <c r="AI55" i="51" s="1"/>
  <c r="U54" i="51"/>
  <c r="AZ49" i="51"/>
  <c r="R55" i="51"/>
  <c r="AC55" i="51" s="1"/>
  <c r="AG166" i="51"/>
  <c r="AI166" i="51" s="1"/>
  <c r="R112" i="50"/>
  <c r="AC112" i="50" s="1"/>
  <c r="AG55" i="50"/>
  <c r="AI55" i="50" s="1"/>
  <c r="R55" i="50"/>
  <c r="AC55" i="50" s="1"/>
  <c r="R166" i="50"/>
  <c r="AC166" i="50" s="1"/>
  <c r="AG112" i="50"/>
  <c r="AI112" i="50" s="1"/>
  <c r="AG167" i="50"/>
  <c r="AI167" i="50" s="1"/>
  <c r="U54" i="50"/>
  <c r="AZ49" i="50"/>
  <c r="R55" i="49"/>
  <c r="AC55" i="49" s="1"/>
  <c r="R112" i="49"/>
  <c r="AC112" i="49" s="1"/>
  <c r="AG112" i="49"/>
  <c r="AI112" i="49" s="1"/>
  <c r="U53" i="49"/>
  <c r="AZ48" i="49"/>
  <c r="R166" i="49"/>
  <c r="AC166" i="49" s="1"/>
  <c r="AG55" i="49"/>
  <c r="AI55" i="49" s="1"/>
  <c r="AI166" i="49"/>
  <c r="AG166" i="49"/>
  <c r="AG166" i="4"/>
  <c r="AI166" i="4" s="1"/>
  <c r="R167" i="4"/>
  <c r="AC167" i="4" s="1"/>
  <c r="I40" i="3"/>
  <c r="J40" i="3" s="1"/>
  <c r="A47" i="4"/>
  <c r="AR43" i="4" s="1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R56" i="51" l="1"/>
  <c r="AC56" i="51" s="1"/>
  <c r="R113" i="51"/>
  <c r="AC113" i="51" s="1"/>
  <c r="AG56" i="51"/>
  <c r="AI56" i="51" s="1"/>
  <c r="AZ50" i="51"/>
  <c r="U55" i="51"/>
  <c r="R167" i="51"/>
  <c r="AC167" i="51" s="1"/>
  <c r="AG113" i="51"/>
  <c r="AI113" i="51" s="1"/>
  <c r="AG167" i="51"/>
  <c r="AI167" i="51" s="1"/>
  <c r="R56" i="50"/>
  <c r="AC56" i="50" s="1"/>
  <c r="AG168" i="50"/>
  <c r="AI168" i="50" s="1"/>
  <c r="AG113" i="50"/>
  <c r="AI113" i="50" s="1"/>
  <c r="AG56" i="50"/>
  <c r="AI56" i="50" s="1"/>
  <c r="R113" i="50"/>
  <c r="AC113" i="50" s="1"/>
  <c r="R167" i="50"/>
  <c r="AC167" i="50" s="1"/>
  <c r="U55" i="50"/>
  <c r="AZ50" i="50"/>
  <c r="AG113" i="49"/>
  <c r="AI113" i="49"/>
  <c r="R113" i="49"/>
  <c r="AC113" i="49" s="1"/>
  <c r="AG167" i="49"/>
  <c r="AI167" i="49" s="1"/>
  <c r="AG56" i="49"/>
  <c r="AI56" i="49" s="1"/>
  <c r="U54" i="49"/>
  <c r="AZ49" i="49"/>
  <c r="R167" i="49"/>
  <c r="AC167" i="49" s="1"/>
  <c r="R56" i="49"/>
  <c r="AC56" i="49" s="1"/>
  <c r="R168" i="4"/>
  <c r="AC168" i="4" s="1"/>
  <c r="AG167" i="4"/>
  <c r="AI167" i="4" s="1"/>
  <c r="I41" i="3"/>
  <c r="J41" i="3" s="1"/>
  <c r="A48" i="4"/>
  <c r="AR44" i="4" s="1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R57" i="51" l="1"/>
  <c r="AC57" i="51" s="1"/>
  <c r="R168" i="51"/>
  <c r="AC168" i="51" s="1"/>
  <c r="AG168" i="51"/>
  <c r="AI168" i="51" s="1"/>
  <c r="AZ51" i="51"/>
  <c r="U56" i="51"/>
  <c r="AG114" i="51"/>
  <c r="AI114" i="51" s="1"/>
  <c r="R114" i="51"/>
  <c r="AC114" i="51" s="1"/>
  <c r="AG57" i="51"/>
  <c r="AI57" i="51" s="1"/>
  <c r="AG114" i="50"/>
  <c r="AI114" i="50" s="1"/>
  <c r="R168" i="50"/>
  <c r="AC168" i="50" s="1"/>
  <c r="R114" i="50"/>
  <c r="AC114" i="50" s="1"/>
  <c r="AG169" i="50"/>
  <c r="AI169" i="50" s="1"/>
  <c r="R57" i="50"/>
  <c r="AC57" i="50" s="1"/>
  <c r="U56" i="50"/>
  <c r="AZ51" i="50"/>
  <c r="AG57" i="50"/>
  <c r="AI57" i="50" s="1"/>
  <c r="AG168" i="49"/>
  <c r="AI168" i="49" s="1"/>
  <c r="R57" i="49"/>
  <c r="AC57" i="49" s="1"/>
  <c r="R168" i="49"/>
  <c r="AC168" i="49" s="1"/>
  <c r="R114" i="49"/>
  <c r="AC114" i="49" s="1"/>
  <c r="AG57" i="49"/>
  <c r="AI57" i="49" s="1"/>
  <c r="AG114" i="49"/>
  <c r="AI114" i="49" s="1"/>
  <c r="U55" i="49"/>
  <c r="AZ50" i="49"/>
  <c r="AG168" i="4"/>
  <c r="AI168" i="4" s="1"/>
  <c r="R169" i="4"/>
  <c r="AC169" i="4" s="1"/>
  <c r="I42" i="3"/>
  <c r="J42" i="3" s="1"/>
  <c r="A49" i="4"/>
  <c r="AR45" i="4" s="1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R58" i="51" l="1"/>
  <c r="AC58" i="51" s="1"/>
  <c r="AG58" i="51"/>
  <c r="AI58" i="51" s="1"/>
  <c r="R115" i="51"/>
  <c r="AC115" i="51" s="1"/>
  <c r="AG169" i="51"/>
  <c r="AI169" i="51" s="1"/>
  <c r="AG115" i="51"/>
  <c r="AI115" i="51" s="1"/>
  <c r="R169" i="51"/>
  <c r="AC169" i="51" s="1"/>
  <c r="U57" i="51"/>
  <c r="AZ52" i="51"/>
  <c r="R115" i="50"/>
  <c r="AC115" i="50" s="1"/>
  <c r="R169" i="50"/>
  <c r="AC169" i="50" s="1"/>
  <c r="AG58" i="50"/>
  <c r="AI58" i="50" s="1"/>
  <c r="R58" i="50"/>
  <c r="AC58" i="50" s="1"/>
  <c r="AG115" i="50"/>
  <c r="AI115" i="50" s="1"/>
  <c r="U57" i="50"/>
  <c r="AZ52" i="50"/>
  <c r="AG170" i="50"/>
  <c r="AI170" i="50" s="1"/>
  <c r="AG58" i="49"/>
  <c r="AI58" i="49" s="1"/>
  <c r="AI169" i="49"/>
  <c r="AG169" i="49"/>
  <c r="R115" i="49"/>
  <c r="AC115" i="49" s="1"/>
  <c r="R169" i="49"/>
  <c r="AC169" i="49" s="1"/>
  <c r="AI115" i="49"/>
  <c r="AG115" i="49"/>
  <c r="R58" i="49"/>
  <c r="AC58" i="49" s="1"/>
  <c r="AZ51" i="49"/>
  <c r="U56" i="49"/>
  <c r="AG169" i="4"/>
  <c r="AI169" i="4" s="1"/>
  <c r="R170" i="4"/>
  <c r="AC170" i="4" s="1"/>
  <c r="I43" i="3"/>
  <c r="J43" i="3" s="1"/>
  <c r="A50" i="4"/>
  <c r="AR46" i="4" s="1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R59" i="51" l="1"/>
  <c r="AC59" i="51" s="1"/>
  <c r="R170" i="51"/>
  <c r="AC170" i="51" s="1"/>
  <c r="R116" i="51"/>
  <c r="AC116" i="51" s="1"/>
  <c r="AG116" i="51"/>
  <c r="AI116" i="51" s="1"/>
  <c r="AG59" i="51"/>
  <c r="AI59" i="51" s="1"/>
  <c r="U58" i="51"/>
  <c r="AZ53" i="51"/>
  <c r="AG170" i="51"/>
  <c r="AI170" i="51" s="1"/>
  <c r="AG59" i="50"/>
  <c r="AI59" i="50" s="1"/>
  <c r="R170" i="50"/>
  <c r="AC170" i="50" s="1"/>
  <c r="R59" i="50"/>
  <c r="AC59" i="50" s="1"/>
  <c r="AG171" i="50"/>
  <c r="AI171" i="50" s="1"/>
  <c r="AG116" i="50"/>
  <c r="AI116" i="50" s="1"/>
  <c r="R116" i="50"/>
  <c r="AC116" i="50" s="1"/>
  <c r="AZ53" i="50"/>
  <c r="U58" i="50"/>
  <c r="R59" i="49"/>
  <c r="AC59" i="49" s="1"/>
  <c r="R116" i="49"/>
  <c r="AC116" i="49" s="1"/>
  <c r="AI170" i="49"/>
  <c r="AG170" i="49"/>
  <c r="R170" i="49"/>
  <c r="AC170" i="49" s="1"/>
  <c r="U57" i="49"/>
  <c r="AZ52" i="49"/>
  <c r="AG116" i="49"/>
  <c r="AI116" i="49" s="1"/>
  <c r="AG59" i="49"/>
  <c r="AI59" i="49" s="1"/>
  <c r="AG170" i="4"/>
  <c r="AI170" i="4"/>
  <c r="R171" i="4"/>
  <c r="AC171" i="4" s="1"/>
  <c r="I44" i="3"/>
  <c r="J44" i="3" s="1"/>
  <c r="A51" i="4"/>
  <c r="AR47" i="4" s="1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R117" i="51" l="1"/>
  <c r="AC117" i="51" s="1"/>
  <c r="AG171" i="51"/>
  <c r="AI171" i="51" s="1"/>
  <c r="AG60" i="51"/>
  <c r="AI60" i="51" s="1"/>
  <c r="R60" i="51"/>
  <c r="AC60" i="51" s="1"/>
  <c r="U59" i="51"/>
  <c r="AZ54" i="51"/>
  <c r="AG117" i="51"/>
  <c r="AI117" i="51" s="1"/>
  <c r="R171" i="51"/>
  <c r="AC171" i="51" s="1"/>
  <c r="AG172" i="50"/>
  <c r="AI172" i="50" s="1"/>
  <c r="R60" i="50"/>
  <c r="AC60" i="50" s="1"/>
  <c r="R117" i="50"/>
  <c r="AC117" i="50" s="1"/>
  <c r="AG117" i="50"/>
  <c r="AI117" i="50" s="1"/>
  <c r="AG60" i="50"/>
  <c r="AI60" i="50" s="1"/>
  <c r="R171" i="50"/>
  <c r="AC171" i="50" s="1"/>
  <c r="U59" i="50"/>
  <c r="AZ54" i="50"/>
  <c r="R60" i="49"/>
  <c r="AC60" i="49" s="1"/>
  <c r="AG117" i="49"/>
  <c r="AI117" i="49" s="1"/>
  <c r="AG60" i="49"/>
  <c r="AI60" i="49" s="1"/>
  <c r="R117" i="49"/>
  <c r="AC117" i="49" s="1"/>
  <c r="R171" i="49"/>
  <c r="AC171" i="49" s="1"/>
  <c r="U58" i="49"/>
  <c r="AZ53" i="49"/>
  <c r="AG171" i="49"/>
  <c r="AI171" i="49" s="1"/>
  <c r="R172" i="4"/>
  <c r="AC172" i="4" s="1"/>
  <c r="AG171" i="4"/>
  <c r="AI171" i="4" s="1"/>
  <c r="I45" i="3"/>
  <c r="J45" i="3" s="1"/>
  <c r="A52" i="4"/>
  <c r="AR48" i="4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R172" i="51" l="1"/>
  <c r="AC172" i="51" s="1"/>
  <c r="AG172" i="51"/>
  <c r="AI172" i="51" s="1"/>
  <c r="AG118" i="51"/>
  <c r="AI118" i="51" s="1"/>
  <c r="R61" i="51"/>
  <c r="AC61" i="51" s="1"/>
  <c r="U60" i="51"/>
  <c r="AZ55" i="51"/>
  <c r="AG61" i="51"/>
  <c r="AI61" i="51" s="1"/>
  <c r="R118" i="51"/>
  <c r="AC118" i="51" s="1"/>
  <c r="R172" i="50"/>
  <c r="AC172" i="50" s="1"/>
  <c r="R118" i="50"/>
  <c r="AC118" i="50" s="1"/>
  <c r="R61" i="50"/>
  <c r="AC61" i="50" s="1"/>
  <c r="AG173" i="50"/>
  <c r="AI173" i="50" s="1"/>
  <c r="U60" i="50"/>
  <c r="AZ55" i="50"/>
  <c r="AG61" i="50"/>
  <c r="AI61" i="50" s="1"/>
  <c r="AG118" i="50"/>
  <c r="AI118" i="50" s="1"/>
  <c r="R61" i="49"/>
  <c r="AC61" i="49" s="1"/>
  <c r="AG172" i="49"/>
  <c r="AI172" i="49" s="1"/>
  <c r="R118" i="49"/>
  <c r="AC118" i="49" s="1"/>
  <c r="R172" i="49"/>
  <c r="AC172" i="49" s="1"/>
  <c r="AG61" i="49"/>
  <c r="AI61" i="49" s="1"/>
  <c r="AI118" i="49"/>
  <c r="AG118" i="49"/>
  <c r="U59" i="49"/>
  <c r="AZ54" i="49"/>
  <c r="R173" i="4"/>
  <c r="AC173" i="4" s="1"/>
  <c r="AG172" i="4"/>
  <c r="AI172" i="4" s="1"/>
  <c r="I46" i="3"/>
  <c r="J46" i="3" s="1"/>
  <c r="A53" i="4"/>
  <c r="AR49" i="4" s="1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R173" i="51" l="1"/>
  <c r="AC173" i="51" s="1"/>
  <c r="R119" i="51"/>
  <c r="AC119" i="51" s="1"/>
  <c r="R62" i="51"/>
  <c r="AC62" i="51" s="1"/>
  <c r="AG62" i="51"/>
  <c r="AI62" i="51" s="1"/>
  <c r="AG119" i="51"/>
  <c r="AI119" i="51" s="1"/>
  <c r="AG173" i="51"/>
  <c r="AI173" i="51" s="1"/>
  <c r="AZ56" i="51"/>
  <c r="U61" i="51"/>
  <c r="R173" i="50"/>
  <c r="AC173" i="50" s="1"/>
  <c r="AG119" i="50"/>
  <c r="AI119" i="50" s="1"/>
  <c r="U61" i="50"/>
  <c r="AZ56" i="50"/>
  <c r="R62" i="50"/>
  <c r="AC62" i="50" s="1"/>
  <c r="AG62" i="50"/>
  <c r="AI62" i="50" s="1"/>
  <c r="AG174" i="50"/>
  <c r="AI174" i="50" s="1"/>
  <c r="R119" i="50"/>
  <c r="AC119" i="50" s="1"/>
  <c r="R173" i="49"/>
  <c r="AC173" i="49" s="1"/>
  <c r="R62" i="49"/>
  <c r="AC62" i="49" s="1"/>
  <c r="AG62" i="49"/>
  <c r="AI62" i="49" s="1"/>
  <c r="AI173" i="49"/>
  <c r="AG173" i="49"/>
  <c r="AZ55" i="49"/>
  <c r="U60" i="49"/>
  <c r="R119" i="49"/>
  <c r="AC119" i="49" s="1"/>
  <c r="AI119" i="49"/>
  <c r="AG119" i="49"/>
  <c r="AG173" i="4"/>
  <c r="AI173" i="4" s="1"/>
  <c r="R174" i="4"/>
  <c r="AC174" i="4" s="1"/>
  <c r="I47" i="3"/>
  <c r="J47" i="3" s="1"/>
  <c r="A54" i="4"/>
  <c r="AR50" i="4" s="1"/>
  <c r="U55" i="4"/>
  <c r="AZ50" i="4"/>
  <c r="AG114" i="4"/>
  <c r="AI114" i="4" s="1"/>
  <c r="H116" i="4"/>
  <c r="AH115" i="4"/>
  <c r="R116" i="4"/>
  <c r="AC116" i="4" s="1"/>
  <c r="H59" i="4"/>
  <c r="AH58" i="4"/>
  <c r="AC52" i="4"/>
  <c r="R53" i="4" s="1"/>
  <c r="AG120" i="51" l="1"/>
  <c r="AI120" i="51" s="1"/>
  <c r="AG63" i="51"/>
  <c r="AI63" i="51" s="1"/>
  <c r="R174" i="51"/>
  <c r="AC174" i="51" s="1"/>
  <c r="R63" i="51"/>
  <c r="AC63" i="51" s="1"/>
  <c r="R120" i="51"/>
  <c r="AC120" i="51" s="1"/>
  <c r="AG174" i="51"/>
  <c r="AI174" i="51" s="1"/>
  <c r="U62" i="51"/>
  <c r="AZ57" i="51"/>
  <c r="R63" i="50"/>
  <c r="AC63" i="50" s="1"/>
  <c r="AG63" i="50"/>
  <c r="AI63" i="50" s="1"/>
  <c r="AG120" i="50"/>
  <c r="AI120" i="50" s="1"/>
  <c r="R120" i="50"/>
  <c r="AC120" i="50" s="1"/>
  <c r="R174" i="50"/>
  <c r="AC174" i="50" s="1"/>
  <c r="AZ57" i="50"/>
  <c r="U62" i="50"/>
  <c r="AG63" i="49"/>
  <c r="AI63" i="49" s="1"/>
  <c r="R63" i="49"/>
  <c r="AC63" i="49" s="1"/>
  <c r="AI120" i="49"/>
  <c r="AG120" i="49"/>
  <c r="R174" i="49"/>
  <c r="AC174" i="49" s="1"/>
  <c r="AI174" i="49"/>
  <c r="AG174" i="49"/>
  <c r="R120" i="49"/>
  <c r="AC120" i="49" s="1"/>
  <c r="U61" i="49"/>
  <c r="AZ56" i="49"/>
  <c r="AG174" i="4"/>
  <c r="AI174" i="4" s="1"/>
  <c r="I48" i="3"/>
  <c r="J48" i="3" s="1"/>
  <c r="A55" i="4"/>
  <c r="AR51" i="4" s="1"/>
  <c r="U56" i="4"/>
  <c r="AZ51" i="4"/>
  <c r="AG115" i="4"/>
  <c r="AI115" i="4" s="1"/>
  <c r="H117" i="4"/>
  <c r="AH116" i="4"/>
  <c r="AG116" i="4" s="1"/>
  <c r="AI116" i="4" s="1"/>
  <c r="R117" i="4"/>
  <c r="AC117" i="4" s="1"/>
  <c r="H60" i="4"/>
  <c r="AH59" i="4"/>
  <c r="AC53" i="4"/>
  <c r="R54" i="4" s="1"/>
  <c r="R121" i="51" l="1"/>
  <c r="AC121" i="51" s="1"/>
  <c r="R64" i="51"/>
  <c r="AC64" i="51" s="1"/>
  <c r="AG121" i="51"/>
  <c r="AI121" i="51" s="1"/>
  <c r="U63" i="51"/>
  <c r="AZ58" i="51"/>
  <c r="AG64" i="51"/>
  <c r="AI64" i="51" s="1"/>
  <c r="AG64" i="50"/>
  <c r="AI64" i="50" s="1"/>
  <c r="R64" i="50"/>
  <c r="AC64" i="50" s="1"/>
  <c r="AG121" i="50"/>
  <c r="AI121" i="50" s="1"/>
  <c r="U63" i="50"/>
  <c r="AZ58" i="50"/>
  <c r="R121" i="50"/>
  <c r="AC121" i="50" s="1"/>
  <c r="AG121" i="49"/>
  <c r="AI121" i="49" s="1"/>
  <c r="AG64" i="49"/>
  <c r="AI64" i="49" s="1"/>
  <c r="U62" i="49"/>
  <c r="AZ57" i="49"/>
  <c r="R121" i="49"/>
  <c r="AC121" i="49" s="1"/>
  <c r="R64" i="49"/>
  <c r="AC64" i="49" s="1"/>
  <c r="I49" i="3"/>
  <c r="J49" i="3" s="1"/>
  <c r="A56" i="4"/>
  <c r="AR52" i="4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AG65" i="51" l="1"/>
  <c r="AI65" i="51" s="1"/>
  <c r="U64" i="51"/>
  <c r="AZ59" i="51"/>
  <c r="R65" i="51"/>
  <c r="AC65" i="51" s="1"/>
  <c r="R65" i="50"/>
  <c r="AC65" i="50" s="1"/>
  <c r="AG65" i="50"/>
  <c r="AI65" i="50" s="1"/>
  <c r="U64" i="50"/>
  <c r="AZ59" i="50"/>
  <c r="AG65" i="49"/>
  <c r="AI65" i="49" s="1"/>
  <c r="R65" i="49"/>
  <c r="AC65" i="49" s="1"/>
  <c r="U63" i="49"/>
  <c r="AZ58" i="49"/>
  <c r="I50" i="3"/>
  <c r="J50" i="3" s="1"/>
  <c r="A57" i="4"/>
  <c r="AR53" i="4" s="1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R66" i="51" l="1"/>
  <c r="AC66" i="51" s="1"/>
  <c r="AG66" i="51"/>
  <c r="AI66" i="51" s="1"/>
  <c r="U65" i="51"/>
  <c r="AZ60" i="51"/>
  <c r="R66" i="50"/>
  <c r="AC66" i="50" s="1"/>
  <c r="AG66" i="50"/>
  <c r="AI66" i="50" s="1"/>
  <c r="U65" i="50"/>
  <c r="AZ60" i="50"/>
  <c r="AG66" i="49"/>
  <c r="AI66" i="49" s="1"/>
  <c r="R66" i="49"/>
  <c r="AC66" i="49" s="1"/>
  <c r="AZ59" i="49"/>
  <c r="U64" i="49"/>
  <c r="I51" i="3"/>
  <c r="J51" i="3" s="1"/>
  <c r="A58" i="4"/>
  <c r="AR54" i="4" s="1"/>
  <c r="U59" i="4"/>
  <c r="AZ54" i="4"/>
  <c r="H120" i="4"/>
  <c r="AH119" i="4"/>
  <c r="AG119" i="4" s="1"/>
  <c r="AI119" i="4" s="1"/>
  <c r="R120" i="4"/>
  <c r="AC120" i="4" s="1"/>
  <c r="H63" i="4"/>
  <c r="AH62" i="4"/>
  <c r="AC56" i="4"/>
  <c r="R57" i="4" s="1"/>
  <c r="AZ61" i="51" l="1"/>
  <c r="U66" i="51"/>
  <c r="R67" i="51"/>
  <c r="AC67" i="51" s="1"/>
  <c r="AG67" i="51"/>
  <c r="AI67" i="51" s="1"/>
  <c r="R67" i="50"/>
  <c r="AC67" i="50" s="1"/>
  <c r="AG67" i="50"/>
  <c r="AI67" i="50" s="1"/>
  <c r="AZ61" i="50"/>
  <c r="U66" i="50"/>
  <c r="AG67" i="49"/>
  <c r="AI67" i="49" s="1"/>
  <c r="R67" i="49"/>
  <c r="AC67" i="49" s="1"/>
  <c r="U65" i="49"/>
  <c r="AZ60" i="49"/>
  <c r="I52" i="3"/>
  <c r="J52" i="3" s="1"/>
  <c r="A59" i="4"/>
  <c r="AR55" i="4" s="1"/>
  <c r="U60" i="4"/>
  <c r="AZ55" i="4"/>
  <c r="H121" i="4"/>
  <c r="AH121" i="4" s="1"/>
  <c r="AH120" i="4"/>
  <c r="AG120" i="4" s="1"/>
  <c r="AI120" i="4" s="1"/>
  <c r="R121" i="4"/>
  <c r="AC121" i="4" s="1"/>
  <c r="H64" i="4"/>
  <c r="AH63" i="4"/>
  <c r="AC57" i="4"/>
  <c r="R58" i="4" s="1"/>
  <c r="U67" i="51" l="1"/>
  <c r="AZ62" i="51"/>
  <c r="AZ62" i="50"/>
  <c r="U67" i="50"/>
  <c r="AZ61" i="49"/>
  <c r="U66" i="49"/>
  <c r="I53" i="3"/>
  <c r="J53" i="3" s="1"/>
  <c r="A60" i="4"/>
  <c r="AR56" i="4" s="1"/>
  <c r="U61" i="4"/>
  <c r="AZ56" i="4"/>
  <c r="AG121" i="4"/>
  <c r="AI121" i="4" s="1"/>
  <c r="H65" i="4"/>
  <c r="AH64" i="4"/>
  <c r="AC58" i="4"/>
  <c r="R59" i="4" s="1"/>
  <c r="U68" i="51" l="1"/>
  <c r="U69" i="51" s="1"/>
  <c r="AZ63" i="51"/>
  <c r="U68" i="50"/>
  <c r="U69" i="50" s="1"/>
  <c r="AZ63" i="50"/>
  <c r="U67" i="49"/>
  <c r="AZ62" i="49"/>
  <c r="I54" i="3"/>
  <c r="J54" i="3" s="1"/>
  <c r="A61" i="4"/>
  <c r="AR57" i="4" s="1"/>
  <c r="U62" i="4"/>
  <c r="AZ57" i="4"/>
  <c r="H66" i="4"/>
  <c r="AH65" i="4"/>
  <c r="AC59" i="4"/>
  <c r="R60" i="4" s="1"/>
  <c r="U70" i="51" l="1"/>
  <c r="AZ69" i="51"/>
  <c r="U70" i="50"/>
  <c r="AZ69" i="50"/>
  <c r="U68" i="49"/>
  <c r="U69" i="49" s="1"/>
  <c r="AZ63" i="49"/>
  <c r="I55" i="3"/>
  <c r="J55" i="3" s="1"/>
  <c r="A62" i="4"/>
  <c r="AR58" i="4" s="1"/>
  <c r="U63" i="4"/>
  <c r="AZ58" i="4"/>
  <c r="H67" i="4"/>
  <c r="AH67" i="4" s="1"/>
  <c r="AH66" i="4"/>
  <c r="AC60" i="4"/>
  <c r="R61" i="4" s="1"/>
  <c r="AZ70" i="51" l="1"/>
  <c r="U71" i="51"/>
  <c r="U71" i="50"/>
  <c r="AZ70" i="50"/>
  <c r="U70" i="49"/>
  <c r="AZ69" i="49"/>
  <c r="I56" i="3"/>
  <c r="J56" i="3" s="1"/>
  <c r="A63" i="4"/>
  <c r="AR59" i="4" s="1"/>
  <c r="U64" i="4"/>
  <c r="AZ59" i="4"/>
  <c r="AC61" i="4"/>
  <c r="R62" i="4" s="1"/>
  <c r="U72" i="51" l="1"/>
  <c r="AZ71" i="51"/>
  <c r="AZ71" i="50"/>
  <c r="U72" i="50"/>
  <c r="AZ70" i="49"/>
  <c r="U71" i="49"/>
  <c r="I57" i="3"/>
  <c r="J57" i="3" s="1"/>
  <c r="A64" i="4"/>
  <c r="AR60" i="4" s="1"/>
  <c r="U65" i="4"/>
  <c r="AZ60" i="4"/>
  <c r="AC62" i="4"/>
  <c r="R63" i="4" s="1"/>
  <c r="U73" i="51" l="1"/>
  <c r="AZ72" i="51"/>
  <c r="U73" i="50"/>
  <c r="AZ72" i="50"/>
  <c r="U72" i="49"/>
  <c r="AZ71" i="49"/>
  <c r="I58" i="3"/>
  <c r="J58" i="3" s="1"/>
  <c r="A65" i="4"/>
  <c r="AR61" i="4" s="1"/>
  <c r="U66" i="4"/>
  <c r="AZ61" i="4"/>
  <c r="AC63" i="4"/>
  <c r="R64" i="4" s="1"/>
  <c r="U74" i="51" l="1"/>
  <c r="AZ73" i="51"/>
  <c r="U74" i="50"/>
  <c r="AZ73" i="50"/>
  <c r="U73" i="49"/>
  <c r="AZ72" i="49"/>
  <c r="I59" i="3"/>
  <c r="J59" i="3" s="1"/>
  <c r="A66" i="4"/>
  <c r="AR62" i="4" s="1"/>
  <c r="U67" i="4"/>
  <c r="AZ62" i="4"/>
  <c r="AC64" i="4"/>
  <c r="R65" i="4" s="1"/>
  <c r="AZ74" i="51" l="1"/>
  <c r="U75" i="51"/>
  <c r="U75" i="50"/>
  <c r="AZ74" i="50"/>
  <c r="AZ73" i="49"/>
  <c r="U74" i="49"/>
  <c r="A67" i="4"/>
  <c r="AR63" i="4" s="1"/>
  <c r="I60" i="3"/>
  <c r="J60" i="3" s="1"/>
  <c r="U68" i="4"/>
  <c r="U69" i="4" s="1"/>
  <c r="AZ63" i="4"/>
  <c r="AC65" i="4"/>
  <c r="R66" i="4" s="1"/>
  <c r="U76" i="51" l="1"/>
  <c r="AZ75" i="51"/>
  <c r="AZ75" i="50"/>
  <c r="U76" i="50"/>
  <c r="AZ74" i="49"/>
  <c r="U75" i="49"/>
  <c r="U70" i="4"/>
  <c r="AZ69" i="4"/>
  <c r="I61" i="3"/>
  <c r="J61" i="3" s="1"/>
  <c r="A69" i="4"/>
  <c r="AR69" i="4" s="1"/>
  <c r="AC66" i="4"/>
  <c r="R67" i="4" s="1"/>
  <c r="U77" i="51" l="1"/>
  <c r="AZ76" i="51"/>
  <c r="U77" i="50"/>
  <c r="AZ76" i="50"/>
  <c r="U76" i="49"/>
  <c r="AZ75" i="49"/>
  <c r="U71" i="4"/>
  <c r="AZ70" i="4"/>
  <c r="A70" i="4"/>
  <c r="AR70" i="4" s="1"/>
  <c r="I62" i="3"/>
  <c r="J62" i="3" s="1"/>
  <c r="AC67" i="4"/>
  <c r="AG14" i="4"/>
  <c r="AI14" i="4" s="1"/>
  <c r="U78" i="51" l="1"/>
  <c r="AZ77" i="51"/>
  <c r="U78" i="50"/>
  <c r="AZ77" i="50"/>
  <c r="AZ76" i="49"/>
  <c r="U77" i="49"/>
  <c r="U72" i="4"/>
  <c r="AZ71" i="4"/>
  <c r="I63" i="3"/>
  <c r="J63" i="3" s="1"/>
  <c r="A71" i="4"/>
  <c r="AR71" i="4" s="1"/>
  <c r="AG16" i="4"/>
  <c r="AI16" i="4" s="1"/>
  <c r="AZ78" i="51" l="1"/>
  <c r="U79" i="51"/>
  <c r="U79" i="50"/>
  <c r="AZ78" i="50"/>
  <c r="U78" i="49"/>
  <c r="AZ77" i="49"/>
  <c r="U73" i="4"/>
  <c r="AZ72" i="4"/>
  <c r="A72" i="4"/>
  <c r="AR72" i="4" s="1"/>
  <c r="I64" i="3"/>
  <c r="J64" i="3" s="1"/>
  <c r="AG17" i="4"/>
  <c r="AI17" i="4" s="1"/>
  <c r="U80" i="51" l="1"/>
  <c r="AZ79" i="51"/>
  <c r="AZ79" i="50"/>
  <c r="U80" i="50"/>
  <c r="AZ78" i="49"/>
  <c r="U79" i="49"/>
  <c r="U74" i="4"/>
  <c r="AZ73" i="4"/>
  <c r="I65" i="3"/>
  <c r="J65" i="3" s="1"/>
  <c r="A73" i="4"/>
  <c r="AR73" i="4" s="1"/>
  <c r="AG18" i="4"/>
  <c r="AI18" i="4" s="1"/>
  <c r="U81" i="51" l="1"/>
  <c r="AZ80" i="51"/>
  <c r="U81" i="50"/>
  <c r="AZ80" i="50"/>
  <c r="U80" i="49"/>
  <c r="AZ79" i="49"/>
  <c r="U75" i="4"/>
  <c r="AZ74" i="4"/>
  <c r="I66" i="3"/>
  <c r="J66" i="3" s="1"/>
  <c r="A74" i="4"/>
  <c r="AR74" i="4" s="1"/>
  <c r="AG19" i="4"/>
  <c r="AI19" i="4" s="1"/>
  <c r="U82" i="51" l="1"/>
  <c r="AZ81" i="51"/>
  <c r="U82" i="50"/>
  <c r="AZ81" i="50"/>
  <c r="U81" i="49"/>
  <c r="AZ80" i="49"/>
  <c r="U76" i="4"/>
  <c r="AZ75" i="4"/>
  <c r="I67" i="3"/>
  <c r="J67" i="3" s="1"/>
  <c r="A75" i="4"/>
  <c r="AR75" i="4" s="1"/>
  <c r="AG20" i="4"/>
  <c r="AI20" i="4" s="1"/>
  <c r="AZ82" i="51" l="1"/>
  <c r="U83" i="51"/>
  <c r="U83" i="50"/>
  <c r="AZ82" i="50"/>
  <c r="AZ81" i="49"/>
  <c r="U82" i="49"/>
  <c r="U77" i="4"/>
  <c r="AZ76" i="4"/>
  <c r="I68" i="3"/>
  <c r="J68" i="3" s="1"/>
  <c r="A76" i="4"/>
  <c r="AR76" i="4" s="1"/>
  <c r="AG21" i="4"/>
  <c r="AI21" i="4" s="1"/>
  <c r="U84" i="51" l="1"/>
  <c r="AZ83" i="51"/>
  <c r="AZ83" i="50"/>
  <c r="U84" i="50"/>
  <c r="AZ82" i="49"/>
  <c r="U83" i="49"/>
  <c r="U78" i="4"/>
  <c r="AZ77" i="4"/>
  <c r="I69" i="3"/>
  <c r="J69" i="3" s="1"/>
  <c r="A77" i="4"/>
  <c r="AR77" i="4" s="1"/>
  <c r="AG22" i="4"/>
  <c r="AI22" i="4" s="1"/>
  <c r="U85" i="51" l="1"/>
  <c r="AZ84" i="51"/>
  <c r="U85" i="50"/>
  <c r="AZ84" i="50"/>
  <c r="U84" i="49"/>
  <c r="AZ83" i="49"/>
  <c r="U79" i="4"/>
  <c r="AZ78" i="4"/>
  <c r="I70" i="3"/>
  <c r="J70" i="3" s="1"/>
  <c r="A78" i="4"/>
  <c r="AR78" i="4" s="1"/>
  <c r="AG23" i="4"/>
  <c r="AI23" i="4" s="1"/>
  <c r="U86" i="51" l="1"/>
  <c r="AZ85" i="51"/>
  <c r="U86" i="50"/>
  <c r="AZ85" i="50"/>
  <c r="AZ84" i="49"/>
  <c r="U85" i="49"/>
  <c r="U80" i="4"/>
  <c r="AZ79" i="4"/>
  <c r="I71" i="3"/>
  <c r="J71" i="3" s="1"/>
  <c r="A79" i="4"/>
  <c r="AR79" i="4" s="1"/>
  <c r="AG24" i="4"/>
  <c r="AI24" i="4" s="1"/>
  <c r="AZ86" i="51" l="1"/>
  <c r="U87" i="51"/>
  <c r="AZ86" i="50"/>
  <c r="U87" i="50"/>
  <c r="U86" i="49"/>
  <c r="AZ85" i="49"/>
  <c r="U81" i="4"/>
  <c r="AZ80" i="4"/>
  <c r="I72" i="3"/>
  <c r="J72" i="3" s="1"/>
  <c r="A80" i="4"/>
  <c r="AR80" i="4" s="1"/>
  <c r="AG25" i="4"/>
  <c r="AI25" i="4" s="1"/>
  <c r="U88" i="51" l="1"/>
  <c r="AZ87" i="51"/>
  <c r="U88" i="50"/>
  <c r="AZ87" i="50"/>
  <c r="AZ86" i="49"/>
  <c r="U87" i="49"/>
  <c r="U82" i="4"/>
  <c r="AZ81" i="4"/>
  <c r="I73" i="3"/>
  <c r="J73" i="3" s="1"/>
  <c r="A81" i="4"/>
  <c r="AR81" i="4" s="1"/>
  <c r="AG26" i="4"/>
  <c r="AI26" i="4" s="1"/>
  <c r="AG27" i="4" s="1"/>
  <c r="U89" i="51" l="1"/>
  <c r="AZ88" i="51"/>
  <c r="AZ88" i="50"/>
  <c r="U89" i="50"/>
  <c r="U88" i="49"/>
  <c r="AZ87" i="49"/>
  <c r="U83" i="4"/>
  <c r="AZ82" i="4"/>
  <c r="I74" i="3"/>
  <c r="J74" i="3" s="1"/>
  <c r="A82" i="4"/>
  <c r="AR82" i="4" s="1"/>
  <c r="AI27" i="4"/>
  <c r="U90" i="51" l="1"/>
  <c r="AZ89" i="51"/>
  <c r="U90" i="50"/>
  <c r="AZ89" i="50"/>
  <c r="U89" i="49"/>
  <c r="AZ88" i="49"/>
  <c r="U84" i="4"/>
  <c r="AZ83" i="4"/>
  <c r="A83" i="4"/>
  <c r="AR83" i="4" s="1"/>
  <c r="I75" i="3"/>
  <c r="J75" i="3" s="1"/>
  <c r="AG28" i="4"/>
  <c r="AI28" i="4" s="1"/>
  <c r="AZ90" i="51" l="1"/>
  <c r="U91" i="51"/>
  <c r="AZ90" i="50"/>
  <c r="U91" i="50"/>
  <c r="U90" i="49"/>
  <c r="AZ89" i="49"/>
  <c r="U85" i="4"/>
  <c r="AZ84" i="4"/>
  <c r="I76" i="3"/>
  <c r="J76" i="3" s="1"/>
  <c r="A84" i="4"/>
  <c r="AR84" i="4" s="1"/>
  <c r="AG29" i="4"/>
  <c r="AI29" i="4" s="1"/>
  <c r="U92" i="51" l="1"/>
  <c r="AZ91" i="51"/>
  <c r="U92" i="50"/>
  <c r="AZ91" i="50"/>
  <c r="AZ90" i="49"/>
  <c r="U91" i="49"/>
  <c r="U86" i="4"/>
  <c r="AZ85" i="4"/>
  <c r="I77" i="3"/>
  <c r="J77" i="3" s="1"/>
  <c r="A85" i="4"/>
  <c r="AR85" i="4" s="1"/>
  <c r="AG30" i="4"/>
  <c r="AI30" i="4" s="1"/>
  <c r="U93" i="51" l="1"/>
  <c r="AZ92" i="51"/>
  <c r="AZ92" i="50"/>
  <c r="U93" i="50"/>
  <c r="U92" i="49"/>
  <c r="AZ91" i="49"/>
  <c r="U87" i="4"/>
  <c r="AZ86" i="4"/>
  <c r="I78" i="3"/>
  <c r="J78" i="3" s="1"/>
  <c r="A86" i="4"/>
  <c r="AR86" i="4" s="1"/>
  <c r="AG31" i="4"/>
  <c r="AI31" i="4" s="1"/>
  <c r="U94" i="51" l="1"/>
  <c r="AZ93" i="51"/>
  <c r="U94" i="50"/>
  <c r="AZ93" i="50"/>
  <c r="U93" i="49"/>
  <c r="AZ92" i="49"/>
  <c r="U88" i="4"/>
  <c r="AZ87" i="4"/>
  <c r="I79" i="3"/>
  <c r="J79" i="3" s="1"/>
  <c r="A87" i="4"/>
  <c r="AR87" i="4" s="1"/>
  <c r="AG32" i="4"/>
  <c r="AI32" i="4" s="1"/>
  <c r="AZ94" i="51" l="1"/>
  <c r="U95" i="51"/>
  <c r="AZ94" i="50"/>
  <c r="U95" i="50"/>
  <c r="AZ93" i="49"/>
  <c r="U94" i="49"/>
  <c r="U89" i="4"/>
  <c r="AZ88" i="4"/>
  <c r="I80" i="3"/>
  <c r="J80" i="3" s="1"/>
  <c r="A88" i="4"/>
  <c r="AR88" i="4" s="1"/>
  <c r="AG33" i="4"/>
  <c r="AI33" i="4" s="1"/>
  <c r="U96" i="51" l="1"/>
  <c r="AZ95" i="51"/>
  <c r="AZ95" i="50"/>
  <c r="U96" i="50"/>
  <c r="AZ94" i="49"/>
  <c r="U95" i="49"/>
  <c r="U90" i="4"/>
  <c r="AZ89" i="4"/>
  <c r="I81" i="3"/>
  <c r="J81" i="3" s="1"/>
  <c r="A89" i="4"/>
  <c r="AR89" i="4" s="1"/>
  <c r="AG34" i="4"/>
  <c r="AI34" i="4" s="1"/>
  <c r="U97" i="51" l="1"/>
  <c r="AZ96" i="51"/>
  <c r="U97" i="50"/>
  <c r="AZ96" i="50"/>
  <c r="U96" i="49"/>
  <c r="AZ95" i="49"/>
  <c r="U91" i="4"/>
  <c r="AZ90" i="4"/>
  <c r="I82" i="3"/>
  <c r="J82" i="3" s="1"/>
  <c r="A90" i="4"/>
  <c r="AR90" i="4" s="1"/>
  <c r="AG35" i="4"/>
  <c r="AI35" i="4" s="1"/>
  <c r="U98" i="51" l="1"/>
  <c r="AZ97" i="51"/>
  <c r="U98" i="50"/>
  <c r="AZ97" i="50"/>
  <c r="AZ96" i="49"/>
  <c r="U97" i="49"/>
  <c r="U92" i="4"/>
  <c r="AZ91" i="4"/>
  <c r="I83" i="3"/>
  <c r="J83" i="3" s="1"/>
  <c r="A91" i="4"/>
  <c r="AR91" i="4" s="1"/>
  <c r="AG36" i="4"/>
  <c r="AI36" i="4" s="1"/>
  <c r="U99" i="51" l="1"/>
  <c r="AZ98" i="51"/>
  <c r="U99" i="50"/>
  <c r="AZ98" i="50"/>
  <c r="U98" i="49"/>
  <c r="AZ97" i="49"/>
  <c r="U93" i="4"/>
  <c r="AZ92" i="4"/>
  <c r="I84" i="3"/>
  <c r="J84" i="3" s="1"/>
  <c r="A92" i="4"/>
  <c r="AR92" i="4" s="1"/>
  <c r="AG37" i="4"/>
  <c r="AI37" i="4" s="1"/>
  <c r="U100" i="51" l="1"/>
  <c r="AZ99" i="51"/>
  <c r="AZ99" i="50"/>
  <c r="U100" i="50"/>
  <c r="AZ98" i="49"/>
  <c r="U99" i="49"/>
  <c r="U94" i="4"/>
  <c r="AZ93" i="4"/>
  <c r="I85" i="3"/>
  <c r="J85" i="3" s="1"/>
  <c r="A93" i="4"/>
  <c r="AR93" i="4" s="1"/>
  <c r="AG38" i="4"/>
  <c r="AI38" i="4" s="1"/>
  <c r="U101" i="51" l="1"/>
  <c r="AZ100" i="51"/>
  <c r="U101" i="50"/>
  <c r="AZ100" i="50"/>
  <c r="U100" i="49"/>
  <c r="AZ99" i="49"/>
  <c r="U95" i="4"/>
  <c r="AZ94" i="4"/>
  <c r="I86" i="3"/>
  <c r="J86" i="3" s="1"/>
  <c r="A94" i="4"/>
  <c r="AR94" i="4" s="1"/>
  <c r="AG39" i="4"/>
  <c r="AI39" i="4" s="1"/>
  <c r="AZ101" i="51" l="1"/>
  <c r="U102" i="51"/>
  <c r="U102" i="50"/>
  <c r="AZ101" i="50"/>
  <c r="U101" i="49"/>
  <c r="AZ100" i="49"/>
  <c r="U96" i="4"/>
  <c r="AZ95" i="4"/>
  <c r="I87" i="3"/>
  <c r="J87" i="3" s="1"/>
  <c r="A95" i="4"/>
  <c r="AR95" i="4" s="1"/>
  <c r="AG40" i="4"/>
  <c r="AI40" i="4" s="1"/>
  <c r="U103" i="51" l="1"/>
  <c r="AZ102" i="51"/>
  <c r="U103" i="50"/>
  <c r="AZ102" i="50"/>
  <c r="AZ101" i="49"/>
  <c r="U102" i="49"/>
  <c r="U97" i="4"/>
  <c r="AZ96" i="4"/>
  <c r="I88" i="3"/>
  <c r="J88" i="3" s="1"/>
  <c r="A96" i="4"/>
  <c r="AR96" i="4" s="1"/>
  <c r="AG41" i="4"/>
  <c r="AI41" i="4" s="1"/>
  <c r="U104" i="51" l="1"/>
  <c r="AZ103" i="51"/>
  <c r="AZ103" i="50"/>
  <c r="U104" i="50"/>
  <c r="AZ102" i="49"/>
  <c r="U103" i="49"/>
  <c r="U98" i="4"/>
  <c r="AZ97" i="4"/>
  <c r="I89" i="3"/>
  <c r="J89" i="3" s="1"/>
  <c r="A97" i="4"/>
  <c r="AR97" i="4" s="1"/>
  <c r="AG42" i="4"/>
  <c r="AI42" i="4" s="1"/>
  <c r="U105" i="51" l="1"/>
  <c r="AZ104" i="51"/>
  <c r="U105" i="50"/>
  <c r="AZ104" i="50"/>
  <c r="U104" i="49"/>
  <c r="AZ103" i="49"/>
  <c r="U99" i="4"/>
  <c r="AZ98" i="4"/>
  <c r="I90" i="3"/>
  <c r="J90" i="3" s="1"/>
  <c r="A98" i="4"/>
  <c r="AR98" i="4" s="1"/>
  <c r="AG43" i="4"/>
  <c r="AI43" i="4" s="1"/>
  <c r="AZ105" i="51" l="1"/>
  <c r="U106" i="51"/>
  <c r="U106" i="50"/>
  <c r="AZ105" i="50"/>
  <c r="AZ104" i="49"/>
  <c r="U105" i="49"/>
  <c r="U100" i="4"/>
  <c r="AZ99" i="4"/>
  <c r="I91" i="3"/>
  <c r="J91" i="3" s="1"/>
  <c r="A99" i="4"/>
  <c r="AR99" i="4" s="1"/>
  <c r="AG44" i="4"/>
  <c r="AI44" i="4" s="1"/>
  <c r="U107" i="51" l="1"/>
  <c r="AZ106" i="51"/>
  <c r="U107" i="50"/>
  <c r="AZ106" i="50"/>
  <c r="U106" i="49"/>
  <c r="AZ105" i="49"/>
  <c r="U101" i="4"/>
  <c r="AZ100" i="4"/>
  <c r="I92" i="3"/>
  <c r="J92" i="3" s="1"/>
  <c r="A100" i="4"/>
  <c r="AR100" i="4" s="1"/>
  <c r="AG45" i="4"/>
  <c r="AI45" i="4" s="1"/>
  <c r="U108" i="51" l="1"/>
  <c r="AZ107" i="51"/>
  <c r="AZ107" i="50"/>
  <c r="U108" i="50"/>
  <c r="AZ106" i="49"/>
  <c r="U107" i="49"/>
  <c r="U102" i="4"/>
  <c r="AZ101" i="4"/>
  <c r="A101" i="4"/>
  <c r="AR101" i="4" s="1"/>
  <c r="I93" i="3"/>
  <c r="J93" i="3" s="1"/>
  <c r="AG46" i="4"/>
  <c r="AI46" i="4" s="1"/>
  <c r="U109" i="51" l="1"/>
  <c r="AZ108" i="51"/>
  <c r="U109" i="50"/>
  <c r="AZ108" i="50"/>
  <c r="U108" i="49"/>
  <c r="AZ107" i="49"/>
  <c r="U103" i="4"/>
  <c r="AZ102" i="4"/>
  <c r="I94" i="3"/>
  <c r="J94" i="3" s="1"/>
  <c r="A102" i="4"/>
  <c r="AR102" i="4" s="1"/>
  <c r="AG47" i="4"/>
  <c r="AI47" i="4" s="1"/>
  <c r="AZ109" i="51" l="1"/>
  <c r="U110" i="51"/>
  <c r="U110" i="50"/>
  <c r="AZ109" i="50"/>
  <c r="U109" i="49"/>
  <c r="AZ108" i="49"/>
  <c r="U104" i="4"/>
  <c r="AZ103" i="4"/>
  <c r="I95" i="3"/>
  <c r="J95" i="3" s="1"/>
  <c r="A103" i="4"/>
  <c r="AR103" i="4" s="1"/>
  <c r="AG48" i="4"/>
  <c r="AI48" i="4" s="1"/>
  <c r="U111" i="51" l="1"/>
  <c r="AZ110" i="51"/>
  <c r="U111" i="50"/>
  <c r="AZ110" i="50"/>
  <c r="AZ109" i="49"/>
  <c r="U110" i="49"/>
  <c r="U105" i="4"/>
  <c r="AZ104" i="4"/>
  <c r="I96" i="3"/>
  <c r="J96" i="3" s="1"/>
  <c r="A104" i="4"/>
  <c r="AR104" i="4" s="1"/>
  <c r="AG49" i="4"/>
  <c r="AI49" i="4" s="1"/>
  <c r="U112" i="51" l="1"/>
  <c r="AZ111" i="51"/>
  <c r="AZ111" i="50"/>
  <c r="U112" i="50"/>
  <c r="AZ110" i="49"/>
  <c r="U111" i="49"/>
  <c r="U106" i="4"/>
  <c r="AZ105" i="4"/>
  <c r="I97" i="3"/>
  <c r="J97" i="3" s="1"/>
  <c r="A105" i="4"/>
  <c r="AR105" i="4" s="1"/>
  <c r="AG50" i="4"/>
  <c r="AI50" i="4" s="1"/>
  <c r="U113" i="51" l="1"/>
  <c r="AZ112" i="51"/>
  <c r="U113" i="50"/>
  <c r="AZ112" i="50"/>
  <c r="U112" i="49"/>
  <c r="AZ111" i="49"/>
  <c r="U107" i="4"/>
  <c r="AZ106" i="4"/>
  <c r="I98" i="3"/>
  <c r="J98" i="3" s="1"/>
  <c r="A106" i="4"/>
  <c r="AR106" i="4" s="1"/>
  <c r="AG51" i="4"/>
  <c r="AI51" i="4" s="1"/>
  <c r="AZ113" i="51" l="1"/>
  <c r="U114" i="51"/>
  <c r="U114" i="50"/>
  <c r="AZ113" i="50"/>
  <c r="AZ112" i="49"/>
  <c r="U113" i="49"/>
  <c r="U108" i="4"/>
  <c r="AZ107" i="4"/>
  <c r="I99" i="3"/>
  <c r="J99" i="3" s="1"/>
  <c r="A107" i="4"/>
  <c r="AR107" i="4" s="1"/>
  <c r="AG52" i="4"/>
  <c r="AI52" i="4" s="1"/>
  <c r="U115" i="51" l="1"/>
  <c r="AZ114" i="51"/>
  <c r="U115" i="50"/>
  <c r="AZ114" i="50"/>
  <c r="U114" i="49"/>
  <c r="AZ113" i="49"/>
  <c r="U109" i="4"/>
  <c r="AZ108" i="4"/>
  <c r="I100" i="3"/>
  <c r="J100" i="3" s="1"/>
  <c r="A108" i="4"/>
  <c r="AR108" i="4" s="1"/>
  <c r="AG53" i="4"/>
  <c r="AI53" i="4" s="1"/>
  <c r="U116" i="51" l="1"/>
  <c r="AZ115" i="51"/>
  <c r="AZ115" i="50"/>
  <c r="U116" i="50"/>
  <c r="U115" i="49"/>
  <c r="AZ114" i="49"/>
  <c r="U110" i="4"/>
  <c r="AZ109" i="4"/>
  <c r="I101" i="3"/>
  <c r="J101" i="3" s="1"/>
  <c r="A109" i="4"/>
  <c r="AR109" i="4" s="1"/>
  <c r="AG54" i="4"/>
  <c r="AI54" i="4" s="1"/>
  <c r="U117" i="51" l="1"/>
  <c r="AZ116" i="51"/>
  <c r="U117" i="50"/>
  <c r="AZ116" i="50"/>
  <c r="U116" i="49"/>
  <c r="AZ115" i="49"/>
  <c r="U111" i="4"/>
  <c r="AZ110" i="4"/>
  <c r="I102" i="3"/>
  <c r="J102" i="3" s="1"/>
  <c r="A110" i="4"/>
  <c r="AR110" i="4" s="1"/>
  <c r="AG55" i="4"/>
  <c r="AI55" i="4" s="1"/>
  <c r="AZ117" i="51" l="1"/>
  <c r="U118" i="51"/>
  <c r="U118" i="50"/>
  <c r="AZ117" i="50"/>
  <c r="AZ116" i="49"/>
  <c r="U117" i="49"/>
  <c r="U112" i="4"/>
  <c r="AZ111" i="4"/>
  <c r="I103" i="3"/>
  <c r="J103" i="3" s="1"/>
  <c r="A111" i="4"/>
  <c r="AR111" i="4" s="1"/>
  <c r="AG56" i="4"/>
  <c r="AI56" i="4" s="1"/>
  <c r="U119" i="51" l="1"/>
  <c r="AZ118" i="51"/>
  <c r="AZ118" i="50"/>
  <c r="U119" i="50"/>
  <c r="U118" i="49"/>
  <c r="AZ117" i="49"/>
  <c r="U113" i="4"/>
  <c r="AZ112" i="4"/>
  <c r="I104" i="3"/>
  <c r="J104" i="3" s="1"/>
  <c r="A112" i="4"/>
  <c r="AR112" i="4" s="1"/>
  <c r="AG57" i="4"/>
  <c r="AI57" i="4" s="1"/>
  <c r="U120" i="51" l="1"/>
  <c r="AZ119" i="51"/>
  <c r="U120" i="50"/>
  <c r="AZ119" i="50"/>
  <c r="U119" i="49"/>
  <c r="AZ118" i="49"/>
  <c r="U114" i="4"/>
  <c r="AZ113" i="4"/>
  <c r="I105" i="3"/>
  <c r="J105" i="3" s="1"/>
  <c r="A113" i="4"/>
  <c r="AR113" i="4" s="1"/>
  <c r="AG58" i="4"/>
  <c r="AI58" i="4" s="1"/>
  <c r="AZ120" i="51" l="1"/>
  <c r="U121" i="51"/>
  <c r="AZ120" i="50"/>
  <c r="U121" i="50"/>
  <c r="U120" i="49"/>
  <c r="AZ119" i="49"/>
  <c r="U115" i="4"/>
  <c r="AZ114" i="4"/>
  <c r="I106" i="3"/>
  <c r="J106" i="3" s="1"/>
  <c r="A114" i="4"/>
  <c r="AR114" i="4" s="1"/>
  <c r="AG59" i="4"/>
  <c r="AI59" i="4" s="1"/>
  <c r="U122" i="51" l="1"/>
  <c r="U123" i="51" s="1"/>
  <c r="AZ121" i="51"/>
  <c r="U122" i="50"/>
  <c r="U123" i="50" s="1"/>
  <c r="AZ121" i="50"/>
  <c r="AZ120" i="49"/>
  <c r="U121" i="49"/>
  <c r="U116" i="4"/>
  <c r="AZ115" i="4"/>
  <c r="I107" i="3"/>
  <c r="J107" i="3" s="1"/>
  <c r="A115" i="4"/>
  <c r="AR115" i="4" s="1"/>
  <c r="AG60" i="4"/>
  <c r="AI60" i="4" s="1"/>
  <c r="U124" i="51" l="1"/>
  <c r="AZ123" i="51"/>
  <c r="U124" i="50"/>
  <c r="AZ123" i="50"/>
  <c r="U122" i="49"/>
  <c r="U123" i="49" s="1"/>
  <c r="AZ121" i="49"/>
  <c r="U117" i="4"/>
  <c r="AZ116" i="4"/>
  <c r="I108" i="3"/>
  <c r="J108" i="3" s="1"/>
  <c r="A116" i="4"/>
  <c r="AR116" i="4" s="1"/>
  <c r="AG61" i="4"/>
  <c r="AI61" i="4" s="1"/>
  <c r="U125" i="51" l="1"/>
  <c r="AZ124" i="51"/>
  <c r="AZ124" i="50"/>
  <c r="U125" i="50"/>
  <c r="U124" i="49"/>
  <c r="AZ123" i="49"/>
  <c r="U118" i="4"/>
  <c r="AZ117" i="4"/>
  <c r="I109" i="3"/>
  <c r="J109" i="3" s="1"/>
  <c r="A117" i="4"/>
  <c r="AR117" i="4" s="1"/>
  <c r="AG62" i="4"/>
  <c r="AI62" i="4" s="1"/>
  <c r="U126" i="51" l="1"/>
  <c r="AZ125" i="51"/>
  <c r="U126" i="50"/>
  <c r="AZ125" i="50"/>
  <c r="U125" i="49"/>
  <c r="AZ124" i="49"/>
  <c r="U119" i="4"/>
  <c r="AZ118" i="4"/>
  <c r="A118" i="4"/>
  <c r="AR118" i="4" s="1"/>
  <c r="I110" i="3"/>
  <c r="J110" i="3" s="1"/>
  <c r="AG63" i="4"/>
  <c r="AI63" i="4" s="1"/>
  <c r="AZ126" i="51" l="1"/>
  <c r="U127" i="51"/>
  <c r="AZ126" i="50"/>
  <c r="U127" i="50"/>
  <c r="AZ125" i="49"/>
  <c r="U126" i="49"/>
  <c r="U120" i="4"/>
  <c r="AZ119" i="4"/>
  <c r="I111" i="3"/>
  <c r="J111" i="3" s="1"/>
  <c r="A119" i="4"/>
  <c r="AR119" i="4" s="1"/>
  <c r="AG64" i="4"/>
  <c r="AI64" i="4" s="1"/>
  <c r="U128" i="51" l="1"/>
  <c r="AZ127" i="51"/>
  <c r="AZ127" i="50"/>
  <c r="U128" i="50"/>
  <c r="AZ126" i="49"/>
  <c r="U127" i="49"/>
  <c r="U121" i="4"/>
  <c r="AZ120" i="4"/>
  <c r="I112" i="3"/>
  <c r="J112" i="3" s="1"/>
  <c r="A120" i="4"/>
  <c r="AR120" i="4" s="1"/>
  <c r="AG65" i="4"/>
  <c r="AI65" i="4" s="1"/>
  <c r="U129" i="51" l="1"/>
  <c r="AZ128" i="51"/>
  <c r="U129" i="50"/>
  <c r="AZ128" i="50"/>
  <c r="U128" i="49"/>
  <c r="AZ127" i="49"/>
  <c r="AZ121" i="4"/>
  <c r="U122" i="4"/>
  <c r="U123" i="4" s="1"/>
  <c r="A121" i="4"/>
  <c r="AR121" i="4" s="1"/>
  <c r="AG66" i="4"/>
  <c r="AI66" i="4" s="1"/>
  <c r="U130" i="51" l="1"/>
  <c r="AZ129" i="51"/>
  <c r="U130" i="50"/>
  <c r="AZ129" i="50"/>
  <c r="AZ128" i="49"/>
  <c r="U129" i="49"/>
  <c r="AZ123" i="4"/>
  <c r="U124" i="4"/>
  <c r="AG67" i="4"/>
  <c r="AI67" i="4" s="1"/>
  <c r="AZ130" i="51" l="1"/>
  <c r="U131" i="51"/>
  <c r="U131" i="50"/>
  <c r="AZ130" i="50"/>
  <c r="U130" i="49"/>
  <c r="AZ129" i="49"/>
  <c r="AZ124" i="4"/>
  <c r="U125" i="4"/>
  <c r="U132" i="51" l="1"/>
  <c r="AZ131" i="51"/>
  <c r="AZ131" i="50"/>
  <c r="U132" i="50"/>
  <c r="AZ130" i="49"/>
  <c r="U131" i="49"/>
  <c r="U126" i="4"/>
  <c r="AZ125" i="4"/>
  <c r="U133" i="51" l="1"/>
  <c r="AZ132" i="51"/>
  <c r="U133" i="50"/>
  <c r="AZ132" i="50"/>
  <c r="U132" i="49"/>
  <c r="AZ131" i="49"/>
  <c r="U127" i="4"/>
  <c r="AZ126" i="4"/>
  <c r="U134" i="51" l="1"/>
  <c r="AZ133" i="51"/>
  <c r="U134" i="50"/>
  <c r="AZ133" i="50"/>
  <c r="U133" i="49"/>
  <c r="AZ132" i="49"/>
  <c r="U128" i="4"/>
  <c r="AZ127" i="4"/>
  <c r="AZ134" i="51" l="1"/>
  <c r="U135" i="51"/>
  <c r="U135" i="50"/>
  <c r="AZ134" i="50"/>
  <c r="AZ133" i="49"/>
  <c r="U134" i="49"/>
  <c r="U129" i="4"/>
  <c r="AZ128" i="4"/>
  <c r="U136" i="51" l="1"/>
  <c r="AZ135" i="51"/>
  <c r="AZ135" i="50"/>
  <c r="U136" i="50"/>
  <c r="AZ134" i="49"/>
  <c r="U135" i="49"/>
  <c r="U130" i="4"/>
  <c r="AZ129" i="4"/>
  <c r="AZ136" i="51" l="1"/>
  <c r="U137" i="51"/>
  <c r="U137" i="50"/>
  <c r="AZ136" i="50"/>
  <c r="U136" i="49"/>
  <c r="AZ135" i="49"/>
  <c r="U131" i="4"/>
  <c r="AZ130" i="4"/>
  <c r="U138" i="51" l="1"/>
  <c r="AZ137" i="51"/>
  <c r="U138" i="50"/>
  <c r="AZ137" i="50"/>
  <c r="U137" i="49"/>
  <c r="AZ136" i="49"/>
  <c r="U132" i="4"/>
  <c r="AZ131" i="4"/>
  <c r="AZ138" i="51" l="1"/>
  <c r="U139" i="51"/>
  <c r="U139" i="50"/>
  <c r="AZ138" i="50"/>
  <c r="U138" i="49"/>
  <c r="AZ137" i="49"/>
  <c r="U133" i="4"/>
  <c r="AZ132" i="4"/>
  <c r="U140" i="51" l="1"/>
  <c r="AZ139" i="51"/>
  <c r="U140" i="50"/>
  <c r="AZ139" i="50"/>
  <c r="AZ138" i="49"/>
  <c r="U139" i="49"/>
  <c r="U134" i="4"/>
  <c r="AZ133" i="4"/>
  <c r="AZ140" i="51" l="1"/>
  <c r="U141" i="51"/>
  <c r="AZ140" i="50"/>
  <c r="U141" i="50"/>
  <c r="U140" i="49"/>
  <c r="AZ139" i="49"/>
  <c r="U135" i="4"/>
  <c r="AZ134" i="4"/>
  <c r="U142" i="51" l="1"/>
  <c r="AZ141" i="51"/>
  <c r="U142" i="50"/>
  <c r="AZ141" i="50"/>
  <c r="AZ140" i="49"/>
  <c r="U141" i="49"/>
  <c r="U136" i="4"/>
  <c r="AZ135" i="4"/>
  <c r="AZ142" i="51" l="1"/>
  <c r="U143" i="51"/>
  <c r="U143" i="50"/>
  <c r="AZ142" i="50"/>
  <c r="U142" i="49"/>
  <c r="AZ141" i="49"/>
  <c r="U137" i="4"/>
  <c r="AZ136" i="4"/>
  <c r="U144" i="51" l="1"/>
  <c r="AZ143" i="51"/>
  <c r="U144" i="50"/>
  <c r="AZ143" i="50"/>
  <c r="U143" i="49"/>
  <c r="AZ142" i="49"/>
  <c r="U138" i="4"/>
  <c r="AZ137" i="4"/>
  <c r="U145" i="51" l="1"/>
  <c r="AZ144" i="51"/>
  <c r="AZ144" i="50"/>
  <c r="U145" i="50"/>
  <c r="U144" i="49"/>
  <c r="AZ143" i="49"/>
  <c r="U139" i="4"/>
  <c r="AZ138" i="4"/>
  <c r="AZ145" i="51" l="1"/>
  <c r="U146" i="51"/>
  <c r="U146" i="50"/>
  <c r="AZ145" i="50"/>
  <c r="U145" i="49"/>
  <c r="AZ144" i="49"/>
  <c r="U140" i="4"/>
  <c r="AZ139" i="4"/>
  <c r="U147" i="51" l="1"/>
  <c r="AZ146" i="51"/>
  <c r="U147" i="50"/>
  <c r="AZ146" i="50"/>
  <c r="U146" i="49"/>
  <c r="AZ145" i="49"/>
  <c r="U141" i="4"/>
  <c r="AZ140" i="4"/>
  <c r="U148" i="51" l="1"/>
  <c r="AZ147" i="51"/>
  <c r="U148" i="50"/>
  <c r="AZ147" i="50"/>
  <c r="U147" i="49"/>
  <c r="AZ146" i="49"/>
  <c r="U142" i="4"/>
  <c r="AZ141" i="4"/>
  <c r="U149" i="51" l="1"/>
  <c r="AZ148" i="51"/>
  <c r="AZ148" i="50"/>
  <c r="U149" i="50"/>
  <c r="AZ147" i="49"/>
  <c r="U148" i="49"/>
  <c r="U143" i="4"/>
  <c r="AZ142" i="4"/>
  <c r="AZ149" i="51" l="1"/>
  <c r="U150" i="51"/>
  <c r="U150" i="50"/>
  <c r="AZ149" i="50"/>
  <c r="U149" i="49"/>
  <c r="AZ148" i="49"/>
  <c r="U144" i="4"/>
  <c r="AZ143" i="4"/>
  <c r="U151" i="51" l="1"/>
  <c r="AZ150" i="51"/>
  <c r="U151" i="50"/>
  <c r="AZ150" i="50"/>
  <c r="U150" i="49"/>
  <c r="AZ149" i="49"/>
  <c r="U145" i="4"/>
  <c r="AZ144" i="4"/>
  <c r="U152" i="51" l="1"/>
  <c r="AZ151" i="51"/>
  <c r="U152" i="50"/>
  <c r="AZ151" i="50"/>
  <c r="U151" i="49"/>
  <c r="AZ150" i="49"/>
  <c r="U146" i="4"/>
  <c r="AZ145" i="4"/>
  <c r="U153" i="51" l="1"/>
  <c r="AZ152" i="51"/>
  <c r="AZ152" i="50"/>
  <c r="U153" i="50"/>
  <c r="AZ151" i="49"/>
  <c r="U152" i="49"/>
  <c r="U147" i="4"/>
  <c r="AZ146" i="4"/>
  <c r="AZ153" i="51" l="1"/>
  <c r="U154" i="51"/>
  <c r="U154" i="50"/>
  <c r="AZ153" i="50"/>
  <c r="U153" i="49"/>
  <c r="AZ152" i="49"/>
  <c r="U148" i="4"/>
  <c r="AZ147" i="4"/>
  <c r="U155" i="51" l="1"/>
  <c r="AZ154" i="51"/>
  <c r="U155" i="50"/>
  <c r="AZ154" i="50"/>
  <c r="U154" i="49"/>
  <c r="AZ153" i="49"/>
  <c r="U149" i="4"/>
  <c r="AZ148" i="4"/>
  <c r="U156" i="51" l="1"/>
  <c r="AZ155" i="51"/>
  <c r="AZ155" i="50"/>
  <c r="U156" i="50"/>
  <c r="U155" i="49"/>
  <c r="AZ154" i="49"/>
  <c r="U150" i="4"/>
  <c r="AZ149" i="4"/>
  <c r="U157" i="51" l="1"/>
  <c r="AZ156" i="51"/>
  <c r="U157" i="50"/>
  <c r="AZ156" i="50"/>
  <c r="AZ155" i="49"/>
  <c r="U156" i="49"/>
  <c r="U151" i="4"/>
  <c r="AZ150" i="4"/>
  <c r="U158" i="51" l="1"/>
  <c r="AZ157" i="51"/>
  <c r="AZ157" i="50"/>
  <c r="U158" i="50"/>
  <c r="U157" i="49"/>
  <c r="AZ156" i="49"/>
  <c r="U152" i="4"/>
  <c r="AZ151" i="4"/>
  <c r="U159" i="51" l="1"/>
  <c r="AZ158" i="51"/>
  <c r="U159" i="50"/>
  <c r="AZ158" i="50"/>
  <c r="U158" i="49"/>
  <c r="AZ157" i="49"/>
  <c r="U153" i="4"/>
  <c r="AZ152" i="4"/>
  <c r="AZ159" i="51" l="1"/>
  <c r="U160" i="51"/>
  <c r="AZ159" i="50"/>
  <c r="U160" i="50"/>
  <c r="AZ158" i="49"/>
  <c r="U159" i="49"/>
  <c r="U154" i="4"/>
  <c r="AZ153" i="4"/>
  <c r="U161" i="51" l="1"/>
  <c r="AZ160" i="51"/>
  <c r="U161" i="50"/>
  <c r="AZ160" i="50"/>
  <c r="U160" i="49"/>
  <c r="AZ159" i="49"/>
  <c r="U155" i="4"/>
  <c r="AZ154" i="4"/>
  <c r="U162" i="51" l="1"/>
  <c r="AZ161" i="51"/>
  <c r="U162" i="50"/>
  <c r="AZ161" i="50"/>
  <c r="U161" i="49"/>
  <c r="AZ160" i="49"/>
  <c r="U156" i="4"/>
  <c r="AZ155" i="4"/>
  <c r="U163" i="51" l="1"/>
  <c r="AZ162" i="51"/>
  <c r="AZ162" i="50"/>
  <c r="U163" i="50"/>
  <c r="U162" i="49"/>
  <c r="AZ161" i="49"/>
  <c r="U157" i="4"/>
  <c r="AZ156" i="4"/>
  <c r="U164" i="51" l="1"/>
  <c r="AZ163" i="51"/>
  <c r="U164" i="50"/>
  <c r="AZ163" i="50"/>
  <c r="AZ162" i="49"/>
  <c r="U163" i="49"/>
  <c r="U158" i="4"/>
  <c r="AZ157" i="4"/>
  <c r="U165" i="51" l="1"/>
  <c r="AZ164" i="51"/>
  <c r="U165" i="50"/>
  <c r="AZ164" i="50"/>
  <c r="U164" i="49"/>
  <c r="AZ163" i="49"/>
  <c r="U159" i="4"/>
  <c r="AZ158" i="4"/>
  <c r="U166" i="51" l="1"/>
  <c r="AZ165" i="51"/>
  <c r="U166" i="50"/>
  <c r="AZ165" i="50"/>
  <c r="U165" i="49"/>
  <c r="AZ164" i="49"/>
  <c r="U160" i="4"/>
  <c r="AZ159" i="4"/>
  <c r="AZ166" i="51" l="1"/>
  <c r="U167" i="51"/>
  <c r="AZ166" i="50"/>
  <c r="U167" i="50"/>
  <c r="U166" i="49"/>
  <c r="AZ165" i="49"/>
  <c r="U161" i="4"/>
  <c r="AZ160" i="4"/>
  <c r="U168" i="51" l="1"/>
  <c r="AZ167" i="51"/>
  <c r="U168" i="50"/>
  <c r="AZ167" i="50"/>
  <c r="AZ166" i="49"/>
  <c r="U167" i="49"/>
  <c r="U162" i="4"/>
  <c r="AZ161" i="4"/>
  <c r="U169" i="51" l="1"/>
  <c r="AZ168" i="51"/>
  <c r="U169" i="50"/>
  <c r="AZ168" i="50"/>
  <c r="U168" i="49"/>
  <c r="AZ167" i="49"/>
  <c r="U163" i="4"/>
  <c r="AZ162" i="4"/>
  <c r="U170" i="51" l="1"/>
  <c r="AZ169" i="51"/>
  <c r="U170" i="50"/>
  <c r="AZ169" i="50"/>
  <c r="U169" i="49"/>
  <c r="AZ168" i="49"/>
  <c r="U164" i="4"/>
  <c r="AZ163" i="4"/>
  <c r="AZ170" i="51" l="1"/>
  <c r="U171" i="51"/>
  <c r="AZ170" i="50"/>
  <c r="U171" i="50"/>
  <c r="U170" i="49"/>
  <c r="AZ169" i="49"/>
  <c r="U165" i="4"/>
  <c r="AZ164" i="4"/>
  <c r="U172" i="51" l="1"/>
  <c r="AZ171" i="51"/>
  <c r="U172" i="50"/>
  <c r="AZ171" i="50"/>
  <c r="AZ170" i="49"/>
  <c r="U171" i="49"/>
  <c r="U166" i="4"/>
  <c r="AZ165" i="4"/>
  <c r="U173" i="51" l="1"/>
  <c r="AZ172" i="51"/>
  <c r="U173" i="50"/>
  <c r="AZ172" i="50"/>
  <c r="U172" i="49"/>
  <c r="AZ171" i="49"/>
  <c r="U167" i="4"/>
  <c r="AZ166" i="4"/>
  <c r="U174" i="51" l="1"/>
  <c r="AZ174" i="51" s="1"/>
  <c r="AZ173" i="51"/>
  <c r="U174" i="50"/>
  <c r="AZ174" i="50" s="1"/>
  <c r="AZ173" i="50"/>
  <c r="U173" i="49"/>
  <c r="AZ172" i="49"/>
  <c r="U168" i="4"/>
  <c r="AZ167" i="4"/>
  <c r="U174" i="49" l="1"/>
  <c r="AZ174" i="49" s="1"/>
  <c r="AZ173" i="49"/>
  <c r="U169" i="4"/>
  <c r="AZ168" i="4"/>
  <c r="U170" i="4" l="1"/>
  <c r="AZ169" i="4"/>
  <c r="U171" i="4" l="1"/>
  <c r="AZ170" i="4"/>
  <c r="U172" i="4" l="1"/>
  <c r="AZ171" i="4"/>
  <c r="U173" i="4" l="1"/>
  <c r="AZ172" i="4"/>
  <c r="U174" i="4" l="1"/>
  <c r="AZ174" i="4" s="1"/>
  <c r="AZ173" i="4"/>
</calcChain>
</file>

<file path=xl/sharedStrings.xml><?xml version="1.0" encoding="utf-8"?>
<sst xmlns="http://schemas.openxmlformats.org/spreadsheetml/2006/main" count="282" uniqueCount="116">
  <si>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</si>
  <si>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</si>
  <si>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</si>
  <si>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</si>
  <si>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</si>
  <si>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</si>
  <si>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</si>
  <si>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</si>
  <si>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</si>
  <si>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</si>
  <si>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</si>
  <si>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</si>
  <si>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</si>
  <si>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</si>
  <si>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</si>
  <si>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</si>
  <si>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</si>
  <si>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</si>
  <si>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</si>
  <si>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</si>
  <si>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</si>
  <si>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</si>
  <si>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</si>
  <si>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</si>
  <si>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</si>
  <si>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</si>
  <si>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</si>
  <si>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</si>
  <si>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</si>
  <si>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</si>
  <si>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</si>
  <si>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</si>
  <si>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</si>
  <si>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</si>
  <si>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</si>
  <si>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</si>
  <si>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</si>
  <si>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</si>
  <si>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</si>
  <si>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</si>
  <si>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</si>
  <si>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</si>
  <si>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</si>
  <si>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</si>
  <si>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</si>
  <si>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</si>
  <si>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</si>
  <si>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</si>
  <si>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</si>
  <si>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</si>
  <si>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</si>
  <si>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</si>
  <si>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</si>
  <si>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</si>
  <si>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</si>
  <si>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</si>
  <si>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</si>
  <si>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</si>
  <si>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</si>
  <si>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</si>
  <si>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</si>
  <si>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</si>
  <si>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</si>
  <si>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</si>
  <si>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</si>
  <si>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</si>
  <si>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</si>
  <si>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</si>
  <si>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</si>
  <si>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</si>
  <si>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</si>
  <si>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</si>
  <si>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</si>
  <si>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</si>
  <si>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</si>
  <si>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</si>
  <si>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</si>
  <si>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</si>
  <si>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</si>
  <si>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</si>
  <si>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</si>
  <si>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</si>
  <si>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</si>
  <si>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</si>
  <si>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</si>
  <si>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</si>
  <si>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</si>
  <si>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</si>
  <si>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</si>
  <si>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</si>
  <si>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</si>
  <si>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</si>
  <si>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</si>
  <si>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</si>
  <si>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</si>
  <si>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</si>
  <si>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</si>
  <si>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Date de la semaine à traiter</t>
  </si>
  <si>
    <t>Banque hres 29/11/2019</t>
  </si>
  <si>
    <t>Banque maladie 29/11/2019</t>
  </si>
  <si>
    <t>cc ca</t>
  </si>
  <si>
    <t>ac ac</t>
  </si>
  <si>
    <t>sc sc</t>
  </si>
  <si>
    <t>Date de la période ou on veux le sommaire</t>
  </si>
  <si>
    <t>Onglet</t>
  </si>
  <si>
    <t>T2</t>
  </si>
  <si>
    <t>T3</t>
  </si>
  <si>
    <t>T1</t>
  </si>
  <si>
    <t>T1bis</t>
  </si>
  <si>
    <t>T2bis</t>
  </si>
  <si>
    <t>T3bis</t>
  </si>
  <si>
    <t>T2ter</t>
  </si>
  <si>
    <t>T3ter</t>
  </si>
  <si>
    <t>CC</t>
  </si>
  <si>
    <t>no employé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</si>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</sst>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16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7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7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7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9" fillId="10" borderId="14" xfId="0" applyFont="1" applyFill="1" applyBorder="1" applyAlignment="1">
      <alignment horizontal="center" textRotation="45"/>
    </xf>
    <xf numFmtId="0" fontId="9" fillId="10" borderId="2" xfId="0" applyFont="1" applyFill="1" applyBorder="1" applyAlignment="1">
      <alignment horizontal="center" textRotation="45"/>
    </xf>
    <xf numFmtId="0" fontId="10" fillId="10" borderId="9" xfId="0" applyFont="1" applyFill="1" applyBorder="1"/>
    <xf numFmtId="0" fontId="10" fillId="10" borderId="10" xfId="0" applyFont="1" applyFill="1" applyBorder="1"/>
    <xf numFmtId="0" fontId="11" fillId="10" borderId="11" xfId="0" applyFont="1" applyFill="1" applyBorder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9" fillId="10" borderId="5" xfId="0" applyFont="1" applyFill="1" applyBorder="1" applyAlignment="1" applyProtection="1">
      <alignment horizontal="center" textRotation="90"/>
    </xf>
    <xf numFmtId="0" fontId="9" fillId="10" borderId="0" xfId="0" applyFont="1" applyFill="1" applyAlignment="1" applyProtection="1">
      <alignment horizontal="center" textRotation="90"/>
    </xf>
    <xf numFmtId="0" fontId="9" fillId="10" borderId="5" xfId="0" applyFont="1" applyFill="1" applyBorder="1" applyAlignment="1" applyProtection="1">
      <alignment horizontal="center"/>
    </xf>
    <xf numFmtId="0" fontId="9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40" fontId="0" fillId="0" borderId="5" xfId="0" applyNumberFormat="1" applyFill="1" applyBorder="1" applyProtection="1">
      <protection locked="0"/>
    </xf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4" fontId="12" fillId="0" borderId="5" xfId="0" applyNumberFormat="1" applyFont="1" applyBorder="1" applyAlignment="1">
      <alignment horizontal="center" vertical="center"/>
    </xf>
    <xf numFmtId="14" fontId="1" fillId="2" borderId="8" xfId="0" applyNumberFormat="1" applyFont="1" applyFill="1" applyBorder="1" applyProtection="1"/>
    <xf numFmtId="0" fontId="0" fillId="2" borderId="8" xfId="0" applyFill="1" applyBorder="1" applyAlignment="1" applyProtection="1">
      <alignment horizontal="center"/>
      <protection locked="0"/>
    </xf>
    <xf numFmtId="0" fontId="0" fillId="2" borderId="8" xfId="0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/>
    <xf numFmtId="40" fontId="0" fillId="2" borderId="8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Protection="1"/>
    <xf numFmtId="14" fontId="5" fillId="2" borderId="8" xfId="0" applyNumberFormat="1" applyFont="1" applyFill="1" applyBorder="1"/>
    <xf numFmtId="40" fontId="5" fillId="2" borderId="8" xfId="0" applyNumberFormat="1" applyFont="1" applyFill="1" applyBorder="1"/>
    <xf numFmtId="40" fontId="5" fillId="2" borderId="15" xfId="0" applyNumberFormat="1" applyFont="1" applyFill="1" applyBorder="1"/>
    <xf numFmtId="14" fontId="0" fillId="2" borderId="0" xfId="0" applyNumberFormat="1" applyFill="1"/>
    <xf numFmtId="40" fontId="0" fillId="2" borderId="0" xfId="0" applyNumberFormat="1" applyFill="1"/>
    <xf numFmtId="165" fontId="0" fillId="2" borderId="0" xfId="0" applyNumberFormat="1" applyFill="1"/>
    <xf numFmtId="14" fontId="5" fillId="2" borderId="0" xfId="0" applyNumberFormat="1" applyFont="1" applyFill="1"/>
    <xf numFmtId="40" fontId="5" fillId="2" borderId="0" xfId="0" applyNumberFormat="1" applyFont="1" applyFill="1"/>
    <xf numFmtId="0" fontId="13" fillId="8" borderId="3" xfId="0" applyFont="1" applyFill="1" applyBorder="1"/>
    <xf numFmtId="0" fontId="13" fillId="8" borderId="0" xfId="0" applyFont="1" applyFill="1" applyBorder="1"/>
    <xf numFmtId="0" fontId="13" fillId="8" borderId="3" xfId="0" applyFont="1" applyFill="1" applyBorder="1" applyProtection="1"/>
    <xf numFmtId="0" fontId="13" fillId="8" borderId="0" xfId="0" applyFont="1" applyFill="1" applyBorder="1" applyProtection="1"/>
    <xf numFmtId="14" fontId="5" fillId="11" borderId="8" xfId="0" applyNumberFormat="1" applyFont="1" applyFill="1" applyBorder="1"/>
    <xf numFmtId="40" fontId="5" fillId="11" borderId="8" xfId="0" applyNumberFormat="1" applyFont="1" applyFill="1" applyBorder="1"/>
    <xf numFmtId="40" fontId="5" fillId="11" borderId="15" xfId="0" applyNumberFormat="1" applyFont="1" applyFill="1" applyBorder="1"/>
    <xf numFmtId="1" fontId="1" fillId="0" borderId="0" xfId="0" applyNumberFormat="1" applyFont="1"/>
    <xf numFmtId="1" fontId="0" fillId="0" borderId="0" xfId="0" applyNumberFormat="1"/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1" fillId="0" borderId="8" xfId="0" applyNumberFormat="1" applyFont="1" applyFill="1" applyBorder="1" applyProtection="1"/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Protection="1">
      <protection locked="0"/>
    </xf>
    <xf numFmtId="165" fontId="0" fillId="0" borderId="8" xfId="0" applyNumberFormat="1" applyFill="1" applyBorder="1" applyProtection="1">
      <protection locked="0"/>
    </xf>
    <xf numFmtId="40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  <protection locked="0"/>
    </xf>
    <xf numFmtId="164" fontId="0" fillId="0" borderId="8" xfId="0" applyNumberFormat="1" applyFill="1" applyBorder="1" applyProtection="1"/>
    <xf numFmtId="14" fontId="4" fillId="0" borderId="0" xfId="0" applyNumberFormat="1" applyFont="1" applyFill="1"/>
    <xf numFmtId="40" fontId="4" fillId="0" borderId="0" xfId="0" applyNumberFormat="1" applyFont="1" applyFill="1"/>
    <xf numFmtId="14" fontId="1" fillId="0" borderId="0" xfId="0" applyNumberFormat="1" applyFont="1" applyFill="1" applyProtection="1"/>
    <xf numFmtId="0" fontId="0" fillId="0" borderId="0" xfId="0" applyFill="1" applyAlignment="1" applyProtection="1">
      <alignment horizontal="center"/>
    </xf>
    <xf numFmtId="40" fontId="0" fillId="0" borderId="0" xfId="0" applyNumberFormat="1" applyFill="1" applyProtection="1"/>
    <xf numFmtId="40" fontId="0" fillId="0" borderId="0" xfId="0" applyNumberFormat="1" applyFill="1" applyAlignment="1" applyProtection="1">
      <alignment horizontal="center"/>
    </xf>
    <xf numFmtId="14" fontId="0" fillId="0" borderId="0" xfId="0" applyNumberFormat="1" applyFill="1"/>
    <xf numFmtId="40" fontId="0" fillId="0" borderId="0" xfId="0" applyNumberFormat="1" applyFill="1"/>
    <xf numFmtId="165" fontId="0" fillId="0" borderId="0" xfId="0" applyNumberFormat="1" applyFill="1"/>
    <xf numFmtId="14" fontId="5" fillId="0" borderId="0" xfId="0" applyNumberFormat="1" applyFont="1" applyFill="1"/>
    <xf numFmtId="40" fontId="5" fillId="0" borderId="0" xfId="0" applyNumberFormat="1" applyFont="1" applyFill="1"/>
    <xf numFmtId="0" fontId="0" fillId="0" borderId="8" xfId="0" applyFill="1" applyBorder="1" applyAlignment="1" applyProtection="1">
      <alignment horizontal="center"/>
    </xf>
    <xf numFmtId="0" fontId="0" fillId="0" borderId="8" xfId="0" applyFill="1" applyBorder="1" applyProtection="1"/>
    <xf numFmtId="165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</xf>
    <xf numFmtId="14" fontId="5" fillId="0" borderId="8" xfId="0" applyNumberFormat="1" applyFont="1" applyFill="1" applyBorder="1" applyProtection="1"/>
    <xf numFmtId="40" fontId="5" fillId="0" borderId="8" xfId="0" applyNumberFormat="1" applyFont="1" applyFill="1" applyBorder="1" applyProtection="1"/>
    <xf numFmtId="40" fontId="5" fillId="0" borderId="15" xfId="0" applyNumberFormat="1" applyFont="1" applyFill="1" applyBorder="1" applyProtection="1"/>
    <xf numFmtId="1" fontId="0" fillId="0" borderId="0" xfId="0" applyNumberFormat="1" applyAlignment="1">
      <alignment horizontal="center"/>
    </xf>
    <xf numFmtId="40" fontId="1" fillId="0" borderId="0" xfId="0" applyNumberFormat="1" applyFont="1"/>
    <xf numFmtId="40" fontId="0" fillId="0" borderId="0" xfId="0" applyNumberFormat="1"/>
    <xf numFmtId="40" fontId="0" fillId="0" borderId="16" xfId="0" applyNumberFormat="1" applyBorder="1"/>
    <xf numFmtId="40" fontId="0" fillId="0" borderId="17" xfId="0" applyNumberFormat="1" applyBorder="1"/>
    <xf numFmtId="0" fontId="14" fillId="0" borderId="0" xfId="0" applyFont="1" applyFill="1" applyBorder="1" applyAlignment="1">
      <alignment horizontal="center" vertical="center"/>
    </xf>
    <xf numFmtId="40" fontId="0" fillId="0" borderId="0" xfId="0" applyNumberFormat="1" applyBorder="1"/>
    <xf numFmtId="40" fontId="0" fillId="12" borderId="0" xfId="0" applyNumberFormat="1" applyFill="1"/>
    <xf numFmtId="0" fontId="2" fillId="0" borderId="5" xfId="0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/>
    <xf numFmtId="0" fontId="2" fillId="0" borderId="0" xfId="0" applyFont="1" applyFill="1" applyBorder="1" applyAlignment="1" applyProtection="1"/>
    <xf numFmtId="0" fontId="5" fillId="0" borderId="0" xfId="0" applyFont="1" applyFill="1"/>
    <xf numFmtId="0" fontId="10" fillId="0" borderId="9" xfId="0" applyFont="1" applyFill="1" applyBorder="1"/>
    <xf numFmtId="0" fontId="10" fillId="0" borderId="10" xfId="0" applyFont="1" applyFill="1" applyBorder="1"/>
    <xf numFmtId="0" fontId="11" fillId="0" borderId="11" xfId="0" applyFont="1" applyFill="1" applyBorder="1"/>
    <xf numFmtId="0" fontId="1" fillId="0" borderId="5" xfId="0" applyFont="1" applyFill="1" applyBorder="1" applyAlignment="1" applyProtection="1">
      <alignment horizontal="center"/>
    </xf>
    <xf numFmtId="0" fontId="9" fillId="0" borderId="5" xfId="0" applyFont="1" applyFill="1" applyBorder="1" applyAlignment="1" applyProtection="1">
      <alignment horizontal="center" textRotation="90"/>
    </xf>
    <xf numFmtId="0" fontId="9" fillId="0" borderId="0" xfId="0" applyFont="1" applyFill="1" applyAlignment="1" applyProtection="1">
      <alignment horizontal="center" textRotation="90"/>
    </xf>
    <xf numFmtId="0" fontId="9" fillId="0" borderId="5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textRotation="90"/>
    </xf>
    <xf numFmtId="0" fontId="9" fillId="0" borderId="14" xfId="0" applyFont="1" applyFill="1" applyBorder="1" applyAlignment="1">
      <alignment horizontal="center" textRotation="45"/>
    </xf>
    <xf numFmtId="0" fontId="9" fillId="0" borderId="2" xfId="0" applyFont="1" applyFill="1" applyBorder="1" applyAlignment="1">
      <alignment horizontal="center" textRotation="45"/>
    </xf>
    <xf numFmtId="0" fontId="5" fillId="0" borderId="8" xfId="0" applyFont="1" applyFill="1" applyBorder="1"/>
    <xf numFmtId="0" fontId="5" fillId="0" borderId="15" xfId="0" applyFont="1" applyFill="1" applyBorder="1"/>
    <xf numFmtId="40" fontId="0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40" fontId="0" fillId="0" borderId="0" xfId="0" applyNumberFormat="1" applyFont="1" applyFill="1" applyProtection="1"/>
    <xf numFmtId="40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10" fillId="0" borderId="9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horizontal="center"/>
    </xf>
  </cellXfs>
  <cellStyles count="2">
    <cellStyle name="Normal" xfId="0" builtinId="0"/>
    <cellStyle name="Normal 3" xfId="1"/>
  </cellStyles>
  <dxfs count="16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666750</xdr:colOff>
          <xdr:row>12</xdr:row>
          <xdr:rowOff>133350</xdr:rowOff>
        </xdr:from>
        <xdr:to>
          <xdr:col>4</xdr:col>
          <xdr:colOff>542925</xdr:colOff>
          <xdr:row>14</xdr:row>
          <xdr:rowOff>171450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steme/Temp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71"/>
  <sheetViews>
    <sheetView workbookViewId="0">
      <selection activeCell="B11" sqref="B11"/>
    </sheetView>
  </sheetViews>
  <sheetFormatPr baseColWidth="10" defaultRowHeight="15" x14ac:dyDescent="0.25"/>
  <cols>
    <col min="2" max="2" width="18.140625" customWidth="1"/>
  </cols>
  <sheetData>
    <row r="1" spans="1:12" ht="14.45" x14ac:dyDescent="0.3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43793</v>
      </c>
      <c r="J4" s="7">
        <f>I4+6</f>
        <v>43799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43800</v>
      </c>
      <c r="J5" s="7">
        <f t="shared" ref="J5:J59" si="0">I5+6</f>
        <v>43806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43807</v>
      </c>
      <c r="J6" s="7">
        <f t="shared" si="0"/>
        <v>43813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43814</v>
      </c>
      <c r="J7" s="7">
        <f t="shared" si="0"/>
        <v>43820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43821</v>
      </c>
      <c r="J8" s="7">
        <f t="shared" si="0"/>
        <v>43827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43828</v>
      </c>
      <c r="J9" s="7">
        <f t="shared" si="0"/>
        <v>43834</v>
      </c>
    </row>
    <row r="10" spans="1:12" ht="14.45" x14ac:dyDescent="0.3">
      <c r="A10" t="s">
        <v>23</v>
      </c>
      <c r="C10" t="s">
        <v>43</v>
      </c>
      <c r="D10" t="s">
        <v>44</v>
      </c>
      <c r="I10" s="7">
        <f t="shared" si="1"/>
        <v>43835</v>
      </c>
      <c r="J10" s="7">
        <f t="shared" si="0"/>
        <v>43841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43842</v>
      </c>
      <c r="J11" s="7">
        <f t="shared" si="0"/>
        <v>43848</v>
      </c>
    </row>
    <row r="12" spans="1:12" ht="14.45" x14ac:dyDescent="0.3">
      <c r="C12" t="s">
        <v>47</v>
      </c>
      <c r="D12" t="s">
        <v>48</v>
      </c>
      <c r="I12" s="7">
        <f t="shared" si="1"/>
        <v>43849</v>
      </c>
      <c r="J12" s="7">
        <f t="shared" si="0"/>
        <v>43855</v>
      </c>
    </row>
    <row r="13" spans="1:12" ht="14.45" x14ac:dyDescent="0.3">
      <c r="D13" t="s">
        <v>49</v>
      </c>
      <c r="I13" s="7">
        <f t="shared" si="1"/>
        <v>43856</v>
      </c>
      <c r="J13" s="7">
        <f t="shared" si="0"/>
        <v>43862</v>
      </c>
    </row>
    <row r="14" spans="1:12" x14ac:dyDescent="0.25">
      <c r="D14" t="s">
        <v>50</v>
      </c>
      <c r="I14" s="7">
        <f t="shared" si="1"/>
        <v>43863</v>
      </c>
      <c r="J14" s="7">
        <f t="shared" si="0"/>
        <v>43869</v>
      </c>
    </row>
    <row r="15" spans="1:12" ht="14.45" x14ac:dyDescent="0.3">
      <c r="D15" t="s">
        <v>16</v>
      </c>
      <c r="I15" s="7">
        <f t="shared" si="1"/>
        <v>43870</v>
      </c>
      <c r="J15" s="7">
        <f t="shared" si="0"/>
        <v>43876</v>
      </c>
    </row>
    <row r="16" spans="1:12" ht="14.45" x14ac:dyDescent="0.3">
      <c r="D16" t="s">
        <v>51</v>
      </c>
      <c r="I16" s="7">
        <f t="shared" si="1"/>
        <v>43877</v>
      </c>
      <c r="J16" s="7">
        <f t="shared" si="0"/>
        <v>43883</v>
      </c>
    </row>
    <row r="17" spans="4:10" x14ac:dyDescent="0.25">
      <c r="D17" t="s">
        <v>52</v>
      </c>
      <c r="I17" s="7">
        <f t="shared" si="1"/>
        <v>43884</v>
      </c>
      <c r="J17" s="7">
        <f t="shared" si="0"/>
        <v>43890</v>
      </c>
    </row>
    <row r="18" spans="4:10" ht="14.45" x14ac:dyDescent="0.3">
      <c r="D18" t="s">
        <v>53</v>
      </c>
      <c r="I18" s="7">
        <f t="shared" si="1"/>
        <v>43891</v>
      </c>
      <c r="J18" s="7">
        <f t="shared" si="0"/>
        <v>43897</v>
      </c>
    </row>
    <row r="19" spans="4:10" ht="14.45" x14ac:dyDescent="0.3">
      <c r="D19" t="s">
        <v>1</v>
      </c>
      <c r="I19" s="7">
        <f t="shared" si="1"/>
        <v>43898</v>
      </c>
      <c r="J19" s="7">
        <f t="shared" si="0"/>
        <v>43904</v>
      </c>
    </row>
    <row r="20" spans="4:10" ht="14.45" x14ac:dyDescent="0.3">
      <c r="D20" t="s">
        <v>54</v>
      </c>
      <c r="I20" s="7">
        <f t="shared" si="1"/>
        <v>43905</v>
      </c>
      <c r="J20" s="7">
        <f t="shared" si="0"/>
        <v>43911</v>
      </c>
    </row>
    <row r="21" spans="4:10" ht="14.45" x14ac:dyDescent="0.3">
      <c r="D21" t="s">
        <v>55</v>
      </c>
      <c r="I21" s="7">
        <f t="shared" si="1"/>
        <v>43912</v>
      </c>
      <c r="J21" s="7">
        <f t="shared" si="0"/>
        <v>43918</v>
      </c>
    </row>
    <row r="22" spans="4:10" ht="14.45" x14ac:dyDescent="0.3">
      <c r="I22" s="7">
        <f t="shared" si="1"/>
        <v>43919</v>
      </c>
      <c r="J22" s="7">
        <f t="shared" si="0"/>
        <v>43925</v>
      </c>
    </row>
    <row r="23" spans="4:10" x14ac:dyDescent="0.25">
      <c r="I23" s="7">
        <f t="shared" si="1"/>
        <v>43926</v>
      </c>
      <c r="J23" s="7">
        <f t="shared" si="0"/>
        <v>43932</v>
      </c>
    </row>
    <row r="24" spans="4:10" x14ac:dyDescent="0.25">
      <c r="I24" s="7">
        <f t="shared" si="1"/>
        <v>43933</v>
      </c>
      <c r="J24" s="7">
        <f t="shared" si="0"/>
        <v>43939</v>
      </c>
    </row>
    <row r="25" spans="4:10" x14ac:dyDescent="0.25">
      <c r="I25" s="7">
        <f t="shared" si="1"/>
        <v>43940</v>
      </c>
      <c r="J25" s="7">
        <f t="shared" si="0"/>
        <v>43946</v>
      </c>
    </row>
    <row r="26" spans="4:10" x14ac:dyDescent="0.25">
      <c r="I26" s="7">
        <f t="shared" si="1"/>
        <v>43947</v>
      </c>
      <c r="J26" s="7">
        <f t="shared" si="0"/>
        <v>43953</v>
      </c>
    </row>
    <row r="27" spans="4:10" x14ac:dyDescent="0.25">
      <c r="I27" s="7">
        <f t="shared" si="1"/>
        <v>43954</v>
      </c>
      <c r="J27" s="7">
        <f t="shared" si="0"/>
        <v>43960</v>
      </c>
    </row>
    <row r="28" spans="4:10" x14ac:dyDescent="0.25">
      <c r="I28" s="7">
        <f t="shared" si="1"/>
        <v>43961</v>
      </c>
      <c r="J28" s="7">
        <f t="shared" si="0"/>
        <v>43967</v>
      </c>
    </row>
    <row r="29" spans="4:10" x14ac:dyDescent="0.25">
      <c r="I29" s="7">
        <f t="shared" si="1"/>
        <v>43968</v>
      </c>
      <c r="J29" s="7">
        <f t="shared" si="0"/>
        <v>43974</v>
      </c>
    </row>
    <row r="30" spans="4:10" x14ac:dyDescent="0.25">
      <c r="I30" s="7">
        <f t="shared" si="1"/>
        <v>43975</v>
      </c>
      <c r="J30" s="7">
        <f t="shared" si="0"/>
        <v>43981</v>
      </c>
    </row>
    <row r="31" spans="4:10" x14ac:dyDescent="0.25">
      <c r="I31" s="7">
        <f t="shared" si="1"/>
        <v>43982</v>
      </c>
      <c r="J31" s="7">
        <f t="shared" si="0"/>
        <v>43988</v>
      </c>
    </row>
    <row r="32" spans="4:10" x14ac:dyDescent="0.25">
      <c r="I32" s="7">
        <f t="shared" si="1"/>
        <v>43989</v>
      </c>
      <c r="J32" s="7">
        <f t="shared" si="0"/>
        <v>43995</v>
      </c>
    </row>
    <row r="33" spans="9:10" x14ac:dyDescent="0.25">
      <c r="I33" s="7">
        <f t="shared" si="1"/>
        <v>43996</v>
      </c>
      <c r="J33" s="7">
        <f t="shared" si="0"/>
        <v>44002</v>
      </c>
    </row>
    <row r="34" spans="9:10" x14ac:dyDescent="0.25">
      <c r="I34" s="7">
        <f t="shared" si="1"/>
        <v>44003</v>
      </c>
      <c r="J34" s="7">
        <f t="shared" si="0"/>
        <v>44009</v>
      </c>
    </row>
    <row r="35" spans="9:10" x14ac:dyDescent="0.25">
      <c r="I35" s="7">
        <f t="shared" si="1"/>
        <v>44010</v>
      </c>
      <c r="J35" s="7">
        <f t="shared" si="0"/>
        <v>44016</v>
      </c>
    </row>
    <row r="36" spans="9:10" x14ac:dyDescent="0.25">
      <c r="I36" s="7">
        <f t="shared" si="1"/>
        <v>44017</v>
      </c>
      <c r="J36" s="7">
        <f t="shared" si="0"/>
        <v>44023</v>
      </c>
    </row>
    <row r="37" spans="9:10" x14ac:dyDescent="0.25">
      <c r="I37" s="7">
        <f t="shared" si="1"/>
        <v>44024</v>
      </c>
      <c r="J37" s="7">
        <f t="shared" si="0"/>
        <v>44030</v>
      </c>
    </row>
    <row r="38" spans="9:10" x14ac:dyDescent="0.25">
      <c r="I38" s="7">
        <f t="shared" si="1"/>
        <v>44031</v>
      </c>
      <c r="J38" s="7">
        <f t="shared" si="0"/>
        <v>44037</v>
      </c>
    </row>
    <row r="39" spans="9:10" x14ac:dyDescent="0.25">
      <c r="I39" s="7">
        <f t="shared" si="1"/>
        <v>44038</v>
      </c>
      <c r="J39" s="7">
        <f t="shared" si="0"/>
        <v>44044</v>
      </c>
    </row>
    <row r="40" spans="9:10" x14ac:dyDescent="0.25">
      <c r="I40" s="7">
        <f t="shared" si="1"/>
        <v>44045</v>
      </c>
      <c r="J40" s="7">
        <f t="shared" si="0"/>
        <v>44051</v>
      </c>
    </row>
    <row r="41" spans="9:10" x14ac:dyDescent="0.25">
      <c r="I41" s="7">
        <f t="shared" si="1"/>
        <v>44052</v>
      </c>
      <c r="J41" s="7">
        <f t="shared" si="0"/>
        <v>44058</v>
      </c>
    </row>
    <row r="42" spans="9:10" x14ac:dyDescent="0.25">
      <c r="I42" s="7">
        <f t="shared" si="1"/>
        <v>44059</v>
      </c>
      <c r="J42" s="7">
        <f t="shared" si="0"/>
        <v>44065</v>
      </c>
    </row>
    <row r="43" spans="9:10" x14ac:dyDescent="0.25">
      <c r="I43" s="7">
        <f t="shared" si="1"/>
        <v>44066</v>
      </c>
      <c r="J43" s="7">
        <f t="shared" si="0"/>
        <v>44072</v>
      </c>
    </row>
    <row r="44" spans="9:10" x14ac:dyDescent="0.25">
      <c r="I44" s="7">
        <f t="shared" si="1"/>
        <v>44073</v>
      </c>
      <c r="J44" s="7">
        <f t="shared" si="0"/>
        <v>44079</v>
      </c>
    </row>
    <row r="45" spans="9:10" x14ac:dyDescent="0.25">
      <c r="I45" s="7">
        <f t="shared" si="1"/>
        <v>44080</v>
      </c>
      <c r="J45" s="7">
        <f t="shared" si="0"/>
        <v>44086</v>
      </c>
    </row>
    <row r="46" spans="9:10" x14ac:dyDescent="0.25">
      <c r="I46" s="7">
        <f t="shared" si="1"/>
        <v>44087</v>
      </c>
      <c r="J46" s="7">
        <f t="shared" si="0"/>
        <v>44093</v>
      </c>
    </row>
    <row r="47" spans="9:10" x14ac:dyDescent="0.25">
      <c r="I47" s="7">
        <f t="shared" si="1"/>
        <v>44094</v>
      </c>
      <c r="J47" s="7">
        <f t="shared" si="0"/>
        <v>44100</v>
      </c>
    </row>
    <row r="48" spans="9:10" x14ac:dyDescent="0.25">
      <c r="I48" s="7">
        <f t="shared" si="1"/>
        <v>44101</v>
      </c>
      <c r="J48" s="7">
        <f t="shared" si="0"/>
        <v>44107</v>
      </c>
    </row>
    <row r="49" spans="9:10" x14ac:dyDescent="0.25">
      <c r="I49" s="7">
        <f t="shared" si="1"/>
        <v>44108</v>
      </c>
      <c r="J49" s="7">
        <f t="shared" si="0"/>
        <v>44114</v>
      </c>
    </row>
    <row r="50" spans="9:10" x14ac:dyDescent="0.25">
      <c r="I50" s="7">
        <f t="shared" si="1"/>
        <v>44115</v>
      </c>
      <c r="J50" s="7">
        <f t="shared" si="0"/>
        <v>44121</v>
      </c>
    </row>
    <row r="51" spans="9:10" x14ac:dyDescent="0.25">
      <c r="I51" s="7">
        <f t="shared" si="1"/>
        <v>44122</v>
      </c>
      <c r="J51" s="7">
        <f t="shared" si="0"/>
        <v>44128</v>
      </c>
    </row>
    <row r="52" spans="9:10" x14ac:dyDescent="0.25">
      <c r="I52" s="7">
        <f t="shared" si="1"/>
        <v>44129</v>
      </c>
      <c r="J52" s="7">
        <f t="shared" si="0"/>
        <v>44135</v>
      </c>
    </row>
    <row r="53" spans="9:10" x14ac:dyDescent="0.25">
      <c r="I53" s="7">
        <f t="shared" si="1"/>
        <v>44136</v>
      </c>
      <c r="J53" s="7">
        <f t="shared" si="0"/>
        <v>44142</v>
      </c>
    </row>
    <row r="54" spans="9:10" x14ac:dyDescent="0.25">
      <c r="I54" s="7">
        <f t="shared" si="1"/>
        <v>44143</v>
      </c>
      <c r="J54" s="7">
        <f t="shared" si="0"/>
        <v>44149</v>
      </c>
    </row>
    <row r="55" spans="9:10" x14ac:dyDescent="0.25">
      <c r="I55" s="7">
        <f t="shared" si="1"/>
        <v>44150</v>
      </c>
      <c r="J55" s="7">
        <f t="shared" si="0"/>
        <v>44156</v>
      </c>
    </row>
    <row r="56" spans="9:10" x14ac:dyDescent="0.25">
      <c r="I56" s="7">
        <f t="shared" si="1"/>
        <v>44157</v>
      </c>
      <c r="J56" s="7">
        <f t="shared" si="0"/>
        <v>44163</v>
      </c>
    </row>
    <row r="57" spans="9:10" x14ac:dyDescent="0.25">
      <c r="I57" s="7">
        <f t="shared" si="1"/>
        <v>44164</v>
      </c>
      <c r="J57" s="7">
        <f t="shared" si="0"/>
        <v>44170</v>
      </c>
    </row>
    <row r="58" spans="9:10" x14ac:dyDescent="0.25">
      <c r="I58" s="7">
        <f t="shared" si="1"/>
        <v>44171</v>
      </c>
      <c r="J58" s="7">
        <f t="shared" si="0"/>
        <v>44177</v>
      </c>
    </row>
    <row r="59" spans="9:10" x14ac:dyDescent="0.25">
      <c r="I59" s="7">
        <f t="shared" si="1"/>
        <v>44178</v>
      </c>
      <c r="J59" s="7">
        <f t="shared" si="0"/>
        <v>44184</v>
      </c>
    </row>
    <row r="60" spans="9:10" x14ac:dyDescent="0.25">
      <c r="I60" s="7">
        <f t="shared" ref="I60:I75" si="2">J59+1</f>
        <v>44185</v>
      </c>
      <c r="J60" s="7">
        <f t="shared" ref="J60:J75" si="3">I60+6</f>
        <v>44191</v>
      </c>
    </row>
    <row r="61" spans="9:10" x14ac:dyDescent="0.25">
      <c r="I61" s="7">
        <f t="shared" si="2"/>
        <v>44192</v>
      </c>
      <c r="J61" s="7">
        <f t="shared" si="3"/>
        <v>44198</v>
      </c>
    </row>
    <row r="62" spans="9:10" x14ac:dyDescent="0.25">
      <c r="I62" s="7">
        <f t="shared" si="2"/>
        <v>44199</v>
      </c>
      <c r="J62" s="7">
        <f t="shared" si="3"/>
        <v>44205</v>
      </c>
    </row>
    <row r="63" spans="9:10" x14ac:dyDescent="0.25">
      <c r="I63" s="7">
        <f t="shared" si="2"/>
        <v>44206</v>
      </c>
      <c r="J63" s="7">
        <f t="shared" si="3"/>
        <v>44212</v>
      </c>
    </row>
    <row r="64" spans="9:10" x14ac:dyDescent="0.25">
      <c r="I64" s="7">
        <f t="shared" si="2"/>
        <v>44213</v>
      </c>
      <c r="J64" s="7">
        <f t="shared" si="3"/>
        <v>44219</v>
      </c>
    </row>
    <row r="65" spans="9:10" x14ac:dyDescent="0.25">
      <c r="I65" s="7">
        <f t="shared" si="2"/>
        <v>44220</v>
      </c>
      <c r="J65" s="7">
        <f t="shared" si="3"/>
        <v>44226</v>
      </c>
    </row>
    <row r="66" spans="9:10" x14ac:dyDescent="0.25">
      <c r="I66" s="7">
        <f t="shared" si="2"/>
        <v>44227</v>
      </c>
      <c r="J66" s="7">
        <f t="shared" si="3"/>
        <v>44233</v>
      </c>
    </row>
    <row r="67" spans="9:10" x14ac:dyDescent="0.25">
      <c r="I67" s="7">
        <f t="shared" si="2"/>
        <v>44234</v>
      </c>
      <c r="J67" s="7">
        <f t="shared" si="3"/>
        <v>44240</v>
      </c>
    </row>
    <row r="68" spans="9:10" x14ac:dyDescent="0.25">
      <c r="I68" s="7">
        <f t="shared" si="2"/>
        <v>44241</v>
      </c>
      <c r="J68" s="7">
        <f t="shared" si="3"/>
        <v>44247</v>
      </c>
    </row>
    <row r="69" spans="9:10" x14ac:dyDescent="0.25">
      <c r="I69" s="7">
        <f t="shared" si="2"/>
        <v>44248</v>
      </c>
      <c r="J69" s="7">
        <f t="shared" si="3"/>
        <v>44254</v>
      </c>
    </row>
    <row r="70" spans="9:10" x14ac:dyDescent="0.25">
      <c r="I70" s="7">
        <f t="shared" si="2"/>
        <v>44255</v>
      </c>
      <c r="J70" s="7">
        <f t="shared" si="3"/>
        <v>44261</v>
      </c>
    </row>
    <row r="71" spans="9:10" x14ac:dyDescent="0.25">
      <c r="I71" s="7">
        <f t="shared" si="2"/>
        <v>44262</v>
      </c>
      <c r="J71" s="7">
        <f t="shared" si="3"/>
        <v>44268</v>
      </c>
    </row>
    <row r="72" spans="9:10" x14ac:dyDescent="0.25">
      <c r="I72" s="7">
        <f t="shared" si="2"/>
        <v>44269</v>
      </c>
      <c r="J72" s="7">
        <f t="shared" si="3"/>
        <v>44275</v>
      </c>
    </row>
    <row r="73" spans="9:10" x14ac:dyDescent="0.25">
      <c r="I73" s="7">
        <f t="shared" si="2"/>
        <v>44276</v>
      </c>
      <c r="J73" s="7">
        <f t="shared" si="3"/>
        <v>44282</v>
      </c>
    </row>
    <row r="74" spans="9:10" x14ac:dyDescent="0.25">
      <c r="I74" s="7">
        <f t="shared" si="2"/>
        <v>44283</v>
      </c>
      <c r="J74" s="7">
        <f t="shared" si="3"/>
        <v>44289</v>
      </c>
    </row>
    <row r="75" spans="9:10" x14ac:dyDescent="0.25">
      <c r="I75" s="7">
        <f t="shared" si="2"/>
        <v>44290</v>
      </c>
      <c r="J75" s="7">
        <f t="shared" si="3"/>
        <v>44296</v>
      </c>
    </row>
    <row r="76" spans="9:10" x14ac:dyDescent="0.25">
      <c r="I76" s="7">
        <f t="shared" ref="I76:I112" si="4">J75+1</f>
        <v>44297</v>
      </c>
      <c r="J76" s="7">
        <f t="shared" ref="J76:J112" si="5">I76+6</f>
        <v>44303</v>
      </c>
    </row>
    <row r="77" spans="9:10" x14ac:dyDescent="0.25">
      <c r="I77" s="7">
        <f t="shared" si="4"/>
        <v>44304</v>
      </c>
      <c r="J77" s="7">
        <f t="shared" si="5"/>
        <v>44310</v>
      </c>
    </row>
    <row r="78" spans="9:10" x14ac:dyDescent="0.25">
      <c r="I78" s="7">
        <f t="shared" si="4"/>
        <v>44311</v>
      </c>
      <c r="J78" s="7">
        <f t="shared" si="5"/>
        <v>44317</v>
      </c>
    </row>
    <row r="79" spans="9:10" x14ac:dyDescent="0.25">
      <c r="I79" s="7">
        <f t="shared" si="4"/>
        <v>44318</v>
      </c>
      <c r="J79" s="7">
        <f t="shared" si="5"/>
        <v>44324</v>
      </c>
    </row>
    <row r="80" spans="9:10" x14ac:dyDescent="0.25">
      <c r="I80" s="7">
        <f t="shared" si="4"/>
        <v>44325</v>
      </c>
      <c r="J80" s="7">
        <f t="shared" si="5"/>
        <v>44331</v>
      </c>
    </row>
    <row r="81" spans="9:10" x14ac:dyDescent="0.25">
      <c r="I81" s="7">
        <f t="shared" si="4"/>
        <v>44332</v>
      </c>
      <c r="J81" s="7">
        <f t="shared" si="5"/>
        <v>44338</v>
      </c>
    </row>
    <row r="82" spans="9:10" x14ac:dyDescent="0.25">
      <c r="I82" s="7">
        <f t="shared" si="4"/>
        <v>44339</v>
      </c>
      <c r="J82" s="7">
        <f t="shared" si="5"/>
        <v>44345</v>
      </c>
    </row>
    <row r="83" spans="9:10" x14ac:dyDescent="0.25">
      <c r="I83" s="7">
        <f t="shared" si="4"/>
        <v>44346</v>
      </c>
      <c r="J83" s="7">
        <f t="shared" si="5"/>
        <v>44352</v>
      </c>
    </row>
    <row r="84" spans="9:10" x14ac:dyDescent="0.25">
      <c r="I84" s="7">
        <f t="shared" si="4"/>
        <v>44353</v>
      </c>
      <c r="J84" s="7">
        <f t="shared" si="5"/>
        <v>44359</v>
      </c>
    </row>
    <row r="85" spans="9:10" x14ac:dyDescent="0.25">
      <c r="I85" s="7">
        <f t="shared" si="4"/>
        <v>44360</v>
      </c>
      <c r="J85" s="7">
        <f t="shared" si="5"/>
        <v>44366</v>
      </c>
    </row>
    <row r="86" spans="9:10" x14ac:dyDescent="0.25">
      <c r="I86" s="7">
        <f t="shared" si="4"/>
        <v>44367</v>
      </c>
      <c r="J86" s="7">
        <f t="shared" si="5"/>
        <v>44373</v>
      </c>
    </row>
    <row r="87" spans="9:10" x14ac:dyDescent="0.25">
      <c r="I87" s="7">
        <f t="shared" si="4"/>
        <v>44374</v>
      </c>
      <c r="J87" s="7">
        <f t="shared" si="5"/>
        <v>44380</v>
      </c>
    </row>
    <row r="88" spans="9:10" x14ac:dyDescent="0.25">
      <c r="I88" s="7">
        <f t="shared" si="4"/>
        <v>44381</v>
      </c>
      <c r="J88" s="7">
        <f t="shared" si="5"/>
        <v>44387</v>
      </c>
    </row>
    <row r="89" spans="9:10" x14ac:dyDescent="0.25">
      <c r="I89" s="7">
        <f t="shared" si="4"/>
        <v>44388</v>
      </c>
      <c r="J89" s="7">
        <f t="shared" si="5"/>
        <v>44394</v>
      </c>
    </row>
    <row r="90" spans="9:10" x14ac:dyDescent="0.25">
      <c r="I90" s="7">
        <f t="shared" si="4"/>
        <v>44395</v>
      </c>
      <c r="J90" s="7">
        <f t="shared" si="5"/>
        <v>44401</v>
      </c>
    </row>
    <row r="91" spans="9:10" x14ac:dyDescent="0.25">
      <c r="I91" s="7">
        <f t="shared" si="4"/>
        <v>44402</v>
      </c>
      <c r="J91" s="7">
        <f t="shared" si="5"/>
        <v>44408</v>
      </c>
    </row>
    <row r="92" spans="9:10" x14ac:dyDescent="0.25">
      <c r="I92" s="7">
        <f t="shared" si="4"/>
        <v>44409</v>
      </c>
      <c r="J92" s="7">
        <f t="shared" si="5"/>
        <v>44415</v>
      </c>
    </row>
    <row r="93" spans="9:10" x14ac:dyDescent="0.25">
      <c r="I93" s="7">
        <f t="shared" si="4"/>
        <v>44416</v>
      </c>
      <c r="J93" s="7">
        <f t="shared" si="5"/>
        <v>44422</v>
      </c>
    </row>
    <row r="94" spans="9:10" x14ac:dyDescent="0.25">
      <c r="I94" s="7">
        <f t="shared" si="4"/>
        <v>44423</v>
      </c>
      <c r="J94" s="7">
        <f t="shared" si="5"/>
        <v>44429</v>
      </c>
    </row>
    <row r="95" spans="9:10" x14ac:dyDescent="0.25">
      <c r="I95" s="7">
        <f t="shared" si="4"/>
        <v>44430</v>
      </c>
      <c r="J95" s="7">
        <f t="shared" si="5"/>
        <v>44436</v>
      </c>
    </row>
    <row r="96" spans="9:10" x14ac:dyDescent="0.25">
      <c r="I96" s="7">
        <f t="shared" si="4"/>
        <v>44437</v>
      </c>
      <c r="J96" s="7">
        <f t="shared" si="5"/>
        <v>44443</v>
      </c>
    </row>
    <row r="97" spans="9:10" x14ac:dyDescent="0.25">
      <c r="I97" s="7">
        <f t="shared" si="4"/>
        <v>44444</v>
      </c>
      <c r="J97" s="7">
        <f t="shared" si="5"/>
        <v>44450</v>
      </c>
    </row>
    <row r="98" spans="9:10" x14ac:dyDescent="0.25">
      <c r="I98" s="7">
        <f t="shared" si="4"/>
        <v>44451</v>
      </c>
      <c r="J98" s="7">
        <f t="shared" si="5"/>
        <v>44457</v>
      </c>
    </row>
    <row r="99" spans="9:10" x14ac:dyDescent="0.25">
      <c r="I99" s="7">
        <f t="shared" si="4"/>
        <v>44458</v>
      </c>
      <c r="J99" s="7">
        <f t="shared" si="5"/>
        <v>44464</v>
      </c>
    </row>
    <row r="100" spans="9:10" x14ac:dyDescent="0.25">
      <c r="I100" s="7">
        <f t="shared" si="4"/>
        <v>44465</v>
      </c>
      <c r="J100" s="7">
        <f t="shared" si="5"/>
        <v>44471</v>
      </c>
    </row>
    <row r="101" spans="9:10" x14ac:dyDescent="0.25">
      <c r="I101" s="7">
        <f t="shared" si="4"/>
        <v>44472</v>
      </c>
      <c r="J101" s="7">
        <f t="shared" si="5"/>
        <v>44478</v>
      </c>
    </row>
    <row r="102" spans="9:10" x14ac:dyDescent="0.25">
      <c r="I102" s="7">
        <f t="shared" si="4"/>
        <v>44479</v>
      </c>
      <c r="J102" s="7">
        <f t="shared" si="5"/>
        <v>44485</v>
      </c>
    </row>
    <row r="103" spans="9:10" x14ac:dyDescent="0.25">
      <c r="I103" s="7">
        <f t="shared" si="4"/>
        <v>44486</v>
      </c>
      <c r="J103" s="7">
        <f t="shared" si="5"/>
        <v>44492</v>
      </c>
    </row>
    <row r="104" spans="9:10" x14ac:dyDescent="0.25">
      <c r="I104" s="7">
        <f t="shared" si="4"/>
        <v>44493</v>
      </c>
      <c r="J104" s="7">
        <f t="shared" si="5"/>
        <v>44499</v>
      </c>
    </row>
    <row r="105" spans="9:10" x14ac:dyDescent="0.25">
      <c r="I105" s="7">
        <f t="shared" si="4"/>
        <v>44500</v>
      </c>
      <c r="J105" s="7">
        <f t="shared" si="5"/>
        <v>44506</v>
      </c>
    </row>
    <row r="106" spans="9:10" x14ac:dyDescent="0.25">
      <c r="I106" s="7">
        <f t="shared" si="4"/>
        <v>44507</v>
      </c>
      <c r="J106" s="7">
        <f t="shared" si="5"/>
        <v>44513</v>
      </c>
    </row>
    <row r="107" spans="9:10" x14ac:dyDescent="0.25">
      <c r="I107" s="7">
        <f t="shared" si="4"/>
        <v>44514</v>
      </c>
      <c r="J107" s="7">
        <f t="shared" si="5"/>
        <v>44520</v>
      </c>
    </row>
    <row r="108" spans="9:10" x14ac:dyDescent="0.25">
      <c r="I108" s="7">
        <f t="shared" si="4"/>
        <v>44521</v>
      </c>
      <c r="J108" s="7">
        <f t="shared" si="5"/>
        <v>44527</v>
      </c>
    </row>
    <row r="109" spans="9:10" x14ac:dyDescent="0.25">
      <c r="I109" s="7">
        <f t="shared" si="4"/>
        <v>44528</v>
      </c>
      <c r="J109" s="7">
        <f t="shared" si="5"/>
        <v>44534</v>
      </c>
    </row>
    <row r="110" spans="9:10" x14ac:dyDescent="0.25">
      <c r="I110" s="7">
        <f t="shared" si="4"/>
        <v>44535</v>
      </c>
      <c r="J110" s="7">
        <f t="shared" si="5"/>
        <v>44541</v>
      </c>
    </row>
    <row r="111" spans="9:10" x14ac:dyDescent="0.25">
      <c r="I111" s="7">
        <f t="shared" si="4"/>
        <v>44542</v>
      </c>
      <c r="J111" s="7">
        <f t="shared" si="5"/>
        <v>44548</v>
      </c>
    </row>
    <row r="112" spans="9:10" x14ac:dyDescent="0.25">
      <c r="I112" s="7">
        <f t="shared" si="4"/>
        <v>44549</v>
      </c>
      <c r="J112" s="7">
        <f t="shared" si="5"/>
        <v>44555</v>
      </c>
    </row>
    <row r="113" spans="9:10" x14ac:dyDescent="0.25">
      <c r="I113" s="7">
        <f t="shared" ref="I113:I155" si="6">J112+1</f>
        <v>44556</v>
      </c>
      <c r="J113" s="7">
        <f t="shared" ref="J113:J155" si="7">I113+6</f>
        <v>44562</v>
      </c>
    </row>
    <row r="114" spans="9:10" x14ac:dyDescent="0.25">
      <c r="I114" s="7">
        <f t="shared" si="6"/>
        <v>44563</v>
      </c>
      <c r="J114" s="7">
        <f t="shared" si="7"/>
        <v>44569</v>
      </c>
    </row>
    <row r="115" spans="9:10" x14ac:dyDescent="0.25">
      <c r="I115" s="7">
        <f t="shared" si="6"/>
        <v>44570</v>
      </c>
      <c r="J115" s="7">
        <f t="shared" si="7"/>
        <v>44576</v>
      </c>
    </row>
    <row r="116" spans="9:10" x14ac:dyDescent="0.25">
      <c r="I116" s="7">
        <f t="shared" si="6"/>
        <v>44577</v>
      </c>
      <c r="J116" s="7">
        <f t="shared" si="7"/>
        <v>44583</v>
      </c>
    </row>
    <row r="117" spans="9:10" x14ac:dyDescent="0.25">
      <c r="I117" s="7">
        <f t="shared" si="6"/>
        <v>44584</v>
      </c>
      <c r="J117" s="7">
        <f t="shared" si="7"/>
        <v>44590</v>
      </c>
    </row>
    <row r="118" spans="9:10" x14ac:dyDescent="0.25">
      <c r="I118" s="7">
        <f t="shared" si="6"/>
        <v>44591</v>
      </c>
      <c r="J118" s="7">
        <f t="shared" si="7"/>
        <v>44597</v>
      </c>
    </row>
    <row r="119" spans="9:10" x14ac:dyDescent="0.25">
      <c r="I119" s="7">
        <f t="shared" si="6"/>
        <v>44598</v>
      </c>
      <c r="J119" s="7">
        <f t="shared" si="7"/>
        <v>44604</v>
      </c>
    </row>
    <row r="120" spans="9:10" x14ac:dyDescent="0.25">
      <c r="I120" s="7">
        <f t="shared" si="6"/>
        <v>44605</v>
      </c>
      <c r="J120" s="7">
        <f t="shared" si="7"/>
        <v>44611</v>
      </c>
    </row>
    <row r="121" spans="9:10" x14ac:dyDescent="0.25">
      <c r="I121" s="7">
        <f t="shared" si="6"/>
        <v>44612</v>
      </c>
      <c r="J121" s="7">
        <f t="shared" si="7"/>
        <v>44618</v>
      </c>
    </row>
    <row r="122" spans="9:10" x14ac:dyDescent="0.25">
      <c r="I122" s="7">
        <f t="shared" si="6"/>
        <v>44619</v>
      </c>
      <c r="J122" s="7">
        <f t="shared" si="7"/>
        <v>44625</v>
      </c>
    </row>
    <row r="123" spans="9:10" x14ac:dyDescent="0.25">
      <c r="I123" s="7">
        <f t="shared" si="6"/>
        <v>44626</v>
      </c>
      <c r="J123" s="7">
        <f t="shared" si="7"/>
        <v>44632</v>
      </c>
    </row>
    <row r="124" spans="9:10" x14ac:dyDescent="0.25">
      <c r="I124" s="7">
        <f t="shared" si="6"/>
        <v>44633</v>
      </c>
      <c r="J124" s="7">
        <f t="shared" si="7"/>
        <v>44639</v>
      </c>
    </row>
    <row r="125" spans="9:10" x14ac:dyDescent="0.25">
      <c r="I125" s="7">
        <f t="shared" si="6"/>
        <v>44640</v>
      </c>
      <c r="J125" s="7">
        <f t="shared" si="7"/>
        <v>44646</v>
      </c>
    </row>
    <row r="126" spans="9:10" x14ac:dyDescent="0.25">
      <c r="I126" s="7">
        <f t="shared" si="6"/>
        <v>44647</v>
      </c>
      <c r="J126" s="7">
        <f t="shared" si="7"/>
        <v>44653</v>
      </c>
    </row>
    <row r="127" spans="9:10" x14ac:dyDescent="0.25">
      <c r="I127" s="7">
        <f t="shared" si="6"/>
        <v>44654</v>
      </c>
      <c r="J127" s="7">
        <f t="shared" si="7"/>
        <v>44660</v>
      </c>
    </row>
    <row r="128" spans="9:10" x14ac:dyDescent="0.25">
      <c r="I128" s="7">
        <f t="shared" si="6"/>
        <v>44661</v>
      </c>
      <c r="J128" s="7">
        <f t="shared" si="7"/>
        <v>44667</v>
      </c>
    </row>
    <row r="129" spans="9:10" x14ac:dyDescent="0.25">
      <c r="I129" s="7">
        <f t="shared" si="6"/>
        <v>44668</v>
      </c>
      <c r="J129" s="7">
        <f t="shared" si="7"/>
        <v>44674</v>
      </c>
    </row>
    <row r="130" spans="9:10" x14ac:dyDescent="0.25">
      <c r="I130" s="7">
        <f t="shared" si="6"/>
        <v>44675</v>
      </c>
      <c r="J130" s="7">
        <f t="shared" si="7"/>
        <v>44681</v>
      </c>
    </row>
    <row r="131" spans="9:10" x14ac:dyDescent="0.25">
      <c r="I131" s="7">
        <f t="shared" si="6"/>
        <v>44682</v>
      </c>
      <c r="J131" s="7">
        <f t="shared" si="7"/>
        <v>44688</v>
      </c>
    </row>
    <row r="132" spans="9:10" x14ac:dyDescent="0.25">
      <c r="I132" s="7">
        <f t="shared" si="6"/>
        <v>44689</v>
      </c>
      <c r="J132" s="7">
        <f t="shared" si="7"/>
        <v>44695</v>
      </c>
    </row>
    <row r="133" spans="9:10" x14ac:dyDescent="0.25">
      <c r="I133" s="7">
        <f t="shared" si="6"/>
        <v>44696</v>
      </c>
      <c r="J133" s="7">
        <f t="shared" si="7"/>
        <v>44702</v>
      </c>
    </row>
    <row r="134" spans="9:10" x14ac:dyDescent="0.25">
      <c r="I134" s="7">
        <f t="shared" si="6"/>
        <v>44703</v>
      </c>
      <c r="J134" s="7">
        <f t="shared" si="7"/>
        <v>44709</v>
      </c>
    </row>
    <row r="135" spans="9:10" x14ac:dyDescent="0.25">
      <c r="I135" s="7">
        <f t="shared" si="6"/>
        <v>44710</v>
      </c>
      <c r="J135" s="7">
        <f t="shared" si="7"/>
        <v>44716</v>
      </c>
    </row>
    <row r="136" spans="9:10" x14ac:dyDescent="0.25">
      <c r="I136" s="7">
        <f t="shared" si="6"/>
        <v>44717</v>
      </c>
      <c r="J136" s="7">
        <f t="shared" si="7"/>
        <v>44723</v>
      </c>
    </row>
    <row r="137" spans="9:10" x14ac:dyDescent="0.25">
      <c r="I137" s="7">
        <f t="shared" si="6"/>
        <v>44724</v>
      </c>
      <c r="J137" s="7">
        <f t="shared" si="7"/>
        <v>44730</v>
      </c>
    </row>
    <row r="138" spans="9:10" x14ac:dyDescent="0.25">
      <c r="I138" s="7">
        <f t="shared" si="6"/>
        <v>44731</v>
      </c>
      <c r="J138" s="7">
        <f t="shared" si="7"/>
        <v>44737</v>
      </c>
    </row>
    <row r="139" spans="9:10" x14ac:dyDescent="0.25">
      <c r="I139" s="7">
        <f t="shared" si="6"/>
        <v>44738</v>
      </c>
      <c r="J139" s="7">
        <f t="shared" si="7"/>
        <v>44744</v>
      </c>
    </row>
    <row r="140" spans="9:10" x14ac:dyDescent="0.25">
      <c r="I140" s="7">
        <f t="shared" si="6"/>
        <v>44745</v>
      </c>
      <c r="J140" s="7">
        <f t="shared" si="7"/>
        <v>44751</v>
      </c>
    </row>
    <row r="141" spans="9:10" x14ac:dyDescent="0.25">
      <c r="I141" s="7">
        <f t="shared" si="6"/>
        <v>44752</v>
      </c>
      <c r="J141" s="7">
        <f t="shared" si="7"/>
        <v>44758</v>
      </c>
    </row>
    <row r="142" spans="9:10" x14ac:dyDescent="0.25">
      <c r="I142" s="7">
        <f t="shared" si="6"/>
        <v>44759</v>
      </c>
      <c r="J142" s="7">
        <f t="shared" si="7"/>
        <v>44765</v>
      </c>
    </row>
    <row r="143" spans="9:10" x14ac:dyDescent="0.25">
      <c r="I143" s="7">
        <f t="shared" si="6"/>
        <v>44766</v>
      </c>
      <c r="J143" s="7">
        <f t="shared" si="7"/>
        <v>44772</v>
      </c>
    </row>
    <row r="144" spans="9:10" x14ac:dyDescent="0.25">
      <c r="I144" s="7">
        <f t="shared" si="6"/>
        <v>44773</v>
      </c>
      <c r="J144" s="7">
        <f t="shared" si="7"/>
        <v>44779</v>
      </c>
    </row>
    <row r="145" spans="9:10" x14ac:dyDescent="0.25">
      <c r="I145" s="7">
        <f t="shared" si="6"/>
        <v>44780</v>
      </c>
      <c r="J145" s="7">
        <f t="shared" si="7"/>
        <v>44786</v>
      </c>
    </row>
    <row r="146" spans="9:10" x14ac:dyDescent="0.25">
      <c r="I146" s="7">
        <f t="shared" si="6"/>
        <v>44787</v>
      </c>
      <c r="J146" s="7">
        <f t="shared" si="7"/>
        <v>44793</v>
      </c>
    </row>
    <row r="147" spans="9:10" x14ac:dyDescent="0.25">
      <c r="I147" s="7">
        <f t="shared" si="6"/>
        <v>44794</v>
      </c>
      <c r="J147" s="7">
        <f t="shared" si="7"/>
        <v>44800</v>
      </c>
    </row>
    <row r="148" spans="9:10" x14ac:dyDescent="0.25">
      <c r="I148" s="7">
        <f t="shared" si="6"/>
        <v>44801</v>
      </c>
      <c r="J148" s="7">
        <f t="shared" si="7"/>
        <v>44807</v>
      </c>
    </row>
    <row r="149" spans="9:10" x14ac:dyDescent="0.25">
      <c r="I149" s="7">
        <f t="shared" si="6"/>
        <v>44808</v>
      </c>
      <c r="J149" s="7">
        <f t="shared" si="7"/>
        <v>44814</v>
      </c>
    </row>
    <row r="150" spans="9:10" x14ac:dyDescent="0.25">
      <c r="I150" s="7">
        <f t="shared" si="6"/>
        <v>44815</v>
      </c>
      <c r="J150" s="7">
        <f t="shared" si="7"/>
        <v>44821</v>
      </c>
    </row>
    <row r="151" spans="9:10" x14ac:dyDescent="0.25">
      <c r="I151" s="7">
        <f t="shared" si="6"/>
        <v>44822</v>
      </c>
      <c r="J151" s="7">
        <f t="shared" si="7"/>
        <v>44828</v>
      </c>
    </row>
    <row r="152" spans="9:10" x14ac:dyDescent="0.25">
      <c r="I152" s="7">
        <f t="shared" si="6"/>
        <v>44829</v>
      </c>
      <c r="J152" s="7">
        <f t="shared" si="7"/>
        <v>44835</v>
      </c>
    </row>
    <row r="153" spans="9:10" x14ac:dyDescent="0.25">
      <c r="I153" s="7">
        <f t="shared" si="6"/>
        <v>44836</v>
      </c>
      <c r="J153" s="7">
        <f t="shared" si="7"/>
        <v>44842</v>
      </c>
    </row>
    <row r="154" spans="9:10" x14ac:dyDescent="0.25">
      <c r="I154" s="7">
        <f t="shared" si="6"/>
        <v>44843</v>
      </c>
      <c r="J154" s="7">
        <f t="shared" si="7"/>
        <v>44849</v>
      </c>
    </row>
    <row r="155" spans="9:10" x14ac:dyDescent="0.25">
      <c r="I155" s="7">
        <f t="shared" si="6"/>
        <v>44850</v>
      </c>
      <c r="J155" s="7">
        <f t="shared" si="7"/>
        <v>44856</v>
      </c>
    </row>
    <row r="156" spans="9:10" x14ac:dyDescent="0.25">
      <c r="I156" s="7">
        <f t="shared" ref="I156:I171" si="8">J155+1</f>
        <v>44857</v>
      </c>
      <c r="J156" s="7">
        <f t="shared" ref="J156:J171" si="9">I156+6</f>
        <v>44863</v>
      </c>
    </row>
    <row r="157" spans="9:10" x14ac:dyDescent="0.25">
      <c r="I157" s="7">
        <f t="shared" si="8"/>
        <v>44864</v>
      </c>
      <c r="J157" s="7">
        <f t="shared" si="9"/>
        <v>44870</v>
      </c>
    </row>
    <row r="158" spans="9:10" x14ac:dyDescent="0.25">
      <c r="I158" s="7">
        <f t="shared" si="8"/>
        <v>44871</v>
      </c>
      <c r="J158" s="7">
        <f t="shared" si="9"/>
        <v>44877</v>
      </c>
    </row>
    <row r="159" spans="9:10" x14ac:dyDescent="0.25">
      <c r="I159" s="7">
        <f t="shared" si="8"/>
        <v>44878</v>
      </c>
      <c r="J159" s="7">
        <f t="shared" si="9"/>
        <v>44884</v>
      </c>
    </row>
    <row r="160" spans="9:10" x14ac:dyDescent="0.25">
      <c r="I160" s="7">
        <f t="shared" si="8"/>
        <v>44885</v>
      </c>
      <c r="J160" s="7">
        <f t="shared" si="9"/>
        <v>44891</v>
      </c>
    </row>
    <row r="161" spans="9:10" x14ac:dyDescent="0.25">
      <c r="I161" s="7">
        <f t="shared" si="8"/>
        <v>44892</v>
      </c>
      <c r="J161" s="7">
        <f t="shared" si="9"/>
        <v>44898</v>
      </c>
    </row>
    <row r="162" spans="9:10" x14ac:dyDescent="0.25">
      <c r="I162" s="7">
        <f t="shared" si="8"/>
        <v>44899</v>
      </c>
      <c r="J162" s="7">
        <f t="shared" si="9"/>
        <v>44905</v>
      </c>
    </row>
    <row r="163" spans="9:10" x14ac:dyDescent="0.25">
      <c r="I163" s="7">
        <f t="shared" si="8"/>
        <v>44906</v>
      </c>
      <c r="J163" s="7">
        <f t="shared" si="9"/>
        <v>44912</v>
      </c>
    </row>
    <row r="164" spans="9:10" x14ac:dyDescent="0.25">
      <c r="I164" s="7">
        <f t="shared" si="8"/>
        <v>44913</v>
      </c>
      <c r="J164" s="7">
        <f t="shared" si="9"/>
        <v>44919</v>
      </c>
    </row>
    <row r="165" spans="9:10" x14ac:dyDescent="0.25">
      <c r="I165" s="7">
        <f t="shared" si="8"/>
        <v>44920</v>
      </c>
      <c r="J165" s="7">
        <f t="shared" si="9"/>
        <v>44926</v>
      </c>
    </row>
    <row r="166" spans="9:10" x14ac:dyDescent="0.25">
      <c r="I166" s="7">
        <f t="shared" si="8"/>
        <v>44927</v>
      </c>
      <c r="J166" s="7">
        <f t="shared" si="9"/>
        <v>44933</v>
      </c>
    </row>
    <row r="167" spans="9:10" x14ac:dyDescent="0.25">
      <c r="I167" s="7">
        <f t="shared" si="8"/>
        <v>44934</v>
      </c>
      <c r="J167" s="7">
        <f t="shared" si="9"/>
        <v>44940</v>
      </c>
    </row>
    <row r="168" spans="9:10" x14ac:dyDescent="0.25">
      <c r="I168" s="7">
        <f t="shared" si="8"/>
        <v>44941</v>
      </c>
      <c r="J168" s="7">
        <f t="shared" si="9"/>
        <v>44947</v>
      </c>
    </row>
    <row r="169" spans="9:10" x14ac:dyDescent="0.25">
      <c r="I169" s="7">
        <f t="shared" si="8"/>
        <v>44948</v>
      </c>
      <c r="J169" s="7">
        <f t="shared" si="9"/>
        <v>44954</v>
      </c>
    </row>
    <row r="170" spans="9:10" x14ac:dyDescent="0.25">
      <c r="I170" s="7">
        <f t="shared" si="8"/>
        <v>44955</v>
      </c>
      <c r="J170" s="7">
        <f t="shared" si="9"/>
        <v>44961</v>
      </c>
    </row>
    <row r="171" spans="9:10" x14ac:dyDescent="0.25">
      <c r="I171" s="7">
        <f t="shared" si="8"/>
        <v>44962</v>
      </c>
      <c r="J171" s="7">
        <f t="shared" si="9"/>
        <v>44968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opLeftCell="A3" workbookViewId="0">
      <selection activeCell="E15" sqref="E15"/>
    </sheetView>
  </sheetViews>
  <sheetFormatPr baseColWidth="10" defaultColWidth="12.42578125" defaultRowHeight="15" x14ac:dyDescent="0.25"/>
  <cols>
    <col min="1" max="1" width="12.42578125" style="25"/>
    <col min="2" max="2" width="29" style="25" customWidth="1"/>
    <col min="3" max="3" width="12.42578125" style="25"/>
    <col min="4" max="4" width="30.28515625" style="25" customWidth="1"/>
    <col min="5" max="16384" width="12.42578125" style="25"/>
  </cols>
  <sheetData>
    <row r="1" spans="1:5" ht="15.6" hidden="1" x14ac:dyDescent="0.3">
      <c r="A1" s="24" t="s">
        <v>89</v>
      </c>
      <c r="B1" s="24" t="s">
        <v>90</v>
      </c>
      <c r="C1" s="24" t="s">
        <v>91</v>
      </c>
      <c r="D1" s="24" t="s">
        <v>92</v>
      </c>
      <c r="E1" s="24"/>
    </row>
    <row r="2" spans="1:5" hidden="1" thickBot="1" x14ac:dyDescent="0.35">
      <c r="A2" s="26">
        <f>B5</f>
        <v>0</v>
      </c>
      <c r="B2" s="30">
        <f>B8</f>
        <v>0</v>
      </c>
      <c r="C2" s="30">
        <f>B11</f>
        <v>0</v>
      </c>
      <c r="D2" s="26">
        <f>B14</f>
        <v>0</v>
      </c>
      <c r="E2" s="26"/>
    </row>
    <row r="3" spans="1:5" ht="52.5" customHeight="1" thickBot="1" x14ac:dyDescent="0.3">
      <c r="A3" s="156" t="s">
        <v>93</v>
      </c>
      <c r="B3" s="157"/>
      <c r="C3" s="157"/>
      <c r="D3" s="157"/>
      <c r="E3" s="158"/>
    </row>
    <row r="4" spans="1:5" ht="27.75" customHeight="1" thickBot="1" x14ac:dyDescent="0.3">
      <c r="A4" s="33"/>
      <c r="B4" s="90" t="s">
        <v>89</v>
      </c>
      <c r="C4" s="34"/>
      <c r="D4" s="92" t="s">
        <v>95</v>
      </c>
      <c r="E4" s="35"/>
    </row>
    <row r="5" spans="1:5" ht="18.75" customHeight="1" thickBot="1" x14ac:dyDescent="0.35">
      <c r="A5" s="36"/>
      <c r="B5" s="42"/>
      <c r="C5" s="37"/>
      <c r="D5" s="70"/>
      <c r="E5" s="38"/>
    </row>
    <row r="6" spans="1:5" x14ac:dyDescent="0.25">
      <c r="A6" s="36"/>
      <c r="B6" s="37"/>
      <c r="C6" s="37"/>
      <c r="D6" s="29"/>
      <c r="E6" s="38"/>
    </row>
    <row r="7" spans="1:5" ht="16.5" thickBot="1" x14ac:dyDescent="0.3">
      <c r="A7" s="36"/>
      <c r="B7" s="91" t="s">
        <v>90</v>
      </c>
      <c r="C7" s="37"/>
      <c r="D7" s="93" t="s">
        <v>98</v>
      </c>
      <c r="E7" s="38"/>
    </row>
    <row r="8" spans="1:5" ht="19.5" customHeight="1" thickBot="1" x14ac:dyDescent="0.3">
      <c r="A8" s="36"/>
      <c r="B8" s="32"/>
      <c r="C8" s="37"/>
      <c r="D8" s="70"/>
      <c r="E8" s="38"/>
    </row>
    <row r="9" spans="1:5" x14ac:dyDescent="0.25">
      <c r="A9" s="36"/>
      <c r="B9" s="37"/>
      <c r="C9" s="37"/>
      <c r="D9" s="37"/>
      <c r="E9" s="38"/>
    </row>
    <row r="10" spans="1:5" ht="16.5" thickBot="1" x14ac:dyDescent="0.3">
      <c r="A10" s="36"/>
      <c r="B10" s="91" t="s">
        <v>91</v>
      </c>
      <c r="C10" s="37"/>
      <c r="D10" s="93" t="s">
        <v>99</v>
      </c>
      <c r="E10" s="38"/>
    </row>
    <row r="11" spans="1:5" ht="21" customHeight="1" thickBot="1" x14ac:dyDescent="0.3">
      <c r="A11" s="36"/>
      <c r="B11" s="31"/>
      <c r="C11" s="37"/>
      <c r="D11" s="70"/>
      <c r="E11" s="38"/>
    </row>
    <row r="12" spans="1:5" x14ac:dyDescent="0.25">
      <c r="A12" s="36"/>
      <c r="B12" s="37"/>
      <c r="C12" s="37"/>
      <c r="D12" s="37"/>
      <c r="E12" s="38"/>
    </row>
    <row r="13" spans="1:5" ht="16.5" thickBot="1" x14ac:dyDescent="0.3">
      <c r="A13" s="36"/>
      <c r="B13" s="91" t="s">
        <v>92</v>
      </c>
      <c r="C13" s="37"/>
      <c r="D13" s="37"/>
      <c r="E13" s="38"/>
    </row>
    <row r="14" spans="1:5" ht="18.75" customHeight="1" thickBot="1" x14ac:dyDescent="0.35">
      <c r="A14" s="36"/>
      <c r="B14" s="31"/>
      <c r="C14" s="37"/>
      <c r="D14" s="37"/>
      <c r="E14" s="38"/>
    </row>
    <row r="15" spans="1:5" ht="14.45" x14ac:dyDescent="0.3">
      <c r="A15" s="36"/>
      <c r="B15" s="37"/>
      <c r="C15" s="37"/>
      <c r="D15" s="37"/>
      <c r="E15" s="38"/>
    </row>
    <row r="16" spans="1:5" thickBot="1" x14ac:dyDescent="0.35">
      <c r="A16" s="39"/>
      <c r="B16" s="40"/>
      <c r="C16" s="40"/>
      <c r="D16" s="40"/>
      <c r="E16" s="41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666750</xdr:colOff>
                    <xdr:row>12</xdr:row>
                    <xdr:rowOff>133350</xdr:rowOff>
                  </from>
                  <to>
                    <xdr:col>4</xdr:col>
                    <xdr:colOff>542925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15" sqref="E15"/>
    </sheetView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28" customWidth="1"/>
    <col min="4" max="4" width="13.85546875" style="2" bestFit="1" customWidth="1"/>
    <col min="5" max="5" width="21" style="2" bestFit="1" customWidth="1"/>
  </cols>
  <sheetData>
    <row r="1" spans="1:5" ht="15.75" x14ac:dyDescent="0.25">
      <c r="A1" s="24" t="s">
        <v>89</v>
      </c>
      <c r="B1" s="27" t="s">
        <v>90</v>
      </c>
      <c r="C1" s="24" t="s">
        <v>91</v>
      </c>
      <c r="D1" s="24" t="s">
        <v>92</v>
      </c>
      <c r="E1" s="24" t="s">
        <v>95</v>
      </c>
    </row>
    <row r="2" spans="1:5" ht="14.45" x14ac:dyDescent="0.3"/>
    <row r="3" spans="1:5" ht="14.45" x14ac:dyDescent="0.3"/>
    <row r="4" spans="1:5" ht="14.45" x14ac:dyDescent="0.3"/>
    <row r="5" spans="1:5" ht="14.45" x14ac:dyDescent="0.3"/>
    <row r="6" spans="1:5" ht="14.45" x14ac:dyDescent="0.3"/>
  </sheetData>
  <sheetProtection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74"/>
  <sheetViews>
    <sheetView zoomScaleNormal="100" workbookViewId="0">
      <pane ySplit="6" topLeftCell="A7" activePane="bottomLeft" state="frozen"/>
      <selection activeCell="B11" sqref="B1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 t="s">
        <v>89</v>
      </c>
      <c r="F2" s="71" t="s">
        <v>90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 t="str">
        <f>E2</f>
        <v># employé</v>
      </c>
      <c r="AU2" s="48" t="str">
        <f>F2</f>
        <v>Prénom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59"/>
      <c r="Y6" s="159"/>
      <c r="Z6" s="159"/>
      <c r="AA6" s="159"/>
      <c r="AB6" s="159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94">
        <f t="shared" ref="AR7:AR39" si="0">A11</f>
        <v>43799</v>
      </c>
      <c r="AS7" s="95">
        <f t="shared" ref="AS7:AS39" si="1">P11</f>
        <v>0</v>
      </c>
      <c r="AT7" s="95">
        <f t="shared" ref="AT7:AT39" si="2">S11</f>
        <v>0</v>
      </c>
      <c r="AU7" s="95">
        <f t="shared" ref="AU7:AU39" si="3">X11</f>
        <v>0</v>
      </c>
      <c r="AV7" s="95">
        <f t="shared" ref="AV7:AV39" si="4">Y11</f>
        <v>0</v>
      </c>
      <c r="AW7" s="95">
        <f t="shared" ref="AW7:AW39" si="5">Z11</f>
        <v>0</v>
      </c>
      <c r="AX7" s="95">
        <f t="shared" ref="AX7:AX39" si="6">AA11</f>
        <v>0</v>
      </c>
      <c r="AY7" s="96">
        <f t="shared" ref="AY7:AY39" si="7">AB11</f>
        <v>0</v>
      </c>
      <c r="AZ7" s="95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4"/>
        <v>0</v>
      </c>
      <c r="AW8" s="59">
        <f t="shared" si="5"/>
        <v>0</v>
      </c>
      <c r="AX8" s="59">
        <f t="shared" si="6"/>
        <v>0</v>
      </c>
      <c r="AY8" s="60">
        <f t="shared" si="7"/>
        <v>0</v>
      </c>
      <c r="AZ8" s="59">
        <f t="shared" ref="AZ8:AZ63" si="8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94">
        <f t="shared" si="0"/>
        <v>43813</v>
      </c>
      <c r="AS9" s="95">
        <f t="shared" si="1"/>
        <v>0</v>
      </c>
      <c r="AT9" s="95">
        <f t="shared" si="2"/>
        <v>0</v>
      </c>
      <c r="AU9" s="95">
        <f t="shared" si="3"/>
        <v>0</v>
      </c>
      <c r="AV9" s="95">
        <f t="shared" si="4"/>
        <v>0</v>
      </c>
      <c r="AW9" s="95">
        <f t="shared" si="5"/>
        <v>0</v>
      </c>
      <c r="AX9" s="95">
        <f t="shared" si="6"/>
        <v>0</v>
      </c>
      <c r="AY9" s="96">
        <f t="shared" si="7"/>
        <v>0</v>
      </c>
      <c r="AZ9" s="95">
        <f t="shared" si="8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/>
      <c r="H10" s="15">
        <f>G10</f>
        <v>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4"/>
        <v>0</v>
      </c>
      <c r="AW10" s="59">
        <f t="shared" si="5"/>
        <v>0</v>
      </c>
      <c r="AX10" s="59">
        <f t="shared" si="6"/>
        <v>0</v>
      </c>
      <c r="AY10" s="60">
        <f t="shared" si="7"/>
        <v>0</v>
      </c>
      <c r="AZ10" s="59">
        <f t="shared" si="8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0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43" si="9">IF(S11&gt;=40,S11-40,0)</f>
        <v>0</v>
      </c>
      <c r="Z11" s="52">
        <f t="shared" ref="Z11:Z43" si="10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43" si="11">AC10-R11</f>
        <v>16</v>
      </c>
      <c r="AD11" s="65"/>
      <c r="AE11" s="65"/>
      <c r="AF11" s="65"/>
      <c r="AG11" s="51">
        <f>IF((AI10-AH11)&gt;0,AH11,AI10)</f>
        <v>0</v>
      </c>
      <c r="AH11" s="53">
        <f t="shared" ref="AH11:AH43" si="12">IF(S11&gt;40,((3+Y11)*H11),IF(S11=0,0,(3*H11)))</f>
        <v>0</v>
      </c>
      <c r="AI11" s="51">
        <f>AI10+AF11-AG11</f>
        <v>0</v>
      </c>
      <c r="AJ11" s="53">
        <f t="shared" ref="AJ11:AJ43" si="13">ROUND(IF(AD11&gt;0,(-AD11/H11),"0"),0)</f>
        <v>0</v>
      </c>
      <c r="AK11" s="53">
        <f t="shared" ref="AK11:AK43" si="14">ROUND(IF(Q11="oui",(X7+X8+X9+X10)/20,0),0)</f>
        <v>0</v>
      </c>
      <c r="AL11" s="53">
        <f t="shared" ref="AL11:AL43" si="15">IF(S11&lt;=40,S11-Z11,S11-Y11-Z11)</f>
        <v>0</v>
      </c>
      <c r="AM11" s="53">
        <f t="shared" ref="AM11:AM43" si="16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 t="shared" ref="AU11:AY14" si="17">X16</f>
        <v>0</v>
      </c>
      <c r="AV11" s="59">
        <f t="shared" si="17"/>
        <v>0</v>
      </c>
      <c r="AW11" s="59">
        <f t="shared" si="17"/>
        <v>0</v>
      </c>
      <c r="AX11" s="59">
        <f t="shared" si="17"/>
        <v>0</v>
      </c>
      <c r="AY11" s="60">
        <f t="shared" si="17"/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8">IF(G12=0,H11,G12)</f>
        <v>0</v>
      </c>
      <c r="I12" s="65"/>
      <c r="J12" s="65"/>
      <c r="K12" s="65"/>
      <c r="L12" s="65"/>
      <c r="M12" s="65"/>
      <c r="N12" s="65"/>
      <c r="O12" s="65"/>
      <c r="P12" s="51">
        <f t="shared" ref="P12:P77" si="19">SUM(I12:O12)</f>
        <v>0</v>
      </c>
      <c r="Q12" s="66"/>
      <c r="R12" s="51">
        <f t="shared" ref="R12:R76" si="20">IF(AC11&lt;=0,0,AK12)</f>
        <v>0</v>
      </c>
      <c r="S12" s="65"/>
      <c r="T12" s="65"/>
      <c r="U12" s="51">
        <f t="shared" ref="U12:U76" si="21">U11+P12-X12-Y12+AA12-AB12</f>
        <v>0</v>
      </c>
      <c r="V12" s="65"/>
      <c r="W12" s="65"/>
      <c r="X12" s="51">
        <f t="shared" ref="X12:X67" si="22">IF(AL12&gt;=0,AL12,0)</f>
        <v>0</v>
      </c>
      <c r="Y12" s="52">
        <f t="shared" si="9"/>
        <v>0</v>
      </c>
      <c r="Z12" s="52">
        <f t="shared" si="10"/>
        <v>0</v>
      </c>
      <c r="AA12" s="51">
        <f t="shared" ref="AA12:AA67" si="23">IF(AE12&gt;0,AE12,0)</f>
        <v>0</v>
      </c>
      <c r="AB12" s="51">
        <f t="shared" ref="AB12:AB67" si="24">IF(AE12&lt;0,-(AE12+AJ12),-AJ12)</f>
        <v>0</v>
      </c>
      <c r="AC12" s="51">
        <f t="shared" si="11"/>
        <v>16</v>
      </c>
      <c r="AD12" s="65"/>
      <c r="AE12" s="65"/>
      <c r="AF12" s="65"/>
      <c r="AG12" s="51">
        <f t="shared" ref="AG12:AG67" si="25">IF((AI11-AH12)&gt;0,AH12,AI11)</f>
        <v>0</v>
      </c>
      <c r="AH12" s="53">
        <f t="shared" si="12"/>
        <v>0</v>
      </c>
      <c r="AI12" s="51">
        <f t="shared" ref="AI12:AI67" si="26">AI11+AF12-AG12</f>
        <v>0</v>
      </c>
      <c r="AJ12" s="53">
        <f t="shared" si="13"/>
        <v>0</v>
      </c>
      <c r="AK12" s="53">
        <f t="shared" si="14"/>
        <v>0</v>
      </c>
      <c r="AL12" s="53">
        <f t="shared" si="15"/>
        <v>0</v>
      </c>
      <c r="AM12" s="53">
        <f t="shared" si="16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 t="shared" si="17"/>
        <v>0</v>
      </c>
      <c r="AV12" s="59">
        <f t="shared" si="17"/>
        <v>0</v>
      </c>
      <c r="AW12" s="59">
        <f t="shared" si="17"/>
        <v>0</v>
      </c>
      <c r="AX12" s="59">
        <f t="shared" si="17"/>
        <v>0</v>
      </c>
      <c r="AY12" s="60">
        <f t="shared" si="17"/>
        <v>0</v>
      </c>
      <c r="AZ12" s="59">
        <f>U17</f>
        <v>0</v>
      </c>
    </row>
    <row r="13" spans="1:52" ht="23.45" x14ac:dyDescent="0.4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8"/>
        <v>0</v>
      </c>
      <c r="I13" s="65"/>
      <c r="J13" s="65"/>
      <c r="K13" s="65"/>
      <c r="L13" s="65"/>
      <c r="M13" s="65"/>
      <c r="N13" s="65"/>
      <c r="O13" s="65"/>
      <c r="P13" s="51">
        <f t="shared" si="19"/>
        <v>0</v>
      </c>
      <c r="Q13" s="66"/>
      <c r="R13" s="51">
        <f t="shared" si="20"/>
        <v>0</v>
      </c>
      <c r="S13" s="65"/>
      <c r="T13" s="65"/>
      <c r="U13" s="51">
        <f t="shared" si="21"/>
        <v>0</v>
      </c>
      <c r="V13" s="65"/>
      <c r="W13" s="65"/>
      <c r="X13" s="51">
        <f t="shared" si="22"/>
        <v>0</v>
      </c>
      <c r="Y13" s="52">
        <f t="shared" si="9"/>
        <v>0</v>
      </c>
      <c r="Z13" s="52">
        <f t="shared" si="10"/>
        <v>0</v>
      </c>
      <c r="AA13" s="51">
        <f t="shared" si="23"/>
        <v>0</v>
      </c>
      <c r="AB13" s="51">
        <f t="shared" si="24"/>
        <v>0</v>
      </c>
      <c r="AC13" s="51">
        <f t="shared" si="11"/>
        <v>16</v>
      </c>
      <c r="AD13" s="65"/>
      <c r="AE13" s="65"/>
      <c r="AF13" s="65"/>
      <c r="AG13" s="51">
        <f t="shared" si="25"/>
        <v>0</v>
      </c>
      <c r="AH13" s="53">
        <f t="shared" si="12"/>
        <v>0</v>
      </c>
      <c r="AI13" s="51">
        <f t="shared" si="26"/>
        <v>0</v>
      </c>
      <c r="AJ13" s="53">
        <f t="shared" si="13"/>
        <v>0</v>
      </c>
      <c r="AK13" s="53">
        <f t="shared" si="14"/>
        <v>0</v>
      </c>
      <c r="AL13" s="53">
        <f t="shared" si="15"/>
        <v>0</v>
      </c>
      <c r="AM13" s="53">
        <f t="shared" si="16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 t="shared" si="17"/>
        <v>0</v>
      </c>
      <c r="AV13" s="59">
        <f t="shared" si="17"/>
        <v>0</v>
      </c>
      <c r="AW13" s="59">
        <f t="shared" si="17"/>
        <v>0</v>
      </c>
      <c r="AX13" s="59">
        <f t="shared" si="17"/>
        <v>0</v>
      </c>
      <c r="AY13" s="60">
        <f t="shared" si="17"/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8"/>
        <v>0</v>
      </c>
      <c r="I14" s="65"/>
      <c r="J14" s="65"/>
      <c r="K14" s="65"/>
      <c r="L14" s="65"/>
      <c r="M14" s="65"/>
      <c r="N14" s="65"/>
      <c r="O14" s="65"/>
      <c r="P14" s="51">
        <f t="shared" si="19"/>
        <v>0</v>
      </c>
      <c r="Q14" s="66"/>
      <c r="R14" s="51">
        <f t="shared" si="20"/>
        <v>0</v>
      </c>
      <c r="S14" s="65"/>
      <c r="T14" s="65"/>
      <c r="U14" s="51">
        <f t="shared" si="21"/>
        <v>0</v>
      </c>
      <c r="V14" s="65"/>
      <c r="W14" s="65"/>
      <c r="X14" s="51">
        <f t="shared" si="22"/>
        <v>0</v>
      </c>
      <c r="Y14" s="52">
        <f t="shared" si="9"/>
        <v>0</v>
      </c>
      <c r="Z14" s="52">
        <f t="shared" si="10"/>
        <v>0</v>
      </c>
      <c r="AA14" s="51">
        <f t="shared" si="23"/>
        <v>0</v>
      </c>
      <c r="AB14" s="51">
        <f t="shared" si="24"/>
        <v>0</v>
      </c>
      <c r="AC14" s="51">
        <f t="shared" si="11"/>
        <v>16</v>
      </c>
      <c r="AD14" s="65"/>
      <c r="AE14" s="65"/>
      <c r="AF14" s="65"/>
      <c r="AG14" s="51">
        <f t="shared" si="25"/>
        <v>0</v>
      </c>
      <c r="AH14" s="53">
        <f t="shared" si="12"/>
        <v>0</v>
      </c>
      <c r="AI14" s="51">
        <f t="shared" si="26"/>
        <v>0</v>
      </c>
      <c r="AJ14" s="53">
        <f t="shared" si="13"/>
        <v>0</v>
      </c>
      <c r="AK14" s="53">
        <f t="shared" si="14"/>
        <v>0</v>
      </c>
      <c r="AL14" s="53">
        <f t="shared" si="15"/>
        <v>0</v>
      </c>
      <c r="AM14" s="53">
        <f t="shared" si="16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 t="shared" si="17"/>
        <v>0</v>
      </c>
      <c r="AV14" s="59">
        <f t="shared" si="17"/>
        <v>0</v>
      </c>
      <c r="AW14" s="59">
        <f t="shared" si="17"/>
        <v>0</v>
      </c>
      <c r="AX14" s="59">
        <f t="shared" si="17"/>
        <v>0</v>
      </c>
      <c r="AY14" s="60">
        <f t="shared" si="17"/>
        <v>0</v>
      </c>
      <c r="AZ14" s="59">
        <f>U19</f>
        <v>0</v>
      </c>
    </row>
    <row r="15" spans="1:52" s="6" customFormat="1" ht="23.25" x14ac:dyDescent="0.35">
      <c r="A15" s="74"/>
      <c r="B15" s="75"/>
      <c r="C15" s="76"/>
      <c r="D15" s="76"/>
      <c r="E15" s="76"/>
      <c r="F15" s="76"/>
      <c r="G15" s="77"/>
      <c r="H15" s="77"/>
      <c r="I15" s="78"/>
      <c r="J15" s="78"/>
      <c r="K15" s="78"/>
      <c r="L15" s="78"/>
      <c r="M15" s="78"/>
      <c r="N15" s="78"/>
      <c r="O15" s="78"/>
      <c r="P15" s="79"/>
      <c r="Q15" s="80"/>
      <c r="R15" s="79"/>
      <c r="S15" s="78"/>
      <c r="T15" s="78"/>
      <c r="U15" s="79">
        <f>U14</f>
        <v>0</v>
      </c>
      <c r="V15" s="78"/>
      <c r="W15" s="78"/>
      <c r="X15" s="79"/>
      <c r="Y15" s="81"/>
      <c r="Z15" s="81"/>
      <c r="AA15" s="79"/>
      <c r="AB15" s="79"/>
      <c r="AC15" s="79">
        <v>16</v>
      </c>
      <c r="AD15" s="78"/>
      <c r="AE15" s="78"/>
      <c r="AF15" s="78"/>
      <c r="AG15" s="79"/>
      <c r="AH15" s="79"/>
      <c r="AI15" s="79"/>
      <c r="AJ15" s="79"/>
      <c r="AK15" s="79"/>
      <c r="AL15" s="79"/>
      <c r="AM15" s="79"/>
      <c r="AN15" s="78"/>
      <c r="AR15" s="82"/>
      <c r="AS15" s="83"/>
      <c r="AT15" s="83"/>
      <c r="AU15" s="83"/>
      <c r="AV15" s="83"/>
      <c r="AW15" s="83"/>
      <c r="AX15" s="83"/>
      <c r="AY15" s="84"/>
      <c r="AZ15" s="83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0</v>
      </c>
      <c r="I16" s="65"/>
      <c r="J16" s="65"/>
      <c r="K16" s="65"/>
      <c r="L16" s="65"/>
      <c r="M16" s="65"/>
      <c r="N16" s="65"/>
      <c r="O16" s="65"/>
      <c r="P16" s="51">
        <f t="shared" si="19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22"/>
        <v>0</v>
      </c>
      <c r="Y16" s="52">
        <f t="shared" si="9"/>
        <v>0</v>
      </c>
      <c r="Z16" s="52">
        <f t="shared" si="10"/>
        <v>0</v>
      </c>
      <c r="AA16" s="51">
        <f t="shared" si="23"/>
        <v>0</v>
      </c>
      <c r="AB16" s="51">
        <f t="shared" si="24"/>
        <v>0</v>
      </c>
      <c r="AC16" s="51">
        <f>AC14-R16</f>
        <v>16</v>
      </c>
      <c r="AD16" s="65"/>
      <c r="AE16" s="65"/>
      <c r="AF16" s="65"/>
      <c r="AG16" s="51">
        <f>IF((AI14-AH16)&gt;0,AH16,AI14)</f>
        <v>0</v>
      </c>
      <c r="AH16" s="53">
        <f t="shared" si="12"/>
        <v>0</v>
      </c>
      <c r="AI16" s="51">
        <f>AI14+AF16-AG16</f>
        <v>0</v>
      </c>
      <c r="AJ16" s="53">
        <f t="shared" si="13"/>
        <v>0</v>
      </c>
      <c r="AK16" s="53">
        <f>ROUND(IF(Q16="oui",(X11+X12+X13+X14)/20,0),0)</f>
        <v>0</v>
      </c>
      <c r="AL16" s="53">
        <f t="shared" si="15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4"/>
        <v>0</v>
      </c>
      <c r="AW16" s="59">
        <f t="shared" si="5"/>
        <v>0</v>
      </c>
      <c r="AX16" s="59">
        <f t="shared" si="6"/>
        <v>0</v>
      </c>
      <c r="AY16" s="60">
        <f t="shared" si="7"/>
        <v>0</v>
      </c>
      <c r="AZ16" s="59">
        <f t="shared" si="8"/>
        <v>0</v>
      </c>
    </row>
    <row r="17" spans="1:52" ht="23.45" x14ac:dyDescent="0.4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8"/>
        <v>0</v>
      </c>
      <c r="I17" s="65"/>
      <c r="J17" s="65"/>
      <c r="K17" s="65"/>
      <c r="L17" s="65"/>
      <c r="M17" s="65"/>
      <c r="N17" s="65"/>
      <c r="O17" s="65"/>
      <c r="P17" s="51">
        <f t="shared" si="19"/>
        <v>0</v>
      </c>
      <c r="Q17" s="66"/>
      <c r="R17" s="51">
        <f t="shared" si="20"/>
        <v>0</v>
      </c>
      <c r="S17" s="65"/>
      <c r="T17" s="65"/>
      <c r="U17" s="51">
        <f t="shared" si="21"/>
        <v>0</v>
      </c>
      <c r="V17" s="65"/>
      <c r="W17" s="65"/>
      <c r="X17" s="51">
        <f t="shared" si="22"/>
        <v>0</v>
      </c>
      <c r="Y17" s="52">
        <f t="shared" si="9"/>
        <v>0</v>
      </c>
      <c r="Z17" s="52">
        <f t="shared" si="10"/>
        <v>0</v>
      </c>
      <c r="AA17" s="51">
        <f t="shared" si="23"/>
        <v>0</v>
      </c>
      <c r="AB17" s="51">
        <f t="shared" si="24"/>
        <v>0</v>
      </c>
      <c r="AC17" s="51">
        <f t="shared" si="11"/>
        <v>16</v>
      </c>
      <c r="AD17" s="65"/>
      <c r="AE17" s="65"/>
      <c r="AF17" s="65"/>
      <c r="AG17" s="51">
        <f t="shared" si="25"/>
        <v>0</v>
      </c>
      <c r="AH17" s="53">
        <f t="shared" si="12"/>
        <v>0</v>
      </c>
      <c r="AI17" s="51">
        <f t="shared" si="26"/>
        <v>0</v>
      </c>
      <c r="AJ17" s="53">
        <f t="shared" si="13"/>
        <v>0</v>
      </c>
      <c r="AK17" s="53">
        <f>ROUND(IF(Q17="oui",(X12+X13+X14+X16)/20,0),0)</f>
        <v>0</v>
      </c>
      <c r="AL17" s="53">
        <f t="shared" si="15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4"/>
        <v>0</v>
      </c>
      <c r="AW17" s="59">
        <f t="shared" si="5"/>
        <v>0</v>
      </c>
      <c r="AX17" s="59">
        <f t="shared" si="6"/>
        <v>0</v>
      </c>
      <c r="AY17" s="60">
        <f t="shared" si="7"/>
        <v>0</v>
      </c>
      <c r="AZ17" s="59">
        <f t="shared" si="8"/>
        <v>0</v>
      </c>
    </row>
    <row r="18" spans="1:52" ht="23.45" x14ac:dyDescent="0.4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8"/>
        <v>0</v>
      </c>
      <c r="I18" s="65"/>
      <c r="J18" s="65"/>
      <c r="K18" s="65"/>
      <c r="L18" s="65"/>
      <c r="M18" s="65"/>
      <c r="N18" s="65"/>
      <c r="O18" s="65"/>
      <c r="P18" s="51">
        <f t="shared" si="19"/>
        <v>0</v>
      </c>
      <c r="Q18" s="66"/>
      <c r="R18" s="51">
        <f t="shared" si="20"/>
        <v>0</v>
      </c>
      <c r="S18" s="65"/>
      <c r="T18" s="65"/>
      <c r="U18" s="51">
        <f t="shared" si="21"/>
        <v>0</v>
      </c>
      <c r="V18" s="65"/>
      <c r="W18" s="65"/>
      <c r="X18" s="51">
        <f t="shared" si="22"/>
        <v>0</v>
      </c>
      <c r="Y18" s="52">
        <f t="shared" si="9"/>
        <v>0</v>
      </c>
      <c r="Z18" s="52">
        <f t="shared" si="10"/>
        <v>0</v>
      </c>
      <c r="AA18" s="51">
        <f t="shared" si="23"/>
        <v>0</v>
      </c>
      <c r="AB18" s="51">
        <f t="shared" si="24"/>
        <v>0</v>
      </c>
      <c r="AC18" s="51">
        <f t="shared" si="11"/>
        <v>16</v>
      </c>
      <c r="AD18" s="65"/>
      <c r="AE18" s="65"/>
      <c r="AF18" s="65"/>
      <c r="AG18" s="51">
        <f t="shared" si="25"/>
        <v>0</v>
      </c>
      <c r="AH18" s="53">
        <f t="shared" si="12"/>
        <v>0</v>
      </c>
      <c r="AI18" s="51">
        <f t="shared" si="26"/>
        <v>0</v>
      </c>
      <c r="AJ18" s="53">
        <f t="shared" si="13"/>
        <v>0</v>
      </c>
      <c r="AK18" s="53">
        <f>ROUND(IF(Q18="oui",(X13+X14+X16+X17)/20,0),0)</f>
        <v>0</v>
      </c>
      <c r="AL18" s="53">
        <f t="shared" si="15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4"/>
        <v>0</v>
      </c>
      <c r="AW18" s="59">
        <f t="shared" si="5"/>
        <v>0</v>
      </c>
      <c r="AX18" s="59">
        <f t="shared" si="6"/>
        <v>0</v>
      </c>
      <c r="AY18" s="60">
        <f t="shared" si="7"/>
        <v>0</v>
      </c>
      <c r="AZ18" s="59">
        <f t="shared" si="8"/>
        <v>0</v>
      </c>
    </row>
    <row r="19" spans="1:52" ht="23.45" x14ac:dyDescent="0.4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8"/>
        <v>0</v>
      </c>
      <c r="I19" s="65"/>
      <c r="J19" s="65"/>
      <c r="K19" s="65"/>
      <c r="L19" s="65"/>
      <c r="M19" s="65"/>
      <c r="N19" s="65"/>
      <c r="O19" s="65"/>
      <c r="P19" s="51">
        <f t="shared" si="19"/>
        <v>0</v>
      </c>
      <c r="Q19" s="66"/>
      <c r="R19" s="51">
        <f t="shared" si="20"/>
        <v>0</v>
      </c>
      <c r="S19" s="65"/>
      <c r="T19" s="65"/>
      <c r="U19" s="51">
        <f t="shared" si="21"/>
        <v>0</v>
      </c>
      <c r="V19" s="65"/>
      <c r="W19" s="65"/>
      <c r="X19" s="51">
        <f t="shared" si="22"/>
        <v>0</v>
      </c>
      <c r="Y19" s="52">
        <f t="shared" si="9"/>
        <v>0</v>
      </c>
      <c r="Z19" s="52">
        <f t="shared" si="10"/>
        <v>0</v>
      </c>
      <c r="AA19" s="51">
        <f t="shared" si="23"/>
        <v>0</v>
      </c>
      <c r="AB19" s="51">
        <f t="shared" si="24"/>
        <v>0</v>
      </c>
      <c r="AC19" s="51">
        <f t="shared" si="11"/>
        <v>16</v>
      </c>
      <c r="AD19" s="65"/>
      <c r="AE19" s="65"/>
      <c r="AF19" s="65"/>
      <c r="AG19" s="51">
        <f t="shared" si="25"/>
        <v>0</v>
      </c>
      <c r="AH19" s="53">
        <f t="shared" si="12"/>
        <v>0</v>
      </c>
      <c r="AI19" s="51">
        <f t="shared" si="26"/>
        <v>0</v>
      </c>
      <c r="AJ19" s="53">
        <f t="shared" si="13"/>
        <v>0</v>
      </c>
      <c r="AK19" s="53">
        <f>ROUND(IF(Q19="oui",(X14+X16+X17+X18)/20,0),0)</f>
        <v>0</v>
      </c>
      <c r="AL19" s="53">
        <f t="shared" si="15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4"/>
        <v>0</v>
      </c>
      <c r="AW19" s="59">
        <f t="shared" si="5"/>
        <v>0</v>
      </c>
      <c r="AX19" s="59">
        <f t="shared" si="6"/>
        <v>0</v>
      </c>
      <c r="AY19" s="60">
        <f t="shared" si="7"/>
        <v>0</v>
      </c>
      <c r="AZ19" s="59">
        <f t="shared" si="8"/>
        <v>0</v>
      </c>
    </row>
    <row r="20" spans="1:52" ht="23.45" x14ac:dyDescent="0.4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8"/>
        <v>0</v>
      </c>
      <c r="I20" s="65"/>
      <c r="J20" s="65"/>
      <c r="K20" s="65"/>
      <c r="L20" s="65"/>
      <c r="M20" s="65"/>
      <c r="N20" s="65"/>
      <c r="O20" s="65"/>
      <c r="P20" s="51">
        <f t="shared" si="19"/>
        <v>0</v>
      </c>
      <c r="Q20" s="66"/>
      <c r="R20" s="51">
        <f t="shared" si="20"/>
        <v>0</v>
      </c>
      <c r="S20" s="65"/>
      <c r="T20" s="65"/>
      <c r="U20" s="51">
        <f t="shared" si="21"/>
        <v>0</v>
      </c>
      <c r="V20" s="65"/>
      <c r="W20" s="65"/>
      <c r="X20" s="51">
        <f t="shared" si="22"/>
        <v>0</v>
      </c>
      <c r="Y20" s="52">
        <f t="shared" si="9"/>
        <v>0</v>
      </c>
      <c r="Z20" s="52">
        <f t="shared" si="10"/>
        <v>0</v>
      </c>
      <c r="AA20" s="51">
        <f t="shared" si="23"/>
        <v>0</v>
      </c>
      <c r="AB20" s="51">
        <f t="shared" si="24"/>
        <v>0</v>
      </c>
      <c r="AC20" s="51">
        <f t="shared" si="11"/>
        <v>16</v>
      </c>
      <c r="AD20" s="65"/>
      <c r="AE20" s="65"/>
      <c r="AF20" s="65"/>
      <c r="AG20" s="51">
        <f t="shared" si="25"/>
        <v>0</v>
      </c>
      <c r="AH20" s="53">
        <f t="shared" si="12"/>
        <v>0</v>
      </c>
      <c r="AI20" s="51">
        <f t="shared" si="26"/>
        <v>0</v>
      </c>
      <c r="AJ20" s="53">
        <f t="shared" si="13"/>
        <v>0</v>
      </c>
      <c r="AK20" s="53">
        <f t="shared" si="14"/>
        <v>0</v>
      </c>
      <c r="AL20" s="53">
        <f t="shared" si="15"/>
        <v>0</v>
      </c>
      <c r="AM20" s="53">
        <f t="shared" si="16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4"/>
        <v>0</v>
      </c>
      <c r="AW20" s="59">
        <f t="shared" si="5"/>
        <v>0</v>
      </c>
      <c r="AX20" s="59">
        <f t="shared" si="6"/>
        <v>0</v>
      </c>
      <c r="AY20" s="60">
        <f t="shared" si="7"/>
        <v>0</v>
      </c>
      <c r="AZ20" s="59">
        <f t="shared" si="8"/>
        <v>0</v>
      </c>
    </row>
    <row r="21" spans="1:52" ht="23.45" x14ac:dyDescent="0.4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8"/>
        <v>0</v>
      </c>
      <c r="I21" s="65"/>
      <c r="J21" s="65"/>
      <c r="K21" s="65"/>
      <c r="L21" s="65"/>
      <c r="M21" s="65"/>
      <c r="N21" s="65"/>
      <c r="O21" s="65"/>
      <c r="P21" s="51">
        <f t="shared" si="19"/>
        <v>0</v>
      </c>
      <c r="Q21" s="66"/>
      <c r="R21" s="51">
        <f t="shared" si="20"/>
        <v>0</v>
      </c>
      <c r="S21" s="65"/>
      <c r="T21" s="65"/>
      <c r="U21" s="51">
        <f t="shared" si="21"/>
        <v>0</v>
      </c>
      <c r="V21" s="65"/>
      <c r="W21" s="65"/>
      <c r="X21" s="51">
        <f t="shared" si="22"/>
        <v>0</v>
      </c>
      <c r="Y21" s="52">
        <f t="shared" si="9"/>
        <v>0</v>
      </c>
      <c r="Z21" s="52">
        <f t="shared" si="10"/>
        <v>0</v>
      </c>
      <c r="AA21" s="51">
        <f t="shared" si="23"/>
        <v>0</v>
      </c>
      <c r="AB21" s="51">
        <f t="shared" si="24"/>
        <v>0</v>
      </c>
      <c r="AC21" s="51">
        <f t="shared" si="11"/>
        <v>16</v>
      </c>
      <c r="AD21" s="65"/>
      <c r="AE21" s="65"/>
      <c r="AF21" s="65"/>
      <c r="AG21" s="51">
        <f t="shared" si="25"/>
        <v>0</v>
      </c>
      <c r="AH21" s="53">
        <f t="shared" si="12"/>
        <v>0</v>
      </c>
      <c r="AI21" s="51">
        <f t="shared" si="26"/>
        <v>0</v>
      </c>
      <c r="AJ21" s="53">
        <f t="shared" si="13"/>
        <v>0</v>
      </c>
      <c r="AK21" s="53">
        <f t="shared" si="14"/>
        <v>0</v>
      </c>
      <c r="AL21" s="53">
        <f t="shared" si="15"/>
        <v>0</v>
      </c>
      <c r="AM21" s="53">
        <f t="shared" si="16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4"/>
        <v>0</v>
      </c>
      <c r="AW21" s="59">
        <f t="shared" si="5"/>
        <v>0</v>
      </c>
      <c r="AX21" s="59">
        <f t="shared" si="6"/>
        <v>0</v>
      </c>
      <c r="AY21" s="60">
        <f t="shared" si="7"/>
        <v>0</v>
      </c>
      <c r="AZ21" s="59">
        <f t="shared" si="8"/>
        <v>0</v>
      </c>
    </row>
    <row r="22" spans="1:52" ht="23.45" x14ac:dyDescent="0.4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8"/>
        <v>0</v>
      </c>
      <c r="I22" s="65"/>
      <c r="J22" s="65"/>
      <c r="K22" s="65"/>
      <c r="L22" s="65"/>
      <c r="M22" s="65"/>
      <c r="N22" s="65"/>
      <c r="O22" s="65"/>
      <c r="P22" s="51">
        <f t="shared" si="19"/>
        <v>0</v>
      </c>
      <c r="Q22" s="66"/>
      <c r="R22" s="51">
        <f t="shared" si="20"/>
        <v>0</v>
      </c>
      <c r="S22" s="65"/>
      <c r="T22" s="65"/>
      <c r="U22" s="51">
        <f t="shared" si="21"/>
        <v>0</v>
      </c>
      <c r="V22" s="65"/>
      <c r="W22" s="65"/>
      <c r="X22" s="51">
        <f t="shared" si="22"/>
        <v>0</v>
      </c>
      <c r="Y22" s="52">
        <f t="shared" si="9"/>
        <v>0</v>
      </c>
      <c r="Z22" s="52">
        <f t="shared" si="10"/>
        <v>0</v>
      </c>
      <c r="AA22" s="51">
        <f t="shared" si="23"/>
        <v>0</v>
      </c>
      <c r="AB22" s="51">
        <f t="shared" si="24"/>
        <v>0</v>
      </c>
      <c r="AC22" s="51">
        <f t="shared" si="11"/>
        <v>16</v>
      </c>
      <c r="AD22" s="65"/>
      <c r="AE22" s="65"/>
      <c r="AF22" s="65"/>
      <c r="AG22" s="51">
        <f t="shared" si="25"/>
        <v>0</v>
      </c>
      <c r="AH22" s="53">
        <f t="shared" si="12"/>
        <v>0</v>
      </c>
      <c r="AI22" s="51">
        <f t="shared" si="26"/>
        <v>0</v>
      </c>
      <c r="AJ22" s="53">
        <f t="shared" si="13"/>
        <v>0</v>
      </c>
      <c r="AK22" s="53">
        <f t="shared" si="14"/>
        <v>0</v>
      </c>
      <c r="AL22" s="53">
        <f t="shared" si="15"/>
        <v>0</v>
      </c>
      <c r="AM22" s="53">
        <f t="shared" si="16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4"/>
        <v>0</v>
      </c>
      <c r="AW22" s="59">
        <f t="shared" si="5"/>
        <v>0</v>
      </c>
      <c r="AX22" s="59">
        <f t="shared" si="6"/>
        <v>0</v>
      </c>
      <c r="AY22" s="60">
        <f t="shared" si="7"/>
        <v>0</v>
      </c>
      <c r="AZ22" s="59">
        <f t="shared" si="8"/>
        <v>0</v>
      </c>
    </row>
    <row r="23" spans="1:52" ht="23.45" x14ac:dyDescent="0.4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8"/>
        <v>0</v>
      </c>
      <c r="I23" s="65"/>
      <c r="J23" s="65"/>
      <c r="K23" s="65"/>
      <c r="L23" s="65"/>
      <c r="M23" s="65"/>
      <c r="N23" s="65"/>
      <c r="O23" s="65"/>
      <c r="P23" s="51">
        <f t="shared" si="19"/>
        <v>0</v>
      </c>
      <c r="Q23" s="66"/>
      <c r="R23" s="51">
        <f t="shared" si="20"/>
        <v>0</v>
      </c>
      <c r="S23" s="65"/>
      <c r="T23" s="65"/>
      <c r="U23" s="51">
        <f t="shared" si="21"/>
        <v>0</v>
      </c>
      <c r="V23" s="65"/>
      <c r="W23" s="65"/>
      <c r="X23" s="51">
        <f t="shared" si="22"/>
        <v>0</v>
      </c>
      <c r="Y23" s="52">
        <f t="shared" si="9"/>
        <v>0</v>
      </c>
      <c r="Z23" s="52">
        <f t="shared" si="10"/>
        <v>0</v>
      </c>
      <c r="AA23" s="51">
        <f t="shared" si="23"/>
        <v>0</v>
      </c>
      <c r="AB23" s="51">
        <f t="shared" si="24"/>
        <v>0</v>
      </c>
      <c r="AC23" s="51">
        <f t="shared" si="11"/>
        <v>16</v>
      </c>
      <c r="AD23" s="65"/>
      <c r="AE23" s="65"/>
      <c r="AF23" s="65"/>
      <c r="AG23" s="51">
        <f t="shared" si="25"/>
        <v>0</v>
      </c>
      <c r="AH23" s="53">
        <f t="shared" si="12"/>
        <v>0</v>
      </c>
      <c r="AI23" s="51">
        <f t="shared" si="26"/>
        <v>0</v>
      </c>
      <c r="AJ23" s="53">
        <f t="shared" si="13"/>
        <v>0</v>
      </c>
      <c r="AK23" s="53">
        <f t="shared" si="14"/>
        <v>0</v>
      </c>
      <c r="AL23" s="53">
        <f t="shared" si="15"/>
        <v>0</v>
      </c>
      <c r="AM23" s="53">
        <f t="shared" si="16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4"/>
        <v>0</v>
      </c>
      <c r="AW23" s="59">
        <f t="shared" si="5"/>
        <v>0</v>
      </c>
      <c r="AX23" s="59">
        <f t="shared" si="6"/>
        <v>0</v>
      </c>
      <c r="AY23" s="60">
        <f t="shared" si="7"/>
        <v>0</v>
      </c>
      <c r="AZ23" s="59">
        <f t="shared" si="8"/>
        <v>0</v>
      </c>
    </row>
    <row r="24" spans="1:52" ht="23.45" x14ac:dyDescent="0.4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8"/>
        <v>0</v>
      </c>
      <c r="I24" s="65"/>
      <c r="J24" s="65"/>
      <c r="K24" s="65"/>
      <c r="L24" s="65"/>
      <c r="M24" s="65"/>
      <c r="N24" s="65"/>
      <c r="O24" s="65"/>
      <c r="P24" s="51">
        <f t="shared" si="19"/>
        <v>0</v>
      </c>
      <c r="Q24" s="66"/>
      <c r="R24" s="51">
        <f t="shared" si="20"/>
        <v>0</v>
      </c>
      <c r="S24" s="65"/>
      <c r="T24" s="65"/>
      <c r="U24" s="51">
        <f t="shared" si="21"/>
        <v>0</v>
      </c>
      <c r="V24" s="65"/>
      <c r="W24" s="65"/>
      <c r="X24" s="51">
        <f t="shared" si="22"/>
        <v>0</v>
      </c>
      <c r="Y24" s="52">
        <f t="shared" si="9"/>
        <v>0</v>
      </c>
      <c r="Z24" s="52">
        <f t="shared" si="10"/>
        <v>0</v>
      </c>
      <c r="AA24" s="51">
        <f t="shared" si="23"/>
        <v>0</v>
      </c>
      <c r="AB24" s="51">
        <f t="shared" si="24"/>
        <v>0</v>
      </c>
      <c r="AC24" s="51">
        <f t="shared" si="11"/>
        <v>16</v>
      </c>
      <c r="AD24" s="65"/>
      <c r="AE24" s="65"/>
      <c r="AF24" s="65"/>
      <c r="AG24" s="51">
        <f t="shared" si="25"/>
        <v>0</v>
      </c>
      <c r="AH24" s="53">
        <f t="shared" si="12"/>
        <v>0</v>
      </c>
      <c r="AI24" s="51">
        <f t="shared" si="26"/>
        <v>0</v>
      </c>
      <c r="AJ24" s="53">
        <f t="shared" si="13"/>
        <v>0</v>
      </c>
      <c r="AK24" s="53">
        <f t="shared" si="14"/>
        <v>0</v>
      </c>
      <c r="AL24" s="53">
        <f t="shared" si="15"/>
        <v>0</v>
      </c>
      <c r="AM24" s="53">
        <f t="shared" si="16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4"/>
        <v>0</v>
      </c>
      <c r="AW24" s="59">
        <f t="shared" si="5"/>
        <v>0</v>
      </c>
      <c r="AX24" s="59">
        <f t="shared" si="6"/>
        <v>0</v>
      </c>
      <c r="AY24" s="60">
        <f t="shared" si="7"/>
        <v>0</v>
      </c>
      <c r="AZ24" s="59">
        <f t="shared" si="8"/>
        <v>0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8"/>
        <v>0</v>
      </c>
      <c r="I25" s="65"/>
      <c r="J25" s="65"/>
      <c r="K25" s="65"/>
      <c r="L25" s="65"/>
      <c r="M25" s="65"/>
      <c r="N25" s="65"/>
      <c r="O25" s="65"/>
      <c r="P25" s="51">
        <f t="shared" si="19"/>
        <v>0</v>
      </c>
      <c r="Q25" s="66"/>
      <c r="R25" s="51">
        <f t="shared" si="20"/>
        <v>0</v>
      </c>
      <c r="S25" s="65"/>
      <c r="T25" s="65"/>
      <c r="U25" s="51">
        <f t="shared" si="21"/>
        <v>0</v>
      </c>
      <c r="V25" s="65"/>
      <c r="W25" s="65"/>
      <c r="X25" s="51">
        <f t="shared" si="22"/>
        <v>0</v>
      </c>
      <c r="Y25" s="52">
        <f t="shared" si="9"/>
        <v>0</v>
      </c>
      <c r="Z25" s="52">
        <f t="shared" si="10"/>
        <v>0</v>
      </c>
      <c r="AA25" s="51">
        <f t="shared" si="23"/>
        <v>0</v>
      </c>
      <c r="AB25" s="51">
        <f t="shared" si="24"/>
        <v>0</v>
      </c>
      <c r="AC25" s="51">
        <f t="shared" si="11"/>
        <v>16</v>
      </c>
      <c r="AD25" s="65"/>
      <c r="AE25" s="65"/>
      <c r="AF25" s="65"/>
      <c r="AG25" s="51">
        <f t="shared" si="25"/>
        <v>0</v>
      </c>
      <c r="AH25" s="53">
        <f t="shared" si="12"/>
        <v>0</v>
      </c>
      <c r="AI25" s="51">
        <f t="shared" si="26"/>
        <v>0</v>
      </c>
      <c r="AJ25" s="53">
        <f t="shared" si="13"/>
        <v>0</v>
      </c>
      <c r="AK25" s="53">
        <f t="shared" si="14"/>
        <v>0</v>
      </c>
      <c r="AL25" s="53">
        <f t="shared" si="15"/>
        <v>0</v>
      </c>
      <c r="AM25" s="53">
        <f t="shared" si="16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4"/>
        <v>0</v>
      </c>
      <c r="AW25" s="59">
        <f t="shared" si="5"/>
        <v>0</v>
      </c>
      <c r="AX25" s="59">
        <f t="shared" si="6"/>
        <v>0</v>
      </c>
      <c r="AY25" s="60">
        <f t="shared" si="7"/>
        <v>0</v>
      </c>
      <c r="AZ25" s="59">
        <f t="shared" si="8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8"/>
        <v>0</v>
      </c>
      <c r="I26" s="65"/>
      <c r="J26" s="65"/>
      <c r="K26" s="65"/>
      <c r="L26" s="65"/>
      <c r="M26" s="65"/>
      <c r="N26" s="65"/>
      <c r="O26" s="65"/>
      <c r="P26" s="51">
        <f t="shared" si="19"/>
        <v>0</v>
      </c>
      <c r="Q26" s="66"/>
      <c r="R26" s="51">
        <f t="shared" si="20"/>
        <v>0</v>
      </c>
      <c r="S26" s="65"/>
      <c r="T26" s="65"/>
      <c r="U26" s="51">
        <f t="shared" si="21"/>
        <v>0</v>
      </c>
      <c r="V26" s="65"/>
      <c r="W26" s="65"/>
      <c r="X26" s="51">
        <f t="shared" si="22"/>
        <v>0</v>
      </c>
      <c r="Y26" s="52">
        <f t="shared" si="9"/>
        <v>0</v>
      </c>
      <c r="Z26" s="52">
        <f t="shared" si="10"/>
        <v>0</v>
      </c>
      <c r="AA26" s="51">
        <f t="shared" si="23"/>
        <v>0</v>
      </c>
      <c r="AB26" s="51">
        <f t="shared" si="24"/>
        <v>0</v>
      </c>
      <c r="AC26" s="51">
        <f t="shared" si="11"/>
        <v>16</v>
      </c>
      <c r="AD26" s="65"/>
      <c r="AE26" s="65"/>
      <c r="AF26" s="65"/>
      <c r="AG26" s="51">
        <f t="shared" si="25"/>
        <v>0</v>
      </c>
      <c r="AH26" s="53">
        <f t="shared" si="12"/>
        <v>0</v>
      </c>
      <c r="AI26" s="51">
        <f t="shared" si="26"/>
        <v>0</v>
      </c>
      <c r="AJ26" s="53">
        <f t="shared" si="13"/>
        <v>0</v>
      </c>
      <c r="AK26" s="53">
        <f t="shared" si="14"/>
        <v>0</v>
      </c>
      <c r="AL26" s="53">
        <f t="shared" si="15"/>
        <v>0</v>
      </c>
      <c r="AM26" s="53">
        <f t="shared" si="16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4"/>
        <v>0</v>
      </c>
      <c r="AW26" s="59">
        <f t="shared" si="5"/>
        <v>0</v>
      </c>
      <c r="AX26" s="59">
        <f t="shared" si="6"/>
        <v>0</v>
      </c>
      <c r="AY26" s="60">
        <f t="shared" si="7"/>
        <v>0</v>
      </c>
      <c r="AZ26" s="59">
        <f t="shared" si="8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8"/>
        <v>0</v>
      </c>
      <c r="I27" s="65"/>
      <c r="J27" s="65"/>
      <c r="K27" s="65"/>
      <c r="L27" s="65"/>
      <c r="M27" s="65"/>
      <c r="N27" s="65"/>
      <c r="O27" s="65"/>
      <c r="P27" s="51">
        <f t="shared" si="19"/>
        <v>0</v>
      </c>
      <c r="Q27" s="66"/>
      <c r="R27" s="51">
        <f t="shared" si="20"/>
        <v>0</v>
      </c>
      <c r="S27" s="65"/>
      <c r="T27" s="65"/>
      <c r="U27" s="51">
        <f t="shared" si="21"/>
        <v>0</v>
      </c>
      <c r="V27" s="65"/>
      <c r="W27" s="65"/>
      <c r="X27" s="51">
        <f t="shared" si="22"/>
        <v>0</v>
      </c>
      <c r="Y27" s="52">
        <f t="shared" si="9"/>
        <v>0</v>
      </c>
      <c r="Z27" s="52">
        <f t="shared" si="10"/>
        <v>0</v>
      </c>
      <c r="AA27" s="51">
        <f t="shared" si="23"/>
        <v>0</v>
      </c>
      <c r="AB27" s="51">
        <f t="shared" si="24"/>
        <v>0</v>
      </c>
      <c r="AC27" s="51">
        <f t="shared" si="11"/>
        <v>16</v>
      </c>
      <c r="AD27" s="65"/>
      <c r="AE27" s="65"/>
      <c r="AF27" s="65"/>
      <c r="AG27" s="51">
        <f t="shared" si="25"/>
        <v>0</v>
      </c>
      <c r="AH27" s="53">
        <f t="shared" si="12"/>
        <v>0</v>
      </c>
      <c r="AI27" s="51">
        <f t="shared" si="26"/>
        <v>0</v>
      </c>
      <c r="AJ27" s="53">
        <f t="shared" si="13"/>
        <v>0</v>
      </c>
      <c r="AK27" s="53">
        <f t="shared" si="14"/>
        <v>0</v>
      </c>
      <c r="AL27" s="53">
        <f t="shared" si="15"/>
        <v>0</v>
      </c>
      <c r="AM27" s="53">
        <f t="shared" si="16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4"/>
        <v>0</v>
      </c>
      <c r="AW27" s="59">
        <f t="shared" si="5"/>
        <v>0</v>
      </c>
      <c r="AX27" s="59">
        <f t="shared" si="6"/>
        <v>0</v>
      </c>
      <c r="AY27" s="60">
        <f t="shared" si="7"/>
        <v>0</v>
      </c>
      <c r="AZ27" s="59">
        <f t="shared" si="8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8"/>
        <v>0</v>
      </c>
      <c r="I28" s="65"/>
      <c r="J28" s="65"/>
      <c r="K28" s="65"/>
      <c r="L28" s="65"/>
      <c r="M28" s="65"/>
      <c r="N28" s="65"/>
      <c r="O28" s="65"/>
      <c r="P28" s="51">
        <f t="shared" si="19"/>
        <v>0</v>
      </c>
      <c r="Q28" s="66"/>
      <c r="R28" s="51">
        <f t="shared" si="20"/>
        <v>0</v>
      </c>
      <c r="S28" s="65"/>
      <c r="T28" s="65"/>
      <c r="U28" s="51">
        <f t="shared" si="21"/>
        <v>0</v>
      </c>
      <c r="V28" s="65"/>
      <c r="W28" s="65"/>
      <c r="X28" s="51">
        <f t="shared" si="22"/>
        <v>0</v>
      </c>
      <c r="Y28" s="52">
        <f t="shared" si="9"/>
        <v>0</v>
      </c>
      <c r="Z28" s="52">
        <f t="shared" si="10"/>
        <v>0</v>
      </c>
      <c r="AA28" s="51">
        <f t="shared" si="23"/>
        <v>0</v>
      </c>
      <c r="AB28" s="51">
        <f t="shared" si="24"/>
        <v>0</v>
      </c>
      <c r="AC28" s="51">
        <f t="shared" si="11"/>
        <v>16</v>
      </c>
      <c r="AD28" s="65"/>
      <c r="AE28" s="65"/>
      <c r="AF28" s="65"/>
      <c r="AG28" s="51">
        <f t="shared" si="25"/>
        <v>0</v>
      </c>
      <c r="AH28" s="53">
        <f t="shared" si="12"/>
        <v>0</v>
      </c>
      <c r="AI28" s="51">
        <f t="shared" si="26"/>
        <v>0</v>
      </c>
      <c r="AJ28" s="53">
        <f t="shared" si="13"/>
        <v>0</v>
      </c>
      <c r="AK28" s="53">
        <f t="shared" si="14"/>
        <v>0</v>
      </c>
      <c r="AL28" s="53">
        <f t="shared" si="15"/>
        <v>0</v>
      </c>
      <c r="AM28" s="53">
        <f t="shared" si="16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4"/>
        <v>0</v>
      </c>
      <c r="AW28" s="59">
        <f t="shared" si="5"/>
        <v>0</v>
      </c>
      <c r="AX28" s="59">
        <f t="shared" si="6"/>
        <v>0</v>
      </c>
      <c r="AY28" s="60">
        <f t="shared" si="7"/>
        <v>0</v>
      </c>
      <c r="AZ28" s="59">
        <f t="shared" si="8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8"/>
        <v>0</v>
      </c>
      <c r="I29" s="65"/>
      <c r="J29" s="65"/>
      <c r="K29" s="65"/>
      <c r="L29" s="65"/>
      <c r="M29" s="65"/>
      <c r="N29" s="65"/>
      <c r="O29" s="65"/>
      <c r="P29" s="51">
        <f t="shared" si="19"/>
        <v>0</v>
      </c>
      <c r="Q29" s="66"/>
      <c r="R29" s="51">
        <f t="shared" si="20"/>
        <v>0</v>
      </c>
      <c r="S29" s="65"/>
      <c r="T29" s="65"/>
      <c r="U29" s="51">
        <f t="shared" si="21"/>
        <v>0</v>
      </c>
      <c r="V29" s="65"/>
      <c r="W29" s="65"/>
      <c r="X29" s="51">
        <f t="shared" si="22"/>
        <v>0</v>
      </c>
      <c r="Y29" s="52">
        <f t="shared" si="9"/>
        <v>0</v>
      </c>
      <c r="Z29" s="52">
        <f t="shared" si="10"/>
        <v>0</v>
      </c>
      <c r="AA29" s="51">
        <f t="shared" si="23"/>
        <v>0</v>
      </c>
      <c r="AB29" s="51">
        <f t="shared" si="24"/>
        <v>0</v>
      </c>
      <c r="AC29" s="51">
        <f t="shared" si="11"/>
        <v>16</v>
      </c>
      <c r="AD29" s="65"/>
      <c r="AE29" s="65"/>
      <c r="AF29" s="65"/>
      <c r="AG29" s="51">
        <f t="shared" si="25"/>
        <v>0</v>
      </c>
      <c r="AH29" s="53">
        <f t="shared" si="12"/>
        <v>0</v>
      </c>
      <c r="AI29" s="51">
        <f t="shared" si="26"/>
        <v>0</v>
      </c>
      <c r="AJ29" s="53">
        <f t="shared" si="13"/>
        <v>0</v>
      </c>
      <c r="AK29" s="53">
        <f t="shared" si="14"/>
        <v>0</v>
      </c>
      <c r="AL29" s="53">
        <f t="shared" si="15"/>
        <v>0</v>
      </c>
      <c r="AM29" s="53">
        <f t="shared" si="16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4"/>
        <v>0</v>
      </c>
      <c r="AW29" s="59">
        <f t="shared" si="5"/>
        <v>0</v>
      </c>
      <c r="AX29" s="59">
        <f t="shared" si="6"/>
        <v>0</v>
      </c>
      <c r="AY29" s="60">
        <f t="shared" si="7"/>
        <v>0</v>
      </c>
      <c r="AZ29" s="59">
        <f t="shared" si="8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8"/>
        <v>0</v>
      </c>
      <c r="I30" s="65"/>
      <c r="J30" s="65"/>
      <c r="K30" s="65"/>
      <c r="L30" s="65"/>
      <c r="M30" s="65"/>
      <c r="N30" s="65"/>
      <c r="O30" s="65"/>
      <c r="P30" s="51">
        <f t="shared" si="19"/>
        <v>0</v>
      </c>
      <c r="Q30" s="66"/>
      <c r="R30" s="51">
        <f t="shared" si="20"/>
        <v>0</v>
      </c>
      <c r="S30" s="65"/>
      <c r="T30" s="65"/>
      <c r="U30" s="51">
        <f t="shared" si="21"/>
        <v>0</v>
      </c>
      <c r="V30" s="65"/>
      <c r="W30" s="65"/>
      <c r="X30" s="51">
        <f t="shared" si="22"/>
        <v>0</v>
      </c>
      <c r="Y30" s="52">
        <f t="shared" si="9"/>
        <v>0</v>
      </c>
      <c r="Z30" s="52">
        <f t="shared" si="10"/>
        <v>0</v>
      </c>
      <c r="AA30" s="51">
        <f t="shared" si="23"/>
        <v>0</v>
      </c>
      <c r="AB30" s="51">
        <f t="shared" si="24"/>
        <v>0</v>
      </c>
      <c r="AC30" s="51">
        <f t="shared" si="11"/>
        <v>16</v>
      </c>
      <c r="AD30" s="65"/>
      <c r="AE30" s="65"/>
      <c r="AF30" s="65"/>
      <c r="AG30" s="51">
        <f t="shared" si="25"/>
        <v>0</v>
      </c>
      <c r="AH30" s="53">
        <f t="shared" si="12"/>
        <v>0</v>
      </c>
      <c r="AI30" s="51">
        <f t="shared" si="26"/>
        <v>0</v>
      </c>
      <c r="AJ30" s="53">
        <f t="shared" si="13"/>
        <v>0</v>
      </c>
      <c r="AK30" s="53">
        <f t="shared" si="14"/>
        <v>0</v>
      </c>
      <c r="AL30" s="53">
        <f t="shared" si="15"/>
        <v>0</v>
      </c>
      <c r="AM30" s="53">
        <f t="shared" si="16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4"/>
        <v>0</v>
      </c>
      <c r="AW30" s="59">
        <f t="shared" si="5"/>
        <v>0</v>
      </c>
      <c r="AX30" s="59">
        <f t="shared" si="6"/>
        <v>0</v>
      </c>
      <c r="AY30" s="60">
        <f t="shared" si="7"/>
        <v>0</v>
      </c>
      <c r="AZ30" s="59">
        <f t="shared" si="8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8"/>
        <v>0</v>
      </c>
      <c r="I31" s="65"/>
      <c r="J31" s="65"/>
      <c r="K31" s="65"/>
      <c r="L31" s="65"/>
      <c r="M31" s="65"/>
      <c r="N31" s="65"/>
      <c r="O31" s="65"/>
      <c r="P31" s="51">
        <f t="shared" si="19"/>
        <v>0</v>
      </c>
      <c r="Q31" s="66"/>
      <c r="R31" s="51">
        <f t="shared" si="20"/>
        <v>0</v>
      </c>
      <c r="S31" s="65"/>
      <c r="T31" s="65"/>
      <c r="U31" s="51">
        <f t="shared" si="21"/>
        <v>0</v>
      </c>
      <c r="V31" s="65"/>
      <c r="W31" s="65"/>
      <c r="X31" s="51">
        <f t="shared" si="22"/>
        <v>0</v>
      </c>
      <c r="Y31" s="52">
        <f t="shared" si="9"/>
        <v>0</v>
      </c>
      <c r="Z31" s="52">
        <f t="shared" si="10"/>
        <v>0</v>
      </c>
      <c r="AA31" s="51">
        <f t="shared" si="23"/>
        <v>0</v>
      </c>
      <c r="AB31" s="51">
        <f t="shared" si="24"/>
        <v>0</v>
      </c>
      <c r="AC31" s="51">
        <f t="shared" si="11"/>
        <v>16</v>
      </c>
      <c r="AD31" s="65"/>
      <c r="AE31" s="65"/>
      <c r="AF31" s="65"/>
      <c r="AG31" s="51">
        <f t="shared" si="25"/>
        <v>0</v>
      </c>
      <c r="AH31" s="53">
        <f t="shared" si="12"/>
        <v>0</v>
      </c>
      <c r="AI31" s="51">
        <f t="shared" si="26"/>
        <v>0</v>
      </c>
      <c r="AJ31" s="53">
        <f t="shared" si="13"/>
        <v>0</v>
      </c>
      <c r="AK31" s="53">
        <f t="shared" si="14"/>
        <v>0</v>
      </c>
      <c r="AL31" s="53">
        <f t="shared" si="15"/>
        <v>0</v>
      </c>
      <c r="AM31" s="53">
        <f t="shared" si="16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4"/>
        <v>0</v>
      </c>
      <c r="AW31" s="59">
        <f t="shared" si="5"/>
        <v>0</v>
      </c>
      <c r="AX31" s="59">
        <f t="shared" si="6"/>
        <v>0</v>
      </c>
      <c r="AY31" s="60">
        <f t="shared" si="7"/>
        <v>0</v>
      </c>
      <c r="AZ31" s="59">
        <f t="shared" si="8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8"/>
        <v>0</v>
      </c>
      <c r="I32" s="65"/>
      <c r="J32" s="65"/>
      <c r="K32" s="65"/>
      <c r="L32" s="65"/>
      <c r="M32" s="65"/>
      <c r="N32" s="65"/>
      <c r="O32" s="65"/>
      <c r="P32" s="51">
        <f t="shared" si="19"/>
        <v>0</v>
      </c>
      <c r="Q32" s="66"/>
      <c r="R32" s="51">
        <f t="shared" si="20"/>
        <v>0</v>
      </c>
      <c r="S32" s="65"/>
      <c r="T32" s="65"/>
      <c r="U32" s="51">
        <f t="shared" si="21"/>
        <v>0</v>
      </c>
      <c r="V32" s="65"/>
      <c r="W32" s="65"/>
      <c r="X32" s="51">
        <f t="shared" si="22"/>
        <v>0</v>
      </c>
      <c r="Y32" s="52">
        <f t="shared" si="9"/>
        <v>0</v>
      </c>
      <c r="Z32" s="52">
        <f t="shared" si="10"/>
        <v>0</v>
      </c>
      <c r="AA32" s="51">
        <f t="shared" si="23"/>
        <v>0</v>
      </c>
      <c r="AB32" s="51">
        <f t="shared" si="24"/>
        <v>0</v>
      </c>
      <c r="AC32" s="51">
        <f t="shared" si="11"/>
        <v>16</v>
      </c>
      <c r="AD32" s="65"/>
      <c r="AE32" s="65"/>
      <c r="AF32" s="65"/>
      <c r="AG32" s="51">
        <f t="shared" si="25"/>
        <v>0</v>
      </c>
      <c r="AH32" s="53">
        <f t="shared" si="12"/>
        <v>0</v>
      </c>
      <c r="AI32" s="51">
        <f t="shared" si="26"/>
        <v>0</v>
      </c>
      <c r="AJ32" s="53">
        <f t="shared" si="13"/>
        <v>0</v>
      </c>
      <c r="AK32" s="53">
        <f t="shared" si="14"/>
        <v>0</v>
      </c>
      <c r="AL32" s="53">
        <f t="shared" si="15"/>
        <v>0</v>
      </c>
      <c r="AM32" s="53">
        <f t="shared" si="16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4"/>
        <v>0</v>
      </c>
      <c r="AW32" s="59">
        <f t="shared" si="5"/>
        <v>0</v>
      </c>
      <c r="AX32" s="59">
        <f t="shared" si="6"/>
        <v>0</v>
      </c>
      <c r="AY32" s="60">
        <f t="shared" si="7"/>
        <v>0</v>
      </c>
      <c r="AZ32" s="59">
        <f t="shared" si="8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8"/>
        <v>0</v>
      </c>
      <c r="I33" s="65"/>
      <c r="J33" s="65"/>
      <c r="K33" s="65"/>
      <c r="L33" s="65"/>
      <c r="M33" s="65"/>
      <c r="N33" s="65"/>
      <c r="O33" s="65"/>
      <c r="P33" s="51">
        <f t="shared" si="19"/>
        <v>0</v>
      </c>
      <c r="Q33" s="66"/>
      <c r="R33" s="51">
        <f t="shared" si="20"/>
        <v>0</v>
      </c>
      <c r="S33" s="65"/>
      <c r="T33" s="65"/>
      <c r="U33" s="51">
        <f t="shared" si="21"/>
        <v>0</v>
      </c>
      <c r="V33" s="65"/>
      <c r="W33" s="65"/>
      <c r="X33" s="51">
        <f t="shared" si="22"/>
        <v>0</v>
      </c>
      <c r="Y33" s="52">
        <f t="shared" si="9"/>
        <v>0</v>
      </c>
      <c r="Z33" s="52">
        <f t="shared" si="10"/>
        <v>0</v>
      </c>
      <c r="AA33" s="51">
        <f t="shared" si="23"/>
        <v>0</v>
      </c>
      <c r="AB33" s="51">
        <f t="shared" si="24"/>
        <v>0</v>
      </c>
      <c r="AC33" s="51">
        <f t="shared" si="11"/>
        <v>16</v>
      </c>
      <c r="AD33" s="65"/>
      <c r="AE33" s="65"/>
      <c r="AF33" s="65"/>
      <c r="AG33" s="51">
        <f t="shared" si="25"/>
        <v>0</v>
      </c>
      <c r="AH33" s="53">
        <f t="shared" si="12"/>
        <v>0</v>
      </c>
      <c r="AI33" s="51">
        <f t="shared" si="26"/>
        <v>0</v>
      </c>
      <c r="AJ33" s="53">
        <f t="shared" si="13"/>
        <v>0</v>
      </c>
      <c r="AK33" s="53">
        <f t="shared" si="14"/>
        <v>0</v>
      </c>
      <c r="AL33" s="53">
        <f t="shared" si="15"/>
        <v>0</v>
      </c>
      <c r="AM33" s="53">
        <f t="shared" si="16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4"/>
        <v>0</v>
      </c>
      <c r="AW33" s="59">
        <f t="shared" si="5"/>
        <v>0</v>
      </c>
      <c r="AX33" s="59">
        <f t="shared" si="6"/>
        <v>0</v>
      </c>
      <c r="AY33" s="60">
        <f t="shared" si="7"/>
        <v>0</v>
      </c>
      <c r="AZ33" s="59">
        <f t="shared" si="8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8"/>
        <v>0</v>
      </c>
      <c r="I34" s="65"/>
      <c r="J34" s="65"/>
      <c r="K34" s="65"/>
      <c r="L34" s="65"/>
      <c r="M34" s="65"/>
      <c r="N34" s="65"/>
      <c r="O34" s="65"/>
      <c r="P34" s="51">
        <f t="shared" si="19"/>
        <v>0</v>
      </c>
      <c r="Q34" s="66"/>
      <c r="R34" s="51">
        <f t="shared" si="20"/>
        <v>0</v>
      </c>
      <c r="S34" s="65"/>
      <c r="T34" s="65"/>
      <c r="U34" s="51">
        <f t="shared" si="21"/>
        <v>0</v>
      </c>
      <c r="V34" s="65"/>
      <c r="W34" s="65"/>
      <c r="X34" s="51">
        <f t="shared" si="22"/>
        <v>0</v>
      </c>
      <c r="Y34" s="52">
        <f t="shared" si="9"/>
        <v>0</v>
      </c>
      <c r="Z34" s="52">
        <f t="shared" si="10"/>
        <v>0</v>
      </c>
      <c r="AA34" s="51">
        <f t="shared" si="23"/>
        <v>0</v>
      </c>
      <c r="AB34" s="51">
        <f t="shared" si="24"/>
        <v>0</v>
      </c>
      <c r="AC34" s="51">
        <f t="shared" si="11"/>
        <v>16</v>
      </c>
      <c r="AD34" s="65"/>
      <c r="AE34" s="65"/>
      <c r="AF34" s="65"/>
      <c r="AG34" s="51">
        <f t="shared" si="25"/>
        <v>0</v>
      </c>
      <c r="AH34" s="53">
        <f t="shared" si="12"/>
        <v>0</v>
      </c>
      <c r="AI34" s="51">
        <f t="shared" si="26"/>
        <v>0</v>
      </c>
      <c r="AJ34" s="53">
        <f t="shared" si="13"/>
        <v>0</v>
      </c>
      <c r="AK34" s="53">
        <f t="shared" si="14"/>
        <v>0</v>
      </c>
      <c r="AL34" s="53">
        <f t="shared" si="15"/>
        <v>0</v>
      </c>
      <c r="AM34" s="53">
        <f t="shared" si="16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4"/>
        <v>0</v>
      </c>
      <c r="AW34" s="59">
        <f t="shared" si="5"/>
        <v>0</v>
      </c>
      <c r="AX34" s="59">
        <f t="shared" si="6"/>
        <v>0</v>
      </c>
      <c r="AY34" s="60">
        <f t="shared" si="7"/>
        <v>0</v>
      </c>
      <c r="AZ34" s="59">
        <f t="shared" si="8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8"/>
        <v>0</v>
      </c>
      <c r="I35" s="65"/>
      <c r="J35" s="65"/>
      <c r="K35" s="65"/>
      <c r="L35" s="65"/>
      <c r="M35" s="65"/>
      <c r="N35" s="65"/>
      <c r="O35" s="65"/>
      <c r="P35" s="51">
        <f t="shared" si="19"/>
        <v>0</v>
      </c>
      <c r="Q35" s="66"/>
      <c r="R35" s="51">
        <f t="shared" si="20"/>
        <v>0</v>
      </c>
      <c r="S35" s="65"/>
      <c r="T35" s="65"/>
      <c r="U35" s="51">
        <f t="shared" si="21"/>
        <v>0</v>
      </c>
      <c r="V35" s="65"/>
      <c r="W35" s="65"/>
      <c r="X35" s="51">
        <f t="shared" si="22"/>
        <v>0</v>
      </c>
      <c r="Y35" s="52">
        <f t="shared" si="9"/>
        <v>0</v>
      </c>
      <c r="Z35" s="52">
        <f t="shared" si="10"/>
        <v>0</v>
      </c>
      <c r="AA35" s="51">
        <f t="shared" si="23"/>
        <v>0</v>
      </c>
      <c r="AB35" s="51">
        <f t="shared" si="24"/>
        <v>0</v>
      </c>
      <c r="AC35" s="51">
        <f t="shared" si="11"/>
        <v>16</v>
      </c>
      <c r="AD35" s="65"/>
      <c r="AE35" s="65"/>
      <c r="AF35" s="65"/>
      <c r="AG35" s="51">
        <f t="shared" si="25"/>
        <v>0</v>
      </c>
      <c r="AH35" s="53">
        <f t="shared" si="12"/>
        <v>0</v>
      </c>
      <c r="AI35" s="51">
        <f t="shared" si="26"/>
        <v>0</v>
      </c>
      <c r="AJ35" s="53">
        <f t="shared" si="13"/>
        <v>0</v>
      </c>
      <c r="AK35" s="53">
        <f t="shared" si="14"/>
        <v>0</v>
      </c>
      <c r="AL35" s="53">
        <f t="shared" si="15"/>
        <v>0</v>
      </c>
      <c r="AM35" s="53">
        <f t="shared" si="16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4"/>
        <v>0</v>
      </c>
      <c r="AW35" s="59">
        <f t="shared" si="5"/>
        <v>0</v>
      </c>
      <c r="AX35" s="59">
        <f t="shared" si="6"/>
        <v>0</v>
      </c>
      <c r="AY35" s="60">
        <f t="shared" si="7"/>
        <v>0</v>
      </c>
      <c r="AZ35" s="59">
        <f t="shared" si="8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8"/>
        <v>0</v>
      </c>
      <c r="I36" s="65"/>
      <c r="J36" s="65"/>
      <c r="K36" s="65"/>
      <c r="L36" s="65"/>
      <c r="M36" s="65"/>
      <c r="N36" s="65"/>
      <c r="O36" s="65"/>
      <c r="P36" s="51">
        <f t="shared" si="19"/>
        <v>0</v>
      </c>
      <c r="Q36" s="66"/>
      <c r="R36" s="51">
        <f t="shared" si="20"/>
        <v>0</v>
      </c>
      <c r="S36" s="65"/>
      <c r="T36" s="65"/>
      <c r="U36" s="51">
        <f t="shared" si="21"/>
        <v>0</v>
      </c>
      <c r="V36" s="65"/>
      <c r="W36" s="65"/>
      <c r="X36" s="51">
        <f t="shared" si="22"/>
        <v>0</v>
      </c>
      <c r="Y36" s="52">
        <f t="shared" si="9"/>
        <v>0</v>
      </c>
      <c r="Z36" s="52">
        <f t="shared" si="10"/>
        <v>0</v>
      </c>
      <c r="AA36" s="51">
        <f t="shared" si="23"/>
        <v>0</v>
      </c>
      <c r="AB36" s="51">
        <f t="shared" si="24"/>
        <v>0</v>
      </c>
      <c r="AC36" s="51">
        <f t="shared" si="11"/>
        <v>16</v>
      </c>
      <c r="AD36" s="65"/>
      <c r="AE36" s="65"/>
      <c r="AF36" s="65"/>
      <c r="AG36" s="51">
        <f t="shared" si="25"/>
        <v>0</v>
      </c>
      <c r="AH36" s="53">
        <f t="shared" si="12"/>
        <v>0</v>
      </c>
      <c r="AI36" s="51">
        <f t="shared" si="26"/>
        <v>0</v>
      </c>
      <c r="AJ36" s="53">
        <f t="shared" si="13"/>
        <v>0</v>
      </c>
      <c r="AK36" s="53">
        <f t="shared" si="14"/>
        <v>0</v>
      </c>
      <c r="AL36" s="53">
        <f t="shared" si="15"/>
        <v>0</v>
      </c>
      <c r="AM36" s="53">
        <f t="shared" si="16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4"/>
        <v>0</v>
      </c>
      <c r="AW36" s="59">
        <f t="shared" si="5"/>
        <v>0</v>
      </c>
      <c r="AX36" s="59">
        <f t="shared" si="6"/>
        <v>0</v>
      </c>
      <c r="AY36" s="60">
        <f t="shared" si="7"/>
        <v>0</v>
      </c>
      <c r="AZ36" s="59">
        <f t="shared" si="8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8"/>
        <v>0</v>
      </c>
      <c r="I37" s="65"/>
      <c r="J37" s="65"/>
      <c r="K37" s="65"/>
      <c r="L37" s="65"/>
      <c r="M37" s="65"/>
      <c r="N37" s="65"/>
      <c r="O37" s="65"/>
      <c r="P37" s="51">
        <f t="shared" si="19"/>
        <v>0</v>
      </c>
      <c r="Q37" s="66"/>
      <c r="R37" s="51">
        <f t="shared" si="20"/>
        <v>0</v>
      </c>
      <c r="S37" s="65"/>
      <c r="T37" s="65"/>
      <c r="U37" s="51">
        <f t="shared" si="21"/>
        <v>0</v>
      </c>
      <c r="V37" s="65"/>
      <c r="W37" s="65"/>
      <c r="X37" s="51">
        <f t="shared" si="22"/>
        <v>0</v>
      </c>
      <c r="Y37" s="52">
        <f t="shared" si="9"/>
        <v>0</v>
      </c>
      <c r="Z37" s="52">
        <f t="shared" si="10"/>
        <v>0</v>
      </c>
      <c r="AA37" s="51">
        <f t="shared" si="23"/>
        <v>0</v>
      </c>
      <c r="AB37" s="51">
        <f t="shared" si="24"/>
        <v>0</v>
      </c>
      <c r="AC37" s="51">
        <f t="shared" si="11"/>
        <v>16</v>
      </c>
      <c r="AD37" s="65"/>
      <c r="AE37" s="65"/>
      <c r="AF37" s="65"/>
      <c r="AG37" s="51">
        <f t="shared" si="25"/>
        <v>0</v>
      </c>
      <c r="AH37" s="53">
        <f t="shared" si="12"/>
        <v>0</v>
      </c>
      <c r="AI37" s="51">
        <f t="shared" si="26"/>
        <v>0</v>
      </c>
      <c r="AJ37" s="53">
        <f t="shared" si="13"/>
        <v>0</v>
      </c>
      <c r="AK37" s="53">
        <f t="shared" si="14"/>
        <v>0</v>
      </c>
      <c r="AL37" s="53">
        <f t="shared" si="15"/>
        <v>0</v>
      </c>
      <c r="AM37" s="53">
        <f t="shared" si="16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4"/>
        <v>0</v>
      </c>
      <c r="AW37" s="59">
        <f t="shared" si="5"/>
        <v>0</v>
      </c>
      <c r="AX37" s="59">
        <f t="shared" si="6"/>
        <v>0</v>
      </c>
      <c r="AY37" s="60">
        <f t="shared" si="7"/>
        <v>0</v>
      </c>
      <c r="AZ37" s="59">
        <f t="shared" si="8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8"/>
        <v>0</v>
      </c>
      <c r="I38" s="65"/>
      <c r="J38" s="65"/>
      <c r="K38" s="65"/>
      <c r="L38" s="65"/>
      <c r="M38" s="65"/>
      <c r="N38" s="65"/>
      <c r="O38" s="65"/>
      <c r="P38" s="51">
        <f t="shared" si="19"/>
        <v>0</v>
      </c>
      <c r="Q38" s="66"/>
      <c r="R38" s="51">
        <f t="shared" si="20"/>
        <v>0</v>
      </c>
      <c r="S38" s="65"/>
      <c r="T38" s="65"/>
      <c r="U38" s="51">
        <f t="shared" si="21"/>
        <v>0</v>
      </c>
      <c r="V38" s="65"/>
      <c r="W38" s="65"/>
      <c r="X38" s="51">
        <f t="shared" si="22"/>
        <v>0</v>
      </c>
      <c r="Y38" s="52">
        <f t="shared" si="9"/>
        <v>0</v>
      </c>
      <c r="Z38" s="52">
        <f t="shared" si="10"/>
        <v>0</v>
      </c>
      <c r="AA38" s="51">
        <f t="shared" si="23"/>
        <v>0</v>
      </c>
      <c r="AB38" s="51">
        <f t="shared" si="24"/>
        <v>0</v>
      </c>
      <c r="AC38" s="51">
        <f t="shared" si="11"/>
        <v>16</v>
      </c>
      <c r="AD38" s="65"/>
      <c r="AE38" s="65"/>
      <c r="AF38" s="65"/>
      <c r="AG38" s="51">
        <f t="shared" si="25"/>
        <v>0</v>
      </c>
      <c r="AH38" s="53">
        <f t="shared" si="12"/>
        <v>0</v>
      </c>
      <c r="AI38" s="51">
        <f t="shared" si="26"/>
        <v>0</v>
      </c>
      <c r="AJ38" s="53">
        <f t="shared" si="13"/>
        <v>0</v>
      </c>
      <c r="AK38" s="53">
        <f t="shared" si="14"/>
        <v>0</v>
      </c>
      <c r="AL38" s="53">
        <f t="shared" si="15"/>
        <v>0</v>
      </c>
      <c r="AM38" s="53">
        <f t="shared" si="16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4"/>
        <v>0</v>
      </c>
      <c r="AW38" s="59">
        <f t="shared" si="5"/>
        <v>0</v>
      </c>
      <c r="AX38" s="59">
        <f t="shared" si="6"/>
        <v>0</v>
      </c>
      <c r="AY38" s="60">
        <f t="shared" si="7"/>
        <v>0</v>
      </c>
      <c r="AZ38" s="59">
        <f t="shared" si="8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8"/>
        <v>0</v>
      </c>
      <c r="I39" s="65"/>
      <c r="J39" s="65"/>
      <c r="K39" s="65"/>
      <c r="L39" s="65"/>
      <c r="M39" s="65"/>
      <c r="N39" s="65"/>
      <c r="O39" s="65"/>
      <c r="P39" s="51">
        <f t="shared" si="19"/>
        <v>0</v>
      </c>
      <c r="Q39" s="66"/>
      <c r="R39" s="51">
        <f t="shared" si="20"/>
        <v>0</v>
      </c>
      <c r="S39" s="65"/>
      <c r="T39" s="65"/>
      <c r="U39" s="51">
        <f t="shared" si="21"/>
        <v>0</v>
      </c>
      <c r="V39" s="65"/>
      <c r="W39" s="65"/>
      <c r="X39" s="51">
        <f t="shared" si="22"/>
        <v>0</v>
      </c>
      <c r="Y39" s="52">
        <f t="shared" si="9"/>
        <v>0</v>
      </c>
      <c r="Z39" s="52">
        <f t="shared" si="10"/>
        <v>0</v>
      </c>
      <c r="AA39" s="51">
        <f t="shared" si="23"/>
        <v>0</v>
      </c>
      <c r="AB39" s="51">
        <f t="shared" si="24"/>
        <v>0</v>
      </c>
      <c r="AC39" s="51">
        <f t="shared" si="11"/>
        <v>16</v>
      </c>
      <c r="AD39" s="65"/>
      <c r="AE39" s="65"/>
      <c r="AF39" s="65"/>
      <c r="AG39" s="51">
        <f t="shared" si="25"/>
        <v>0</v>
      </c>
      <c r="AH39" s="53">
        <f t="shared" si="12"/>
        <v>0</v>
      </c>
      <c r="AI39" s="51">
        <f t="shared" si="26"/>
        <v>0</v>
      </c>
      <c r="AJ39" s="53">
        <f t="shared" si="13"/>
        <v>0</v>
      </c>
      <c r="AK39" s="53">
        <f t="shared" si="14"/>
        <v>0</v>
      </c>
      <c r="AL39" s="53">
        <f t="shared" si="15"/>
        <v>0</v>
      </c>
      <c r="AM39" s="53">
        <f t="shared" si="16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4"/>
        <v>0</v>
      </c>
      <c r="AW39" s="59">
        <f t="shared" si="5"/>
        <v>0</v>
      </c>
      <c r="AX39" s="59">
        <f t="shared" si="6"/>
        <v>0</v>
      </c>
      <c r="AY39" s="60">
        <f t="shared" si="7"/>
        <v>0</v>
      </c>
      <c r="AZ39" s="59">
        <f t="shared" si="8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8"/>
        <v>0</v>
      </c>
      <c r="I40" s="65"/>
      <c r="J40" s="65"/>
      <c r="K40" s="65"/>
      <c r="L40" s="65"/>
      <c r="M40" s="65"/>
      <c r="N40" s="65"/>
      <c r="O40" s="65"/>
      <c r="P40" s="51">
        <f t="shared" si="19"/>
        <v>0</v>
      </c>
      <c r="Q40" s="66"/>
      <c r="R40" s="51">
        <f t="shared" si="20"/>
        <v>0</v>
      </c>
      <c r="S40" s="65"/>
      <c r="T40" s="65"/>
      <c r="U40" s="51">
        <f t="shared" si="21"/>
        <v>0</v>
      </c>
      <c r="V40" s="65"/>
      <c r="W40" s="65"/>
      <c r="X40" s="51">
        <f t="shared" si="22"/>
        <v>0</v>
      </c>
      <c r="Y40" s="52">
        <f t="shared" si="9"/>
        <v>0</v>
      </c>
      <c r="Z40" s="52">
        <f t="shared" si="10"/>
        <v>0</v>
      </c>
      <c r="AA40" s="51">
        <f t="shared" si="23"/>
        <v>0</v>
      </c>
      <c r="AB40" s="51">
        <f t="shared" si="24"/>
        <v>0</v>
      </c>
      <c r="AC40" s="51">
        <f t="shared" si="11"/>
        <v>16</v>
      </c>
      <c r="AD40" s="65"/>
      <c r="AE40" s="65"/>
      <c r="AF40" s="65"/>
      <c r="AG40" s="51">
        <f t="shared" si="25"/>
        <v>0</v>
      </c>
      <c r="AH40" s="53">
        <f t="shared" si="12"/>
        <v>0</v>
      </c>
      <c r="AI40" s="51">
        <f t="shared" si="26"/>
        <v>0</v>
      </c>
      <c r="AJ40" s="53">
        <f t="shared" si="13"/>
        <v>0</v>
      </c>
      <c r="AK40" s="53">
        <f t="shared" si="14"/>
        <v>0</v>
      </c>
      <c r="AL40" s="53">
        <f t="shared" si="15"/>
        <v>0</v>
      </c>
      <c r="AM40" s="53">
        <f t="shared" si="16"/>
        <v>0</v>
      </c>
      <c r="AN40" s="67"/>
      <c r="AR40" s="58">
        <f t="shared" ref="AR40:AR63" si="27">A44</f>
        <v>44023</v>
      </c>
      <c r="AS40" s="59">
        <f t="shared" ref="AS40:AS63" si="28">P44</f>
        <v>0</v>
      </c>
      <c r="AT40" s="59">
        <f t="shared" ref="AT40:AT63" si="29">S44</f>
        <v>0</v>
      </c>
      <c r="AU40" s="59">
        <f t="shared" ref="AU40:AU63" si="30">X44</f>
        <v>0</v>
      </c>
      <c r="AV40" s="59">
        <f t="shared" ref="AV40:AV63" si="31">Y44</f>
        <v>0</v>
      </c>
      <c r="AW40" s="59">
        <f t="shared" ref="AW40:AW63" si="32">Z44</f>
        <v>0</v>
      </c>
      <c r="AX40" s="59">
        <f t="shared" ref="AX40:AX63" si="33">AA44</f>
        <v>0</v>
      </c>
      <c r="AY40" s="60">
        <f t="shared" ref="AY40:AY63" si="34">AB44</f>
        <v>0</v>
      </c>
      <c r="AZ40" s="59">
        <f t="shared" si="8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8"/>
        <v>0</v>
      </c>
      <c r="I41" s="65"/>
      <c r="J41" s="65"/>
      <c r="K41" s="65"/>
      <c r="L41" s="65"/>
      <c r="M41" s="65"/>
      <c r="N41" s="65"/>
      <c r="O41" s="65"/>
      <c r="P41" s="51">
        <f t="shared" si="19"/>
        <v>0</v>
      </c>
      <c r="Q41" s="66"/>
      <c r="R41" s="51">
        <f t="shared" si="20"/>
        <v>0</v>
      </c>
      <c r="S41" s="65"/>
      <c r="T41" s="65"/>
      <c r="U41" s="51">
        <f t="shared" si="21"/>
        <v>0</v>
      </c>
      <c r="V41" s="65"/>
      <c r="W41" s="65"/>
      <c r="X41" s="51">
        <f t="shared" si="22"/>
        <v>0</v>
      </c>
      <c r="Y41" s="52">
        <f t="shared" si="9"/>
        <v>0</v>
      </c>
      <c r="Z41" s="52">
        <f t="shared" si="10"/>
        <v>0</v>
      </c>
      <c r="AA41" s="51">
        <f t="shared" si="23"/>
        <v>0</v>
      </c>
      <c r="AB41" s="51">
        <f t="shared" si="24"/>
        <v>0</v>
      </c>
      <c r="AC41" s="51">
        <f t="shared" si="11"/>
        <v>16</v>
      </c>
      <c r="AD41" s="65"/>
      <c r="AE41" s="65"/>
      <c r="AF41" s="65"/>
      <c r="AG41" s="51">
        <f t="shared" si="25"/>
        <v>0</v>
      </c>
      <c r="AH41" s="53">
        <f t="shared" si="12"/>
        <v>0</v>
      </c>
      <c r="AI41" s="51">
        <f t="shared" si="26"/>
        <v>0</v>
      </c>
      <c r="AJ41" s="53">
        <f t="shared" si="13"/>
        <v>0</v>
      </c>
      <c r="AK41" s="53">
        <f t="shared" si="14"/>
        <v>0</v>
      </c>
      <c r="AL41" s="53">
        <f t="shared" si="15"/>
        <v>0</v>
      </c>
      <c r="AM41" s="53">
        <f t="shared" si="16"/>
        <v>0</v>
      </c>
      <c r="AN41" s="67"/>
      <c r="AR41" s="58">
        <f t="shared" si="27"/>
        <v>44030</v>
      </c>
      <c r="AS41" s="59">
        <f t="shared" si="28"/>
        <v>0</v>
      </c>
      <c r="AT41" s="59">
        <f t="shared" si="29"/>
        <v>0</v>
      </c>
      <c r="AU41" s="59">
        <f t="shared" si="30"/>
        <v>0</v>
      </c>
      <c r="AV41" s="59">
        <f t="shared" si="31"/>
        <v>0</v>
      </c>
      <c r="AW41" s="59">
        <f t="shared" si="32"/>
        <v>0</v>
      </c>
      <c r="AX41" s="59">
        <f t="shared" si="33"/>
        <v>0</v>
      </c>
      <c r="AY41" s="60">
        <f t="shared" si="34"/>
        <v>0</v>
      </c>
      <c r="AZ41" s="59">
        <f t="shared" si="8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8"/>
        <v>0</v>
      </c>
      <c r="I42" s="65"/>
      <c r="J42" s="65"/>
      <c r="K42" s="65"/>
      <c r="L42" s="65"/>
      <c r="M42" s="65"/>
      <c r="N42" s="65"/>
      <c r="O42" s="65"/>
      <c r="P42" s="51">
        <f t="shared" si="19"/>
        <v>0</v>
      </c>
      <c r="Q42" s="66"/>
      <c r="R42" s="51">
        <f t="shared" si="20"/>
        <v>0</v>
      </c>
      <c r="S42" s="65"/>
      <c r="T42" s="65"/>
      <c r="U42" s="51">
        <f t="shared" si="21"/>
        <v>0</v>
      </c>
      <c r="V42" s="65"/>
      <c r="W42" s="65"/>
      <c r="X42" s="51">
        <f t="shared" si="22"/>
        <v>0</v>
      </c>
      <c r="Y42" s="52">
        <f t="shared" si="9"/>
        <v>0</v>
      </c>
      <c r="Z42" s="52">
        <f t="shared" si="10"/>
        <v>0</v>
      </c>
      <c r="AA42" s="51">
        <f t="shared" si="23"/>
        <v>0</v>
      </c>
      <c r="AB42" s="51">
        <f t="shared" si="24"/>
        <v>0</v>
      </c>
      <c r="AC42" s="51">
        <f t="shared" si="11"/>
        <v>16</v>
      </c>
      <c r="AD42" s="65"/>
      <c r="AE42" s="65"/>
      <c r="AF42" s="65"/>
      <c r="AG42" s="51">
        <f t="shared" si="25"/>
        <v>0</v>
      </c>
      <c r="AH42" s="53">
        <f t="shared" si="12"/>
        <v>0</v>
      </c>
      <c r="AI42" s="51">
        <f t="shared" si="26"/>
        <v>0</v>
      </c>
      <c r="AJ42" s="53">
        <f t="shared" si="13"/>
        <v>0</v>
      </c>
      <c r="AK42" s="53">
        <f t="shared" si="14"/>
        <v>0</v>
      </c>
      <c r="AL42" s="53">
        <f t="shared" si="15"/>
        <v>0</v>
      </c>
      <c r="AM42" s="53">
        <f t="shared" si="16"/>
        <v>0</v>
      </c>
      <c r="AN42" s="67"/>
      <c r="AR42" s="58">
        <f t="shared" si="27"/>
        <v>44037</v>
      </c>
      <c r="AS42" s="59">
        <f t="shared" si="28"/>
        <v>0</v>
      </c>
      <c r="AT42" s="59">
        <f t="shared" si="29"/>
        <v>0</v>
      </c>
      <c r="AU42" s="59">
        <f t="shared" si="30"/>
        <v>0</v>
      </c>
      <c r="AV42" s="59">
        <f t="shared" si="31"/>
        <v>0</v>
      </c>
      <c r="AW42" s="59">
        <f t="shared" si="32"/>
        <v>0</v>
      </c>
      <c r="AX42" s="59">
        <f t="shared" si="33"/>
        <v>0</v>
      </c>
      <c r="AY42" s="60">
        <f t="shared" si="34"/>
        <v>0</v>
      </c>
      <c r="AZ42" s="59">
        <f t="shared" si="8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8"/>
        <v>0</v>
      </c>
      <c r="I43" s="65"/>
      <c r="J43" s="65"/>
      <c r="K43" s="65"/>
      <c r="L43" s="65"/>
      <c r="M43" s="65"/>
      <c r="N43" s="65"/>
      <c r="O43" s="65"/>
      <c r="P43" s="51">
        <f t="shared" si="19"/>
        <v>0</v>
      </c>
      <c r="Q43" s="66"/>
      <c r="R43" s="51">
        <f t="shared" si="20"/>
        <v>0</v>
      </c>
      <c r="S43" s="65"/>
      <c r="T43" s="65"/>
      <c r="U43" s="51">
        <f t="shared" si="21"/>
        <v>0</v>
      </c>
      <c r="V43" s="65"/>
      <c r="W43" s="65"/>
      <c r="X43" s="51">
        <f t="shared" si="22"/>
        <v>0</v>
      </c>
      <c r="Y43" s="52">
        <f t="shared" si="9"/>
        <v>0</v>
      </c>
      <c r="Z43" s="52">
        <f t="shared" si="10"/>
        <v>0</v>
      </c>
      <c r="AA43" s="51">
        <f t="shared" si="23"/>
        <v>0</v>
      </c>
      <c r="AB43" s="51">
        <f t="shared" si="24"/>
        <v>0</v>
      </c>
      <c r="AC43" s="51">
        <f t="shared" si="11"/>
        <v>16</v>
      </c>
      <c r="AD43" s="65"/>
      <c r="AE43" s="65"/>
      <c r="AF43" s="65"/>
      <c r="AG43" s="51">
        <f t="shared" si="25"/>
        <v>0</v>
      </c>
      <c r="AH43" s="53">
        <f t="shared" si="12"/>
        <v>0</v>
      </c>
      <c r="AI43" s="51">
        <f t="shared" si="26"/>
        <v>0</v>
      </c>
      <c r="AJ43" s="53">
        <f t="shared" si="13"/>
        <v>0</v>
      </c>
      <c r="AK43" s="53">
        <f t="shared" si="14"/>
        <v>0</v>
      </c>
      <c r="AL43" s="53">
        <f t="shared" si="15"/>
        <v>0</v>
      </c>
      <c r="AM43" s="53">
        <f t="shared" si="16"/>
        <v>0</v>
      </c>
      <c r="AN43" s="67"/>
      <c r="AR43" s="58">
        <f t="shared" si="27"/>
        <v>44044</v>
      </c>
      <c r="AS43" s="59">
        <f t="shared" si="28"/>
        <v>0</v>
      </c>
      <c r="AT43" s="59">
        <f t="shared" si="29"/>
        <v>0</v>
      </c>
      <c r="AU43" s="59">
        <f t="shared" si="30"/>
        <v>0</v>
      </c>
      <c r="AV43" s="59">
        <f t="shared" si="31"/>
        <v>0</v>
      </c>
      <c r="AW43" s="59">
        <f t="shared" si="32"/>
        <v>0</v>
      </c>
      <c r="AX43" s="59">
        <f t="shared" si="33"/>
        <v>0</v>
      </c>
      <c r="AY43" s="60">
        <f t="shared" si="34"/>
        <v>0</v>
      </c>
      <c r="AZ43" s="59">
        <f t="shared" si="8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8"/>
        <v>0</v>
      </c>
      <c r="I44" s="65"/>
      <c r="J44" s="65"/>
      <c r="K44" s="65"/>
      <c r="L44" s="65"/>
      <c r="M44" s="65"/>
      <c r="N44" s="65"/>
      <c r="O44" s="65"/>
      <c r="P44" s="51">
        <f t="shared" si="19"/>
        <v>0</v>
      </c>
      <c r="Q44" s="66"/>
      <c r="R44" s="51">
        <f t="shared" si="20"/>
        <v>0</v>
      </c>
      <c r="S44" s="65"/>
      <c r="T44" s="65"/>
      <c r="U44" s="51">
        <f t="shared" si="21"/>
        <v>0</v>
      </c>
      <c r="V44" s="65"/>
      <c r="W44" s="65"/>
      <c r="X44" s="51">
        <f t="shared" si="22"/>
        <v>0</v>
      </c>
      <c r="Y44" s="52">
        <f t="shared" ref="Y44:Y67" si="35">IF(S44&gt;=40,S44-40,0)</f>
        <v>0</v>
      </c>
      <c r="Z44" s="52">
        <f t="shared" ref="Z44:Z67" si="36">IF(D44=1,0,AM44)</f>
        <v>0</v>
      </c>
      <c r="AA44" s="51">
        <f t="shared" si="23"/>
        <v>0</v>
      </c>
      <c r="AB44" s="51">
        <f t="shared" si="24"/>
        <v>0</v>
      </c>
      <c r="AC44" s="51">
        <f t="shared" ref="AC44:AC67" si="37">AC43-R44</f>
        <v>16</v>
      </c>
      <c r="AD44" s="65"/>
      <c r="AE44" s="65"/>
      <c r="AF44" s="65"/>
      <c r="AG44" s="51">
        <f t="shared" si="25"/>
        <v>0</v>
      </c>
      <c r="AH44" s="53">
        <f t="shared" ref="AH44:AH67" si="38">IF(S44&gt;40,((3+Y44)*H44),IF(S44=0,0,(3*H44)))</f>
        <v>0</v>
      </c>
      <c r="AI44" s="51">
        <f t="shared" si="26"/>
        <v>0</v>
      </c>
      <c r="AJ44" s="53">
        <f t="shared" ref="AJ44:AJ67" si="39">ROUND(IF(AD44&gt;0,(-AD44/H44),"0"),0)</f>
        <v>0</v>
      </c>
      <c r="AK44" s="53">
        <f t="shared" ref="AK44:AK67" si="40">ROUND(IF(Q44="oui",(X40+X41+X42+X43)/20,0),0)</f>
        <v>0</v>
      </c>
      <c r="AL44" s="53">
        <f t="shared" ref="AL44:AL67" si="41">IF(S44&lt;=40,S44-Z44,S44-Y44-Z44)</f>
        <v>0</v>
      </c>
      <c r="AM44" s="53">
        <f t="shared" ref="AM44:AM67" si="42">ROUND(IF(C44=1,(X43+X42+X41+X40+Z43+T43+T42+T41+T40)/20,0),0)+(ROUND(IF(C44=2,(X43+X42+X41+X40+Z43+T43+T42+T41+T40)/20)*2,0))</f>
        <v>0</v>
      </c>
      <c r="AN44" s="67"/>
      <c r="AR44" s="58">
        <f t="shared" si="27"/>
        <v>44051</v>
      </c>
      <c r="AS44" s="59">
        <f t="shared" si="28"/>
        <v>0</v>
      </c>
      <c r="AT44" s="59">
        <f t="shared" si="29"/>
        <v>0</v>
      </c>
      <c r="AU44" s="59">
        <f t="shared" si="30"/>
        <v>0</v>
      </c>
      <c r="AV44" s="59">
        <f t="shared" si="31"/>
        <v>0</v>
      </c>
      <c r="AW44" s="59">
        <f t="shared" si="32"/>
        <v>0</v>
      </c>
      <c r="AX44" s="59">
        <f t="shared" si="33"/>
        <v>0</v>
      </c>
      <c r="AY44" s="60">
        <f t="shared" si="34"/>
        <v>0</v>
      </c>
      <c r="AZ44" s="59">
        <f t="shared" si="8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8"/>
        <v>0</v>
      </c>
      <c r="I45" s="65"/>
      <c r="J45" s="65"/>
      <c r="K45" s="65"/>
      <c r="L45" s="65"/>
      <c r="M45" s="65"/>
      <c r="N45" s="65"/>
      <c r="O45" s="65"/>
      <c r="P45" s="51">
        <f t="shared" si="19"/>
        <v>0</v>
      </c>
      <c r="Q45" s="66"/>
      <c r="R45" s="51">
        <f t="shared" si="20"/>
        <v>0</v>
      </c>
      <c r="S45" s="65"/>
      <c r="T45" s="65"/>
      <c r="U45" s="51">
        <f t="shared" si="21"/>
        <v>0</v>
      </c>
      <c r="V45" s="65"/>
      <c r="W45" s="65"/>
      <c r="X45" s="51">
        <f t="shared" si="22"/>
        <v>0</v>
      </c>
      <c r="Y45" s="52">
        <f t="shared" si="35"/>
        <v>0</v>
      </c>
      <c r="Z45" s="52">
        <f t="shared" si="36"/>
        <v>0</v>
      </c>
      <c r="AA45" s="51">
        <f t="shared" si="23"/>
        <v>0</v>
      </c>
      <c r="AB45" s="51">
        <f t="shared" si="24"/>
        <v>0</v>
      </c>
      <c r="AC45" s="51">
        <f t="shared" si="37"/>
        <v>16</v>
      </c>
      <c r="AD45" s="65"/>
      <c r="AE45" s="65"/>
      <c r="AF45" s="65"/>
      <c r="AG45" s="51">
        <f t="shared" si="25"/>
        <v>0</v>
      </c>
      <c r="AH45" s="53">
        <f t="shared" si="38"/>
        <v>0</v>
      </c>
      <c r="AI45" s="51">
        <f t="shared" si="26"/>
        <v>0</v>
      </c>
      <c r="AJ45" s="53">
        <f t="shared" si="39"/>
        <v>0</v>
      </c>
      <c r="AK45" s="53">
        <f t="shared" si="40"/>
        <v>0</v>
      </c>
      <c r="AL45" s="53">
        <f t="shared" si="41"/>
        <v>0</v>
      </c>
      <c r="AM45" s="53">
        <f t="shared" si="42"/>
        <v>0</v>
      </c>
      <c r="AN45" s="67"/>
      <c r="AR45" s="58">
        <f t="shared" si="27"/>
        <v>44058</v>
      </c>
      <c r="AS45" s="59">
        <f t="shared" si="28"/>
        <v>0</v>
      </c>
      <c r="AT45" s="59">
        <f t="shared" si="29"/>
        <v>0</v>
      </c>
      <c r="AU45" s="59">
        <f t="shared" si="30"/>
        <v>0</v>
      </c>
      <c r="AV45" s="59">
        <f t="shared" si="31"/>
        <v>0</v>
      </c>
      <c r="AW45" s="59">
        <f t="shared" si="32"/>
        <v>0</v>
      </c>
      <c r="AX45" s="59">
        <f t="shared" si="33"/>
        <v>0</v>
      </c>
      <c r="AY45" s="60">
        <f t="shared" si="34"/>
        <v>0</v>
      </c>
      <c r="AZ45" s="59">
        <f t="shared" si="8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8"/>
        <v>0</v>
      </c>
      <c r="I46" s="65"/>
      <c r="J46" s="65"/>
      <c r="K46" s="65"/>
      <c r="L46" s="65"/>
      <c r="M46" s="65"/>
      <c r="N46" s="65"/>
      <c r="O46" s="65"/>
      <c r="P46" s="51">
        <f t="shared" si="19"/>
        <v>0</v>
      </c>
      <c r="Q46" s="66"/>
      <c r="R46" s="51">
        <f t="shared" si="20"/>
        <v>0</v>
      </c>
      <c r="S46" s="65"/>
      <c r="T46" s="65"/>
      <c r="U46" s="51">
        <f t="shared" si="21"/>
        <v>0</v>
      </c>
      <c r="V46" s="65"/>
      <c r="W46" s="65"/>
      <c r="X46" s="51">
        <f t="shared" si="22"/>
        <v>0</v>
      </c>
      <c r="Y46" s="52">
        <f t="shared" si="35"/>
        <v>0</v>
      </c>
      <c r="Z46" s="52">
        <f t="shared" si="36"/>
        <v>0</v>
      </c>
      <c r="AA46" s="51">
        <f t="shared" si="23"/>
        <v>0</v>
      </c>
      <c r="AB46" s="51">
        <f t="shared" si="24"/>
        <v>0</v>
      </c>
      <c r="AC46" s="51">
        <f t="shared" si="37"/>
        <v>16</v>
      </c>
      <c r="AD46" s="65"/>
      <c r="AE46" s="65"/>
      <c r="AF46" s="65"/>
      <c r="AG46" s="51">
        <f t="shared" si="25"/>
        <v>0</v>
      </c>
      <c r="AH46" s="53">
        <f t="shared" si="38"/>
        <v>0</v>
      </c>
      <c r="AI46" s="51">
        <f t="shared" si="26"/>
        <v>0</v>
      </c>
      <c r="AJ46" s="53">
        <f t="shared" si="39"/>
        <v>0</v>
      </c>
      <c r="AK46" s="53">
        <f t="shared" si="40"/>
        <v>0</v>
      </c>
      <c r="AL46" s="53">
        <f t="shared" si="41"/>
        <v>0</v>
      </c>
      <c r="AM46" s="53">
        <f t="shared" si="42"/>
        <v>0</v>
      </c>
      <c r="AN46" s="67"/>
      <c r="AR46" s="58">
        <f t="shared" si="27"/>
        <v>44065</v>
      </c>
      <c r="AS46" s="59">
        <f t="shared" si="28"/>
        <v>0</v>
      </c>
      <c r="AT46" s="59">
        <f t="shared" si="29"/>
        <v>0</v>
      </c>
      <c r="AU46" s="59">
        <f t="shared" si="30"/>
        <v>0</v>
      </c>
      <c r="AV46" s="59">
        <f t="shared" si="31"/>
        <v>0</v>
      </c>
      <c r="AW46" s="59">
        <f t="shared" si="32"/>
        <v>0</v>
      </c>
      <c r="AX46" s="59">
        <f t="shared" si="33"/>
        <v>0</v>
      </c>
      <c r="AY46" s="60">
        <f t="shared" si="34"/>
        <v>0</v>
      </c>
      <c r="AZ46" s="59">
        <f t="shared" si="8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8"/>
        <v>0</v>
      </c>
      <c r="I47" s="65"/>
      <c r="J47" s="65"/>
      <c r="K47" s="65"/>
      <c r="L47" s="65"/>
      <c r="M47" s="65"/>
      <c r="N47" s="65"/>
      <c r="O47" s="65"/>
      <c r="P47" s="51">
        <f t="shared" si="19"/>
        <v>0</v>
      </c>
      <c r="Q47" s="66"/>
      <c r="R47" s="51">
        <f t="shared" si="20"/>
        <v>0</v>
      </c>
      <c r="S47" s="65"/>
      <c r="T47" s="65"/>
      <c r="U47" s="51">
        <f t="shared" si="21"/>
        <v>0</v>
      </c>
      <c r="V47" s="65"/>
      <c r="W47" s="65"/>
      <c r="X47" s="51">
        <f t="shared" si="22"/>
        <v>0</v>
      </c>
      <c r="Y47" s="52">
        <f t="shared" si="35"/>
        <v>0</v>
      </c>
      <c r="Z47" s="52">
        <f t="shared" si="36"/>
        <v>0</v>
      </c>
      <c r="AA47" s="51">
        <f t="shared" si="23"/>
        <v>0</v>
      </c>
      <c r="AB47" s="51">
        <f t="shared" si="24"/>
        <v>0</v>
      </c>
      <c r="AC47" s="51">
        <f t="shared" si="37"/>
        <v>16</v>
      </c>
      <c r="AD47" s="65"/>
      <c r="AE47" s="65"/>
      <c r="AF47" s="65"/>
      <c r="AG47" s="51">
        <f t="shared" si="25"/>
        <v>0</v>
      </c>
      <c r="AH47" s="53">
        <f t="shared" si="38"/>
        <v>0</v>
      </c>
      <c r="AI47" s="51">
        <f t="shared" si="26"/>
        <v>0</v>
      </c>
      <c r="AJ47" s="53">
        <f t="shared" si="39"/>
        <v>0</v>
      </c>
      <c r="AK47" s="53">
        <f t="shared" si="40"/>
        <v>0</v>
      </c>
      <c r="AL47" s="53">
        <f t="shared" si="41"/>
        <v>0</v>
      </c>
      <c r="AM47" s="53">
        <f t="shared" si="42"/>
        <v>0</v>
      </c>
      <c r="AN47" s="67"/>
      <c r="AR47" s="58">
        <f t="shared" si="27"/>
        <v>44072</v>
      </c>
      <c r="AS47" s="59">
        <f t="shared" si="28"/>
        <v>0</v>
      </c>
      <c r="AT47" s="59">
        <f t="shared" si="29"/>
        <v>0</v>
      </c>
      <c r="AU47" s="59">
        <f t="shared" si="30"/>
        <v>0</v>
      </c>
      <c r="AV47" s="59">
        <f t="shared" si="31"/>
        <v>0</v>
      </c>
      <c r="AW47" s="59">
        <f t="shared" si="32"/>
        <v>0</v>
      </c>
      <c r="AX47" s="59">
        <f t="shared" si="33"/>
        <v>0</v>
      </c>
      <c r="AY47" s="60">
        <f t="shared" si="34"/>
        <v>0</v>
      </c>
      <c r="AZ47" s="59">
        <f t="shared" si="8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8"/>
        <v>0</v>
      </c>
      <c r="I48" s="65"/>
      <c r="J48" s="65"/>
      <c r="K48" s="65"/>
      <c r="L48" s="65"/>
      <c r="M48" s="65"/>
      <c r="N48" s="65"/>
      <c r="O48" s="65"/>
      <c r="P48" s="51">
        <f t="shared" si="19"/>
        <v>0</v>
      </c>
      <c r="Q48" s="66"/>
      <c r="R48" s="51">
        <f t="shared" si="20"/>
        <v>0</v>
      </c>
      <c r="S48" s="65"/>
      <c r="T48" s="65"/>
      <c r="U48" s="51">
        <f t="shared" si="21"/>
        <v>0</v>
      </c>
      <c r="V48" s="65"/>
      <c r="W48" s="65"/>
      <c r="X48" s="51">
        <f t="shared" si="22"/>
        <v>0</v>
      </c>
      <c r="Y48" s="52">
        <f t="shared" si="35"/>
        <v>0</v>
      </c>
      <c r="Z48" s="52">
        <f t="shared" si="36"/>
        <v>0</v>
      </c>
      <c r="AA48" s="51">
        <f t="shared" si="23"/>
        <v>0</v>
      </c>
      <c r="AB48" s="51">
        <f t="shared" si="24"/>
        <v>0</v>
      </c>
      <c r="AC48" s="51">
        <f t="shared" si="37"/>
        <v>16</v>
      </c>
      <c r="AD48" s="65"/>
      <c r="AE48" s="65"/>
      <c r="AF48" s="65"/>
      <c r="AG48" s="51">
        <f t="shared" si="25"/>
        <v>0</v>
      </c>
      <c r="AH48" s="53">
        <f t="shared" si="38"/>
        <v>0</v>
      </c>
      <c r="AI48" s="51">
        <f t="shared" si="26"/>
        <v>0</v>
      </c>
      <c r="AJ48" s="53">
        <f t="shared" si="39"/>
        <v>0</v>
      </c>
      <c r="AK48" s="53">
        <f t="shared" si="40"/>
        <v>0</v>
      </c>
      <c r="AL48" s="53">
        <f t="shared" si="41"/>
        <v>0</v>
      </c>
      <c r="AM48" s="53">
        <f t="shared" si="42"/>
        <v>0</v>
      </c>
      <c r="AN48" s="67"/>
      <c r="AR48" s="58">
        <f t="shared" si="27"/>
        <v>44079</v>
      </c>
      <c r="AS48" s="59">
        <f t="shared" si="28"/>
        <v>0</v>
      </c>
      <c r="AT48" s="59">
        <f t="shared" si="29"/>
        <v>0</v>
      </c>
      <c r="AU48" s="59">
        <f t="shared" si="30"/>
        <v>0</v>
      </c>
      <c r="AV48" s="59">
        <f t="shared" si="31"/>
        <v>0</v>
      </c>
      <c r="AW48" s="59">
        <f t="shared" si="32"/>
        <v>0</v>
      </c>
      <c r="AX48" s="59">
        <f t="shared" si="33"/>
        <v>0</v>
      </c>
      <c r="AY48" s="60">
        <f t="shared" si="34"/>
        <v>0</v>
      </c>
      <c r="AZ48" s="59">
        <f t="shared" si="8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8"/>
        <v>0</v>
      </c>
      <c r="I49" s="65"/>
      <c r="J49" s="65"/>
      <c r="K49" s="65"/>
      <c r="L49" s="65"/>
      <c r="M49" s="65"/>
      <c r="N49" s="65"/>
      <c r="O49" s="65"/>
      <c r="P49" s="51">
        <f t="shared" si="19"/>
        <v>0</v>
      </c>
      <c r="Q49" s="66"/>
      <c r="R49" s="51">
        <f t="shared" si="20"/>
        <v>0</v>
      </c>
      <c r="S49" s="65"/>
      <c r="T49" s="65"/>
      <c r="U49" s="51">
        <f t="shared" si="21"/>
        <v>0</v>
      </c>
      <c r="V49" s="65"/>
      <c r="W49" s="65"/>
      <c r="X49" s="51">
        <f t="shared" si="22"/>
        <v>0</v>
      </c>
      <c r="Y49" s="52">
        <f t="shared" si="35"/>
        <v>0</v>
      </c>
      <c r="Z49" s="52">
        <f t="shared" si="36"/>
        <v>0</v>
      </c>
      <c r="AA49" s="51">
        <f t="shared" si="23"/>
        <v>0</v>
      </c>
      <c r="AB49" s="51">
        <f t="shared" si="24"/>
        <v>0</v>
      </c>
      <c r="AC49" s="51">
        <f t="shared" si="37"/>
        <v>16</v>
      </c>
      <c r="AD49" s="65"/>
      <c r="AE49" s="65"/>
      <c r="AF49" s="65"/>
      <c r="AG49" s="51">
        <f t="shared" si="25"/>
        <v>0</v>
      </c>
      <c r="AH49" s="53">
        <f t="shared" si="38"/>
        <v>0</v>
      </c>
      <c r="AI49" s="51">
        <f t="shared" si="26"/>
        <v>0</v>
      </c>
      <c r="AJ49" s="53">
        <f t="shared" si="39"/>
        <v>0</v>
      </c>
      <c r="AK49" s="53">
        <f t="shared" si="40"/>
        <v>0</v>
      </c>
      <c r="AL49" s="53">
        <f t="shared" si="41"/>
        <v>0</v>
      </c>
      <c r="AM49" s="53">
        <f t="shared" si="42"/>
        <v>0</v>
      </c>
      <c r="AN49" s="67"/>
      <c r="AR49" s="58">
        <f t="shared" si="27"/>
        <v>44086</v>
      </c>
      <c r="AS49" s="59">
        <f t="shared" si="28"/>
        <v>0</v>
      </c>
      <c r="AT49" s="59">
        <f t="shared" si="29"/>
        <v>0</v>
      </c>
      <c r="AU49" s="59">
        <f t="shared" si="30"/>
        <v>0</v>
      </c>
      <c r="AV49" s="59">
        <f t="shared" si="31"/>
        <v>0</v>
      </c>
      <c r="AW49" s="59">
        <f t="shared" si="32"/>
        <v>0</v>
      </c>
      <c r="AX49" s="59">
        <f t="shared" si="33"/>
        <v>0</v>
      </c>
      <c r="AY49" s="60">
        <f t="shared" si="34"/>
        <v>0</v>
      </c>
      <c r="AZ49" s="59">
        <f t="shared" si="8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8"/>
        <v>0</v>
      </c>
      <c r="I50" s="65"/>
      <c r="J50" s="65"/>
      <c r="K50" s="65"/>
      <c r="L50" s="65"/>
      <c r="M50" s="65"/>
      <c r="N50" s="65"/>
      <c r="O50" s="65"/>
      <c r="P50" s="51">
        <f t="shared" si="19"/>
        <v>0</v>
      </c>
      <c r="Q50" s="66"/>
      <c r="R50" s="51">
        <f t="shared" si="20"/>
        <v>0</v>
      </c>
      <c r="S50" s="65"/>
      <c r="T50" s="65"/>
      <c r="U50" s="51">
        <f t="shared" si="21"/>
        <v>0</v>
      </c>
      <c r="V50" s="65"/>
      <c r="W50" s="65"/>
      <c r="X50" s="51">
        <f t="shared" si="22"/>
        <v>0</v>
      </c>
      <c r="Y50" s="52">
        <f t="shared" si="35"/>
        <v>0</v>
      </c>
      <c r="Z50" s="52">
        <f t="shared" si="36"/>
        <v>0</v>
      </c>
      <c r="AA50" s="51">
        <f t="shared" si="23"/>
        <v>0</v>
      </c>
      <c r="AB50" s="51">
        <f t="shared" si="24"/>
        <v>0</v>
      </c>
      <c r="AC50" s="51">
        <f t="shared" si="37"/>
        <v>16</v>
      </c>
      <c r="AD50" s="65"/>
      <c r="AE50" s="65"/>
      <c r="AF50" s="65"/>
      <c r="AG50" s="51">
        <f t="shared" si="25"/>
        <v>0</v>
      </c>
      <c r="AH50" s="53">
        <f t="shared" si="38"/>
        <v>0</v>
      </c>
      <c r="AI50" s="51">
        <f t="shared" si="26"/>
        <v>0</v>
      </c>
      <c r="AJ50" s="53">
        <f t="shared" si="39"/>
        <v>0</v>
      </c>
      <c r="AK50" s="53">
        <f t="shared" si="40"/>
        <v>0</v>
      </c>
      <c r="AL50" s="53">
        <f t="shared" si="41"/>
        <v>0</v>
      </c>
      <c r="AM50" s="53">
        <f t="shared" si="42"/>
        <v>0</v>
      </c>
      <c r="AN50" s="67"/>
      <c r="AR50" s="58">
        <f t="shared" si="27"/>
        <v>44093</v>
      </c>
      <c r="AS50" s="59">
        <f t="shared" si="28"/>
        <v>0</v>
      </c>
      <c r="AT50" s="59">
        <f t="shared" si="29"/>
        <v>0</v>
      </c>
      <c r="AU50" s="59">
        <f t="shared" si="30"/>
        <v>0</v>
      </c>
      <c r="AV50" s="59">
        <f t="shared" si="31"/>
        <v>0</v>
      </c>
      <c r="AW50" s="59">
        <f t="shared" si="32"/>
        <v>0</v>
      </c>
      <c r="AX50" s="59">
        <f t="shared" si="33"/>
        <v>0</v>
      </c>
      <c r="AY50" s="60">
        <f t="shared" si="34"/>
        <v>0</v>
      </c>
      <c r="AZ50" s="59">
        <f t="shared" si="8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8"/>
        <v>0</v>
      </c>
      <c r="I51" s="65"/>
      <c r="J51" s="65"/>
      <c r="K51" s="65"/>
      <c r="L51" s="65"/>
      <c r="M51" s="65"/>
      <c r="N51" s="65"/>
      <c r="O51" s="65"/>
      <c r="P51" s="51">
        <f t="shared" si="19"/>
        <v>0</v>
      </c>
      <c r="Q51" s="66"/>
      <c r="R51" s="51">
        <f t="shared" si="20"/>
        <v>0</v>
      </c>
      <c r="S51" s="65"/>
      <c r="T51" s="65"/>
      <c r="U51" s="51">
        <f t="shared" si="21"/>
        <v>0</v>
      </c>
      <c r="V51" s="65"/>
      <c r="W51" s="65"/>
      <c r="X51" s="51">
        <f t="shared" si="22"/>
        <v>0</v>
      </c>
      <c r="Y51" s="52">
        <f t="shared" si="35"/>
        <v>0</v>
      </c>
      <c r="Z51" s="52">
        <f t="shared" si="36"/>
        <v>0</v>
      </c>
      <c r="AA51" s="51">
        <f t="shared" si="23"/>
        <v>0</v>
      </c>
      <c r="AB51" s="51">
        <f t="shared" si="24"/>
        <v>0</v>
      </c>
      <c r="AC51" s="51">
        <f t="shared" si="37"/>
        <v>16</v>
      </c>
      <c r="AD51" s="65"/>
      <c r="AE51" s="65"/>
      <c r="AF51" s="65"/>
      <c r="AG51" s="51">
        <f t="shared" si="25"/>
        <v>0</v>
      </c>
      <c r="AH51" s="53">
        <f t="shared" si="38"/>
        <v>0</v>
      </c>
      <c r="AI51" s="51">
        <f t="shared" si="26"/>
        <v>0</v>
      </c>
      <c r="AJ51" s="53">
        <f t="shared" si="39"/>
        <v>0</v>
      </c>
      <c r="AK51" s="53">
        <f t="shared" si="40"/>
        <v>0</v>
      </c>
      <c r="AL51" s="53">
        <f t="shared" si="41"/>
        <v>0</v>
      </c>
      <c r="AM51" s="53">
        <f t="shared" si="42"/>
        <v>0</v>
      </c>
      <c r="AN51" s="67"/>
      <c r="AR51" s="58">
        <f t="shared" si="27"/>
        <v>44100</v>
      </c>
      <c r="AS51" s="59">
        <f t="shared" si="28"/>
        <v>0</v>
      </c>
      <c r="AT51" s="59">
        <f t="shared" si="29"/>
        <v>0</v>
      </c>
      <c r="AU51" s="59">
        <f t="shared" si="30"/>
        <v>0</v>
      </c>
      <c r="AV51" s="59">
        <f t="shared" si="31"/>
        <v>0</v>
      </c>
      <c r="AW51" s="59">
        <f t="shared" si="32"/>
        <v>0</v>
      </c>
      <c r="AX51" s="59">
        <f t="shared" si="33"/>
        <v>0</v>
      </c>
      <c r="AY51" s="60">
        <f t="shared" si="34"/>
        <v>0</v>
      </c>
      <c r="AZ51" s="59">
        <f t="shared" si="8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8"/>
        <v>0</v>
      </c>
      <c r="I52" s="65"/>
      <c r="J52" s="65"/>
      <c r="K52" s="65"/>
      <c r="L52" s="65"/>
      <c r="M52" s="65"/>
      <c r="N52" s="65"/>
      <c r="O52" s="65"/>
      <c r="P52" s="51">
        <f t="shared" si="19"/>
        <v>0</v>
      </c>
      <c r="Q52" s="66"/>
      <c r="R52" s="51">
        <f t="shared" si="20"/>
        <v>0</v>
      </c>
      <c r="S52" s="65"/>
      <c r="T52" s="65"/>
      <c r="U52" s="51">
        <f t="shared" si="21"/>
        <v>0</v>
      </c>
      <c r="V52" s="65"/>
      <c r="W52" s="65"/>
      <c r="X52" s="51">
        <f t="shared" si="22"/>
        <v>0</v>
      </c>
      <c r="Y52" s="52">
        <f t="shared" si="35"/>
        <v>0</v>
      </c>
      <c r="Z52" s="52">
        <f t="shared" si="36"/>
        <v>0</v>
      </c>
      <c r="AA52" s="51">
        <f t="shared" si="23"/>
        <v>0</v>
      </c>
      <c r="AB52" s="51">
        <f t="shared" si="24"/>
        <v>0</v>
      </c>
      <c r="AC52" s="51">
        <f t="shared" si="37"/>
        <v>16</v>
      </c>
      <c r="AD52" s="65"/>
      <c r="AE52" s="65"/>
      <c r="AF52" s="65"/>
      <c r="AG52" s="51">
        <f t="shared" si="25"/>
        <v>0</v>
      </c>
      <c r="AH52" s="53">
        <f t="shared" si="38"/>
        <v>0</v>
      </c>
      <c r="AI52" s="51">
        <f t="shared" si="26"/>
        <v>0</v>
      </c>
      <c r="AJ52" s="53">
        <f t="shared" si="39"/>
        <v>0</v>
      </c>
      <c r="AK52" s="53">
        <f t="shared" si="40"/>
        <v>0</v>
      </c>
      <c r="AL52" s="53">
        <f t="shared" si="41"/>
        <v>0</v>
      </c>
      <c r="AM52" s="53">
        <f t="shared" si="42"/>
        <v>0</v>
      </c>
      <c r="AN52" s="67"/>
      <c r="AR52" s="58">
        <f t="shared" si="27"/>
        <v>44107</v>
      </c>
      <c r="AS52" s="59">
        <f t="shared" si="28"/>
        <v>0</v>
      </c>
      <c r="AT52" s="59">
        <f t="shared" si="29"/>
        <v>0</v>
      </c>
      <c r="AU52" s="59">
        <f t="shared" si="30"/>
        <v>0</v>
      </c>
      <c r="AV52" s="59">
        <f t="shared" si="31"/>
        <v>0</v>
      </c>
      <c r="AW52" s="59">
        <f t="shared" si="32"/>
        <v>0</v>
      </c>
      <c r="AX52" s="59">
        <f t="shared" si="33"/>
        <v>0</v>
      </c>
      <c r="AY52" s="60">
        <f t="shared" si="34"/>
        <v>0</v>
      </c>
      <c r="AZ52" s="59">
        <f t="shared" si="8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8"/>
        <v>0</v>
      </c>
      <c r="I53" s="65"/>
      <c r="J53" s="65"/>
      <c r="K53" s="65"/>
      <c r="L53" s="65"/>
      <c r="M53" s="65"/>
      <c r="N53" s="65"/>
      <c r="O53" s="65"/>
      <c r="P53" s="51">
        <f t="shared" si="19"/>
        <v>0</v>
      </c>
      <c r="Q53" s="66"/>
      <c r="R53" s="51">
        <f t="shared" si="20"/>
        <v>0</v>
      </c>
      <c r="S53" s="65"/>
      <c r="T53" s="65"/>
      <c r="U53" s="51">
        <f t="shared" si="21"/>
        <v>0</v>
      </c>
      <c r="V53" s="65"/>
      <c r="W53" s="65"/>
      <c r="X53" s="51">
        <f t="shared" si="22"/>
        <v>0</v>
      </c>
      <c r="Y53" s="52">
        <f t="shared" si="35"/>
        <v>0</v>
      </c>
      <c r="Z53" s="52">
        <f t="shared" si="36"/>
        <v>0</v>
      </c>
      <c r="AA53" s="51">
        <f t="shared" si="23"/>
        <v>0</v>
      </c>
      <c r="AB53" s="51">
        <f t="shared" si="24"/>
        <v>0</v>
      </c>
      <c r="AC53" s="51">
        <f t="shared" si="37"/>
        <v>16</v>
      </c>
      <c r="AD53" s="65"/>
      <c r="AE53" s="65"/>
      <c r="AF53" s="65"/>
      <c r="AG53" s="51">
        <f t="shared" si="25"/>
        <v>0</v>
      </c>
      <c r="AH53" s="53">
        <f t="shared" si="38"/>
        <v>0</v>
      </c>
      <c r="AI53" s="51">
        <f t="shared" si="26"/>
        <v>0</v>
      </c>
      <c r="AJ53" s="53">
        <f t="shared" si="39"/>
        <v>0</v>
      </c>
      <c r="AK53" s="53">
        <f t="shared" si="40"/>
        <v>0</v>
      </c>
      <c r="AL53" s="53">
        <f t="shared" si="41"/>
        <v>0</v>
      </c>
      <c r="AM53" s="53">
        <f t="shared" si="42"/>
        <v>0</v>
      </c>
      <c r="AN53" s="67"/>
      <c r="AR53" s="58">
        <f t="shared" si="27"/>
        <v>44114</v>
      </c>
      <c r="AS53" s="59">
        <f t="shared" si="28"/>
        <v>0</v>
      </c>
      <c r="AT53" s="59">
        <f t="shared" si="29"/>
        <v>0</v>
      </c>
      <c r="AU53" s="59">
        <f t="shared" si="30"/>
        <v>0</v>
      </c>
      <c r="AV53" s="59">
        <f t="shared" si="31"/>
        <v>0</v>
      </c>
      <c r="AW53" s="59">
        <f t="shared" si="32"/>
        <v>0</v>
      </c>
      <c r="AX53" s="59">
        <f t="shared" si="33"/>
        <v>0</v>
      </c>
      <c r="AY53" s="60">
        <f t="shared" si="34"/>
        <v>0</v>
      </c>
      <c r="AZ53" s="59">
        <f t="shared" si="8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8"/>
        <v>0</v>
      </c>
      <c r="I54" s="65"/>
      <c r="J54" s="65"/>
      <c r="K54" s="65"/>
      <c r="L54" s="65"/>
      <c r="M54" s="65"/>
      <c r="N54" s="65"/>
      <c r="O54" s="65"/>
      <c r="P54" s="51">
        <f t="shared" si="19"/>
        <v>0</v>
      </c>
      <c r="Q54" s="66"/>
      <c r="R54" s="51">
        <f t="shared" si="20"/>
        <v>0</v>
      </c>
      <c r="S54" s="65"/>
      <c r="T54" s="65"/>
      <c r="U54" s="51">
        <f t="shared" si="21"/>
        <v>0</v>
      </c>
      <c r="V54" s="65"/>
      <c r="W54" s="65"/>
      <c r="X54" s="51">
        <f t="shared" si="22"/>
        <v>0</v>
      </c>
      <c r="Y54" s="52">
        <f t="shared" si="35"/>
        <v>0</v>
      </c>
      <c r="Z54" s="52">
        <f t="shared" si="36"/>
        <v>0</v>
      </c>
      <c r="AA54" s="51">
        <f t="shared" si="23"/>
        <v>0</v>
      </c>
      <c r="AB54" s="51">
        <f t="shared" si="24"/>
        <v>0</v>
      </c>
      <c r="AC54" s="51">
        <f t="shared" si="37"/>
        <v>16</v>
      </c>
      <c r="AD54" s="65"/>
      <c r="AE54" s="65"/>
      <c r="AF54" s="65"/>
      <c r="AG54" s="51">
        <f t="shared" si="25"/>
        <v>0</v>
      </c>
      <c r="AH54" s="53">
        <f t="shared" si="38"/>
        <v>0</v>
      </c>
      <c r="AI54" s="51">
        <f t="shared" si="26"/>
        <v>0</v>
      </c>
      <c r="AJ54" s="53">
        <f t="shared" si="39"/>
        <v>0</v>
      </c>
      <c r="AK54" s="53">
        <f t="shared" si="40"/>
        <v>0</v>
      </c>
      <c r="AL54" s="53">
        <f t="shared" si="41"/>
        <v>0</v>
      </c>
      <c r="AM54" s="53">
        <f t="shared" si="42"/>
        <v>0</v>
      </c>
      <c r="AN54" s="67"/>
      <c r="AR54" s="58">
        <f t="shared" si="27"/>
        <v>44121</v>
      </c>
      <c r="AS54" s="59">
        <f t="shared" si="28"/>
        <v>0</v>
      </c>
      <c r="AT54" s="59">
        <f t="shared" si="29"/>
        <v>0</v>
      </c>
      <c r="AU54" s="59">
        <f t="shared" si="30"/>
        <v>0</v>
      </c>
      <c r="AV54" s="59">
        <f t="shared" si="31"/>
        <v>0</v>
      </c>
      <c r="AW54" s="59">
        <f t="shared" si="32"/>
        <v>0</v>
      </c>
      <c r="AX54" s="59">
        <f t="shared" si="33"/>
        <v>0</v>
      </c>
      <c r="AY54" s="60">
        <f t="shared" si="34"/>
        <v>0</v>
      </c>
      <c r="AZ54" s="59">
        <f t="shared" si="8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8"/>
        <v>0</v>
      </c>
      <c r="I55" s="65"/>
      <c r="J55" s="65"/>
      <c r="K55" s="65"/>
      <c r="L55" s="65"/>
      <c r="M55" s="65"/>
      <c r="N55" s="65"/>
      <c r="O55" s="65"/>
      <c r="P55" s="51">
        <f t="shared" si="19"/>
        <v>0</v>
      </c>
      <c r="Q55" s="66"/>
      <c r="R55" s="51">
        <f t="shared" si="20"/>
        <v>0</v>
      </c>
      <c r="S55" s="65"/>
      <c r="T55" s="65"/>
      <c r="U55" s="51">
        <f t="shared" si="21"/>
        <v>0</v>
      </c>
      <c r="V55" s="65"/>
      <c r="W55" s="65"/>
      <c r="X55" s="51">
        <f t="shared" si="22"/>
        <v>0</v>
      </c>
      <c r="Y55" s="52">
        <f t="shared" si="35"/>
        <v>0</v>
      </c>
      <c r="Z55" s="52">
        <f t="shared" si="36"/>
        <v>0</v>
      </c>
      <c r="AA55" s="51">
        <f t="shared" si="23"/>
        <v>0</v>
      </c>
      <c r="AB55" s="51">
        <f t="shared" si="24"/>
        <v>0</v>
      </c>
      <c r="AC55" s="51">
        <f t="shared" si="37"/>
        <v>16</v>
      </c>
      <c r="AD55" s="65"/>
      <c r="AE55" s="65"/>
      <c r="AF55" s="65"/>
      <c r="AG55" s="51">
        <f t="shared" si="25"/>
        <v>0</v>
      </c>
      <c r="AH55" s="53">
        <f t="shared" si="38"/>
        <v>0</v>
      </c>
      <c r="AI55" s="51">
        <f t="shared" si="26"/>
        <v>0</v>
      </c>
      <c r="AJ55" s="53">
        <f t="shared" si="39"/>
        <v>0</v>
      </c>
      <c r="AK55" s="53">
        <f t="shared" si="40"/>
        <v>0</v>
      </c>
      <c r="AL55" s="53">
        <f t="shared" si="41"/>
        <v>0</v>
      </c>
      <c r="AM55" s="53">
        <f t="shared" si="42"/>
        <v>0</v>
      </c>
      <c r="AN55" s="67"/>
      <c r="AR55" s="58">
        <f t="shared" si="27"/>
        <v>44128</v>
      </c>
      <c r="AS55" s="59">
        <f t="shared" si="28"/>
        <v>0</v>
      </c>
      <c r="AT55" s="59">
        <f t="shared" si="29"/>
        <v>0</v>
      </c>
      <c r="AU55" s="59">
        <f t="shared" si="30"/>
        <v>0</v>
      </c>
      <c r="AV55" s="59">
        <f t="shared" si="31"/>
        <v>0</v>
      </c>
      <c r="AW55" s="59">
        <f t="shared" si="32"/>
        <v>0</v>
      </c>
      <c r="AX55" s="59">
        <f t="shared" si="33"/>
        <v>0</v>
      </c>
      <c r="AY55" s="60">
        <f t="shared" si="34"/>
        <v>0</v>
      </c>
      <c r="AZ55" s="59">
        <f t="shared" si="8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8"/>
        <v>0</v>
      </c>
      <c r="I56" s="65"/>
      <c r="J56" s="65"/>
      <c r="K56" s="65"/>
      <c r="L56" s="65"/>
      <c r="M56" s="65"/>
      <c r="N56" s="65"/>
      <c r="O56" s="65"/>
      <c r="P56" s="51">
        <f t="shared" si="19"/>
        <v>0</v>
      </c>
      <c r="Q56" s="66"/>
      <c r="R56" s="51">
        <f t="shared" si="20"/>
        <v>0</v>
      </c>
      <c r="S56" s="65"/>
      <c r="T56" s="65"/>
      <c r="U56" s="51">
        <f t="shared" si="21"/>
        <v>0</v>
      </c>
      <c r="V56" s="65"/>
      <c r="W56" s="65"/>
      <c r="X56" s="51">
        <f t="shared" si="22"/>
        <v>0</v>
      </c>
      <c r="Y56" s="52">
        <f t="shared" si="35"/>
        <v>0</v>
      </c>
      <c r="Z56" s="52">
        <f t="shared" si="36"/>
        <v>0</v>
      </c>
      <c r="AA56" s="51">
        <f t="shared" si="23"/>
        <v>0</v>
      </c>
      <c r="AB56" s="51">
        <f t="shared" si="24"/>
        <v>0</v>
      </c>
      <c r="AC56" s="51">
        <f t="shared" si="37"/>
        <v>16</v>
      </c>
      <c r="AD56" s="65"/>
      <c r="AE56" s="65"/>
      <c r="AF56" s="65"/>
      <c r="AG56" s="51">
        <f t="shared" si="25"/>
        <v>0</v>
      </c>
      <c r="AH56" s="53">
        <f t="shared" si="38"/>
        <v>0</v>
      </c>
      <c r="AI56" s="51">
        <f t="shared" si="26"/>
        <v>0</v>
      </c>
      <c r="AJ56" s="53">
        <f t="shared" si="39"/>
        <v>0</v>
      </c>
      <c r="AK56" s="53">
        <f t="shared" si="40"/>
        <v>0</v>
      </c>
      <c r="AL56" s="53">
        <f t="shared" si="41"/>
        <v>0</v>
      </c>
      <c r="AM56" s="53">
        <f t="shared" si="42"/>
        <v>0</v>
      </c>
      <c r="AN56" s="67"/>
      <c r="AR56" s="58">
        <f t="shared" si="27"/>
        <v>44135</v>
      </c>
      <c r="AS56" s="59">
        <f t="shared" si="28"/>
        <v>0</v>
      </c>
      <c r="AT56" s="59">
        <f t="shared" si="29"/>
        <v>0</v>
      </c>
      <c r="AU56" s="59">
        <f t="shared" si="30"/>
        <v>0</v>
      </c>
      <c r="AV56" s="59">
        <f t="shared" si="31"/>
        <v>0</v>
      </c>
      <c r="AW56" s="59">
        <f t="shared" si="32"/>
        <v>0</v>
      </c>
      <c r="AX56" s="59">
        <f t="shared" si="33"/>
        <v>0</v>
      </c>
      <c r="AY56" s="60">
        <f t="shared" si="34"/>
        <v>0</v>
      </c>
      <c r="AZ56" s="59">
        <f t="shared" si="8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8"/>
        <v>0</v>
      </c>
      <c r="I57" s="65"/>
      <c r="J57" s="65"/>
      <c r="K57" s="65"/>
      <c r="L57" s="65"/>
      <c r="M57" s="65"/>
      <c r="N57" s="65"/>
      <c r="O57" s="65"/>
      <c r="P57" s="51">
        <f t="shared" si="19"/>
        <v>0</v>
      </c>
      <c r="Q57" s="66"/>
      <c r="R57" s="51">
        <f t="shared" si="20"/>
        <v>0</v>
      </c>
      <c r="S57" s="65"/>
      <c r="T57" s="65"/>
      <c r="U57" s="51">
        <f t="shared" si="21"/>
        <v>0</v>
      </c>
      <c r="V57" s="65"/>
      <c r="W57" s="65"/>
      <c r="X57" s="51">
        <f t="shared" si="22"/>
        <v>0</v>
      </c>
      <c r="Y57" s="52">
        <f t="shared" si="35"/>
        <v>0</v>
      </c>
      <c r="Z57" s="52">
        <f t="shared" si="36"/>
        <v>0</v>
      </c>
      <c r="AA57" s="51">
        <f t="shared" si="23"/>
        <v>0</v>
      </c>
      <c r="AB57" s="51">
        <f t="shared" si="24"/>
        <v>0</v>
      </c>
      <c r="AC57" s="51">
        <f t="shared" si="37"/>
        <v>16</v>
      </c>
      <c r="AD57" s="65"/>
      <c r="AE57" s="65"/>
      <c r="AF57" s="65"/>
      <c r="AG57" s="51">
        <f t="shared" si="25"/>
        <v>0</v>
      </c>
      <c r="AH57" s="53">
        <f t="shared" si="38"/>
        <v>0</v>
      </c>
      <c r="AI57" s="51">
        <f t="shared" si="26"/>
        <v>0</v>
      </c>
      <c r="AJ57" s="53">
        <f t="shared" si="39"/>
        <v>0</v>
      </c>
      <c r="AK57" s="53">
        <f t="shared" si="40"/>
        <v>0</v>
      </c>
      <c r="AL57" s="53">
        <f t="shared" si="41"/>
        <v>0</v>
      </c>
      <c r="AM57" s="53">
        <f t="shared" si="42"/>
        <v>0</v>
      </c>
      <c r="AN57" s="67"/>
      <c r="AR57" s="58">
        <f t="shared" si="27"/>
        <v>44142</v>
      </c>
      <c r="AS57" s="59">
        <f t="shared" si="28"/>
        <v>0</v>
      </c>
      <c r="AT57" s="59">
        <f t="shared" si="29"/>
        <v>0</v>
      </c>
      <c r="AU57" s="59">
        <f t="shared" si="30"/>
        <v>0</v>
      </c>
      <c r="AV57" s="59">
        <f t="shared" si="31"/>
        <v>0</v>
      </c>
      <c r="AW57" s="59">
        <f t="shared" si="32"/>
        <v>0</v>
      </c>
      <c r="AX57" s="59">
        <f t="shared" si="33"/>
        <v>0</v>
      </c>
      <c r="AY57" s="60">
        <f t="shared" si="34"/>
        <v>0</v>
      </c>
      <c r="AZ57" s="59">
        <f t="shared" si="8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8"/>
        <v>0</v>
      </c>
      <c r="I58" s="65"/>
      <c r="J58" s="65"/>
      <c r="K58" s="65"/>
      <c r="L58" s="65"/>
      <c r="M58" s="65"/>
      <c r="N58" s="65"/>
      <c r="O58" s="65"/>
      <c r="P58" s="51">
        <f t="shared" si="19"/>
        <v>0</v>
      </c>
      <c r="Q58" s="66"/>
      <c r="R58" s="51">
        <f t="shared" si="20"/>
        <v>0</v>
      </c>
      <c r="S58" s="65"/>
      <c r="T58" s="65"/>
      <c r="U58" s="51">
        <f t="shared" si="21"/>
        <v>0</v>
      </c>
      <c r="V58" s="65"/>
      <c r="W58" s="65"/>
      <c r="X58" s="51">
        <f t="shared" si="22"/>
        <v>0</v>
      </c>
      <c r="Y58" s="52">
        <f t="shared" si="35"/>
        <v>0</v>
      </c>
      <c r="Z58" s="52">
        <f t="shared" si="36"/>
        <v>0</v>
      </c>
      <c r="AA58" s="51">
        <f t="shared" si="23"/>
        <v>0</v>
      </c>
      <c r="AB58" s="51">
        <f t="shared" si="24"/>
        <v>0</v>
      </c>
      <c r="AC58" s="51">
        <f t="shared" si="37"/>
        <v>16</v>
      </c>
      <c r="AD58" s="65"/>
      <c r="AE58" s="65"/>
      <c r="AF58" s="65"/>
      <c r="AG58" s="51">
        <f t="shared" si="25"/>
        <v>0</v>
      </c>
      <c r="AH58" s="53">
        <f t="shared" si="38"/>
        <v>0</v>
      </c>
      <c r="AI58" s="51">
        <f t="shared" si="26"/>
        <v>0</v>
      </c>
      <c r="AJ58" s="53">
        <f t="shared" si="39"/>
        <v>0</v>
      </c>
      <c r="AK58" s="53">
        <f t="shared" si="40"/>
        <v>0</v>
      </c>
      <c r="AL58" s="53">
        <f t="shared" si="41"/>
        <v>0</v>
      </c>
      <c r="AM58" s="53">
        <f t="shared" si="42"/>
        <v>0</v>
      </c>
      <c r="AN58" s="67"/>
      <c r="AR58" s="58">
        <f t="shared" si="27"/>
        <v>44149</v>
      </c>
      <c r="AS58" s="59">
        <f t="shared" si="28"/>
        <v>0</v>
      </c>
      <c r="AT58" s="59">
        <f t="shared" si="29"/>
        <v>0</v>
      </c>
      <c r="AU58" s="59">
        <f t="shared" si="30"/>
        <v>0</v>
      </c>
      <c r="AV58" s="59">
        <f t="shared" si="31"/>
        <v>0</v>
      </c>
      <c r="AW58" s="59">
        <f t="shared" si="32"/>
        <v>0</v>
      </c>
      <c r="AX58" s="59">
        <f t="shared" si="33"/>
        <v>0</v>
      </c>
      <c r="AY58" s="60">
        <f t="shared" si="34"/>
        <v>0</v>
      </c>
      <c r="AZ58" s="59">
        <f t="shared" si="8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8"/>
        <v>0</v>
      </c>
      <c r="I59" s="65"/>
      <c r="J59" s="65"/>
      <c r="K59" s="65"/>
      <c r="L59" s="65"/>
      <c r="M59" s="65"/>
      <c r="N59" s="65"/>
      <c r="O59" s="65"/>
      <c r="P59" s="51">
        <f t="shared" si="19"/>
        <v>0</v>
      </c>
      <c r="Q59" s="66"/>
      <c r="R59" s="51">
        <f t="shared" si="20"/>
        <v>0</v>
      </c>
      <c r="S59" s="65"/>
      <c r="T59" s="65"/>
      <c r="U59" s="51">
        <f t="shared" si="21"/>
        <v>0</v>
      </c>
      <c r="V59" s="65"/>
      <c r="W59" s="65"/>
      <c r="X59" s="51">
        <f t="shared" si="22"/>
        <v>0</v>
      </c>
      <c r="Y59" s="52">
        <f t="shared" si="35"/>
        <v>0</v>
      </c>
      <c r="Z59" s="52">
        <f t="shared" si="36"/>
        <v>0</v>
      </c>
      <c r="AA59" s="51">
        <f t="shared" si="23"/>
        <v>0</v>
      </c>
      <c r="AB59" s="51">
        <f t="shared" si="24"/>
        <v>0</v>
      </c>
      <c r="AC59" s="51">
        <f t="shared" si="37"/>
        <v>16</v>
      </c>
      <c r="AD59" s="65"/>
      <c r="AE59" s="65"/>
      <c r="AF59" s="65"/>
      <c r="AG59" s="51">
        <f t="shared" si="25"/>
        <v>0</v>
      </c>
      <c r="AH59" s="53">
        <f t="shared" si="38"/>
        <v>0</v>
      </c>
      <c r="AI59" s="51">
        <f t="shared" si="26"/>
        <v>0</v>
      </c>
      <c r="AJ59" s="53">
        <f t="shared" si="39"/>
        <v>0</v>
      </c>
      <c r="AK59" s="53">
        <f t="shared" si="40"/>
        <v>0</v>
      </c>
      <c r="AL59" s="53">
        <f t="shared" si="41"/>
        <v>0</v>
      </c>
      <c r="AM59" s="53">
        <f t="shared" si="42"/>
        <v>0</v>
      </c>
      <c r="AN59" s="67"/>
      <c r="AR59" s="58">
        <f t="shared" si="27"/>
        <v>44156</v>
      </c>
      <c r="AS59" s="59">
        <f t="shared" si="28"/>
        <v>0</v>
      </c>
      <c r="AT59" s="59">
        <f t="shared" si="29"/>
        <v>0</v>
      </c>
      <c r="AU59" s="59">
        <f t="shared" si="30"/>
        <v>0</v>
      </c>
      <c r="AV59" s="59">
        <f t="shared" si="31"/>
        <v>0</v>
      </c>
      <c r="AW59" s="59">
        <f t="shared" si="32"/>
        <v>0</v>
      </c>
      <c r="AX59" s="59">
        <f t="shared" si="33"/>
        <v>0</v>
      </c>
      <c r="AY59" s="60">
        <f t="shared" si="34"/>
        <v>0</v>
      </c>
      <c r="AZ59" s="59">
        <f t="shared" si="8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8"/>
        <v>0</v>
      </c>
      <c r="I60" s="65"/>
      <c r="J60" s="65"/>
      <c r="K60" s="65"/>
      <c r="L60" s="65"/>
      <c r="M60" s="65"/>
      <c r="N60" s="65"/>
      <c r="O60" s="65"/>
      <c r="P60" s="51">
        <f t="shared" si="19"/>
        <v>0</v>
      </c>
      <c r="Q60" s="66"/>
      <c r="R60" s="51">
        <f t="shared" si="20"/>
        <v>0</v>
      </c>
      <c r="S60" s="65"/>
      <c r="T60" s="65"/>
      <c r="U60" s="51">
        <f t="shared" si="21"/>
        <v>0</v>
      </c>
      <c r="V60" s="65"/>
      <c r="W60" s="65"/>
      <c r="X60" s="51">
        <f t="shared" si="22"/>
        <v>0</v>
      </c>
      <c r="Y60" s="52">
        <f t="shared" si="35"/>
        <v>0</v>
      </c>
      <c r="Z60" s="52">
        <f t="shared" si="36"/>
        <v>0</v>
      </c>
      <c r="AA60" s="51">
        <f t="shared" si="23"/>
        <v>0</v>
      </c>
      <c r="AB60" s="51">
        <f t="shared" si="24"/>
        <v>0</v>
      </c>
      <c r="AC60" s="51">
        <f t="shared" si="37"/>
        <v>16</v>
      </c>
      <c r="AD60" s="65"/>
      <c r="AE60" s="65"/>
      <c r="AF60" s="65"/>
      <c r="AG60" s="51">
        <f t="shared" si="25"/>
        <v>0</v>
      </c>
      <c r="AH60" s="53">
        <f t="shared" si="38"/>
        <v>0</v>
      </c>
      <c r="AI60" s="51">
        <f t="shared" si="26"/>
        <v>0</v>
      </c>
      <c r="AJ60" s="53">
        <f t="shared" si="39"/>
        <v>0</v>
      </c>
      <c r="AK60" s="53">
        <f t="shared" si="40"/>
        <v>0</v>
      </c>
      <c r="AL60" s="53">
        <f t="shared" si="41"/>
        <v>0</v>
      </c>
      <c r="AM60" s="53">
        <f t="shared" si="42"/>
        <v>0</v>
      </c>
      <c r="AN60" s="67"/>
      <c r="AR60" s="58">
        <f t="shared" si="27"/>
        <v>44163</v>
      </c>
      <c r="AS60" s="59">
        <f t="shared" si="28"/>
        <v>0</v>
      </c>
      <c r="AT60" s="59">
        <f t="shared" si="29"/>
        <v>0</v>
      </c>
      <c r="AU60" s="59">
        <f t="shared" si="30"/>
        <v>0</v>
      </c>
      <c r="AV60" s="59">
        <f t="shared" si="31"/>
        <v>0</v>
      </c>
      <c r="AW60" s="59">
        <f t="shared" si="32"/>
        <v>0</v>
      </c>
      <c r="AX60" s="59">
        <f t="shared" si="33"/>
        <v>0</v>
      </c>
      <c r="AY60" s="60">
        <f t="shared" si="34"/>
        <v>0</v>
      </c>
      <c r="AZ60" s="59">
        <f t="shared" si="8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8"/>
        <v>0</v>
      </c>
      <c r="I61" s="65"/>
      <c r="J61" s="65"/>
      <c r="K61" s="65"/>
      <c r="L61" s="65"/>
      <c r="M61" s="65"/>
      <c r="N61" s="65"/>
      <c r="O61" s="65"/>
      <c r="P61" s="51">
        <f t="shared" si="19"/>
        <v>0</v>
      </c>
      <c r="Q61" s="66"/>
      <c r="R61" s="51">
        <f t="shared" si="20"/>
        <v>0</v>
      </c>
      <c r="S61" s="65"/>
      <c r="T61" s="65"/>
      <c r="U61" s="51">
        <f t="shared" si="21"/>
        <v>0</v>
      </c>
      <c r="V61" s="65"/>
      <c r="W61" s="65"/>
      <c r="X61" s="51">
        <f t="shared" si="22"/>
        <v>0</v>
      </c>
      <c r="Y61" s="52">
        <f t="shared" si="35"/>
        <v>0</v>
      </c>
      <c r="Z61" s="52">
        <f t="shared" si="36"/>
        <v>0</v>
      </c>
      <c r="AA61" s="51">
        <f t="shared" si="23"/>
        <v>0</v>
      </c>
      <c r="AB61" s="51">
        <f t="shared" si="24"/>
        <v>0</v>
      </c>
      <c r="AC61" s="51">
        <f t="shared" si="37"/>
        <v>16</v>
      </c>
      <c r="AD61" s="65"/>
      <c r="AE61" s="65"/>
      <c r="AF61" s="65"/>
      <c r="AG61" s="51">
        <f t="shared" si="25"/>
        <v>0</v>
      </c>
      <c r="AH61" s="53">
        <f t="shared" si="38"/>
        <v>0</v>
      </c>
      <c r="AI61" s="51">
        <f t="shared" si="26"/>
        <v>0</v>
      </c>
      <c r="AJ61" s="53">
        <f t="shared" si="39"/>
        <v>0</v>
      </c>
      <c r="AK61" s="53">
        <f t="shared" si="40"/>
        <v>0</v>
      </c>
      <c r="AL61" s="53">
        <f t="shared" si="41"/>
        <v>0</v>
      </c>
      <c r="AM61" s="53">
        <f t="shared" si="42"/>
        <v>0</v>
      </c>
      <c r="AN61" s="67"/>
      <c r="AR61" s="58">
        <f t="shared" si="27"/>
        <v>44170</v>
      </c>
      <c r="AS61" s="59">
        <f t="shared" si="28"/>
        <v>0</v>
      </c>
      <c r="AT61" s="59">
        <f t="shared" si="29"/>
        <v>0</v>
      </c>
      <c r="AU61" s="59">
        <f t="shared" si="30"/>
        <v>0</v>
      </c>
      <c r="AV61" s="59">
        <f t="shared" si="31"/>
        <v>0</v>
      </c>
      <c r="AW61" s="59">
        <f t="shared" si="32"/>
        <v>0</v>
      </c>
      <c r="AX61" s="59">
        <f t="shared" si="33"/>
        <v>0</v>
      </c>
      <c r="AY61" s="60">
        <f t="shared" si="34"/>
        <v>0</v>
      </c>
      <c r="AZ61" s="59">
        <f t="shared" si="8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8"/>
        <v>0</v>
      </c>
      <c r="I62" s="65"/>
      <c r="J62" s="65"/>
      <c r="K62" s="65"/>
      <c r="L62" s="65"/>
      <c r="M62" s="65"/>
      <c r="N62" s="65"/>
      <c r="O62" s="65"/>
      <c r="P62" s="51">
        <f t="shared" si="19"/>
        <v>0</v>
      </c>
      <c r="Q62" s="66"/>
      <c r="R62" s="51">
        <f t="shared" si="20"/>
        <v>0</v>
      </c>
      <c r="S62" s="65"/>
      <c r="T62" s="65"/>
      <c r="U62" s="51">
        <f t="shared" si="21"/>
        <v>0</v>
      </c>
      <c r="V62" s="65"/>
      <c r="W62" s="65"/>
      <c r="X62" s="51">
        <f t="shared" si="22"/>
        <v>0</v>
      </c>
      <c r="Y62" s="52">
        <f t="shared" si="35"/>
        <v>0</v>
      </c>
      <c r="Z62" s="52">
        <f t="shared" si="36"/>
        <v>0</v>
      </c>
      <c r="AA62" s="51">
        <f t="shared" si="23"/>
        <v>0</v>
      </c>
      <c r="AB62" s="51">
        <f t="shared" si="24"/>
        <v>0</v>
      </c>
      <c r="AC62" s="51">
        <f t="shared" si="37"/>
        <v>16</v>
      </c>
      <c r="AD62" s="65"/>
      <c r="AE62" s="65"/>
      <c r="AF62" s="65"/>
      <c r="AG62" s="51">
        <f t="shared" si="25"/>
        <v>0</v>
      </c>
      <c r="AH62" s="53">
        <f t="shared" si="38"/>
        <v>0</v>
      </c>
      <c r="AI62" s="51">
        <f t="shared" si="26"/>
        <v>0</v>
      </c>
      <c r="AJ62" s="53">
        <f t="shared" si="39"/>
        <v>0</v>
      </c>
      <c r="AK62" s="53">
        <f t="shared" si="40"/>
        <v>0</v>
      </c>
      <c r="AL62" s="53">
        <f t="shared" si="41"/>
        <v>0</v>
      </c>
      <c r="AM62" s="53">
        <f t="shared" si="42"/>
        <v>0</v>
      </c>
      <c r="AN62" s="67"/>
      <c r="AR62" s="58">
        <f t="shared" si="27"/>
        <v>44177</v>
      </c>
      <c r="AS62" s="59">
        <f t="shared" si="28"/>
        <v>0</v>
      </c>
      <c r="AT62" s="59">
        <f t="shared" si="29"/>
        <v>0</v>
      </c>
      <c r="AU62" s="59">
        <f t="shared" si="30"/>
        <v>0</v>
      </c>
      <c r="AV62" s="59">
        <f t="shared" si="31"/>
        <v>0</v>
      </c>
      <c r="AW62" s="59">
        <f t="shared" si="32"/>
        <v>0</v>
      </c>
      <c r="AX62" s="59">
        <f t="shared" si="33"/>
        <v>0</v>
      </c>
      <c r="AY62" s="60">
        <f t="shared" si="34"/>
        <v>0</v>
      </c>
      <c r="AZ62" s="59">
        <f t="shared" si="8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8"/>
        <v>0</v>
      </c>
      <c r="I63" s="65"/>
      <c r="J63" s="65"/>
      <c r="K63" s="65"/>
      <c r="L63" s="65"/>
      <c r="M63" s="65"/>
      <c r="N63" s="65"/>
      <c r="O63" s="65"/>
      <c r="P63" s="51">
        <f t="shared" si="19"/>
        <v>0</v>
      </c>
      <c r="Q63" s="66"/>
      <c r="R63" s="51">
        <f t="shared" si="20"/>
        <v>0</v>
      </c>
      <c r="S63" s="65"/>
      <c r="T63" s="65"/>
      <c r="U63" s="51">
        <f t="shared" si="21"/>
        <v>0</v>
      </c>
      <c r="V63" s="65"/>
      <c r="W63" s="65"/>
      <c r="X63" s="51">
        <f t="shared" si="22"/>
        <v>0</v>
      </c>
      <c r="Y63" s="52">
        <f t="shared" si="35"/>
        <v>0</v>
      </c>
      <c r="Z63" s="52">
        <f t="shared" si="36"/>
        <v>0</v>
      </c>
      <c r="AA63" s="51">
        <f t="shared" si="23"/>
        <v>0</v>
      </c>
      <c r="AB63" s="51">
        <f t="shared" si="24"/>
        <v>0</v>
      </c>
      <c r="AC63" s="51">
        <f t="shared" si="37"/>
        <v>16</v>
      </c>
      <c r="AD63" s="65"/>
      <c r="AE63" s="65"/>
      <c r="AF63" s="65"/>
      <c r="AG63" s="51">
        <f t="shared" si="25"/>
        <v>0</v>
      </c>
      <c r="AH63" s="53">
        <f t="shared" si="38"/>
        <v>0</v>
      </c>
      <c r="AI63" s="51">
        <f t="shared" si="26"/>
        <v>0</v>
      </c>
      <c r="AJ63" s="53">
        <f t="shared" si="39"/>
        <v>0</v>
      </c>
      <c r="AK63" s="53">
        <f t="shared" si="40"/>
        <v>0</v>
      </c>
      <c r="AL63" s="53">
        <f t="shared" si="41"/>
        <v>0</v>
      </c>
      <c r="AM63" s="53">
        <f t="shared" si="42"/>
        <v>0</v>
      </c>
      <c r="AN63" s="67"/>
      <c r="AR63" s="58">
        <f t="shared" si="27"/>
        <v>44184</v>
      </c>
      <c r="AS63" s="59">
        <f t="shared" si="28"/>
        <v>0</v>
      </c>
      <c r="AT63" s="59">
        <f t="shared" si="29"/>
        <v>0</v>
      </c>
      <c r="AU63" s="59">
        <f t="shared" si="30"/>
        <v>0</v>
      </c>
      <c r="AV63" s="59">
        <f t="shared" si="31"/>
        <v>0</v>
      </c>
      <c r="AW63" s="59">
        <f t="shared" si="32"/>
        <v>0</v>
      </c>
      <c r="AX63" s="59">
        <f t="shared" si="33"/>
        <v>0</v>
      </c>
      <c r="AY63" s="60">
        <f t="shared" si="34"/>
        <v>0</v>
      </c>
      <c r="AZ63" s="59">
        <f t="shared" si="8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8"/>
        <v>0</v>
      </c>
      <c r="I64" s="65"/>
      <c r="J64" s="65"/>
      <c r="K64" s="65"/>
      <c r="L64" s="65"/>
      <c r="M64" s="65"/>
      <c r="N64" s="65"/>
      <c r="O64" s="65"/>
      <c r="P64" s="51">
        <f t="shared" si="19"/>
        <v>0</v>
      </c>
      <c r="Q64" s="66"/>
      <c r="R64" s="51">
        <f t="shared" si="20"/>
        <v>0</v>
      </c>
      <c r="S64" s="65"/>
      <c r="T64" s="65"/>
      <c r="U64" s="51">
        <f t="shared" si="21"/>
        <v>0</v>
      </c>
      <c r="V64" s="65"/>
      <c r="W64" s="65"/>
      <c r="X64" s="51">
        <f t="shared" si="22"/>
        <v>0</v>
      </c>
      <c r="Y64" s="52">
        <f t="shared" si="35"/>
        <v>0</v>
      </c>
      <c r="Z64" s="52">
        <f t="shared" si="36"/>
        <v>0</v>
      </c>
      <c r="AA64" s="51">
        <f t="shared" si="23"/>
        <v>0</v>
      </c>
      <c r="AB64" s="51">
        <f t="shared" si="24"/>
        <v>0</v>
      </c>
      <c r="AC64" s="51">
        <f t="shared" si="37"/>
        <v>16</v>
      </c>
      <c r="AD64" s="65"/>
      <c r="AE64" s="65"/>
      <c r="AF64" s="65"/>
      <c r="AG64" s="51">
        <f t="shared" si="25"/>
        <v>0</v>
      </c>
      <c r="AH64" s="53">
        <f t="shared" si="38"/>
        <v>0</v>
      </c>
      <c r="AI64" s="51">
        <f t="shared" si="26"/>
        <v>0</v>
      </c>
      <c r="AJ64" s="53">
        <f t="shared" si="39"/>
        <v>0</v>
      </c>
      <c r="AK64" s="53">
        <f t="shared" si="40"/>
        <v>0</v>
      </c>
      <c r="AL64" s="53">
        <f t="shared" si="41"/>
        <v>0</v>
      </c>
      <c r="AM64" s="53">
        <f t="shared" si="4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8"/>
        <v>0</v>
      </c>
      <c r="I65" s="65"/>
      <c r="J65" s="65"/>
      <c r="K65" s="65"/>
      <c r="L65" s="65"/>
      <c r="M65" s="65"/>
      <c r="N65" s="65"/>
      <c r="O65" s="65"/>
      <c r="P65" s="51">
        <f t="shared" si="19"/>
        <v>0</v>
      </c>
      <c r="Q65" s="66"/>
      <c r="R65" s="51">
        <f t="shared" si="20"/>
        <v>0</v>
      </c>
      <c r="S65" s="65"/>
      <c r="T65" s="65"/>
      <c r="U65" s="51">
        <f t="shared" si="21"/>
        <v>0</v>
      </c>
      <c r="V65" s="65"/>
      <c r="W65" s="65"/>
      <c r="X65" s="51">
        <f t="shared" si="22"/>
        <v>0</v>
      </c>
      <c r="Y65" s="52">
        <f t="shared" si="35"/>
        <v>0</v>
      </c>
      <c r="Z65" s="52">
        <f t="shared" si="36"/>
        <v>0</v>
      </c>
      <c r="AA65" s="51">
        <f t="shared" si="23"/>
        <v>0</v>
      </c>
      <c r="AB65" s="51">
        <f t="shared" si="24"/>
        <v>0</v>
      </c>
      <c r="AC65" s="51">
        <f t="shared" si="37"/>
        <v>16</v>
      </c>
      <c r="AD65" s="65"/>
      <c r="AE65" s="65"/>
      <c r="AF65" s="65"/>
      <c r="AG65" s="51">
        <f t="shared" si="25"/>
        <v>0</v>
      </c>
      <c r="AH65" s="53">
        <f t="shared" si="38"/>
        <v>0</v>
      </c>
      <c r="AI65" s="51">
        <f t="shared" si="26"/>
        <v>0</v>
      </c>
      <c r="AJ65" s="53">
        <f t="shared" si="39"/>
        <v>0</v>
      </c>
      <c r="AK65" s="53">
        <f t="shared" si="40"/>
        <v>0</v>
      </c>
      <c r="AL65" s="53">
        <f t="shared" si="41"/>
        <v>0</v>
      </c>
      <c r="AM65" s="53">
        <f t="shared" si="4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8"/>
        <v>0</v>
      </c>
      <c r="I66" s="65"/>
      <c r="J66" s="65"/>
      <c r="K66" s="65"/>
      <c r="L66" s="65"/>
      <c r="M66" s="65"/>
      <c r="N66" s="65"/>
      <c r="O66" s="65"/>
      <c r="P66" s="51">
        <f t="shared" si="19"/>
        <v>0</v>
      </c>
      <c r="Q66" s="66"/>
      <c r="R66" s="51">
        <f t="shared" si="20"/>
        <v>0</v>
      </c>
      <c r="S66" s="65"/>
      <c r="T66" s="65"/>
      <c r="U66" s="51">
        <f t="shared" si="21"/>
        <v>0</v>
      </c>
      <c r="V66" s="65"/>
      <c r="W66" s="65"/>
      <c r="X66" s="51">
        <f t="shared" si="22"/>
        <v>0</v>
      </c>
      <c r="Y66" s="52">
        <f t="shared" si="35"/>
        <v>0</v>
      </c>
      <c r="Z66" s="52">
        <f t="shared" si="36"/>
        <v>0</v>
      </c>
      <c r="AA66" s="51">
        <f t="shared" si="23"/>
        <v>0</v>
      </c>
      <c r="AB66" s="51">
        <f t="shared" si="24"/>
        <v>0</v>
      </c>
      <c r="AC66" s="51">
        <f t="shared" si="37"/>
        <v>16</v>
      </c>
      <c r="AD66" s="65"/>
      <c r="AE66" s="65"/>
      <c r="AF66" s="65"/>
      <c r="AG66" s="51">
        <f t="shared" si="25"/>
        <v>0</v>
      </c>
      <c r="AH66" s="53">
        <f t="shared" si="38"/>
        <v>0</v>
      </c>
      <c r="AI66" s="51">
        <f t="shared" si="26"/>
        <v>0</v>
      </c>
      <c r="AJ66" s="53">
        <f t="shared" si="39"/>
        <v>0</v>
      </c>
      <c r="AK66" s="53">
        <f t="shared" si="40"/>
        <v>0</v>
      </c>
      <c r="AL66" s="53">
        <f t="shared" si="41"/>
        <v>0</v>
      </c>
      <c r="AM66" s="53">
        <f t="shared" si="4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8"/>
        <v>0</v>
      </c>
      <c r="I67" s="65"/>
      <c r="J67" s="65"/>
      <c r="K67" s="65"/>
      <c r="L67" s="65"/>
      <c r="M67" s="65"/>
      <c r="N67" s="65"/>
      <c r="O67" s="65"/>
      <c r="P67" s="51">
        <f t="shared" si="19"/>
        <v>0</v>
      </c>
      <c r="Q67" s="66"/>
      <c r="R67" s="51">
        <f t="shared" si="20"/>
        <v>0</v>
      </c>
      <c r="S67" s="65"/>
      <c r="T67" s="65"/>
      <c r="U67" s="51">
        <f t="shared" si="21"/>
        <v>0</v>
      </c>
      <c r="V67" s="65"/>
      <c r="W67" s="65"/>
      <c r="X67" s="51">
        <f t="shared" si="22"/>
        <v>0</v>
      </c>
      <c r="Y67" s="52">
        <f t="shared" si="35"/>
        <v>0</v>
      </c>
      <c r="Z67" s="52">
        <f t="shared" si="36"/>
        <v>0</v>
      </c>
      <c r="AA67" s="51">
        <f t="shared" si="23"/>
        <v>0</v>
      </c>
      <c r="AB67" s="51">
        <f t="shared" si="24"/>
        <v>0</v>
      </c>
      <c r="AC67" s="51">
        <f t="shared" si="37"/>
        <v>16</v>
      </c>
      <c r="AD67" s="65"/>
      <c r="AE67" s="65"/>
      <c r="AF67" s="65"/>
      <c r="AG67" s="51">
        <f t="shared" si="25"/>
        <v>0</v>
      </c>
      <c r="AH67" s="53">
        <f t="shared" si="38"/>
        <v>0</v>
      </c>
      <c r="AI67" s="51">
        <f t="shared" si="26"/>
        <v>0</v>
      </c>
      <c r="AJ67" s="53">
        <f t="shared" si="39"/>
        <v>0</v>
      </c>
      <c r="AK67" s="53">
        <f t="shared" si="40"/>
        <v>0</v>
      </c>
      <c r="AL67" s="53">
        <f t="shared" si="41"/>
        <v>0</v>
      </c>
      <c r="AM67" s="53">
        <f t="shared" si="4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21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43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9"/>
        <v>0</v>
      </c>
      <c r="Q69" s="66"/>
      <c r="R69" s="51">
        <f t="shared" si="20"/>
        <v>0</v>
      </c>
      <c r="S69" s="65"/>
      <c r="T69" s="65"/>
      <c r="U69" s="51">
        <f t="shared" si="21"/>
        <v>0</v>
      </c>
      <c r="V69" s="65"/>
      <c r="W69" s="65"/>
      <c r="X69" s="51">
        <f t="shared" ref="X69" si="44">IF(AL69&gt;=0,AL69,0)</f>
        <v>0</v>
      </c>
      <c r="Y69" s="52">
        <f t="shared" ref="Y69:Y100" si="45">IF(S69&gt;=40,S69-40,0)</f>
        <v>0</v>
      </c>
      <c r="Z69" s="52">
        <f t="shared" ref="Z69:Z100" si="46">IF(D69=1,0,AM69)</f>
        <v>0</v>
      </c>
      <c r="AA69" s="51">
        <f t="shared" ref="AA69" si="47">IF(AE69&lt;0,-AE69,0)</f>
        <v>0</v>
      </c>
      <c r="AB69" s="51">
        <f t="shared" ref="AB69" si="48">IF(AE69&gt;0,AE69+AJ69,0)+IF(AE69&lt;=0,AJ69,0)</f>
        <v>0</v>
      </c>
      <c r="AC69" s="51">
        <f t="shared" ref="AC69:AC100" si="49">AC68-R69</f>
        <v>16</v>
      </c>
      <c r="AD69" s="65"/>
      <c r="AE69" s="65"/>
      <c r="AF69" s="65"/>
      <c r="AG69" s="51">
        <f t="shared" ref="AG69" si="50">IF((AI68-AH69)&gt;0,AH69,AI68)</f>
        <v>0</v>
      </c>
      <c r="AH69" s="53">
        <f t="shared" ref="AH69:AH100" si="51">IF(S69&gt;40,((3+Y69)*H69),IF(S69=0,0,(3*H69)))</f>
        <v>0</v>
      </c>
      <c r="AI69" s="51">
        <f t="shared" ref="AI69" si="52">AI68+AF69-AG69</f>
        <v>0</v>
      </c>
      <c r="AJ69" s="53">
        <f t="shared" ref="AJ69:AJ100" si="53">ROUND(IF(AD69&gt;0,AD69/H69,"0"),0)</f>
        <v>0</v>
      </c>
      <c r="AK69" s="53">
        <f t="shared" ref="AK69:AK100" si="54">ROUND(IF(Q69="oui",(X65+X66+X67+X68)/20,0),0)</f>
        <v>0</v>
      </c>
      <c r="AL69" s="53">
        <f t="shared" ref="AL69:AL100" si="55">IF(S69&lt;=40,S69-Z69,S69-Y69-Z69)</f>
        <v>0</v>
      </c>
      <c r="AM69" s="53">
        <f t="shared" ref="AM69:AM100" si="56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43"/>
        <v>0</v>
      </c>
      <c r="I70" s="65"/>
      <c r="J70" s="65"/>
      <c r="K70" s="65"/>
      <c r="L70" s="65"/>
      <c r="M70" s="65"/>
      <c r="N70" s="65"/>
      <c r="O70" s="65"/>
      <c r="P70" s="51">
        <f t="shared" si="19"/>
        <v>0</v>
      </c>
      <c r="Q70" s="66"/>
      <c r="R70" s="51">
        <f t="shared" si="20"/>
        <v>0</v>
      </c>
      <c r="S70" s="65"/>
      <c r="T70" s="65"/>
      <c r="U70" s="51">
        <f t="shared" si="21"/>
        <v>0</v>
      </c>
      <c r="V70" s="65"/>
      <c r="W70" s="65"/>
      <c r="X70" s="51">
        <f t="shared" ref="X70:X121" si="57">IF(AL70&gt;=0,AL70,0)</f>
        <v>0</v>
      </c>
      <c r="Y70" s="52">
        <f t="shared" si="45"/>
        <v>0</v>
      </c>
      <c r="Z70" s="52">
        <f t="shared" si="46"/>
        <v>0</v>
      </c>
      <c r="AA70" s="51">
        <f t="shared" ref="AA70:AA121" si="58">IF(AE70&lt;0,-AE70,0)</f>
        <v>0</v>
      </c>
      <c r="AB70" s="51">
        <f t="shared" ref="AB70:AB121" si="59">IF(AE70&gt;0,AE70+AJ70,0)+IF(AE70&lt;=0,AJ70,0)</f>
        <v>0</v>
      </c>
      <c r="AC70" s="51">
        <f t="shared" si="49"/>
        <v>16</v>
      </c>
      <c r="AD70" s="65"/>
      <c r="AE70" s="65"/>
      <c r="AF70" s="65"/>
      <c r="AG70" s="51">
        <f t="shared" ref="AG70:AG121" si="60">IF((AI69-AH70)&gt;0,AH70,AI69)</f>
        <v>0</v>
      </c>
      <c r="AH70" s="53">
        <f t="shared" si="51"/>
        <v>0</v>
      </c>
      <c r="AI70" s="51">
        <f t="shared" ref="AI70:AI121" si="61">AI69+AF70-AG70</f>
        <v>0</v>
      </c>
      <c r="AJ70" s="53">
        <f t="shared" si="53"/>
        <v>0</v>
      </c>
      <c r="AK70" s="53">
        <f t="shared" si="54"/>
        <v>0</v>
      </c>
      <c r="AL70" s="53">
        <f t="shared" si="55"/>
        <v>0</v>
      </c>
      <c r="AM70" s="53">
        <f t="shared" si="56"/>
        <v>0</v>
      </c>
      <c r="AN70" s="67"/>
      <c r="AR70" s="58">
        <f t="shared" ref="AR70:AR117" si="62">A70</f>
        <v>44198</v>
      </c>
      <c r="AS70" s="59">
        <f t="shared" ref="AS70:AS117" si="63">P70</f>
        <v>0</v>
      </c>
      <c r="AT70" s="59">
        <f t="shared" ref="AT70:AT117" si="64">S70</f>
        <v>0</v>
      </c>
      <c r="AU70" s="59">
        <f t="shared" ref="AU70:AU117" si="65">X70</f>
        <v>0</v>
      </c>
      <c r="AV70" s="59">
        <f t="shared" ref="AV70:AV117" si="66">Y70</f>
        <v>0</v>
      </c>
      <c r="AW70" s="59">
        <f t="shared" ref="AW70:AW117" si="67">Z70</f>
        <v>0</v>
      </c>
      <c r="AX70" s="59">
        <f t="shared" ref="AX70:AX117" si="68">AA70</f>
        <v>0</v>
      </c>
      <c r="AY70" s="60">
        <f t="shared" ref="AY70:AY117" si="69">AB70</f>
        <v>0</v>
      </c>
      <c r="AZ70" s="59">
        <f t="shared" ref="AZ70:AZ117" si="70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43"/>
        <v>0</v>
      </c>
      <c r="I71" s="65"/>
      <c r="J71" s="65"/>
      <c r="K71" s="65"/>
      <c r="L71" s="65"/>
      <c r="M71" s="65"/>
      <c r="N71" s="65"/>
      <c r="O71" s="65"/>
      <c r="P71" s="51">
        <f t="shared" si="19"/>
        <v>0</v>
      </c>
      <c r="Q71" s="66"/>
      <c r="R71" s="51">
        <f t="shared" si="20"/>
        <v>0</v>
      </c>
      <c r="S71" s="65"/>
      <c r="T71" s="65"/>
      <c r="U71" s="51">
        <f t="shared" si="21"/>
        <v>0</v>
      </c>
      <c r="V71" s="65"/>
      <c r="W71" s="65"/>
      <c r="X71" s="51">
        <f t="shared" si="57"/>
        <v>0</v>
      </c>
      <c r="Y71" s="52">
        <f t="shared" si="45"/>
        <v>0</v>
      </c>
      <c r="Z71" s="52">
        <f t="shared" si="46"/>
        <v>0</v>
      </c>
      <c r="AA71" s="51">
        <f t="shared" si="58"/>
        <v>0</v>
      </c>
      <c r="AB71" s="51">
        <f t="shared" si="59"/>
        <v>0</v>
      </c>
      <c r="AC71" s="51">
        <f t="shared" si="49"/>
        <v>16</v>
      </c>
      <c r="AD71" s="65"/>
      <c r="AE71" s="65"/>
      <c r="AF71" s="65"/>
      <c r="AG71" s="51">
        <f t="shared" si="60"/>
        <v>0</v>
      </c>
      <c r="AH71" s="53">
        <f t="shared" si="51"/>
        <v>0</v>
      </c>
      <c r="AI71" s="51">
        <f t="shared" si="61"/>
        <v>0</v>
      </c>
      <c r="AJ71" s="53">
        <f t="shared" si="53"/>
        <v>0</v>
      </c>
      <c r="AK71" s="53">
        <f t="shared" si="54"/>
        <v>0</v>
      </c>
      <c r="AL71" s="53">
        <f t="shared" si="55"/>
        <v>0</v>
      </c>
      <c r="AM71" s="53">
        <f t="shared" si="56"/>
        <v>0</v>
      </c>
      <c r="AN71" s="67"/>
      <c r="AR71" s="58">
        <f t="shared" si="62"/>
        <v>44205</v>
      </c>
      <c r="AS71" s="59">
        <f t="shared" si="63"/>
        <v>0</v>
      </c>
      <c r="AT71" s="59">
        <f t="shared" si="64"/>
        <v>0</v>
      </c>
      <c r="AU71" s="59">
        <f t="shared" si="65"/>
        <v>0</v>
      </c>
      <c r="AV71" s="59">
        <f t="shared" si="66"/>
        <v>0</v>
      </c>
      <c r="AW71" s="59">
        <f t="shared" si="67"/>
        <v>0</v>
      </c>
      <c r="AX71" s="59">
        <f t="shared" si="68"/>
        <v>0</v>
      </c>
      <c r="AY71" s="60">
        <f t="shared" si="69"/>
        <v>0</v>
      </c>
      <c r="AZ71" s="59">
        <f t="shared" si="70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43"/>
        <v>0</v>
      </c>
      <c r="I72" s="65"/>
      <c r="J72" s="65"/>
      <c r="K72" s="65"/>
      <c r="L72" s="65"/>
      <c r="M72" s="65"/>
      <c r="N72" s="65"/>
      <c r="O72" s="65"/>
      <c r="P72" s="51">
        <f t="shared" si="19"/>
        <v>0</v>
      </c>
      <c r="Q72" s="66"/>
      <c r="R72" s="51">
        <f t="shared" si="20"/>
        <v>0</v>
      </c>
      <c r="S72" s="65"/>
      <c r="T72" s="65"/>
      <c r="U72" s="51">
        <f t="shared" si="21"/>
        <v>0</v>
      </c>
      <c r="V72" s="65"/>
      <c r="W72" s="65"/>
      <c r="X72" s="51">
        <f t="shared" si="57"/>
        <v>0</v>
      </c>
      <c r="Y72" s="52">
        <f t="shared" si="45"/>
        <v>0</v>
      </c>
      <c r="Z72" s="52">
        <f t="shared" si="46"/>
        <v>0</v>
      </c>
      <c r="AA72" s="51">
        <f t="shared" si="58"/>
        <v>0</v>
      </c>
      <c r="AB72" s="51">
        <f t="shared" si="59"/>
        <v>0</v>
      </c>
      <c r="AC72" s="51">
        <f t="shared" si="49"/>
        <v>16</v>
      </c>
      <c r="AD72" s="65"/>
      <c r="AE72" s="65"/>
      <c r="AF72" s="65"/>
      <c r="AG72" s="51">
        <f t="shared" si="60"/>
        <v>0</v>
      </c>
      <c r="AH72" s="53">
        <f t="shared" si="51"/>
        <v>0</v>
      </c>
      <c r="AI72" s="51">
        <f t="shared" si="61"/>
        <v>0</v>
      </c>
      <c r="AJ72" s="53">
        <f t="shared" si="53"/>
        <v>0</v>
      </c>
      <c r="AK72" s="53">
        <f t="shared" si="54"/>
        <v>0</v>
      </c>
      <c r="AL72" s="53">
        <f t="shared" si="55"/>
        <v>0</v>
      </c>
      <c r="AM72" s="53">
        <f t="shared" si="56"/>
        <v>0</v>
      </c>
      <c r="AN72" s="67"/>
      <c r="AR72" s="58">
        <f t="shared" si="62"/>
        <v>44212</v>
      </c>
      <c r="AS72" s="59">
        <f t="shared" si="63"/>
        <v>0</v>
      </c>
      <c r="AT72" s="59">
        <f t="shared" si="64"/>
        <v>0</v>
      </c>
      <c r="AU72" s="59">
        <f t="shared" si="65"/>
        <v>0</v>
      </c>
      <c r="AV72" s="59">
        <f t="shared" si="66"/>
        <v>0</v>
      </c>
      <c r="AW72" s="59">
        <f t="shared" si="67"/>
        <v>0</v>
      </c>
      <c r="AX72" s="59">
        <f t="shared" si="68"/>
        <v>0</v>
      </c>
      <c r="AY72" s="60">
        <f t="shared" si="69"/>
        <v>0</v>
      </c>
      <c r="AZ72" s="59">
        <f t="shared" si="70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43"/>
        <v>0</v>
      </c>
      <c r="I73" s="65"/>
      <c r="J73" s="65"/>
      <c r="K73" s="65"/>
      <c r="L73" s="65"/>
      <c r="M73" s="65"/>
      <c r="N73" s="65"/>
      <c r="O73" s="65"/>
      <c r="P73" s="51">
        <f t="shared" si="19"/>
        <v>0</v>
      </c>
      <c r="Q73" s="66"/>
      <c r="R73" s="51">
        <f t="shared" si="20"/>
        <v>0</v>
      </c>
      <c r="S73" s="65"/>
      <c r="T73" s="65"/>
      <c r="U73" s="51">
        <f t="shared" si="21"/>
        <v>0</v>
      </c>
      <c r="V73" s="65"/>
      <c r="W73" s="65"/>
      <c r="X73" s="51">
        <f t="shared" si="57"/>
        <v>0</v>
      </c>
      <c r="Y73" s="52">
        <f t="shared" si="45"/>
        <v>0</v>
      </c>
      <c r="Z73" s="52">
        <f t="shared" si="46"/>
        <v>0</v>
      </c>
      <c r="AA73" s="51">
        <f t="shared" si="58"/>
        <v>0</v>
      </c>
      <c r="AB73" s="51">
        <f t="shared" si="59"/>
        <v>0</v>
      </c>
      <c r="AC73" s="51">
        <f t="shared" si="49"/>
        <v>16</v>
      </c>
      <c r="AD73" s="65"/>
      <c r="AE73" s="65"/>
      <c r="AF73" s="65"/>
      <c r="AG73" s="51">
        <f t="shared" si="60"/>
        <v>0</v>
      </c>
      <c r="AH73" s="53">
        <f t="shared" si="51"/>
        <v>0</v>
      </c>
      <c r="AI73" s="51">
        <f t="shared" si="61"/>
        <v>0</v>
      </c>
      <c r="AJ73" s="53">
        <f t="shared" si="53"/>
        <v>0</v>
      </c>
      <c r="AK73" s="53">
        <f t="shared" si="54"/>
        <v>0</v>
      </c>
      <c r="AL73" s="53">
        <f t="shared" si="55"/>
        <v>0</v>
      </c>
      <c r="AM73" s="53">
        <f t="shared" si="56"/>
        <v>0</v>
      </c>
      <c r="AN73" s="67"/>
      <c r="AR73" s="58">
        <f t="shared" si="62"/>
        <v>44219</v>
      </c>
      <c r="AS73" s="59">
        <f t="shared" si="63"/>
        <v>0</v>
      </c>
      <c r="AT73" s="59">
        <f t="shared" si="64"/>
        <v>0</v>
      </c>
      <c r="AU73" s="59">
        <f t="shared" si="65"/>
        <v>0</v>
      </c>
      <c r="AV73" s="59">
        <f t="shared" si="66"/>
        <v>0</v>
      </c>
      <c r="AW73" s="59">
        <f t="shared" si="67"/>
        <v>0</v>
      </c>
      <c r="AX73" s="59">
        <f t="shared" si="68"/>
        <v>0</v>
      </c>
      <c r="AY73" s="60">
        <f t="shared" si="69"/>
        <v>0</v>
      </c>
      <c r="AZ73" s="59">
        <f t="shared" si="70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43"/>
        <v>0</v>
      </c>
      <c r="I74" s="65"/>
      <c r="J74" s="65"/>
      <c r="K74" s="65"/>
      <c r="L74" s="65"/>
      <c r="M74" s="65"/>
      <c r="N74" s="65"/>
      <c r="O74" s="65"/>
      <c r="P74" s="51">
        <f t="shared" si="19"/>
        <v>0</v>
      </c>
      <c r="Q74" s="66"/>
      <c r="R74" s="51">
        <f t="shared" si="20"/>
        <v>0</v>
      </c>
      <c r="S74" s="65"/>
      <c r="T74" s="65"/>
      <c r="U74" s="51">
        <f t="shared" si="21"/>
        <v>0</v>
      </c>
      <c r="V74" s="65"/>
      <c r="W74" s="65"/>
      <c r="X74" s="51">
        <f t="shared" si="57"/>
        <v>0</v>
      </c>
      <c r="Y74" s="52">
        <f t="shared" si="45"/>
        <v>0</v>
      </c>
      <c r="Z74" s="52">
        <f t="shared" si="46"/>
        <v>0</v>
      </c>
      <c r="AA74" s="51">
        <f t="shared" si="58"/>
        <v>0</v>
      </c>
      <c r="AB74" s="51">
        <f t="shared" si="59"/>
        <v>0</v>
      </c>
      <c r="AC74" s="51">
        <f t="shared" si="49"/>
        <v>16</v>
      </c>
      <c r="AD74" s="65"/>
      <c r="AE74" s="65"/>
      <c r="AF74" s="65"/>
      <c r="AG74" s="51">
        <f t="shared" si="60"/>
        <v>0</v>
      </c>
      <c r="AH74" s="53">
        <f t="shared" si="51"/>
        <v>0</v>
      </c>
      <c r="AI74" s="51">
        <f t="shared" si="61"/>
        <v>0</v>
      </c>
      <c r="AJ74" s="53">
        <f t="shared" si="53"/>
        <v>0</v>
      </c>
      <c r="AK74" s="53">
        <f t="shared" si="54"/>
        <v>0</v>
      </c>
      <c r="AL74" s="53">
        <f t="shared" si="55"/>
        <v>0</v>
      </c>
      <c r="AM74" s="53">
        <f t="shared" si="56"/>
        <v>0</v>
      </c>
      <c r="AN74" s="67"/>
      <c r="AR74" s="58">
        <f t="shared" si="62"/>
        <v>44226</v>
      </c>
      <c r="AS74" s="59">
        <f t="shared" si="63"/>
        <v>0</v>
      </c>
      <c r="AT74" s="59">
        <f t="shared" si="64"/>
        <v>0</v>
      </c>
      <c r="AU74" s="59">
        <f t="shared" si="65"/>
        <v>0</v>
      </c>
      <c r="AV74" s="59">
        <f t="shared" si="66"/>
        <v>0</v>
      </c>
      <c r="AW74" s="59">
        <f t="shared" si="67"/>
        <v>0</v>
      </c>
      <c r="AX74" s="59">
        <f t="shared" si="68"/>
        <v>0</v>
      </c>
      <c r="AY74" s="60">
        <f t="shared" si="69"/>
        <v>0</v>
      </c>
      <c r="AZ74" s="59">
        <f t="shared" si="70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43"/>
        <v>0</v>
      </c>
      <c r="I75" s="65"/>
      <c r="J75" s="65"/>
      <c r="K75" s="65"/>
      <c r="L75" s="65"/>
      <c r="M75" s="65"/>
      <c r="N75" s="65"/>
      <c r="O75" s="65"/>
      <c r="P75" s="51">
        <f t="shared" si="19"/>
        <v>0</v>
      </c>
      <c r="Q75" s="66"/>
      <c r="R75" s="51">
        <f t="shared" si="20"/>
        <v>0</v>
      </c>
      <c r="S75" s="65"/>
      <c r="T75" s="65"/>
      <c r="U75" s="51">
        <f t="shared" si="21"/>
        <v>0</v>
      </c>
      <c r="V75" s="65"/>
      <c r="W75" s="65"/>
      <c r="X75" s="51">
        <f t="shared" si="57"/>
        <v>0</v>
      </c>
      <c r="Y75" s="52">
        <f t="shared" si="45"/>
        <v>0</v>
      </c>
      <c r="Z75" s="52">
        <f t="shared" si="46"/>
        <v>0</v>
      </c>
      <c r="AA75" s="51">
        <f t="shared" si="58"/>
        <v>0</v>
      </c>
      <c r="AB75" s="51">
        <f t="shared" si="59"/>
        <v>0</v>
      </c>
      <c r="AC75" s="51">
        <f t="shared" si="49"/>
        <v>16</v>
      </c>
      <c r="AD75" s="65"/>
      <c r="AE75" s="65"/>
      <c r="AF75" s="65"/>
      <c r="AG75" s="51">
        <f t="shared" si="60"/>
        <v>0</v>
      </c>
      <c r="AH75" s="53">
        <f t="shared" si="51"/>
        <v>0</v>
      </c>
      <c r="AI75" s="51">
        <f t="shared" si="61"/>
        <v>0</v>
      </c>
      <c r="AJ75" s="53">
        <f t="shared" si="53"/>
        <v>0</v>
      </c>
      <c r="AK75" s="53">
        <f t="shared" si="54"/>
        <v>0</v>
      </c>
      <c r="AL75" s="53">
        <f t="shared" si="55"/>
        <v>0</v>
      </c>
      <c r="AM75" s="53">
        <f t="shared" si="56"/>
        <v>0</v>
      </c>
      <c r="AN75" s="67"/>
      <c r="AR75" s="58">
        <f t="shared" si="62"/>
        <v>44233</v>
      </c>
      <c r="AS75" s="59">
        <f t="shared" si="63"/>
        <v>0</v>
      </c>
      <c r="AT75" s="59">
        <f t="shared" si="64"/>
        <v>0</v>
      </c>
      <c r="AU75" s="59">
        <f t="shared" si="65"/>
        <v>0</v>
      </c>
      <c r="AV75" s="59">
        <f t="shared" si="66"/>
        <v>0</v>
      </c>
      <c r="AW75" s="59">
        <f t="shared" si="67"/>
        <v>0</v>
      </c>
      <c r="AX75" s="59">
        <f t="shared" si="68"/>
        <v>0</v>
      </c>
      <c r="AY75" s="60">
        <f t="shared" si="69"/>
        <v>0</v>
      </c>
      <c r="AZ75" s="59">
        <f t="shared" si="70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43"/>
        <v>0</v>
      </c>
      <c r="I76" s="65"/>
      <c r="J76" s="65"/>
      <c r="K76" s="65"/>
      <c r="L76" s="65"/>
      <c r="M76" s="65"/>
      <c r="N76" s="65"/>
      <c r="O76" s="65"/>
      <c r="P76" s="51">
        <f t="shared" si="19"/>
        <v>0</v>
      </c>
      <c r="Q76" s="66"/>
      <c r="R76" s="51">
        <f t="shared" si="20"/>
        <v>0</v>
      </c>
      <c r="S76" s="65"/>
      <c r="T76" s="65"/>
      <c r="U76" s="51">
        <f t="shared" si="21"/>
        <v>0</v>
      </c>
      <c r="V76" s="65"/>
      <c r="W76" s="65"/>
      <c r="X76" s="51">
        <f t="shared" si="57"/>
        <v>0</v>
      </c>
      <c r="Y76" s="52">
        <f t="shared" si="45"/>
        <v>0</v>
      </c>
      <c r="Z76" s="52">
        <f t="shared" si="46"/>
        <v>0</v>
      </c>
      <c r="AA76" s="51">
        <f t="shared" si="58"/>
        <v>0</v>
      </c>
      <c r="AB76" s="51">
        <f t="shared" si="59"/>
        <v>0</v>
      </c>
      <c r="AC76" s="51">
        <f t="shared" si="49"/>
        <v>16</v>
      </c>
      <c r="AD76" s="65"/>
      <c r="AE76" s="65"/>
      <c r="AF76" s="65"/>
      <c r="AG76" s="51">
        <f t="shared" si="60"/>
        <v>0</v>
      </c>
      <c r="AH76" s="53">
        <f t="shared" si="51"/>
        <v>0</v>
      </c>
      <c r="AI76" s="51">
        <f t="shared" si="61"/>
        <v>0</v>
      </c>
      <c r="AJ76" s="53">
        <f t="shared" si="53"/>
        <v>0</v>
      </c>
      <c r="AK76" s="53">
        <f t="shared" si="54"/>
        <v>0</v>
      </c>
      <c r="AL76" s="53">
        <f t="shared" si="55"/>
        <v>0</v>
      </c>
      <c r="AM76" s="53">
        <f t="shared" si="56"/>
        <v>0</v>
      </c>
      <c r="AN76" s="67"/>
      <c r="AR76" s="58">
        <f t="shared" si="62"/>
        <v>44240</v>
      </c>
      <c r="AS76" s="59">
        <f t="shared" si="63"/>
        <v>0</v>
      </c>
      <c r="AT76" s="59">
        <f t="shared" si="64"/>
        <v>0</v>
      </c>
      <c r="AU76" s="59">
        <f t="shared" si="65"/>
        <v>0</v>
      </c>
      <c r="AV76" s="59">
        <f t="shared" si="66"/>
        <v>0</v>
      </c>
      <c r="AW76" s="59">
        <f t="shared" si="67"/>
        <v>0</v>
      </c>
      <c r="AX76" s="59">
        <f t="shared" si="68"/>
        <v>0</v>
      </c>
      <c r="AY76" s="60">
        <f t="shared" si="69"/>
        <v>0</v>
      </c>
      <c r="AZ76" s="59">
        <f t="shared" si="70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43"/>
        <v>0</v>
      </c>
      <c r="I77" s="65"/>
      <c r="J77" s="65"/>
      <c r="K77" s="65"/>
      <c r="L77" s="65"/>
      <c r="M77" s="65"/>
      <c r="N77" s="65"/>
      <c r="O77" s="65"/>
      <c r="P77" s="51">
        <f t="shared" si="19"/>
        <v>0</v>
      </c>
      <c r="Q77" s="66"/>
      <c r="R77" s="51">
        <f t="shared" ref="R77:R121" si="71">IF(AC76&lt;=0,0,AK77)</f>
        <v>0</v>
      </c>
      <c r="S77" s="65"/>
      <c r="T77" s="65"/>
      <c r="U77" s="51">
        <f t="shared" ref="U77:U121" si="72">U76+P77-X77-Y77+AA77-AB77</f>
        <v>0</v>
      </c>
      <c r="V77" s="65"/>
      <c r="W77" s="65"/>
      <c r="X77" s="51">
        <f t="shared" si="57"/>
        <v>0</v>
      </c>
      <c r="Y77" s="52">
        <f t="shared" si="45"/>
        <v>0</v>
      </c>
      <c r="Z77" s="52">
        <f t="shared" si="46"/>
        <v>0</v>
      </c>
      <c r="AA77" s="51">
        <f t="shared" si="58"/>
        <v>0</v>
      </c>
      <c r="AB77" s="51">
        <f t="shared" si="59"/>
        <v>0</v>
      </c>
      <c r="AC77" s="51">
        <f t="shared" si="49"/>
        <v>16</v>
      </c>
      <c r="AD77" s="65"/>
      <c r="AE77" s="65"/>
      <c r="AF77" s="65"/>
      <c r="AG77" s="51">
        <f t="shared" si="60"/>
        <v>0</v>
      </c>
      <c r="AH77" s="53">
        <f t="shared" si="51"/>
        <v>0</v>
      </c>
      <c r="AI77" s="51">
        <f t="shared" si="61"/>
        <v>0</v>
      </c>
      <c r="AJ77" s="53">
        <f t="shared" si="53"/>
        <v>0</v>
      </c>
      <c r="AK77" s="53">
        <f t="shared" si="54"/>
        <v>0</v>
      </c>
      <c r="AL77" s="53">
        <f t="shared" si="55"/>
        <v>0</v>
      </c>
      <c r="AM77" s="53">
        <f t="shared" si="56"/>
        <v>0</v>
      </c>
      <c r="AN77" s="67"/>
      <c r="AR77" s="58">
        <f t="shared" si="62"/>
        <v>44247</v>
      </c>
      <c r="AS77" s="59">
        <f t="shared" si="63"/>
        <v>0</v>
      </c>
      <c r="AT77" s="59">
        <f t="shared" si="64"/>
        <v>0</v>
      </c>
      <c r="AU77" s="59">
        <f t="shared" si="65"/>
        <v>0</v>
      </c>
      <c r="AV77" s="59">
        <f t="shared" si="66"/>
        <v>0</v>
      </c>
      <c r="AW77" s="59">
        <f t="shared" si="67"/>
        <v>0</v>
      </c>
      <c r="AX77" s="59">
        <f t="shared" si="68"/>
        <v>0</v>
      </c>
      <c r="AY77" s="60">
        <f t="shared" si="69"/>
        <v>0</v>
      </c>
      <c r="AZ77" s="59">
        <f t="shared" si="70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43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73">SUM(I78:O78)</f>
        <v>0</v>
      </c>
      <c r="Q78" s="66"/>
      <c r="R78" s="51">
        <f t="shared" si="71"/>
        <v>0</v>
      </c>
      <c r="S78" s="65"/>
      <c r="T78" s="65"/>
      <c r="U78" s="51">
        <f t="shared" si="72"/>
        <v>0</v>
      </c>
      <c r="V78" s="65"/>
      <c r="W78" s="65"/>
      <c r="X78" s="51">
        <f t="shared" si="57"/>
        <v>0</v>
      </c>
      <c r="Y78" s="52">
        <f t="shared" si="45"/>
        <v>0</v>
      </c>
      <c r="Z78" s="52">
        <f t="shared" si="46"/>
        <v>0</v>
      </c>
      <c r="AA78" s="51">
        <f t="shared" si="58"/>
        <v>0</v>
      </c>
      <c r="AB78" s="51">
        <f t="shared" si="59"/>
        <v>0</v>
      </c>
      <c r="AC78" s="51">
        <f t="shared" si="49"/>
        <v>16</v>
      </c>
      <c r="AD78" s="65"/>
      <c r="AE78" s="65"/>
      <c r="AF78" s="65"/>
      <c r="AG78" s="51">
        <f t="shared" si="60"/>
        <v>0</v>
      </c>
      <c r="AH78" s="53">
        <f t="shared" si="51"/>
        <v>0</v>
      </c>
      <c r="AI78" s="51">
        <f t="shared" si="61"/>
        <v>0</v>
      </c>
      <c r="AJ78" s="53">
        <f t="shared" si="53"/>
        <v>0</v>
      </c>
      <c r="AK78" s="53">
        <f t="shared" si="54"/>
        <v>0</v>
      </c>
      <c r="AL78" s="53">
        <f t="shared" si="55"/>
        <v>0</v>
      </c>
      <c r="AM78" s="53">
        <f t="shared" si="56"/>
        <v>0</v>
      </c>
      <c r="AN78" s="67"/>
      <c r="AR78" s="58">
        <f t="shared" si="62"/>
        <v>44254</v>
      </c>
      <c r="AS78" s="59">
        <f t="shared" si="63"/>
        <v>0</v>
      </c>
      <c r="AT78" s="59">
        <f t="shared" si="64"/>
        <v>0</v>
      </c>
      <c r="AU78" s="59">
        <f t="shared" si="65"/>
        <v>0</v>
      </c>
      <c r="AV78" s="59">
        <f t="shared" si="66"/>
        <v>0</v>
      </c>
      <c r="AW78" s="59">
        <f t="shared" si="67"/>
        <v>0</v>
      </c>
      <c r="AX78" s="59">
        <f t="shared" si="68"/>
        <v>0</v>
      </c>
      <c r="AY78" s="60">
        <f t="shared" si="69"/>
        <v>0</v>
      </c>
      <c r="AZ78" s="59">
        <f t="shared" si="70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43"/>
        <v>0</v>
      </c>
      <c r="I79" s="65"/>
      <c r="J79" s="65"/>
      <c r="K79" s="65"/>
      <c r="L79" s="65"/>
      <c r="M79" s="65"/>
      <c r="N79" s="65"/>
      <c r="O79" s="65"/>
      <c r="P79" s="51">
        <f t="shared" si="73"/>
        <v>0</v>
      </c>
      <c r="Q79" s="66"/>
      <c r="R79" s="51">
        <f t="shared" si="71"/>
        <v>0</v>
      </c>
      <c r="S79" s="65"/>
      <c r="T79" s="65"/>
      <c r="U79" s="51">
        <f t="shared" si="72"/>
        <v>0</v>
      </c>
      <c r="V79" s="65"/>
      <c r="W79" s="65"/>
      <c r="X79" s="51">
        <f t="shared" si="57"/>
        <v>0</v>
      </c>
      <c r="Y79" s="52">
        <f t="shared" si="45"/>
        <v>0</v>
      </c>
      <c r="Z79" s="52">
        <f t="shared" si="46"/>
        <v>0</v>
      </c>
      <c r="AA79" s="51">
        <f t="shared" si="58"/>
        <v>0</v>
      </c>
      <c r="AB79" s="51">
        <f t="shared" si="59"/>
        <v>0</v>
      </c>
      <c r="AC79" s="51">
        <f t="shared" si="49"/>
        <v>16</v>
      </c>
      <c r="AD79" s="65"/>
      <c r="AE79" s="65"/>
      <c r="AF79" s="65"/>
      <c r="AG79" s="51">
        <f t="shared" si="60"/>
        <v>0</v>
      </c>
      <c r="AH79" s="53">
        <f t="shared" si="51"/>
        <v>0</v>
      </c>
      <c r="AI79" s="51">
        <f t="shared" si="61"/>
        <v>0</v>
      </c>
      <c r="AJ79" s="53">
        <f t="shared" si="53"/>
        <v>0</v>
      </c>
      <c r="AK79" s="53">
        <f t="shared" si="54"/>
        <v>0</v>
      </c>
      <c r="AL79" s="53">
        <f t="shared" si="55"/>
        <v>0</v>
      </c>
      <c r="AM79" s="53">
        <f t="shared" si="56"/>
        <v>0</v>
      </c>
      <c r="AN79" s="67"/>
      <c r="AR79" s="58">
        <f t="shared" si="62"/>
        <v>44261</v>
      </c>
      <c r="AS79" s="59">
        <f t="shared" si="63"/>
        <v>0</v>
      </c>
      <c r="AT79" s="59">
        <f t="shared" si="64"/>
        <v>0</v>
      </c>
      <c r="AU79" s="59">
        <f t="shared" si="65"/>
        <v>0</v>
      </c>
      <c r="AV79" s="59">
        <f t="shared" si="66"/>
        <v>0</v>
      </c>
      <c r="AW79" s="59">
        <f t="shared" si="67"/>
        <v>0</v>
      </c>
      <c r="AX79" s="59">
        <f t="shared" si="68"/>
        <v>0</v>
      </c>
      <c r="AY79" s="60">
        <f t="shared" si="69"/>
        <v>0</v>
      </c>
      <c r="AZ79" s="59">
        <f t="shared" si="70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43"/>
        <v>0</v>
      </c>
      <c r="I80" s="65"/>
      <c r="J80" s="65"/>
      <c r="K80" s="65"/>
      <c r="L80" s="65"/>
      <c r="M80" s="65"/>
      <c r="N80" s="65"/>
      <c r="O80" s="65"/>
      <c r="P80" s="51">
        <f t="shared" si="73"/>
        <v>0</v>
      </c>
      <c r="Q80" s="66"/>
      <c r="R80" s="51">
        <f t="shared" si="71"/>
        <v>0</v>
      </c>
      <c r="S80" s="65"/>
      <c r="T80" s="65"/>
      <c r="U80" s="51">
        <f t="shared" si="72"/>
        <v>0</v>
      </c>
      <c r="V80" s="65"/>
      <c r="W80" s="65"/>
      <c r="X80" s="51">
        <f t="shared" si="57"/>
        <v>0</v>
      </c>
      <c r="Y80" s="52">
        <f t="shared" si="45"/>
        <v>0</v>
      </c>
      <c r="Z80" s="52">
        <f t="shared" si="46"/>
        <v>0</v>
      </c>
      <c r="AA80" s="51">
        <f t="shared" si="58"/>
        <v>0</v>
      </c>
      <c r="AB80" s="51">
        <f t="shared" si="59"/>
        <v>0</v>
      </c>
      <c r="AC80" s="51">
        <f t="shared" si="49"/>
        <v>16</v>
      </c>
      <c r="AD80" s="65"/>
      <c r="AE80" s="65"/>
      <c r="AF80" s="65"/>
      <c r="AG80" s="51">
        <f t="shared" si="60"/>
        <v>0</v>
      </c>
      <c r="AH80" s="53">
        <f t="shared" si="51"/>
        <v>0</v>
      </c>
      <c r="AI80" s="51">
        <f t="shared" si="61"/>
        <v>0</v>
      </c>
      <c r="AJ80" s="53">
        <f t="shared" si="53"/>
        <v>0</v>
      </c>
      <c r="AK80" s="53">
        <f t="shared" si="54"/>
        <v>0</v>
      </c>
      <c r="AL80" s="53">
        <f t="shared" si="55"/>
        <v>0</v>
      </c>
      <c r="AM80" s="53">
        <f t="shared" si="56"/>
        <v>0</v>
      </c>
      <c r="AN80" s="67"/>
      <c r="AR80" s="58">
        <f t="shared" si="62"/>
        <v>44268</v>
      </c>
      <c r="AS80" s="59">
        <f t="shared" si="63"/>
        <v>0</v>
      </c>
      <c r="AT80" s="59">
        <f t="shared" si="64"/>
        <v>0</v>
      </c>
      <c r="AU80" s="59">
        <f t="shared" si="65"/>
        <v>0</v>
      </c>
      <c r="AV80" s="59">
        <f t="shared" si="66"/>
        <v>0</v>
      </c>
      <c r="AW80" s="59">
        <f t="shared" si="67"/>
        <v>0</v>
      </c>
      <c r="AX80" s="59">
        <f t="shared" si="68"/>
        <v>0</v>
      </c>
      <c r="AY80" s="60">
        <f t="shared" si="69"/>
        <v>0</v>
      </c>
      <c r="AZ80" s="59">
        <f t="shared" si="70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43"/>
        <v>0</v>
      </c>
      <c r="I81" s="65"/>
      <c r="J81" s="65"/>
      <c r="K81" s="65"/>
      <c r="L81" s="65"/>
      <c r="M81" s="65"/>
      <c r="N81" s="65"/>
      <c r="O81" s="65"/>
      <c r="P81" s="51">
        <f t="shared" si="73"/>
        <v>0</v>
      </c>
      <c r="Q81" s="66"/>
      <c r="R81" s="51">
        <f t="shared" si="71"/>
        <v>0</v>
      </c>
      <c r="S81" s="65"/>
      <c r="T81" s="65"/>
      <c r="U81" s="51">
        <f t="shared" si="72"/>
        <v>0</v>
      </c>
      <c r="V81" s="65"/>
      <c r="W81" s="65"/>
      <c r="X81" s="51">
        <f t="shared" si="57"/>
        <v>0</v>
      </c>
      <c r="Y81" s="52">
        <f t="shared" si="45"/>
        <v>0</v>
      </c>
      <c r="Z81" s="52">
        <f t="shared" si="46"/>
        <v>0</v>
      </c>
      <c r="AA81" s="51">
        <f t="shared" si="58"/>
        <v>0</v>
      </c>
      <c r="AB81" s="51">
        <f t="shared" si="59"/>
        <v>0</v>
      </c>
      <c r="AC81" s="51">
        <f t="shared" si="49"/>
        <v>16</v>
      </c>
      <c r="AD81" s="65"/>
      <c r="AE81" s="65"/>
      <c r="AF81" s="65"/>
      <c r="AG81" s="51">
        <f t="shared" si="60"/>
        <v>0</v>
      </c>
      <c r="AH81" s="53">
        <f t="shared" si="51"/>
        <v>0</v>
      </c>
      <c r="AI81" s="51">
        <f t="shared" si="61"/>
        <v>0</v>
      </c>
      <c r="AJ81" s="53">
        <f t="shared" si="53"/>
        <v>0</v>
      </c>
      <c r="AK81" s="53">
        <f t="shared" si="54"/>
        <v>0</v>
      </c>
      <c r="AL81" s="53">
        <f t="shared" si="55"/>
        <v>0</v>
      </c>
      <c r="AM81" s="53">
        <f t="shared" si="56"/>
        <v>0</v>
      </c>
      <c r="AN81" s="67"/>
      <c r="AR81" s="58">
        <f t="shared" si="62"/>
        <v>44275</v>
      </c>
      <c r="AS81" s="59">
        <f t="shared" si="63"/>
        <v>0</v>
      </c>
      <c r="AT81" s="59">
        <f t="shared" si="64"/>
        <v>0</v>
      </c>
      <c r="AU81" s="59">
        <f t="shared" si="65"/>
        <v>0</v>
      </c>
      <c r="AV81" s="59">
        <f t="shared" si="66"/>
        <v>0</v>
      </c>
      <c r="AW81" s="59">
        <f t="shared" si="67"/>
        <v>0</v>
      </c>
      <c r="AX81" s="59">
        <f t="shared" si="68"/>
        <v>0</v>
      </c>
      <c r="AY81" s="60">
        <f t="shared" si="69"/>
        <v>0</v>
      </c>
      <c r="AZ81" s="59">
        <f t="shared" si="70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43"/>
        <v>0</v>
      </c>
      <c r="I82" s="65"/>
      <c r="J82" s="65"/>
      <c r="K82" s="65"/>
      <c r="L82" s="65"/>
      <c r="M82" s="65"/>
      <c r="N82" s="65"/>
      <c r="O82" s="65"/>
      <c r="P82" s="51">
        <f t="shared" si="73"/>
        <v>0</v>
      </c>
      <c r="Q82" s="66"/>
      <c r="R82" s="51">
        <f t="shared" si="71"/>
        <v>0</v>
      </c>
      <c r="S82" s="65"/>
      <c r="T82" s="65"/>
      <c r="U82" s="51">
        <f t="shared" si="72"/>
        <v>0</v>
      </c>
      <c r="V82" s="65"/>
      <c r="W82" s="65"/>
      <c r="X82" s="51">
        <f t="shared" si="57"/>
        <v>0</v>
      </c>
      <c r="Y82" s="52">
        <f t="shared" si="45"/>
        <v>0</v>
      </c>
      <c r="Z82" s="52">
        <f t="shared" si="46"/>
        <v>0</v>
      </c>
      <c r="AA82" s="51">
        <f t="shared" si="58"/>
        <v>0</v>
      </c>
      <c r="AB82" s="51">
        <f t="shared" si="59"/>
        <v>0</v>
      </c>
      <c r="AC82" s="51">
        <f t="shared" si="49"/>
        <v>16</v>
      </c>
      <c r="AD82" s="65"/>
      <c r="AE82" s="65"/>
      <c r="AF82" s="65"/>
      <c r="AG82" s="51">
        <f t="shared" si="60"/>
        <v>0</v>
      </c>
      <c r="AH82" s="53">
        <f t="shared" si="51"/>
        <v>0</v>
      </c>
      <c r="AI82" s="51">
        <f t="shared" si="61"/>
        <v>0</v>
      </c>
      <c r="AJ82" s="53">
        <f t="shared" si="53"/>
        <v>0</v>
      </c>
      <c r="AK82" s="53">
        <f t="shared" si="54"/>
        <v>0</v>
      </c>
      <c r="AL82" s="53">
        <f t="shared" si="55"/>
        <v>0</v>
      </c>
      <c r="AM82" s="53">
        <f t="shared" si="56"/>
        <v>0</v>
      </c>
      <c r="AN82" s="67"/>
      <c r="AR82" s="58">
        <f t="shared" si="62"/>
        <v>44282</v>
      </c>
      <c r="AS82" s="59">
        <f t="shared" si="63"/>
        <v>0</v>
      </c>
      <c r="AT82" s="59">
        <f t="shared" si="64"/>
        <v>0</v>
      </c>
      <c r="AU82" s="59">
        <f t="shared" si="65"/>
        <v>0</v>
      </c>
      <c r="AV82" s="59">
        <f t="shared" si="66"/>
        <v>0</v>
      </c>
      <c r="AW82" s="59">
        <f t="shared" si="67"/>
        <v>0</v>
      </c>
      <c r="AX82" s="59">
        <f t="shared" si="68"/>
        <v>0</v>
      </c>
      <c r="AY82" s="60">
        <f t="shared" si="69"/>
        <v>0</v>
      </c>
      <c r="AZ82" s="59">
        <f t="shared" si="70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43"/>
        <v>0</v>
      </c>
      <c r="I83" s="65"/>
      <c r="J83" s="65"/>
      <c r="K83" s="65"/>
      <c r="L83" s="65"/>
      <c r="M83" s="65"/>
      <c r="N83" s="65"/>
      <c r="O83" s="65"/>
      <c r="P83" s="51">
        <f t="shared" si="73"/>
        <v>0</v>
      </c>
      <c r="Q83" s="66"/>
      <c r="R83" s="51">
        <f t="shared" si="71"/>
        <v>0</v>
      </c>
      <c r="S83" s="65"/>
      <c r="T83" s="65"/>
      <c r="U83" s="51">
        <f t="shared" si="72"/>
        <v>0</v>
      </c>
      <c r="V83" s="65"/>
      <c r="W83" s="65"/>
      <c r="X83" s="51">
        <f t="shared" si="57"/>
        <v>0</v>
      </c>
      <c r="Y83" s="52">
        <f t="shared" si="45"/>
        <v>0</v>
      </c>
      <c r="Z83" s="52">
        <f t="shared" si="46"/>
        <v>0</v>
      </c>
      <c r="AA83" s="51">
        <f t="shared" si="58"/>
        <v>0</v>
      </c>
      <c r="AB83" s="51">
        <f t="shared" si="59"/>
        <v>0</v>
      </c>
      <c r="AC83" s="51">
        <f t="shared" si="49"/>
        <v>16</v>
      </c>
      <c r="AD83" s="65"/>
      <c r="AE83" s="65"/>
      <c r="AF83" s="65"/>
      <c r="AG83" s="51">
        <f t="shared" si="60"/>
        <v>0</v>
      </c>
      <c r="AH83" s="53">
        <f t="shared" si="51"/>
        <v>0</v>
      </c>
      <c r="AI83" s="51">
        <f t="shared" si="61"/>
        <v>0</v>
      </c>
      <c r="AJ83" s="53">
        <f t="shared" si="53"/>
        <v>0</v>
      </c>
      <c r="AK83" s="53">
        <f t="shared" si="54"/>
        <v>0</v>
      </c>
      <c r="AL83" s="53">
        <f t="shared" si="55"/>
        <v>0</v>
      </c>
      <c r="AM83" s="53">
        <f t="shared" si="56"/>
        <v>0</v>
      </c>
      <c r="AN83" s="67"/>
      <c r="AR83" s="58">
        <f t="shared" si="62"/>
        <v>44289</v>
      </c>
      <c r="AS83" s="59">
        <f t="shared" si="63"/>
        <v>0</v>
      </c>
      <c r="AT83" s="59">
        <f t="shared" si="64"/>
        <v>0</v>
      </c>
      <c r="AU83" s="59">
        <f t="shared" si="65"/>
        <v>0</v>
      </c>
      <c r="AV83" s="59">
        <f t="shared" si="66"/>
        <v>0</v>
      </c>
      <c r="AW83" s="59">
        <f t="shared" si="67"/>
        <v>0</v>
      </c>
      <c r="AX83" s="59">
        <f t="shared" si="68"/>
        <v>0</v>
      </c>
      <c r="AY83" s="60">
        <f t="shared" si="69"/>
        <v>0</v>
      </c>
      <c r="AZ83" s="59">
        <f t="shared" si="70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43"/>
        <v>0</v>
      </c>
      <c r="I84" s="65"/>
      <c r="J84" s="65"/>
      <c r="K84" s="65"/>
      <c r="L84" s="65"/>
      <c r="M84" s="65"/>
      <c r="N84" s="65"/>
      <c r="O84" s="65"/>
      <c r="P84" s="51">
        <f t="shared" si="73"/>
        <v>0</v>
      </c>
      <c r="Q84" s="66"/>
      <c r="R84" s="51">
        <f t="shared" si="71"/>
        <v>0</v>
      </c>
      <c r="S84" s="65"/>
      <c r="T84" s="65"/>
      <c r="U84" s="51">
        <f t="shared" si="72"/>
        <v>0</v>
      </c>
      <c r="V84" s="65"/>
      <c r="W84" s="65"/>
      <c r="X84" s="51">
        <f t="shared" si="57"/>
        <v>0</v>
      </c>
      <c r="Y84" s="52">
        <f t="shared" si="45"/>
        <v>0</v>
      </c>
      <c r="Z84" s="52">
        <f t="shared" si="46"/>
        <v>0</v>
      </c>
      <c r="AA84" s="51">
        <f t="shared" si="58"/>
        <v>0</v>
      </c>
      <c r="AB84" s="51">
        <f t="shared" si="59"/>
        <v>0</v>
      </c>
      <c r="AC84" s="51">
        <f t="shared" si="49"/>
        <v>16</v>
      </c>
      <c r="AD84" s="65"/>
      <c r="AE84" s="65"/>
      <c r="AF84" s="65"/>
      <c r="AG84" s="51">
        <f t="shared" si="60"/>
        <v>0</v>
      </c>
      <c r="AH84" s="53">
        <f t="shared" si="51"/>
        <v>0</v>
      </c>
      <c r="AI84" s="51">
        <f t="shared" si="61"/>
        <v>0</v>
      </c>
      <c r="AJ84" s="53">
        <f t="shared" si="53"/>
        <v>0</v>
      </c>
      <c r="AK84" s="53">
        <f t="shared" si="54"/>
        <v>0</v>
      </c>
      <c r="AL84" s="53">
        <f t="shared" si="55"/>
        <v>0</v>
      </c>
      <c r="AM84" s="53">
        <f t="shared" si="56"/>
        <v>0</v>
      </c>
      <c r="AN84" s="67"/>
      <c r="AR84" s="58">
        <f t="shared" si="62"/>
        <v>44296</v>
      </c>
      <c r="AS84" s="59">
        <f t="shared" si="63"/>
        <v>0</v>
      </c>
      <c r="AT84" s="59">
        <f t="shared" si="64"/>
        <v>0</v>
      </c>
      <c r="AU84" s="59">
        <f t="shared" si="65"/>
        <v>0</v>
      </c>
      <c r="AV84" s="59">
        <f t="shared" si="66"/>
        <v>0</v>
      </c>
      <c r="AW84" s="59">
        <f t="shared" si="67"/>
        <v>0</v>
      </c>
      <c r="AX84" s="59">
        <f t="shared" si="68"/>
        <v>0</v>
      </c>
      <c r="AY84" s="60">
        <f t="shared" si="69"/>
        <v>0</v>
      </c>
      <c r="AZ84" s="59">
        <f t="shared" si="70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43"/>
        <v>0</v>
      </c>
      <c r="I85" s="65"/>
      <c r="J85" s="65"/>
      <c r="K85" s="65"/>
      <c r="L85" s="65"/>
      <c r="M85" s="65"/>
      <c r="N85" s="65"/>
      <c r="O85" s="65"/>
      <c r="P85" s="51">
        <f t="shared" si="73"/>
        <v>0</v>
      </c>
      <c r="Q85" s="66"/>
      <c r="R85" s="51">
        <f t="shared" si="71"/>
        <v>0</v>
      </c>
      <c r="S85" s="65"/>
      <c r="T85" s="65"/>
      <c r="U85" s="51">
        <f t="shared" si="72"/>
        <v>0</v>
      </c>
      <c r="V85" s="65"/>
      <c r="W85" s="65"/>
      <c r="X85" s="51">
        <f t="shared" si="57"/>
        <v>0</v>
      </c>
      <c r="Y85" s="52">
        <f t="shared" si="45"/>
        <v>0</v>
      </c>
      <c r="Z85" s="52">
        <f t="shared" si="46"/>
        <v>0</v>
      </c>
      <c r="AA85" s="51">
        <f t="shared" si="58"/>
        <v>0</v>
      </c>
      <c r="AB85" s="51">
        <f t="shared" si="59"/>
        <v>0</v>
      </c>
      <c r="AC85" s="51">
        <f t="shared" si="49"/>
        <v>16</v>
      </c>
      <c r="AD85" s="65"/>
      <c r="AE85" s="65"/>
      <c r="AF85" s="65"/>
      <c r="AG85" s="51">
        <f t="shared" si="60"/>
        <v>0</v>
      </c>
      <c r="AH85" s="53">
        <f t="shared" si="51"/>
        <v>0</v>
      </c>
      <c r="AI85" s="51">
        <f t="shared" si="61"/>
        <v>0</v>
      </c>
      <c r="AJ85" s="53">
        <f t="shared" si="53"/>
        <v>0</v>
      </c>
      <c r="AK85" s="53">
        <f t="shared" si="54"/>
        <v>0</v>
      </c>
      <c r="AL85" s="53">
        <f t="shared" si="55"/>
        <v>0</v>
      </c>
      <c r="AM85" s="53">
        <f t="shared" si="56"/>
        <v>0</v>
      </c>
      <c r="AN85" s="67"/>
      <c r="AR85" s="58">
        <f t="shared" si="62"/>
        <v>44303</v>
      </c>
      <c r="AS85" s="59">
        <f t="shared" si="63"/>
        <v>0</v>
      </c>
      <c r="AT85" s="59">
        <f t="shared" si="64"/>
        <v>0</v>
      </c>
      <c r="AU85" s="59">
        <f t="shared" si="65"/>
        <v>0</v>
      </c>
      <c r="AV85" s="59">
        <f t="shared" si="66"/>
        <v>0</v>
      </c>
      <c r="AW85" s="59">
        <f t="shared" si="67"/>
        <v>0</v>
      </c>
      <c r="AX85" s="59">
        <f t="shared" si="68"/>
        <v>0</v>
      </c>
      <c r="AY85" s="60">
        <f t="shared" si="69"/>
        <v>0</v>
      </c>
      <c r="AZ85" s="59">
        <f t="shared" si="70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43"/>
        <v>0</v>
      </c>
      <c r="I86" s="65"/>
      <c r="J86" s="65"/>
      <c r="K86" s="65"/>
      <c r="L86" s="65"/>
      <c r="M86" s="65"/>
      <c r="N86" s="65"/>
      <c r="O86" s="65"/>
      <c r="P86" s="51">
        <f t="shared" si="73"/>
        <v>0</v>
      </c>
      <c r="Q86" s="66"/>
      <c r="R86" s="51">
        <f t="shared" si="71"/>
        <v>0</v>
      </c>
      <c r="S86" s="65"/>
      <c r="T86" s="65"/>
      <c r="U86" s="51">
        <f t="shared" si="72"/>
        <v>0</v>
      </c>
      <c r="V86" s="65"/>
      <c r="W86" s="65"/>
      <c r="X86" s="51">
        <f t="shared" si="57"/>
        <v>0</v>
      </c>
      <c r="Y86" s="52">
        <f t="shared" si="45"/>
        <v>0</v>
      </c>
      <c r="Z86" s="52">
        <f t="shared" si="46"/>
        <v>0</v>
      </c>
      <c r="AA86" s="51">
        <f t="shared" si="58"/>
        <v>0</v>
      </c>
      <c r="AB86" s="51">
        <f t="shared" si="59"/>
        <v>0</v>
      </c>
      <c r="AC86" s="51">
        <f t="shared" si="49"/>
        <v>16</v>
      </c>
      <c r="AD86" s="65"/>
      <c r="AE86" s="65"/>
      <c r="AF86" s="65"/>
      <c r="AG86" s="51">
        <f t="shared" si="60"/>
        <v>0</v>
      </c>
      <c r="AH86" s="53">
        <f t="shared" si="51"/>
        <v>0</v>
      </c>
      <c r="AI86" s="51">
        <f t="shared" si="61"/>
        <v>0</v>
      </c>
      <c r="AJ86" s="53">
        <f t="shared" si="53"/>
        <v>0</v>
      </c>
      <c r="AK86" s="53">
        <f t="shared" si="54"/>
        <v>0</v>
      </c>
      <c r="AL86" s="53">
        <f t="shared" si="55"/>
        <v>0</v>
      </c>
      <c r="AM86" s="53">
        <f t="shared" si="56"/>
        <v>0</v>
      </c>
      <c r="AN86" s="67"/>
      <c r="AR86" s="58">
        <f t="shared" si="62"/>
        <v>44310</v>
      </c>
      <c r="AS86" s="59">
        <f t="shared" si="63"/>
        <v>0</v>
      </c>
      <c r="AT86" s="59">
        <f t="shared" si="64"/>
        <v>0</v>
      </c>
      <c r="AU86" s="59">
        <f t="shared" si="65"/>
        <v>0</v>
      </c>
      <c r="AV86" s="59">
        <f t="shared" si="66"/>
        <v>0</v>
      </c>
      <c r="AW86" s="59">
        <f t="shared" si="67"/>
        <v>0</v>
      </c>
      <c r="AX86" s="59">
        <f t="shared" si="68"/>
        <v>0</v>
      </c>
      <c r="AY86" s="60">
        <f t="shared" si="69"/>
        <v>0</v>
      </c>
      <c r="AZ86" s="59">
        <f t="shared" si="70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43"/>
        <v>0</v>
      </c>
      <c r="I87" s="65"/>
      <c r="J87" s="65"/>
      <c r="K87" s="65"/>
      <c r="L87" s="65"/>
      <c r="M87" s="65"/>
      <c r="N87" s="65"/>
      <c r="O87" s="65"/>
      <c r="P87" s="51">
        <f t="shared" si="73"/>
        <v>0</v>
      </c>
      <c r="Q87" s="66"/>
      <c r="R87" s="51">
        <f t="shared" si="71"/>
        <v>0</v>
      </c>
      <c r="S87" s="65"/>
      <c r="T87" s="65"/>
      <c r="U87" s="51">
        <f t="shared" si="72"/>
        <v>0</v>
      </c>
      <c r="V87" s="65"/>
      <c r="W87" s="65"/>
      <c r="X87" s="51">
        <f t="shared" si="57"/>
        <v>0</v>
      </c>
      <c r="Y87" s="52">
        <f t="shared" si="45"/>
        <v>0</v>
      </c>
      <c r="Z87" s="52">
        <f t="shared" si="46"/>
        <v>0</v>
      </c>
      <c r="AA87" s="51">
        <f t="shared" si="58"/>
        <v>0</v>
      </c>
      <c r="AB87" s="51">
        <f t="shared" si="59"/>
        <v>0</v>
      </c>
      <c r="AC87" s="51">
        <f t="shared" si="49"/>
        <v>16</v>
      </c>
      <c r="AD87" s="65"/>
      <c r="AE87" s="65"/>
      <c r="AF87" s="65"/>
      <c r="AG87" s="51">
        <f t="shared" si="60"/>
        <v>0</v>
      </c>
      <c r="AH87" s="53">
        <f t="shared" si="51"/>
        <v>0</v>
      </c>
      <c r="AI87" s="51">
        <f t="shared" si="61"/>
        <v>0</v>
      </c>
      <c r="AJ87" s="53">
        <f t="shared" si="53"/>
        <v>0</v>
      </c>
      <c r="AK87" s="53">
        <f t="shared" si="54"/>
        <v>0</v>
      </c>
      <c r="AL87" s="53">
        <f t="shared" si="55"/>
        <v>0</v>
      </c>
      <c r="AM87" s="53">
        <f t="shared" si="56"/>
        <v>0</v>
      </c>
      <c r="AN87" s="67"/>
      <c r="AR87" s="58">
        <f t="shared" si="62"/>
        <v>44317</v>
      </c>
      <c r="AS87" s="59">
        <f t="shared" si="63"/>
        <v>0</v>
      </c>
      <c r="AT87" s="59">
        <f t="shared" si="64"/>
        <v>0</v>
      </c>
      <c r="AU87" s="59">
        <f t="shared" si="65"/>
        <v>0</v>
      </c>
      <c r="AV87" s="59">
        <f t="shared" si="66"/>
        <v>0</v>
      </c>
      <c r="AW87" s="59">
        <f t="shared" si="67"/>
        <v>0</v>
      </c>
      <c r="AX87" s="59">
        <f t="shared" si="68"/>
        <v>0</v>
      </c>
      <c r="AY87" s="60">
        <f t="shared" si="69"/>
        <v>0</v>
      </c>
      <c r="AZ87" s="59">
        <f t="shared" si="70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43"/>
        <v>0</v>
      </c>
      <c r="I88" s="65"/>
      <c r="J88" s="65"/>
      <c r="K88" s="65"/>
      <c r="L88" s="65"/>
      <c r="M88" s="65"/>
      <c r="N88" s="65"/>
      <c r="O88" s="65"/>
      <c r="P88" s="51">
        <f t="shared" si="73"/>
        <v>0</v>
      </c>
      <c r="Q88" s="66"/>
      <c r="R88" s="51">
        <f t="shared" si="71"/>
        <v>0</v>
      </c>
      <c r="S88" s="65"/>
      <c r="T88" s="65"/>
      <c r="U88" s="51">
        <f t="shared" si="72"/>
        <v>0</v>
      </c>
      <c r="V88" s="65"/>
      <c r="W88" s="65"/>
      <c r="X88" s="51">
        <f t="shared" si="57"/>
        <v>0</v>
      </c>
      <c r="Y88" s="52">
        <f t="shared" si="45"/>
        <v>0</v>
      </c>
      <c r="Z88" s="52">
        <f t="shared" si="46"/>
        <v>0</v>
      </c>
      <c r="AA88" s="51">
        <f t="shared" si="58"/>
        <v>0</v>
      </c>
      <c r="AB88" s="51">
        <f t="shared" si="59"/>
        <v>0</v>
      </c>
      <c r="AC88" s="51">
        <f t="shared" si="49"/>
        <v>16</v>
      </c>
      <c r="AD88" s="65"/>
      <c r="AE88" s="65"/>
      <c r="AF88" s="65"/>
      <c r="AG88" s="51">
        <f t="shared" si="60"/>
        <v>0</v>
      </c>
      <c r="AH88" s="53">
        <f t="shared" si="51"/>
        <v>0</v>
      </c>
      <c r="AI88" s="51">
        <f t="shared" si="61"/>
        <v>0</v>
      </c>
      <c r="AJ88" s="53">
        <f t="shared" si="53"/>
        <v>0</v>
      </c>
      <c r="AK88" s="53">
        <f t="shared" si="54"/>
        <v>0</v>
      </c>
      <c r="AL88" s="53">
        <f t="shared" si="55"/>
        <v>0</v>
      </c>
      <c r="AM88" s="53">
        <f t="shared" si="56"/>
        <v>0</v>
      </c>
      <c r="AN88" s="67"/>
      <c r="AR88" s="58">
        <f t="shared" si="62"/>
        <v>44324</v>
      </c>
      <c r="AS88" s="59">
        <f t="shared" si="63"/>
        <v>0</v>
      </c>
      <c r="AT88" s="59">
        <f t="shared" si="64"/>
        <v>0</v>
      </c>
      <c r="AU88" s="59">
        <f t="shared" si="65"/>
        <v>0</v>
      </c>
      <c r="AV88" s="59">
        <f t="shared" si="66"/>
        <v>0</v>
      </c>
      <c r="AW88" s="59">
        <f t="shared" si="67"/>
        <v>0</v>
      </c>
      <c r="AX88" s="59">
        <f t="shared" si="68"/>
        <v>0</v>
      </c>
      <c r="AY88" s="60">
        <f t="shared" si="69"/>
        <v>0</v>
      </c>
      <c r="AZ88" s="59">
        <f t="shared" si="70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43"/>
        <v>0</v>
      </c>
      <c r="I89" s="65"/>
      <c r="J89" s="65"/>
      <c r="K89" s="65"/>
      <c r="L89" s="65"/>
      <c r="M89" s="65"/>
      <c r="N89" s="65"/>
      <c r="O89" s="65"/>
      <c r="P89" s="51">
        <f t="shared" si="73"/>
        <v>0</v>
      </c>
      <c r="Q89" s="66"/>
      <c r="R89" s="51">
        <f t="shared" si="71"/>
        <v>0</v>
      </c>
      <c r="S89" s="65"/>
      <c r="T89" s="65"/>
      <c r="U89" s="51">
        <f t="shared" si="72"/>
        <v>0</v>
      </c>
      <c r="V89" s="65"/>
      <c r="W89" s="65"/>
      <c r="X89" s="51">
        <f t="shared" si="57"/>
        <v>0</v>
      </c>
      <c r="Y89" s="52">
        <f t="shared" si="45"/>
        <v>0</v>
      </c>
      <c r="Z89" s="52">
        <f t="shared" si="46"/>
        <v>0</v>
      </c>
      <c r="AA89" s="51">
        <f t="shared" si="58"/>
        <v>0</v>
      </c>
      <c r="AB89" s="51">
        <f t="shared" si="59"/>
        <v>0</v>
      </c>
      <c r="AC89" s="51">
        <f t="shared" si="49"/>
        <v>16</v>
      </c>
      <c r="AD89" s="65"/>
      <c r="AE89" s="65"/>
      <c r="AF89" s="65"/>
      <c r="AG89" s="51">
        <f t="shared" si="60"/>
        <v>0</v>
      </c>
      <c r="AH89" s="53">
        <f t="shared" si="51"/>
        <v>0</v>
      </c>
      <c r="AI89" s="51">
        <f t="shared" si="61"/>
        <v>0</v>
      </c>
      <c r="AJ89" s="53">
        <f t="shared" si="53"/>
        <v>0</v>
      </c>
      <c r="AK89" s="53">
        <f t="shared" si="54"/>
        <v>0</v>
      </c>
      <c r="AL89" s="53">
        <f t="shared" si="55"/>
        <v>0</v>
      </c>
      <c r="AM89" s="53">
        <f t="shared" si="56"/>
        <v>0</v>
      </c>
      <c r="AN89" s="67"/>
      <c r="AR89" s="58">
        <f t="shared" si="62"/>
        <v>44331</v>
      </c>
      <c r="AS89" s="59">
        <f t="shared" si="63"/>
        <v>0</v>
      </c>
      <c r="AT89" s="59">
        <f t="shared" si="64"/>
        <v>0</v>
      </c>
      <c r="AU89" s="59">
        <f t="shared" si="65"/>
        <v>0</v>
      </c>
      <c r="AV89" s="59">
        <f t="shared" si="66"/>
        <v>0</v>
      </c>
      <c r="AW89" s="59">
        <f t="shared" si="67"/>
        <v>0</v>
      </c>
      <c r="AX89" s="59">
        <f t="shared" si="68"/>
        <v>0</v>
      </c>
      <c r="AY89" s="60">
        <f t="shared" si="69"/>
        <v>0</v>
      </c>
      <c r="AZ89" s="59">
        <f t="shared" si="70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43"/>
        <v>0</v>
      </c>
      <c r="I90" s="65"/>
      <c r="J90" s="65"/>
      <c r="K90" s="65"/>
      <c r="L90" s="65"/>
      <c r="M90" s="65"/>
      <c r="N90" s="65"/>
      <c r="O90" s="65"/>
      <c r="P90" s="51">
        <f t="shared" si="73"/>
        <v>0</v>
      </c>
      <c r="Q90" s="66"/>
      <c r="R90" s="51">
        <f t="shared" si="71"/>
        <v>0</v>
      </c>
      <c r="S90" s="65"/>
      <c r="T90" s="65"/>
      <c r="U90" s="51">
        <f t="shared" si="72"/>
        <v>0</v>
      </c>
      <c r="V90" s="65"/>
      <c r="W90" s="65"/>
      <c r="X90" s="51">
        <f t="shared" si="57"/>
        <v>0</v>
      </c>
      <c r="Y90" s="52">
        <f t="shared" si="45"/>
        <v>0</v>
      </c>
      <c r="Z90" s="52">
        <f t="shared" si="46"/>
        <v>0</v>
      </c>
      <c r="AA90" s="51">
        <f t="shared" si="58"/>
        <v>0</v>
      </c>
      <c r="AB90" s="51">
        <f t="shared" si="59"/>
        <v>0</v>
      </c>
      <c r="AC90" s="51">
        <f t="shared" si="49"/>
        <v>16</v>
      </c>
      <c r="AD90" s="65"/>
      <c r="AE90" s="65"/>
      <c r="AF90" s="65"/>
      <c r="AG90" s="51">
        <f t="shared" si="60"/>
        <v>0</v>
      </c>
      <c r="AH90" s="53">
        <f t="shared" si="51"/>
        <v>0</v>
      </c>
      <c r="AI90" s="51">
        <f t="shared" si="61"/>
        <v>0</v>
      </c>
      <c r="AJ90" s="53">
        <f t="shared" si="53"/>
        <v>0</v>
      </c>
      <c r="AK90" s="53">
        <f t="shared" si="54"/>
        <v>0</v>
      </c>
      <c r="AL90" s="53">
        <f t="shared" si="55"/>
        <v>0</v>
      </c>
      <c r="AM90" s="53">
        <f t="shared" si="56"/>
        <v>0</v>
      </c>
      <c r="AN90" s="67"/>
      <c r="AR90" s="58">
        <f t="shared" si="62"/>
        <v>44338</v>
      </c>
      <c r="AS90" s="59">
        <f t="shared" si="63"/>
        <v>0</v>
      </c>
      <c r="AT90" s="59">
        <f t="shared" si="64"/>
        <v>0</v>
      </c>
      <c r="AU90" s="59">
        <f t="shared" si="65"/>
        <v>0</v>
      </c>
      <c r="AV90" s="59">
        <f t="shared" si="66"/>
        <v>0</v>
      </c>
      <c r="AW90" s="59">
        <f t="shared" si="67"/>
        <v>0</v>
      </c>
      <c r="AX90" s="59">
        <f t="shared" si="68"/>
        <v>0</v>
      </c>
      <c r="AY90" s="60">
        <f t="shared" si="69"/>
        <v>0</v>
      </c>
      <c r="AZ90" s="59">
        <f t="shared" si="70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43"/>
        <v>0</v>
      </c>
      <c r="I91" s="65"/>
      <c r="J91" s="65"/>
      <c r="K91" s="65"/>
      <c r="L91" s="65"/>
      <c r="M91" s="65"/>
      <c r="N91" s="65"/>
      <c r="O91" s="65"/>
      <c r="P91" s="51">
        <f t="shared" si="73"/>
        <v>0</v>
      </c>
      <c r="Q91" s="66"/>
      <c r="R91" s="51">
        <f t="shared" si="71"/>
        <v>0</v>
      </c>
      <c r="S91" s="65"/>
      <c r="T91" s="65"/>
      <c r="U91" s="51">
        <f t="shared" si="72"/>
        <v>0</v>
      </c>
      <c r="V91" s="65"/>
      <c r="W91" s="65"/>
      <c r="X91" s="51">
        <f t="shared" si="57"/>
        <v>0</v>
      </c>
      <c r="Y91" s="52">
        <f t="shared" si="45"/>
        <v>0</v>
      </c>
      <c r="Z91" s="52">
        <f t="shared" si="46"/>
        <v>0</v>
      </c>
      <c r="AA91" s="51">
        <f t="shared" si="58"/>
        <v>0</v>
      </c>
      <c r="AB91" s="51">
        <f t="shared" si="59"/>
        <v>0</v>
      </c>
      <c r="AC91" s="51">
        <f t="shared" si="49"/>
        <v>16</v>
      </c>
      <c r="AD91" s="65"/>
      <c r="AE91" s="65"/>
      <c r="AF91" s="65"/>
      <c r="AG91" s="51">
        <f t="shared" si="60"/>
        <v>0</v>
      </c>
      <c r="AH91" s="53">
        <f t="shared" si="51"/>
        <v>0</v>
      </c>
      <c r="AI91" s="51">
        <f t="shared" si="61"/>
        <v>0</v>
      </c>
      <c r="AJ91" s="53">
        <f t="shared" si="53"/>
        <v>0</v>
      </c>
      <c r="AK91" s="53">
        <f t="shared" si="54"/>
        <v>0</v>
      </c>
      <c r="AL91" s="53">
        <f t="shared" si="55"/>
        <v>0</v>
      </c>
      <c r="AM91" s="53">
        <f t="shared" si="56"/>
        <v>0</v>
      </c>
      <c r="AN91" s="67"/>
      <c r="AR91" s="58">
        <f t="shared" si="62"/>
        <v>44345</v>
      </c>
      <c r="AS91" s="59">
        <f t="shared" si="63"/>
        <v>0</v>
      </c>
      <c r="AT91" s="59">
        <f t="shared" si="64"/>
        <v>0</v>
      </c>
      <c r="AU91" s="59">
        <f t="shared" si="65"/>
        <v>0</v>
      </c>
      <c r="AV91" s="59">
        <f t="shared" si="66"/>
        <v>0</v>
      </c>
      <c r="AW91" s="59">
        <f t="shared" si="67"/>
        <v>0</v>
      </c>
      <c r="AX91" s="59">
        <f t="shared" si="68"/>
        <v>0</v>
      </c>
      <c r="AY91" s="60">
        <f t="shared" si="69"/>
        <v>0</v>
      </c>
      <c r="AZ91" s="59">
        <f t="shared" si="70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43"/>
        <v>0</v>
      </c>
      <c r="I92" s="65"/>
      <c r="J92" s="65"/>
      <c r="K92" s="65"/>
      <c r="L92" s="65"/>
      <c r="M92" s="65"/>
      <c r="N92" s="65"/>
      <c r="O92" s="65"/>
      <c r="P92" s="51">
        <f t="shared" si="73"/>
        <v>0</v>
      </c>
      <c r="Q92" s="66"/>
      <c r="R92" s="51">
        <f t="shared" si="71"/>
        <v>0</v>
      </c>
      <c r="S92" s="65"/>
      <c r="T92" s="65"/>
      <c r="U92" s="51">
        <f t="shared" si="72"/>
        <v>0</v>
      </c>
      <c r="V92" s="65"/>
      <c r="W92" s="65"/>
      <c r="X92" s="51">
        <f t="shared" si="57"/>
        <v>0</v>
      </c>
      <c r="Y92" s="52">
        <f t="shared" si="45"/>
        <v>0</v>
      </c>
      <c r="Z92" s="52">
        <f t="shared" si="46"/>
        <v>0</v>
      </c>
      <c r="AA92" s="51">
        <f t="shared" si="58"/>
        <v>0</v>
      </c>
      <c r="AB92" s="51">
        <f t="shared" si="59"/>
        <v>0</v>
      </c>
      <c r="AC92" s="51">
        <f t="shared" si="49"/>
        <v>16</v>
      </c>
      <c r="AD92" s="65"/>
      <c r="AE92" s="65"/>
      <c r="AF92" s="65"/>
      <c r="AG92" s="51">
        <f t="shared" si="60"/>
        <v>0</v>
      </c>
      <c r="AH92" s="53">
        <f t="shared" si="51"/>
        <v>0</v>
      </c>
      <c r="AI92" s="51">
        <f t="shared" si="61"/>
        <v>0</v>
      </c>
      <c r="AJ92" s="53">
        <f t="shared" si="53"/>
        <v>0</v>
      </c>
      <c r="AK92" s="53">
        <f t="shared" si="54"/>
        <v>0</v>
      </c>
      <c r="AL92" s="53">
        <f t="shared" si="55"/>
        <v>0</v>
      </c>
      <c r="AM92" s="53">
        <f t="shared" si="56"/>
        <v>0</v>
      </c>
      <c r="AN92" s="67"/>
      <c r="AR92" s="58">
        <f t="shared" si="62"/>
        <v>44352</v>
      </c>
      <c r="AS92" s="59">
        <f t="shared" si="63"/>
        <v>0</v>
      </c>
      <c r="AT92" s="59">
        <f t="shared" si="64"/>
        <v>0</v>
      </c>
      <c r="AU92" s="59">
        <f t="shared" si="65"/>
        <v>0</v>
      </c>
      <c r="AV92" s="59">
        <f t="shared" si="66"/>
        <v>0</v>
      </c>
      <c r="AW92" s="59">
        <f t="shared" si="67"/>
        <v>0</v>
      </c>
      <c r="AX92" s="59">
        <f t="shared" si="68"/>
        <v>0</v>
      </c>
      <c r="AY92" s="60">
        <f t="shared" si="69"/>
        <v>0</v>
      </c>
      <c r="AZ92" s="59">
        <f t="shared" si="70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43"/>
        <v>0</v>
      </c>
      <c r="I93" s="65"/>
      <c r="J93" s="65"/>
      <c r="K93" s="65"/>
      <c r="L93" s="65"/>
      <c r="M93" s="65"/>
      <c r="N93" s="65"/>
      <c r="O93" s="65"/>
      <c r="P93" s="51">
        <f t="shared" si="73"/>
        <v>0</v>
      </c>
      <c r="Q93" s="66"/>
      <c r="R93" s="51">
        <f t="shared" si="71"/>
        <v>0</v>
      </c>
      <c r="S93" s="65"/>
      <c r="T93" s="65"/>
      <c r="U93" s="51">
        <f t="shared" si="72"/>
        <v>0</v>
      </c>
      <c r="V93" s="65"/>
      <c r="W93" s="65"/>
      <c r="X93" s="51">
        <f t="shared" si="57"/>
        <v>0</v>
      </c>
      <c r="Y93" s="52">
        <f t="shared" si="45"/>
        <v>0</v>
      </c>
      <c r="Z93" s="52">
        <f t="shared" si="46"/>
        <v>0</v>
      </c>
      <c r="AA93" s="51">
        <f t="shared" si="58"/>
        <v>0</v>
      </c>
      <c r="AB93" s="51">
        <f t="shared" si="59"/>
        <v>0</v>
      </c>
      <c r="AC93" s="51">
        <f t="shared" si="49"/>
        <v>16</v>
      </c>
      <c r="AD93" s="65"/>
      <c r="AE93" s="65"/>
      <c r="AF93" s="65"/>
      <c r="AG93" s="51">
        <f t="shared" si="60"/>
        <v>0</v>
      </c>
      <c r="AH93" s="53">
        <f t="shared" si="51"/>
        <v>0</v>
      </c>
      <c r="AI93" s="51">
        <f t="shared" si="61"/>
        <v>0</v>
      </c>
      <c r="AJ93" s="53">
        <f t="shared" si="53"/>
        <v>0</v>
      </c>
      <c r="AK93" s="53">
        <f t="shared" si="54"/>
        <v>0</v>
      </c>
      <c r="AL93" s="53">
        <f t="shared" si="55"/>
        <v>0</v>
      </c>
      <c r="AM93" s="53">
        <f t="shared" si="56"/>
        <v>0</v>
      </c>
      <c r="AN93" s="67"/>
      <c r="AR93" s="58">
        <f t="shared" si="62"/>
        <v>44359</v>
      </c>
      <c r="AS93" s="59">
        <f t="shared" si="63"/>
        <v>0</v>
      </c>
      <c r="AT93" s="59">
        <f t="shared" si="64"/>
        <v>0</v>
      </c>
      <c r="AU93" s="59">
        <f t="shared" si="65"/>
        <v>0</v>
      </c>
      <c r="AV93" s="59">
        <f t="shared" si="66"/>
        <v>0</v>
      </c>
      <c r="AW93" s="59">
        <f t="shared" si="67"/>
        <v>0</v>
      </c>
      <c r="AX93" s="59">
        <f t="shared" si="68"/>
        <v>0</v>
      </c>
      <c r="AY93" s="60">
        <f t="shared" si="69"/>
        <v>0</v>
      </c>
      <c r="AZ93" s="59">
        <f t="shared" si="70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43"/>
        <v>0</v>
      </c>
      <c r="I94" s="65"/>
      <c r="J94" s="65"/>
      <c r="K94" s="65"/>
      <c r="L94" s="65"/>
      <c r="M94" s="65"/>
      <c r="N94" s="65"/>
      <c r="O94" s="65"/>
      <c r="P94" s="51">
        <f t="shared" si="73"/>
        <v>0</v>
      </c>
      <c r="Q94" s="66"/>
      <c r="R94" s="51">
        <f t="shared" si="71"/>
        <v>0</v>
      </c>
      <c r="S94" s="65"/>
      <c r="T94" s="65"/>
      <c r="U94" s="51">
        <f t="shared" si="72"/>
        <v>0</v>
      </c>
      <c r="V94" s="65"/>
      <c r="W94" s="65"/>
      <c r="X94" s="51">
        <f t="shared" si="57"/>
        <v>0</v>
      </c>
      <c r="Y94" s="52">
        <f t="shared" si="45"/>
        <v>0</v>
      </c>
      <c r="Z94" s="52">
        <f t="shared" si="46"/>
        <v>0</v>
      </c>
      <c r="AA94" s="51">
        <f t="shared" si="58"/>
        <v>0</v>
      </c>
      <c r="AB94" s="51">
        <f t="shared" si="59"/>
        <v>0</v>
      </c>
      <c r="AC94" s="51">
        <f t="shared" si="49"/>
        <v>16</v>
      </c>
      <c r="AD94" s="65"/>
      <c r="AE94" s="65"/>
      <c r="AF94" s="65"/>
      <c r="AG94" s="51">
        <f t="shared" si="60"/>
        <v>0</v>
      </c>
      <c r="AH94" s="53">
        <f t="shared" si="51"/>
        <v>0</v>
      </c>
      <c r="AI94" s="51">
        <f t="shared" si="61"/>
        <v>0</v>
      </c>
      <c r="AJ94" s="53">
        <f t="shared" si="53"/>
        <v>0</v>
      </c>
      <c r="AK94" s="53">
        <f t="shared" si="54"/>
        <v>0</v>
      </c>
      <c r="AL94" s="53">
        <f t="shared" si="55"/>
        <v>0</v>
      </c>
      <c r="AM94" s="53">
        <f t="shared" si="56"/>
        <v>0</v>
      </c>
      <c r="AN94" s="67"/>
      <c r="AR94" s="58">
        <f t="shared" si="62"/>
        <v>44366</v>
      </c>
      <c r="AS94" s="59">
        <f t="shared" si="63"/>
        <v>0</v>
      </c>
      <c r="AT94" s="59">
        <f t="shared" si="64"/>
        <v>0</v>
      </c>
      <c r="AU94" s="59">
        <f t="shared" si="65"/>
        <v>0</v>
      </c>
      <c r="AV94" s="59">
        <f t="shared" si="66"/>
        <v>0</v>
      </c>
      <c r="AW94" s="59">
        <f t="shared" si="67"/>
        <v>0</v>
      </c>
      <c r="AX94" s="59">
        <f t="shared" si="68"/>
        <v>0</v>
      </c>
      <c r="AY94" s="60">
        <f t="shared" si="69"/>
        <v>0</v>
      </c>
      <c r="AZ94" s="59">
        <f t="shared" si="70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43"/>
        <v>0</v>
      </c>
      <c r="I95" s="65"/>
      <c r="J95" s="65"/>
      <c r="K95" s="65"/>
      <c r="L95" s="65"/>
      <c r="M95" s="65"/>
      <c r="N95" s="65"/>
      <c r="O95" s="65"/>
      <c r="P95" s="51">
        <f t="shared" si="73"/>
        <v>0</v>
      </c>
      <c r="Q95" s="66"/>
      <c r="R95" s="51">
        <f t="shared" si="71"/>
        <v>0</v>
      </c>
      <c r="S95" s="65"/>
      <c r="T95" s="65"/>
      <c r="U95" s="51">
        <f t="shared" si="72"/>
        <v>0</v>
      </c>
      <c r="V95" s="65"/>
      <c r="W95" s="65"/>
      <c r="X95" s="51">
        <f t="shared" si="57"/>
        <v>0</v>
      </c>
      <c r="Y95" s="52">
        <f t="shared" si="45"/>
        <v>0</v>
      </c>
      <c r="Z95" s="52">
        <f t="shared" si="46"/>
        <v>0</v>
      </c>
      <c r="AA95" s="51">
        <f t="shared" si="58"/>
        <v>0</v>
      </c>
      <c r="AB95" s="51">
        <f t="shared" si="59"/>
        <v>0</v>
      </c>
      <c r="AC95" s="51">
        <f t="shared" si="49"/>
        <v>16</v>
      </c>
      <c r="AD95" s="65"/>
      <c r="AE95" s="65"/>
      <c r="AF95" s="65"/>
      <c r="AG95" s="51">
        <f t="shared" si="60"/>
        <v>0</v>
      </c>
      <c r="AH95" s="53">
        <f t="shared" si="51"/>
        <v>0</v>
      </c>
      <c r="AI95" s="51">
        <f t="shared" si="61"/>
        <v>0</v>
      </c>
      <c r="AJ95" s="53">
        <f t="shared" si="53"/>
        <v>0</v>
      </c>
      <c r="AK95" s="53">
        <f t="shared" si="54"/>
        <v>0</v>
      </c>
      <c r="AL95" s="53">
        <f t="shared" si="55"/>
        <v>0</v>
      </c>
      <c r="AM95" s="53">
        <f t="shared" si="56"/>
        <v>0</v>
      </c>
      <c r="AN95" s="67"/>
      <c r="AR95" s="58">
        <f t="shared" si="62"/>
        <v>44373</v>
      </c>
      <c r="AS95" s="59">
        <f t="shared" si="63"/>
        <v>0</v>
      </c>
      <c r="AT95" s="59">
        <f t="shared" si="64"/>
        <v>0</v>
      </c>
      <c r="AU95" s="59">
        <f t="shared" si="65"/>
        <v>0</v>
      </c>
      <c r="AV95" s="59">
        <f t="shared" si="66"/>
        <v>0</v>
      </c>
      <c r="AW95" s="59">
        <f t="shared" si="67"/>
        <v>0</v>
      </c>
      <c r="AX95" s="59">
        <f t="shared" si="68"/>
        <v>0</v>
      </c>
      <c r="AY95" s="60">
        <f t="shared" si="69"/>
        <v>0</v>
      </c>
      <c r="AZ95" s="59">
        <f t="shared" si="70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43"/>
        <v>0</v>
      </c>
      <c r="I96" s="65"/>
      <c r="J96" s="65"/>
      <c r="K96" s="65"/>
      <c r="L96" s="65"/>
      <c r="M96" s="65"/>
      <c r="N96" s="65"/>
      <c r="O96" s="65"/>
      <c r="P96" s="51">
        <f t="shared" si="73"/>
        <v>0</v>
      </c>
      <c r="Q96" s="66"/>
      <c r="R96" s="51">
        <f t="shared" si="71"/>
        <v>0</v>
      </c>
      <c r="S96" s="65"/>
      <c r="T96" s="65"/>
      <c r="U96" s="51">
        <f t="shared" si="72"/>
        <v>0</v>
      </c>
      <c r="V96" s="65"/>
      <c r="W96" s="65"/>
      <c r="X96" s="51">
        <f t="shared" si="57"/>
        <v>0</v>
      </c>
      <c r="Y96" s="52">
        <f t="shared" si="45"/>
        <v>0</v>
      </c>
      <c r="Z96" s="52">
        <f t="shared" si="46"/>
        <v>0</v>
      </c>
      <c r="AA96" s="51">
        <f t="shared" si="58"/>
        <v>0</v>
      </c>
      <c r="AB96" s="51">
        <f t="shared" si="59"/>
        <v>0</v>
      </c>
      <c r="AC96" s="51">
        <f t="shared" si="49"/>
        <v>16</v>
      </c>
      <c r="AD96" s="65"/>
      <c r="AE96" s="65"/>
      <c r="AF96" s="65"/>
      <c r="AG96" s="51">
        <f t="shared" si="60"/>
        <v>0</v>
      </c>
      <c r="AH96" s="53">
        <f t="shared" si="51"/>
        <v>0</v>
      </c>
      <c r="AI96" s="51">
        <f t="shared" si="61"/>
        <v>0</v>
      </c>
      <c r="AJ96" s="53">
        <f t="shared" si="53"/>
        <v>0</v>
      </c>
      <c r="AK96" s="53">
        <f t="shared" si="54"/>
        <v>0</v>
      </c>
      <c r="AL96" s="53">
        <f t="shared" si="55"/>
        <v>0</v>
      </c>
      <c r="AM96" s="53">
        <f t="shared" si="56"/>
        <v>0</v>
      </c>
      <c r="AN96" s="67"/>
      <c r="AR96" s="58">
        <f t="shared" si="62"/>
        <v>44380</v>
      </c>
      <c r="AS96" s="59">
        <f t="shared" si="63"/>
        <v>0</v>
      </c>
      <c r="AT96" s="59">
        <f t="shared" si="64"/>
        <v>0</v>
      </c>
      <c r="AU96" s="59">
        <f t="shared" si="65"/>
        <v>0</v>
      </c>
      <c r="AV96" s="59">
        <f t="shared" si="66"/>
        <v>0</v>
      </c>
      <c r="AW96" s="59">
        <f t="shared" si="67"/>
        <v>0</v>
      </c>
      <c r="AX96" s="59">
        <f t="shared" si="68"/>
        <v>0</v>
      </c>
      <c r="AY96" s="60">
        <f t="shared" si="69"/>
        <v>0</v>
      </c>
      <c r="AZ96" s="59">
        <f t="shared" si="70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43"/>
        <v>0</v>
      </c>
      <c r="I97" s="65"/>
      <c r="J97" s="65"/>
      <c r="K97" s="65"/>
      <c r="L97" s="65"/>
      <c r="M97" s="65"/>
      <c r="N97" s="65"/>
      <c r="O97" s="65"/>
      <c r="P97" s="51">
        <f t="shared" si="73"/>
        <v>0</v>
      </c>
      <c r="Q97" s="66"/>
      <c r="R97" s="51">
        <f t="shared" si="71"/>
        <v>0</v>
      </c>
      <c r="S97" s="65"/>
      <c r="T97" s="65"/>
      <c r="U97" s="51">
        <f t="shared" si="72"/>
        <v>0</v>
      </c>
      <c r="V97" s="65"/>
      <c r="W97" s="65"/>
      <c r="X97" s="51">
        <f t="shared" si="57"/>
        <v>0</v>
      </c>
      <c r="Y97" s="52">
        <f t="shared" si="45"/>
        <v>0</v>
      </c>
      <c r="Z97" s="52">
        <f t="shared" si="46"/>
        <v>0</v>
      </c>
      <c r="AA97" s="51">
        <f t="shared" si="58"/>
        <v>0</v>
      </c>
      <c r="AB97" s="51">
        <f t="shared" si="59"/>
        <v>0</v>
      </c>
      <c r="AC97" s="51">
        <f t="shared" si="49"/>
        <v>16</v>
      </c>
      <c r="AD97" s="65"/>
      <c r="AE97" s="65"/>
      <c r="AF97" s="65"/>
      <c r="AG97" s="51">
        <f t="shared" si="60"/>
        <v>0</v>
      </c>
      <c r="AH97" s="53">
        <f t="shared" si="51"/>
        <v>0</v>
      </c>
      <c r="AI97" s="51">
        <f t="shared" si="61"/>
        <v>0</v>
      </c>
      <c r="AJ97" s="53">
        <f t="shared" si="53"/>
        <v>0</v>
      </c>
      <c r="AK97" s="53">
        <f t="shared" si="54"/>
        <v>0</v>
      </c>
      <c r="AL97" s="53">
        <f t="shared" si="55"/>
        <v>0</v>
      </c>
      <c r="AM97" s="53">
        <f t="shared" si="56"/>
        <v>0</v>
      </c>
      <c r="AN97" s="67"/>
      <c r="AR97" s="58">
        <f t="shared" si="62"/>
        <v>44387</v>
      </c>
      <c r="AS97" s="59">
        <f t="shared" si="63"/>
        <v>0</v>
      </c>
      <c r="AT97" s="59">
        <f t="shared" si="64"/>
        <v>0</v>
      </c>
      <c r="AU97" s="59">
        <f t="shared" si="65"/>
        <v>0</v>
      </c>
      <c r="AV97" s="59">
        <f t="shared" si="66"/>
        <v>0</v>
      </c>
      <c r="AW97" s="59">
        <f t="shared" si="67"/>
        <v>0</v>
      </c>
      <c r="AX97" s="59">
        <f t="shared" si="68"/>
        <v>0</v>
      </c>
      <c r="AY97" s="60">
        <f t="shared" si="69"/>
        <v>0</v>
      </c>
      <c r="AZ97" s="59">
        <f t="shared" si="70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43"/>
        <v>0</v>
      </c>
      <c r="I98" s="65"/>
      <c r="J98" s="65"/>
      <c r="K98" s="65"/>
      <c r="L98" s="65"/>
      <c r="M98" s="65"/>
      <c r="N98" s="65"/>
      <c r="O98" s="65"/>
      <c r="P98" s="51">
        <f t="shared" si="73"/>
        <v>0</v>
      </c>
      <c r="Q98" s="66"/>
      <c r="R98" s="51">
        <f t="shared" si="71"/>
        <v>0</v>
      </c>
      <c r="S98" s="65"/>
      <c r="T98" s="65"/>
      <c r="U98" s="51">
        <f t="shared" si="72"/>
        <v>0</v>
      </c>
      <c r="V98" s="65"/>
      <c r="W98" s="65"/>
      <c r="X98" s="51">
        <f t="shared" si="57"/>
        <v>0</v>
      </c>
      <c r="Y98" s="52">
        <f t="shared" si="45"/>
        <v>0</v>
      </c>
      <c r="Z98" s="52">
        <f t="shared" si="46"/>
        <v>0</v>
      </c>
      <c r="AA98" s="51">
        <f t="shared" si="58"/>
        <v>0</v>
      </c>
      <c r="AB98" s="51">
        <f t="shared" si="59"/>
        <v>0</v>
      </c>
      <c r="AC98" s="51">
        <f t="shared" si="49"/>
        <v>16</v>
      </c>
      <c r="AD98" s="65"/>
      <c r="AE98" s="65"/>
      <c r="AF98" s="65"/>
      <c r="AG98" s="51">
        <f t="shared" si="60"/>
        <v>0</v>
      </c>
      <c r="AH98" s="53">
        <f t="shared" si="51"/>
        <v>0</v>
      </c>
      <c r="AI98" s="51">
        <f t="shared" si="61"/>
        <v>0</v>
      </c>
      <c r="AJ98" s="53">
        <f t="shared" si="53"/>
        <v>0</v>
      </c>
      <c r="AK98" s="53">
        <f t="shared" si="54"/>
        <v>0</v>
      </c>
      <c r="AL98" s="53">
        <f t="shared" si="55"/>
        <v>0</v>
      </c>
      <c r="AM98" s="53">
        <f t="shared" si="56"/>
        <v>0</v>
      </c>
      <c r="AN98" s="67"/>
      <c r="AR98" s="58">
        <f t="shared" si="62"/>
        <v>44394</v>
      </c>
      <c r="AS98" s="59">
        <f t="shared" si="63"/>
        <v>0</v>
      </c>
      <c r="AT98" s="59">
        <f t="shared" si="64"/>
        <v>0</v>
      </c>
      <c r="AU98" s="59">
        <f t="shared" si="65"/>
        <v>0</v>
      </c>
      <c r="AV98" s="59">
        <f t="shared" si="66"/>
        <v>0</v>
      </c>
      <c r="AW98" s="59">
        <f t="shared" si="67"/>
        <v>0</v>
      </c>
      <c r="AX98" s="59">
        <f t="shared" si="68"/>
        <v>0</v>
      </c>
      <c r="AY98" s="60">
        <f t="shared" si="69"/>
        <v>0</v>
      </c>
      <c r="AZ98" s="59">
        <f t="shared" si="70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43"/>
        <v>0</v>
      </c>
      <c r="I99" s="65"/>
      <c r="J99" s="65"/>
      <c r="K99" s="65"/>
      <c r="L99" s="65"/>
      <c r="M99" s="65"/>
      <c r="N99" s="65"/>
      <c r="O99" s="65"/>
      <c r="P99" s="51">
        <f t="shared" si="73"/>
        <v>0</v>
      </c>
      <c r="Q99" s="66"/>
      <c r="R99" s="51">
        <f t="shared" si="71"/>
        <v>0</v>
      </c>
      <c r="S99" s="65"/>
      <c r="T99" s="65"/>
      <c r="U99" s="51">
        <f t="shared" si="72"/>
        <v>0</v>
      </c>
      <c r="V99" s="65"/>
      <c r="W99" s="65"/>
      <c r="X99" s="51">
        <f t="shared" si="57"/>
        <v>0</v>
      </c>
      <c r="Y99" s="52">
        <f t="shared" si="45"/>
        <v>0</v>
      </c>
      <c r="Z99" s="52">
        <f t="shared" si="46"/>
        <v>0</v>
      </c>
      <c r="AA99" s="51">
        <f t="shared" si="58"/>
        <v>0</v>
      </c>
      <c r="AB99" s="51">
        <f t="shared" si="59"/>
        <v>0</v>
      </c>
      <c r="AC99" s="51">
        <f t="shared" si="49"/>
        <v>16</v>
      </c>
      <c r="AD99" s="65"/>
      <c r="AE99" s="65"/>
      <c r="AF99" s="65"/>
      <c r="AG99" s="51">
        <f t="shared" si="60"/>
        <v>0</v>
      </c>
      <c r="AH99" s="53">
        <f t="shared" si="51"/>
        <v>0</v>
      </c>
      <c r="AI99" s="51">
        <f t="shared" si="61"/>
        <v>0</v>
      </c>
      <c r="AJ99" s="53">
        <f t="shared" si="53"/>
        <v>0</v>
      </c>
      <c r="AK99" s="53">
        <f t="shared" si="54"/>
        <v>0</v>
      </c>
      <c r="AL99" s="53">
        <f t="shared" si="55"/>
        <v>0</v>
      </c>
      <c r="AM99" s="53">
        <f t="shared" si="56"/>
        <v>0</v>
      </c>
      <c r="AN99" s="67"/>
      <c r="AR99" s="58">
        <f t="shared" si="62"/>
        <v>44401</v>
      </c>
      <c r="AS99" s="59">
        <f t="shared" si="63"/>
        <v>0</v>
      </c>
      <c r="AT99" s="59">
        <f t="shared" si="64"/>
        <v>0</v>
      </c>
      <c r="AU99" s="59">
        <f t="shared" si="65"/>
        <v>0</v>
      </c>
      <c r="AV99" s="59">
        <f t="shared" si="66"/>
        <v>0</v>
      </c>
      <c r="AW99" s="59">
        <f t="shared" si="67"/>
        <v>0</v>
      </c>
      <c r="AX99" s="59">
        <f t="shared" si="68"/>
        <v>0</v>
      </c>
      <c r="AY99" s="60">
        <f t="shared" si="69"/>
        <v>0</v>
      </c>
      <c r="AZ99" s="59">
        <f t="shared" si="70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43"/>
        <v>0</v>
      </c>
      <c r="I100" s="65"/>
      <c r="J100" s="65"/>
      <c r="K100" s="65"/>
      <c r="L100" s="65"/>
      <c r="M100" s="65"/>
      <c r="N100" s="65"/>
      <c r="O100" s="65"/>
      <c r="P100" s="51">
        <f t="shared" si="73"/>
        <v>0</v>
      </c>
      <c r="Q100" s="66"/>
      <c r="R100" s="51">
        <f t="shared" si="71"/>
        <v>0</v>
      </c>
      <c r="S100" s="65"/>
      <c r="T100" s="65"/>
      <c r="U100" s="51">
        <f t="shared" si="72"/>
        <v>0</v>
      </c>
      <c r="V100" s="65"/>
      <c r="W100" s="65"/>
      <c r="X100" s="51">
        <f t="shared" si="57"/>
        <v>0</v>
      </c>
      <c r="Y100" s="52">
        <f t="shared" si="45"/>
        <v>0</v>
      </c>
      <c r="Z100" s="52">
        <f t="shared" si="46"/>
        <v>0</v>
      </c>
      <c r="AA100" s="51">
        <f t="shared" si="58"/>
        <v>0</v>
      </c>
      <c r="AB100" s="51">
        <f t="shared" si="59"/>
        <v>0</v>
      </c>
      <c r="AC100" s="51">
        <f t="shared" si="49"/>
        <v>16</v>
      </c>
      <c r="AD100" s="65"/>
      <c r="AE100" s="65"/>
      <c r="AF100" s="65"/>
      <c r="AG100" s="51">
        <f t="shared" si="60"/>
        <v>0</v>
      </c>
      <c r="AH100" s="53">
        <f t="shared" si="51"/>
        <v>0</v>
      </c>
      <c r="AI100" s="51">
        <f t="shared" si="61"/>
        <v>0</v>
      </c>
      <c r="AJ100" s="53">
        <f t="shared" si="53"/>
        <v>0</v>
      </c>
      <c r="AK100" s="53">
        <f t="shared" si="54"/>
        <v>0</v>
      </c>
      <c r="AL100" s="53">
        <f t="shared" si="55"/>
        <v>0</v>
      </c>
      <c r="AM100" s="53">
        <f t="shared" si="56"/>
        <v>0</v>
      </c>
      <c r="AN100" s="67"/>
      <c r="AR100" s="58">
        <f t="shared" si="62"/>
        <v>44408</v>
      </c>
      <c r="AS100" s="59">
        <f t="shared" si="63"/>
        <v>0</v>
      </c>
      <c r="AT100" s="59">
        <f t="shared" si="64"/>
        <v>0</v>
      </c>
      <c r="AU100" s="59">
        <f t="shared" si="65"/>
        <v>0</v>
      </c>
      <c r="AV100" s="59">
        <f t="shared" si="66"/>
        <v>0</v>
      </c>
      <c r="AW100" s="59">
        <f t="shared" si="67"/>
        <v>0</v>
      </c>
      <c r="AX100" s="59">
        <f t="shared" si="68"/>
        <v>0</v>
      </c>
      <c r="AY100" s="60">
        <f t="shared" si="69"/>
        <v>0</v>
      </c>
      <c r="AZ100" s="59">
        <f t="shared" si="70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43"/>
        <v>0</v>
      </c>
      <c r="I101" s="65"/>
      <c r="J101" s="65"/>
      <c r="K101" s="65"/>
      <c r="L101" s="65"/>
      <c r="M101" s="65"/>
      <c r="N101" s="65"/>
      <c r="O101" s="65"/>
      <c r="P101" s="51">
        <f t="shared" si="73"/>
        <v>0</v>
      </c>
      <c r="Q101" s="66"/>
      <c r="R101" s="51">
        <f t="shared" si="71"/>
        <v>0</v>
      </c>
      <c r="S101" s="65"/>
      <c r="T101" s="65"/>
      <c r="U101" s="51">
        <f t="shared" si="72"/>
        <v>0</v>
      </c>
      <c r="V101" s="65"/>
      <c r="W101" s="65"/>
      <c r="X101" s="51">
        <f t="shared" si="57"/>
        <v>0</v>
      </c>
      <c r="Y101" s="52">
        <f t="shared" ref="Y101:Y121" si="74">IF(S101&gt;=40,S101-40,0)</f>
        <v>0</v>
      </c>
      <c r="Z101" s="52">
        <f t="shared" ref="Z101:Z121" si="75">IF(D101=1,0,AM101)</f>
        <v>0</v>
      </c>
      <c r="AA101" s="51">
        <f t="shared" si="58"/>
        <v>0</v>
      </c>
      <c r="AB101" s="51">
        <f t="shared" si="59"/>
        <v>0</v>
      </c>
      <c r="AC101" s="51">
        <f t="shared" ref="AC101:AC121" si="76">AC100-R101</f>
        <v>16</v>
      </c>
      <c r="AD101" s="65"/>
      <c r="AE101" s="65"/>
      <c r="AF101" s="65"/>
      <c r="AG101" s="51">
        <f t="shared" si="60"/>
        <v>0</v>
      </c>
      <c r="AH101" s="53">
        <f t="shared" ref="AH101:AH121" si="77">IF(S101&gt;40,((3+Y101)*H101),IF(S101=0,0,(3*H101)))</f>
        <v>0</v>
      </c>
      <c r="AI101" s="51">
        <f t="shared" si="61"/>
        <v>0</v>
      </c>
      <c r="AJ101" s="53">
        <f t="shared" ref="AJ101:AJ121" si="78">ROUND(IF(AD101&gt;0,AD101/H101,"0"),0)</f>
        <v>0</v>
      </c>
      <c r="AK101" s="53">
        <f t="shared" ref="AK101:AK121" si="79">ROUND(IF(Q101="oui",(X97+X98+X99+X100)/20,0),0)</f>
        <v>0</v>
      </c>
      <c r="AL101" s="53">
        <f t="shared" ref="AL101:AL121" si="80">IF(S101&lt;=40,S101-Z101,S101-Y101-Z101)</f>
        <v>0</v>
      </c>
      <c r="AM101" s="53">
        <f t="shared" ref="AM101:AM121" si="81">ROUND(IF(C101=1,(X100+X99+X98+X97+Z100+T100+T99+T98+T97)/20,0),0)+(ROUND(IF(C101=2,(X100+X99+X98+X97+Z100+T100+T99+T98+T97)/20)*2,0))</f>
        <v>0</v>
      </c>
      <c r="AN101" s="67"/>
      <c r="AR101" s="58">
        <f t="shared" si="62"/>
        <v>44415</v>
      </c>
      <c r="AS101" s="59">
        <f t="shared" si="63"/>
        <v>0</v>
      </c>
      <c r="AT101" s="59">
        <f t="shared" si="64"/>
        <v>0</v>
      </c>
      <c r="AU101" s="59">
        <f t="shared" si="65"/>
        <v>0</v>
      </c>
      <c r="AV101" s="59">
        <f t="shared" si="66"/>
        <v>0</v>
      </c>
      <c r="AW101" s="59">
        <f t="shared" si="67"/>
        <v>0</v>
      </c>
      <c r="AX101" s="59">
        <f t="shared" si="68"/>
        <v>0</v>
      </c>
      <c r="AY101" s="60">
        <f t="shared" si="69"/>
        <v>0</v>
      </c>
      <c r="AZ101" s="59">
        <f t="shared" si="70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43"/>
        <v>0</v>
      </c>
      <c r="I102" s="65"/>
      <c r="J102" s="65"/>
      <c r="K102" s="65"/>
      <c r="L102" s="65"/>
      <c r="M102" s="65"/>
      <c r="N102" s="65"/>
      <c r="O102" s="65"/>
      <c r="P102" s="51">
        <f t="shared" si="73"/>
        <v>0</v>
      </c>
      <c r="Q102" s="66"/>
      <c r="R102" s="51">
        <f t="shared" si="71"/>
        <v>0</v>
      </c>
      <c r="S102" s="65"/>
      <c r="T102" s="65"/>
      <c r="U102" s="51">
        <f t="shared" si="72"/>
        <v>0</v>
      </c>
      <c r="V102" s="65"/>
      <c r="W102" s="65"/>
      <c r="X102" s="51">
        <f t="shared" si="57"/>
        <v>0</v>
      </c>
      <c r="Y102" s="52">
        <f t="shared" si="74"/>
        <v>0</v>
      </c>
      <c r="Z102" s="52">
        <f t="shared" si="75"/>
        <v>0</v>
      </c>
      <c r="AA102" s="51">
        <f t="shared" si="58"/>
        <v>0</v>
      </c>
      <c r="AB102" s="51">
        <f t="shared" si="59"/>
        <v>0</v>
      </c>
      <c r="AC102" s="51">
        <f t="shared" si="76"/>
        <v>16</v>
      </c>
      <c r="AD102" s="65"/>
      <c r="AE102" s="65"/>
      <c r="AF102" s="65"/>
      <c r="AG102" s="51">
        <f t="shared" si="60"/>
        <v>0</v>
      </c>
      <c r="AH102" s="53">
        <f t="shared" si="77"/>
        <v>0</v>
      </c>
      <c r="AI102" s="51">
        <f t="shared" si="61"/>
        <v>0</v>
      </c>
      <c r="AJ102" s="53">
        <f t="shared" si="78"/>
        <v>0</v>
      </c>
      <c r="AK102" s="53">
        <f t="shared" si="79"/>
        <v>0</v>
      </c>
      <c r="AL102" s="53">
        <f t="shared" si="80"/>
        <v>0</v>
      </c>
      <c r="AM102" s="53">
        <f t="shared" si="81"/>
        <v>0</v>
      </c>
      <c r="AN102" s="67"/>
      <c r="AR102" s="58">
        <f t="shared" si="62"/>
        <v>44422</v>
      </c>
      <c r="AS102" s="59">
        <f t="shared" si="63"/>
        <v>0</v>
      </c>
      <c r="AT102" s="59">
        <f t="shared" si="64"/>
        <v>0</v>
      </c>
      <c r="AU102" s="59">
        <f t="shared" si="65"/>
        <v>0</v>
      </c>
      <c r="AV102" s="59">
        <f t="shared" si="66"/>
        <v>0</v>
      </c>
      <c r="AW102" s="59">
        <f t="shared" si="67"/>
        <v>0</v>
      </c>
      <c r="AX102" s="59">
        <f t="shared" si="68"/>
        <v>0</v>
      </c>
      <c r="AY102" s="60">
        <f t="shared" si="69"/>
        <v>0</v>
      </c>
      <c r="AZ102" s="59">
        <f t="shared" si="70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43"/>
        <v>0</v>
      </c>
      <c r="I103" s="65"/>
      <c r="J103" s="65"/>
      <c r="K103" s="65"/>
      <c r="L103" s="65"/>
      <c r="M103" s="65"/>
      <c r="N103" s="65"/>
      <c r="O103" s="65"/>
      <c r="P103" s="51">
        <f t="shared" si="73"/>
        <v>0</v>
      </c>
      <c r="Q103" s="66"/>
      <c r="R103" s="51">
        <f t="shared" si="71"/>
        <v>0</v>
      </c>
      <c r="S103" s="65"/>
      <c r="T103" s="65"/>
      <c r="U103" s="51">
        <f t="shared" si="72"/>
        <v>0</v>
      </c>
      <c r="V103" s="65"/>
      <c r="W103" s="65"/>
      <c r="X103" s="51">
        <f t="shared" si="57"/>
        <v>0</v>
      </c>
      <c r="Y103" s="52">
        <f t="shared" si="74"/>
        <v>0</v>
      </c>
      <c r="Z103" s="52">
        <f t="shared" si="75"/>
        <v>0</v>
      </c>
      <c r="AA103" s="51">
        <f t="shared" si="58"/>
        <v>0</v>
      </c>
      <c r="AB103" s="51">
        <f t="shared" si="59"/>
        <v>0</v>
      </c>
      <c r="AC103" s="51">
        <f t="shared" si="76"/>
        <v>16</v>
      </c>
      <c r="AD103" s="65"/>
      <c r="AE103" s="65"/>
      <c r="AF103" s="65"/>
      <c r="AG103" s="51">
        <f t="shared" si="60"/>
        <v>0</v>
      </c>
      <c r="AH103" s="53">
        <f t="shared" si="77"/>
        <v>0</v>
      </c>
      <c r="AI103" s="51">
        <f t="shared" si="61"/>
        <v>0</v>
      </c>
      <c r="AJ103" s="53">
        <f t="shared" si="78"/>
        <v>0</v>
      </c>
      <c r="AK103" s="53">
        <f t="shared" si="79"/>
        <v>0</v>
      </c>
      <c r="AL103" s="53">
        <f t="shared" si="80"/>
        <v>0</v>
      </c>
      <c r="AM103" s="53">
        <f t="shared" si="81"/>
        <v>0</v>
      </c>
      <c r="AN103" s="67"/>
      <c r="AR103" s="58">
        <f t="shared" si="62"/>
        <v>44429</v>
      </c>
      <c r="AS103" s="59">
        <f t="shared" si="63"/>
        <v>0</v>
      </c>
      <c r="AT103" s="59">
        <f t="shared" si="64"/>
        <v>0</v>
      </c>
      <c r="AU103" s="59">
        <f t="shared" si="65"/>
        <v>0</v>
      </c>
      <c r="AV103" s="59">
        <f t="shared" si="66"/>
        <v>0</v>
      </c>
      <c r="AW103" s="59">
        <f t="shared" si="67"/>
        <v>0</v>
      </c>
      <c r="AX103" s="59">
        <f t="shared" si="68"/>
        <v>0</v>
      </c>
      <c r="AY103" s="60">
        <f t="shared" si="69"/>
        <v>0</v>
      </c>
      <c r="AZ103" s="59">
        <f t="shared" si="70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43"/>
        <v>0</v>
      </c>
      <c r="I104" s="65"/>
      <c r="J104" s="65"/>
      <c r="K104" s="65"/>
      <c r="L104" s="65"/>
      <c r="M104" s="65"/>
      <c r="N104" s="65"/>
      <c r="O104" s="65"/>
      <c r="P104" s="51">
        <f t="shared" si="73"/>
        <v>0</v>
      </c>
      <c r="Q104" s="66"/>
      <c r="R104" s="51">
        <f t="shared" si="71"/>
        <v>0</v>
      </c>
      <c r="S104" s="65"/>
      <c r="T104" s="65"/>
      <c r="U104" s="51">
        <f t="shared" si="72"/>
        <v>0</v>
      </c>
      <c r="V104" s="65"/>
      <c r="W104" s="65"/>
      <c r="X104" s="51">
        <f t="shared" si="57"/>
        <v>0</v>
      </c>
      <c r="Y104" s="52">
        <f t="shared" si="74"/>
        <v>0</v>
      </c>
      <c r="Z104" s="52">
        <f t="shared" si="75"/>
        <v>0</v>
      </c>
      <c r="AA104" s="51">
        <f t="shared" si="58"/>
        <v>0</v>
      </c>
      <c r="AB104" s="51">
        <f t="shared" si="59"/>
        <v>0</v>
      </c>
      <c r="AC104" s="51">
        <f t="shared" si="76"/>
        <v>16</v>
      </c>
      <c r="AD104" s="65"/>
      <c r="AE104" s="65"/>
      <c r="AF104" s="65"/>
      <c r="AG104" s="51">
        <f t="shared" si="60"/>
        <v>0</v>
      </c>
      <c r="AH104" s="53">
        <f t="shared" si="77"/>
        <v>0</v>
      </c>
      <c r="AI104" s="51">
        <f t="shared" si="61"/>
        <v>0</v>
      </c>
      <c r="AJ104" s="53">
        <f t="shared" si="78"/>
        <v>0</v>
      </c>
      <c r="AK104" s="53">
        <f t="shared" si="79"/>
        <v>0</v>
      </c>
      <c r="AL104" s="53">
        <f t="shared" si="80"/>
        <v>0</v>
      </c>
      <c r="AM104" s="53">
        <f t="shared" si="81"/>
        <v>0</v>
      </c>
      <c r="AN104" s="67"/>
      <c r="AR104" s="58">
        <f t="shared" si="62"/>
        <v>44436</v>
      </c>
      <c r="AS104" s="59">
        <f t="shared" si="63"/>
        <v>0</v>
      </c>
      <c r="AT104" s="59">
        <f t="shared" si="64"/>
        <v>0</v>
      </c>
      <c r="AU104" s="59">
        <f t="shared" si="65"/>
        <v>0</v>
      </c>
      <c r="AV104" s="59">
        <f t="shared" si="66"/>
        <v>0</v>
      </c>
      <c r="AW104" s="59">
        <f t="shared" si="67"/>
        <v>0</v>
      </c>
      <c r="AX104" s="59">
        <f t="shared" si="68"/>
        <v>0</v>
      </c>
      <c r="AY104" s="60">
        <f t="shared" si="69"/>
        <v>0</v>
      </c>
      <c r="AZ104" s="59">
        <f t="shared" si="70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43"/>
        <v>0</v>
      </c>
      <c r="I105" s="65"/>
      <c r="J105" s="65"/>
      <c r="K105" s="65"/>
      <c r="L105" s="65"/>
      <c r="M105" s="65"/>
      <c r="N105" s="65"/>
      <c r="O105" s="65"/>
      <c r="P105" s="51">
        <f t="shared" si="73"/>
        <v>0</v>
      </c>
      <c r="Q105" s="66"/>
      <c r="R105" s="51">
        <f t="shared" si="71"/>
        <v>0</v>
      </c>
      <c r="S105" s="65"/>
      <c r="T105" s="65"/>
      <c r="U105" s="51">
        <f t="shared" si="72"/>
        <v>0</v>
      </c>
      <c r="V105" s="65"/>
      <c r="W105" s="65"/>
      <c r="X105" s="51">
        <f t="shared" si="57"/>
        <v>0</v>
      </c>
      <c r="Y105" s="52">
        <f t="shared" si="74"/>
        <v>0</v>
      </c>
      <c r="Z105" s="52">
        <f t="shared" si="75"/>
        <v>0</v>
      </c>
      <c r="AA105" s="51">
        <f t="shared" si="58"/>
        <v>0</v>
      </c>
      <c r="AB105" s="51">
        <f t="shared" si="59"/>
        <v>0</v>
      </c>
      <c r="AC105" s="51">
        <f t="shared" si="76"/>
        <v>16</v>
      </c>
      <c r="AD105" s="65"/>
      <c r="AE105" s="65"/>
      <c r="AF105" s="65"/>
      <c r="AG105" s="51">
        <f t="shared" si="60"/>
        <v>0</v>
      </c>
      <c r="AH105" s="53">
        <f t="shared" si="77"/>
        <v>0</v>
      </c>
      <c r="AI105" s="51">
        <f t="shared" si="61"/>
        <v>0</v>
      </c>
      <c r="AJ105" s="53">
        <f t="shared" si="78"/>
        <v>0</v>
      </c>
      <c r="AK105" s="53">
        <f t="shared" si="79"/>
        <v>0</v>
      </c>
      <c r="AL105" s="53">
        <f t="shared" si="80"/>
        <v>0</v>
      </c>
      <c r="AM105" s="53">
        <f t="shared" si="81"/>
        <v>0</v>
      </c>
      <c r="AN105" s="67"/>
      <c r="AR105" s="58">
        <f t="shared" si="62"/>
        <v>44443</v>
      </c>
      <c r="AS105" s="59">
        <f t="shared" si="63"/>
        <v>0</v>
      </c>
      <c r="AT105" s="59">
        <f t="shared" si="64"/>
        <v>0</v>
      </c>
      <c r="AU105" s="59">
        <f t="shared" si="65"/>
        <v>0</v>
      </c>
      <c r="AV105" s="59">
        <f t="shared" si="66"/>
        <v>0</v>
      </c>
      <c r="AW105" s="59">
        <f t="shared" si="67"/>
        <v>0</v>
      </c>
      <c r="AX105" s="59">
        <f t="shared" si="68"/>
        <v>0</v>
      </c>
      <c r="AY105" s="60">
        <f t="shared" si="69"/>
        <v>0</v>
      </c>
      <c r="AZ105" s="59">
        <f t="shared" si="70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43"/>
        <v>0</v>
      </c>
      <c r="I106" s="65"/>
      <c r="J106" s="65"/>
      <c r="K106" s="65"/>
      <c r="L106" s="65"/>
      <c r="M106" s="65"/>
      <c r="N106" s="65"/>
      <c r="O106" s="65"/>
      <c r="P106" s="51">
        <f t="shared" si="73"/>
        <v>0</v>
      </c>
      <c r="Q106" s="66"/>
      <c r="R106" s="51">
        <f t="shared" si="71"/>
        <v>0</v>
      </c>
      <c r="S106" s="65"/>
      <c r="T106" s="65"/>
      <c r="U106" s="51">
        <f t="shared" si="72"/>
        <v>0</v>
      </c>
      <c r="V106" s="65"/>
      <c r="W106" s="65"/>
      <c r="X106" s="51">
        <f t="shared" si="57"/>
        <v>0</v>
      </c>
      <c r="Y106" s="52">
        <f t="shared" si="74"/>
        <v>0</v>
      </c>
      <c r="Z106" s="52">
        <f t="shared" si="75"/>
        <v>0</v>
      </c>
      <c r="AA106" s="51">
        <f t="shared" si="58"/>
        <v>0</v>
      </c>
      <c r="AB106" s="51">
        <f t="shared" si="59"/>
        <v>0</v>
      </c>
      <c r="AC106" s="51">
        <f t="shared" si="76"/>
        <v>16</v>
      </c>
      <c r="AD106" s="65"/>
      <c r="AE106" s="65"/>
      <c r="AF106" s="65"/>
      <c r="AG106" s="51">
        <f t="shared" si="60"/>
        <v>0</v>
      </c>
      <c r="AH106" s="53">
        <f t="shared" si="77"/>
        <v>0</v>
      </c>
      <c r="AI106" s="51">
        <f t="shared" si="61"/>
        <v>0</v>
      </c>
      <c r="AJ106" s="53">
        <f t="shared" si="78"/>
        <v>0</v>
      </c>
      <c r="AK106" s="53">
        <f t="shared" si="79"/>
        <v>0</v>
      </c>
      <c r="AL106" s="53">
        <f t="shared" si="80"/>
        <v>0</v>
      </c>
      <c r="AM106" s="53">
        <f t="shared" si="81"/>
        <v>0</v>
      </c>
      <c r="AN106" s="67"/>
      <c r="AR106" s="58">
        <f t="shared" si="62"/>
        <v>44450</v>
      </c>
      <c r="AS106" s="59">
        <f t="shared" si="63"/>
        <v>0</v>
      </c>
      <c r="AT106" s="59">
        <f t="shared" si="64"/>
        <v>0</v>
      </c>
      <c r="AU106" s="59">
        <f t="shared" si="65"/>
        <v>0</v>
      </c>
      <c r="AV106" s="59">
        <f t="shared" si="66"/>
        <v>0</v>
      </c>
      <c r="AW106" s="59">
        <f t="shared" si="67"/>
        <v>0</v>
      </c>
      <c r="AX106" s="59">
        <f t="shared" si="68"/>
        <v>0</v>
      </c>
      <c r="AY106" s="60">
        <f t="shared" si="69"/>
        <v>0</v>
      </c>
      <c r="AZ106" s="59">
        <f t="shared" si="70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43"/>
        <v>0</v>
      </c>
      <c r="I107" s="65"/>
      <c r="J107" s="65"/>
      <c r="K107" s="65"/>
      <c r="L107" s="65"/>
      <c r="M107" s="65"/>
      <c r="N107" s="65"/>
      <c r="O107" s="65"/>
      <c r="P107" s="51">
        <f t="shared" si="73"/>
        <v>0</v>
      </c>
      <c r="Q107" s="66"/>
      <c r="R107" s="51">
        <f t="shared" si="71"/>
        <v>0</v>
      </c>
      <c r="S107" s="65"/>
      <c r="T107" s="65"/>
      <c r="U107" s="51">
        <f t="shared" si="72"/>
        <v>0</v>
      </c>
      <c r="V107" s="65"/>
      <c r="W107" s="65"/>
      <c r="X107" s="51">
        <f t="shared" si="57"/>
        <v>0</v>
      </c>
      <c r="Y107" s="52">
        <f t="shared" si="74"/>
        <v>0</v>
      </c>
      <c r="Z107" s="52">
        <f t="shared" si="75"/>
        <v>0</v>
      </c>
      <c r="AA107" s="51">
        <f t="shared" si="58"/>
        <v>0</v>
      </c>
      <c r="AB107" s="51">
        <f t="shared" si="59"/>
        <v>0</v>
      </c>
      <c r="AC107" s="51">
        <f t="shared" si="76"/>
        <v>16</v>
      </c>
      <c r="AD107" s="65"/>
      <c r="AE107" s="65"/>
      <c r="AF107" s="65"/>
      <c r="AG107" s="51">
        <f t="shared" si="60"/>
        <v>0</v>
      </c>
      <c r="AH107" s="53">
        <f t="shared" si="77"/>
        <v>0</v>
      </c>
      <c r="AI107" s="51">
        <f t="shared" si="61"/>
        <v>0</v>
      </c>
      <c r="AJ107" s="53">
        <f t="shared" si="78"/>
        <v>0</v>
      </c>
      <c r="AK107" s="53">
        <f t="shared" si="79"/>
        <v>0</v>
      </c>
      <c r="AL107" s="53">
        <f t="shared" si="80"/>
        <v>0</v>
      </c>
      <c r="AM107" s="53">
        <f t="shared" si="81"/>
        <v>0</v>
      </c>
      <c r="AN107" s="67"/>
      <c r="AR107" s="58">
        <f t="shared" si="62"/>
        <v>44457</v>
      </c>
      <c r="AS107" s="59">
        <f t="shared" si="63"/>
        <v>0</v>
      </c>
      <c r="AT107" s="59">
        <f t="shared" si="64"/>
        <v>0</v>
      </c>
      <c r="AU107" s="59">
        <f t="shared" si="65"/>
        <v>0</v>
      </c>
      <c r="AV107" s="59">
        <f t="shared" si="66"/>
        <v>0</v>
      </c>
      <c r="AW107" s="59">
        <f t="shared" si="67"/>
        <v>0</v>
      </c>
      <c r="AX107" s="59">
        <f t="shared" si="68"/>
        <v>0</v>
      </c>
      <c r="AY107" s="60">
        <f t="shared" si="69"/>
        <v>0</v>
      </c>
      <c r="AZ107" s="59">
        <f t="shared" si="70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43"/>
        <v>0</v>
      </c>
      <c r="I108" s="65"/>
      <c r="J108" s="65"/>
      <c r="K108" s="65"/>
      <c r="L108" s="65"/>
      <c r="M108" s="65"/>
      <c r="N108" s="65"/>
      <c r="O108" s="65"/>
      <c r="P108" s="51">
        <f t="shared" si="73"/>
        <v>0</v>
      </c>
      <c r="Q108" s="66"/>
      <c r="R108" s="51">
        <f t="shared" si="71"/>
        <v>0</v>
      </c>
      <c r="S108" s="65"/>
      <c r="T108" s="65"/>
      <c r="U108" s="51">
        <f t="shared" si="72"/>
        <v>0</v>
      </c>
      <c r="V108" s="65"/>
      <c r="W108" s="65"/>
      <c r="X108" s="51">
        <f t="shared" si="57"/>
        <v>0</v>
      </c>
      <c r="Y108" s="52">
        <f t="shared" si="74"/>
        <v>0</v>
      </c>
      <c r="Z108" s="52">
        <f t="shared" si="75"/>
        <v>0</v>
      </c>
      <c r="AA108" s="51">
        <f t="shared" si="58"/>
        <v>0</v>
      </c>
      <c r="AB108" s="51">
        <f t="shared" si="59"/>
        <v>0</v>
      </c>
      <c r="AC108" s="51">
        <f t="shared" si="76"/>
        <v>16</v>
      </c>
      <c r="AD108" s="65"/>
      <c r="AE108" s="65"/>
      <c r="AF108" s="65"/>
      <c r="AG108" s="51">
        <f t="shared" si="60"/>
        <v>0</v>
      </c>
      <c r="AH108" s="53">
        <f t="shared" si="77"/>
        <v>0</v>
      </c>
      <c r="AI108" s="51">
        <f t="shared" si="61"/>
        <v>0</v>
      </c>
      <c r="AJ108" s="53">
        <f t="shared" si="78"/>
        <v>0</v>
      </c>
      <c r="AK108" s="53">
        <f t="shared" si="79"/>
        <v>0</v>
      </c>
      <c r="AL108" s="53">
        <f t="shared" si="80"/>
        <v>0</v>
      </c>
      <c r="AM108" s="53">
        <f t="shared" si="81"/>
        <v>0</v>
      </c>
      <c r="AN108" s="67"/>
      <c r="AR108" s="58">
        <f t="shared" si="62"/>
        <v>44464</v>
      </c>
      <c r="AS108" s="59">
        <f t="shared" si="63"/>
        <v>0</v>
      </c>
      <c r="AT108" s="59">
        <f t="shared" si="64"/>
        <v>0</v>
      </c>
      <c r="AU108" s="59">
        <f t="shared" si="65"/>
        <v>0</v>
      </c>
      <c r="AV108" s="59">
        <f t="shared" si="66"/>
        <v>0</v>
      </c>
      <c r="AW108" s="59">
        <f t="shared" si="67"/>
        <v>0</v>
      </c>
      <c r="AX108" s="59">
        <f t="shared" si="68"/>
        <v>0</v>
      </c>
      <c r="AY108" s="60">
        <f t="shared" si="69"/>
        <v>0</v>
      </c>
      <c r="AZ108" s="59">
        <f t="shared" si="70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43"/>
        <v>0</v>
      </c>
      <c r="I109" s="65"/>
      <c r="J109" s="65"/>
      <c r="K109" s="65"/>
      <c r="L109" s="65"/>
      <c r="M109" s="65"/>
      <c r="N109" s="65"/>
      <c r="O109" s="65"/>
      <c r="P109" s="51">
        <f t="shared" si="73"/>
        <v>0</v>
      </c>
      <c r="Q109" s="66"/>
      <c r="R109" s="51">
        <f t="shared" si="71"/>
        <v>0</v>
      </c>
      <c r="S109" s="65"/>
      <c r="T109" s="65"/>
      <c r="U109" s="51">
        <f t="shared" si="72"/>
        <v>0</v>
      </c>
      <c r="V109" s="65"/>
      <c r="W109" s="65"/>
      <c r="X109" s="51">
        <f t="shared" si="57"/>
        <v>0</v>
      </c>
      <c r="Y109" s="52">
        <f t="shared" si="74"/>
        <v>0</v>
      </c>
      <c r="Z109" s="52">
        <f t="shared" si="75"/>
        <v>0</v>
      </c>
      <c r="AA109" s="51">
        <f t="shared" si="58"/>
        <v>0</v>
      </c>
      <c r="AB109" s="51">
        <f t="shared" si="59"/>
        <v>0</v>
      </c>
      <c r="AC109" s="51">
        <f t="shared" si="76"/>
        <v>16</v>
      </c>
      <c r="AD109" s="65"/>
      <c r="AE109" s="65"/>
      <c r="AF109" s="65"/>
      <c r="AG109" s="51">
        <f t="shared" si="60"/>
        <v>0</v>
      </c>
      <c r="AH109" s="53">
        <f t="shared" si="77"/>
        <v>0</v>
      </c>
      <c r="AI109" s="51">
        <f t="shared" si="61"/>
        <v>0</v>
      </c>
      <c r="AJ109" s="53">
        <f t="shared" si="78"/>
        <v>0</v>
      </c>
      <c r="AK109" s="53">
        <f t="shared" si="79"/>
        <v>0</v>
      </c>
      <c r="AL109" s="53">
        <f t="shared" si="80"/>
        <v>0</v>
      </c>
      <c r="AM109" s="53">
        <f t="shared" si="81"/>
        <v>0</v>
      </c>
      <c r="AN109" s="67"/>
      <c r="AR109" s="58">
        <f t="shared" si="62"/>
        <v>44471</v>
      </c>
      <c r="AS109" s="59">
        <f t="shared" si="63"/>
        <v>0</v>
      </c>
      <c r="AT109" s="59">
        <f t="shared" si="64"/>
        <v>0</v>
      </c>
      <c r="AU109" s="59">
        <f t="shared" si="65"/>
        <v>0</v>
      </c>
      <c r="AV109" s="59">
        <f t="shared" si="66"/>
        <v>0</v>
      </c>
      <c r="AW109" s="59">
        <f t="shared" si="67"/>
        <v>0</v>
      </c>
      <c r="AX109" s="59">
        <f t="shared" si="68"/>
        <v>0</v>
      </c>
      <c r="AY109" s="60">
        <f t="shared" si="69"/>
        <v>0</v>
      </c>
      <c r="AZ109" s="59">
        <f t="shared" si="70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43"/>
        <v>0</v>
      </c>
      <c r="I110" s="65"/>
      <c r="J110" s="65"/>
      <c r="K110" s="65"/>
      <c r="L110" s="65"/>
      <c r="M110" s="65"/>
      <c r="N110" s="65"/>
      <c r="O110" s="65"/>
      <c r="P110" s="51">
        <f t="shared" si="73"/>
        <v>0</v>
      </c>
      <c r="Q110" s="66"/>
      <c r="R110" s="51">
        <f t="shared" si="71"/>
        <v>0</v>
      </c>
      <c r="S110" s="65"/>
      <c r="T110" s="65"/>
      <c r="U110" s="51">
        <f t="shared" si="72"/>
        <v>0</v>
      </c>
      <c r="V110" s="65"/>
      <c r="W110" s="65"/>
      <c r="X110" s="51">
        <f t="shared" si="57"/>
        <v>0</v>
      </c>
      <c r="Y110" s="52">
        <f t="shared" si="74"/>
        <v>0</v>
      </c>
      <c r="Z110" s="52">
        <f t="shared" si="75"/>
        <v>0</v>
      </c>
      <c r="AA110" s="51">
        <f t="shared" si="58"/>
        <v>0</v>
      </c>
      <c r="AB110" s="51">
        <f t="shared" si="59"/>
        <v>0</v>
      </c>
      <c r="AC110" s="51">
        <f t="shared" si="76"/>
        <v>16</v>
      </c>
      <c r="AD110" s="65"/>
      <c r="AE110" s="65"/>
      <c r="AF110" s="65"/>
      <c r="AG110" s="51">
        <f t="shared" si="60"/>
        <v>0</v>
      </c>
      <c r="AH110" s="53">
        <f t="shared" si="77"/>
        <v>0</v>
      </c>
      <c r="AI110" s="51">
        <f t="shared" si="61"/>
        <v>0</v>
      </c>
      <c r="AJ110" s="53">
        <f t="shared" si="78"/>
        <v>0</v>
      </c>
      <c r="AK110" s="53">
        <f t="shared" si="79"/>
        <v>0</v>
      </c>
      <c r="AL110" s="53">
        <f t="shared" si="80"/>
        <v>0</v>
      </c>
      <c r="AM110" s="53">
        <f t="shared" si="81"/>
        <v>0</v>
      </c>
      <c r="AN110" s="67"/>
      <c r="AR110" s="58">
        <f t="shared" si="62"/>
        <v>44478</v>
      </c>
      <c r="AS110" s="59">
        <f t="shared" si="63"/>
        <v>0</v>
      </c>
      <c r="AT110" s="59">
        <f t="shared" si="64"/>
        <v>0</v>
      </c>
      <c r="AU110" s="59">
        <f t="shared" si="65"/>
        <v>0</v>
      </c>
      <c r="AV110" s="59">
        <f t="shared" si="66"/>
        <v>0</v>
      </c>
      <c r="AW110" s="59">
        <f t="shared" si="67"/>
        <v>0</v>
      </c>
      <c r="AX110" s="59">
        <f t="shared" si="68"/>
        <v>0</v>
      </c>
      <c r="AY110" s="60">
        <f t="shared" si="69"/>
        <v>0</v>
      </c>
      <c r="AZ110" s="59">
        <f t="shared" si="70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43"/>
        <v>0</v>
      </c>
      <c r="I111" s="65"/>
      <c r="J111" s="65"/>
      <c r="K111" s="65"/>
      <c r="L111" s="65"/>
      <c r="M111" s="65"/>
      <c r="N111" s="65"/>
      <c r="O111" s="65"/>
      <c r="P111" s="51">
        <f t="shared" si="73"/>
        <v>0</v>
      </c>
      <c r="Q111" s="66"/>
      <c r="R111" s="51">
        <f t="shared" si="71"/>
        <v>0</v>
      </c>
      <c r="S111" s="65"/>
      <c r="T111" s="65"/>
      <c r="U111" s="51">
        <f t="shared" si="72"/>
        <v>0</v>
      </c>
      <c r="V111" s="65"/>
      <c r="W111" s="65"/>
      <c r="X111" s="51">
        <f t="shared" si="57"/>
        <v>0</v>
      </c>
      <c r="Y111" s="52">
        <f t="shared" si="74"/>
        <v>0</v>
      </c>
      <c r="Z111" s="52">
        <f t="shared" si="75"/>
        <v>0</v>
      </c>
      <c r="AA111" s="51">
        <f t="shared" si="58"/>
        <v>0</v>
      </c>
      <c r="AB111" s="51">
        <f t="shared" si="59"/>
        <v>0</v>
      </c>
      <c r="AC111" s="51">
        <f t="shared" si="76"/>
        <v>16</v>
      </c>
      <c r="AD111" s="65"/>
      <c r="AE111" s="65"/>
      <c r="AF111" s="65"/>
      <c r="AG111" s="51">
        <f t="shared" si="60"/>
        <v>0</v>
      </c>
      <c r="AH111" s="53">
        <f t="shared" si="77"/>
        <v>0</v>
      </c>
      <c r="AI111" s="51">
        <f t="shared" si="61"/>
        <v>0</v>
      </c>
      <c r="AJ111" s="53">
        <f t="shared" si="78"/>
        <v>0</v>
      </c>
      <c r="AK111" s="53">
        <f t="shared" si="79"/>
        <v>0</v>
      </c>
      <c r="AL111" s="53">
        <f t="shared" si="80"/>
        <v>0</v>
      </c>
      <c r="AM111" s="53">
        <f t="shared" si="81"/>
        <v>0</v>
      </c>
      <c r="AN111" s="67"/>
      <c r="AR111" s="58">
        <f t="shared" si="62"/>
        <v>44485</v>
      </c>
      <c r="AS111" s="59">
        <f t="shared" si="63"/>
        <v>0</v>
      </c>
      <c r="AT111" s="59">
        <f t="shared" si="64"/>
        <v>0</v>
      </c>
      <c r="AU111" s="59">
        <f t="shared" si="65"/>
        <v>0</v>
      </c>
      <c r="AV111" s="59">
        <f t="shared" si="66"/>
        <v>0</v>
      </c>
      <c r="AW111" s="59">
        <f t="shared" si="67"/>
        <v>0</v>
      </c>
      <c r="AX111" s="59">
        <f t="shared" si="68"/>
        <v>0</v>
      </c>
      <c r="AY111" s="60">
        <f t="shared" si="69"/>
        <v>0</v>
      </c>
      <c r="AZ111" s="59">
        <f t="shared" si="70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43"/>
        <v>0</v>
      </c>
      <c r="I112" s="65"/>
      <c r="J112" s="65"/>
      <c r="K112" s="65"/>
      <c r="L112" s="65"/>
      <c r="M112" s="65"/>
      <c r="N112" s="65"/>
      <c r="O112" s="65"/>
      <c r="P112" s="51">
        <f t="shared" si="73"/>
        <v>0</v>
      </c>
      <c r="Q112" s="66"/>
      <c r="R112" s="51">
        <f t="shared" si="71"/>
        <v>0</v>
      </c>
      <c r="S112" s="65"/>
      <c r="T112" s="65"/>
      <c r="U112" s="51">
        <f t="shared" si="72"/>
        <v>0</v>
      </c>
      <c r="V112" s="65"/>
      <c r="W112" s="65"/>
      <c r="X112" s="51">
        <f t="shared" si="57"/>
        <v>0</v>
      </c>
      <c r="Y112" s="52">
        <f t="shared" si="74"/>
        <v>0</v>
      </c>
      <c r="Z112" s="52">
        <f t="shared" si="75"/>
        <v>0</v>
      </c>
      <c r="AA112" s="51">
        <f t="shared" si="58"/>
        <v>0</v>
      </c>
      <c r="AB112" s="51">
        <f t="shared" si="59"/>
        <v>0</v>
      </c>
      <c r="AC112" s="51">
        <f t="shared" si="76"/>
        <v>16</v>
      </c>
      <c r="AD112" s="65"/>
      <c r="AE112" s="65"/>
      <c r="AF112" s="65"/>
      <c r="AG112" s="51">
        <f t="shared" si="60"/>
        <v>0</v>
      </c>
      <c r="AH112" s="53">
        <f t="shared" si="77"/>
        <v>0</v>
      </c>
      <c r="AI112" s="51">
        <f t="shared" si="61"/>
        <v>0</v>
      </c>
      <c r="AJ112" s="53">
        <f t="shared" si="78"/>
        <v>0</v>
      </c>
      <c r="AK112" s="53">
        <f t="shared" si="79"/>
        <v>0</v>
      </c>
      <c r="AL112" s="53">
        <f t="shared" si="80"/>
        <v>0</v>
      </c>
      <c r="AM112" s="53">
        <f t="shared" si="81"/>
        <v>0</v>
      </c>
      <c r="AN112" s="67"/>
      <c r="AR112" s="58">
        <f t="shared" si="62"/>
        <v>44492</v>
      </c>
      <c r="AS112" s="59">
        <f t="shared" si="63"/>
        <v>0</v>
      </c>
      <c r="AT112" s="59">
        <f t="shared" si="64"/>
        <v>0</v>
      </c>
      <c r="AU112" s="59">
        <f t="shared" si="65"/>
        <v>0</v>
      </c>
      <c r="AV112" s="59">
        <f t="shared" si="66"/>
        <v>0</v>
      </c>
      <c r="AW112" s="59">
        <f t="shared" si="67"/>
        <v>0</v>
      </c>
      <c r="AX112" s="59">
        <f t="shared" si="68"/>
        <v>0</v>
      </c>
      <c r="AY112" s="60">
        <f t="shared" si="69"/>
        <v>0</v>
      </c>
      <c r="AZ112" s="59">
        <f t="shared" si="70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43"/>
        <v>0</v>
      </c>
      <c r="I113" s="65"/>
      <c r="J113" s="65"/>
      <c r="K113" s="65"/>
      <c r="L113" s="65"/>
      <c r="M113" s="65"/>
      <c r="N113" s="65"/>
      <c r="O113" s="65"/>
      <c r="P113" s="51">
        <f t="shared" si="73"/>
        <v>0</v>
      </c>
      <c r="Q113" s="66"/>
      <c r="R113" s="51">
        <f t="shared" si="71"/>
        <v>0</v>
      </c>
      <c r="S113" s="65"/>
      <c r="T113" s="65"/>
      <c r="U113" s="51">
        <f t="shared" si="72"/>
        <v>0</v>
      </c>
      <c r="V113" s="65"/>
      <c r="W113" s="65"/>
      <c r="X113" s="51">
        <f t="shared" si="57"/>
        <v>0</v>
      </c>
      <c r="Y113" s="52">
        <f t="shared" si="74"/>
        <v>0</v>
      </c>
      <c r="Z113" s="52">
        <f t="shared" si="75"/>
        <v>0</v>
      </c>
      <c r="AA113" s="51">
        <f t="shared" si="58"/>
        <v>0</v>
      </c>
      <c r="AB113" s="51">
        <f t="shared" si="59"/>
        <v>0</v>
      </c>
      <c r="AC113" s="51">
        <f t="shared" si="76"/>
        <v>16</v>
      </c>
      <c r="AD113" s="65"/>
      <c r="AE113" s="65"/>
      <c r="AF113" s="65"/>
      <c r="AG113" s="51">
        <f t="shared" si="60"/>
        <v>0</v>
      </c>
      <c r="AH113" s="53">
        <f t="shared" si="77"/>
        <v>0</v>
      </c>
      <c r="AI113" s="51">
        <f t="shared" si="61"/>
        <v>0</v>
      </c>
      <c r="AJ113" s="53">
        <f t="shared" si="78"/>
        <v>0</v>
      </c>
      <c r="AK113" s="53">
        <f t="shared" si="79"/>
        <v>0</v>
      </c>
      <c r="AL113" s="53">
        <f t="shared" si="80"/>
        <v>0</v>
      </c>
      <c r="AM113" s="53">
        <f t="shared" si="81"/>
        <v>0</v>
      </c>
      <c r="AN113" s="67"/>
      <c r="AR113" s="58">
        <f t="shared" si="62"/>
        <v>44499</v>
      </c>
      <c r="AS113" s="59">
        <f t="shared" si="63"/>
        <v>0</v>
      </c>
      <c r="AT113" s="59">
        <f t="shared" si="64"/>
        <v>0</v>
      </c>
      <c r="AU113" s="59">
        <f t="shared" si="65"/>
        <v>0</v>
      </c>
      <c r="AV113" s="59">
        <f t="shared" si="66"/>
        <v>0</v>
      </c>
      <c r="AW113" s="59">
        <f t="shared" si="67"/>
        <v>0</v>
      </c>
      <c r="AX113" s="59">
        <f t="shared" si="68"/>
        <v>0</v>
      </c>
      <c r="AY113" s="60">
        <f t="shared" si="69"/>
        <v>0</v>
      </c>
      <c r="AZ113" s="59">
        <f t="shared" si="70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43"/>
        <v>0</v>
      </c>
      <c r="I114" s="65"/>
      <c r="J114" s="65"/>
      <c r="K114" s="65"/>
      <c r="L114" s="65"/>
      <c r="M114" s="65"/>
      <c r="N114" s="65"/>
      <c r="O114" s="65"/>
      <c r="P114" s="51">
        <f t="shared" si="73"/>
        <v>0</v>
      </c>
      <c r="Q114" s="66"/>
      <c r="R114" s="51">
        <f t="shared" si="71"/>
        <v>0</v>
      </c>
      <c r="S114" s="65"/>
      <c r="T114" s="65"/>
      <c r="U114" s="51">
        <f t="shared" si="72"/>
        <v>0</v>
      </c>
      <c r="V114" s="65"/>
      <c r="W114" s="65"/>
      <c r="X114" s="51">
        <f t="shared" si="57"/>
        <v>0</v>
      </c>
      <c r="Y114" s="52">
        <f t="shared" si="74"/>
        <v>0</v>
      </c>
      <c r="Z114" s="52">
        <f t="shared" si="75"/>
        <v>0</v>
      </c>
      <c r="AA114" s="51">
        <f t="shared" si="58"/>
        <v>0</v>
      </c>
      <c r="AB114" s="51">
        <f t="shared" si="59"/>
        <v>0</v>
      </c>
      <c r="AC114" s="51">
        <f t="shared" si="76"/>
        <v>16</v>
      </c>
      <c r="AD114" s="65"/>
      <c r="AE114" s="65"/>
      <c r="AF114" s="65"/>
      <c r="AG114" s="51">
        <f t="shared" si="60"/>
        <v>0</v>
      </c>
      <c r="AH114" s="53">
        <f t="shared" si="77"/>
        <v>0</v>
      </c>
      <c r="AI114" s="51">
        <f t="shared" si="61"/>
        <v>0</v>
      </c>
      <c r="AJ114" s="53">
        <f t="shared" si="78"/>
        <v>0</v>
      </c>
      <c r="AK114" s="53">
        <f t="shared" si="79"/>
        <v>0</v>
      </c>
      <c r="AL114" s="53">
        <f t="shared" si="80"/>
        <v>0</v>
      </c>
      <c r="AM114" s="53">
        <f t="shared" si="81"/>
        <v>0</v>
      </c>
      <c r="AN114" s="67"/>
      <c r="AR114" s="58">
        <f t="shared" si="62"/>
        <v>44506</v>
      </c>
      <c r="AS114" s="59">
        <f t="shared" si="63"/>
        <v>0</v>
      </c>
      <c r="AT114" s="59">
        <f t="shared" si="64"/>
        <v>0</v>
      </c>
      <c r="AU114" s="59">
        <f t="shared" si="65"/>
        <v>0</v>
      </c>
      <c r="AV114" s="59">
        <f t="shared" si="66"/>
        <v>0</v>
      </c>
      <c r="AW114" s="59">
        <f t="shared" si="67"/>
        <v>0</v>
      </c>
      <c r="AX114" s="59">
        <f t="shared" si="68"/>
        <v>0</v>
      </c>
      <c r="AY114" s="60">
        <f t="shared" si="69"/>
        <v>0</v>
      </c>
      <c r="AZ114" s="59">
        <f t="shared" si="70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43"/>
        <v>0</v>
      </c>
      <c r="I115" s="65"/>
      <c r="J115" s="65"/>
      <c r="K115" s="65"/>
      <c r="L115" s="65"/>
      <c r="M115" s="65"/>
      <c r="N115" s="65"/>
      <c r="O115" s="65"/>
      <c r="P115" s="51">
        <f t="shared" si="73"/>
        <v>0</v>
      </c>
      <c r="Q115" s="66"/>
      <c r="R115" s="51">
        <f t="shared" si="71"/>
        <v>0</v>
      </c>
      <c r="S115" s="65"/>
      <c r="T115" s="65"/>
      <c r="U115" s="51">
        <f t="shared" si="72"/>
        <v>0</v>
      </c>
      <c r="V115" s="65"/>
      <c r="W115" s="65"/>
      <c r="X115" s="51">
        <f t="shared" si="57"/>
        <v>0</v>
      </c>
      <c r="Y115" s="52">
        <f t="shared" si="74"/>
        <v>0</v>
      </c>
      <c r="Z115" s="52">
        <f t="shared" si="75"/>
        <v>0</v>
      </c>
      <c r="AA115" s="51">
        <f t="shared" si="58"/>
        <v>0</v>
      </c>
      <c r="AB115" s="51">
        <f t="shared" si="59"/>
        <v>0</v>
      </c>
      <c r="AC115" s="51">
        <f t="shared" si="76"/>
        <v>16</v>
      </c>
      <c r="AD115" s="65"/>
      <c r="AE115" s="65"/>
      <c r="AF115" s="65"/>
      <c r="AG115" s="51">
        <f t="shared" si="60"/>
        <v>0</v>
      </c>
      <c r="AH115" s="53">
        <f t="shared" si="77"/>
        <v>0</v>
      </c>
      <c r="AI115" s="51">
        <f t="shared" si="61"/>
        <v>0</v>
      </c>
      <c r="AJ115" s="53">
        <f t="shared" si="78"/>
        <v>0</v>
      </c>
      <c r="AK115" s="53">
        <f t="shared" si="79"/>
        <v>0</v>
      </c>
      <c r="AL115" s="53">
        <f t="shared" si="80"/>
        <v>0</v>
      </c>
      <c r="AM115" s="53">
        <f t="shared" si="81"/>
        <v>0</v>
      </c>
      <c r="AN115" s="67"/>
      <c r="AR115" s="58">
        <f t="shared" si="62"/>
        <v>44513</v>
      </c>
      <c r="AS115" s="59">
        <f t="shared" si="63"/>
        <v>0</v>
      </c>
      <c r="AT115" s="59">
        <f t="shared" si="64"/>
        <v>0</v>
      </c>
      <c r="AU115" s="59">
        <f t="shared" si="65"/>
        <v>0</v>
      </c>
      <c r="AV115" s="59">
        <f t="shared" si="66"/>
        <v>0</v>
      </c>
      <c r="AW115" s="59">
        <f t="shared" si="67"/>
        <v>0</v>
      </c>
      <c r="AX115" s="59">
        <f t="shared" si="68"/>
        <v>0</v>
      </c>
      <c r="AY115" s="60">
        <f t="shared" si="69"/>
        <v>0</v>
      </c>
      <c r="AZ115" s="59">
        <f t="shared" si="70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43"/>
        <v>0</v>
      </c>
      <c r="I116" s="65"/>
      <c r="J116" s="65"/>
      <c r="K116" s="65"/>
      <c r="L116" s="65"/>
      <c r="M116" s="65"/>
      <c r="N116" s="65"/>
      <c r="O116" s="65"/>
      <c r="P116" s="51">
        <f t="shared" si="73"/>
        <v>0</v>
      </c>
      <c r="Q116" s="66"/>
      <c r="R116" s="51">
        <f t="shared" si="71"/>
        <v>0</v>
      </c>
      <c r="S116" s="65"/>
      <c r="T116" s="65"/>
      <c r="U116" s="51">
        <f t="shared" si="72"/>
        <v>0</v>
      </c>
      <c r="V116" s="65"/>
      <c r="W116" s="65"/>
      <c r="X116" s="51">
        <f t="shared" si="57"/>
        <v>0</v>
      </c>
      <c r="Y116" s="52">
        <f t="shared" si="74"/>
        <v>0</v>
      </c>
      <c r="Z116" s="52">
        <f t="shared" si="75"/>
        <v>0</v>
      </c>
      <c r="AA116" s="51">
        <f t="shared" si="58"/>
        <v>0</v>
      </c>
      <c r="AB116" s="51">
        <f t="shared" si="59"/>
        <v>0</v>
      </c>
      <c r="AC116" s="51">
        <f t="shared" si="76"/>
        <v>16</v>
      </c>
      <c r="AD116" s="65"/>
      <c r="AE116" s="65"/>
      <c r="AF116" s="65"/>
      <c r="AG116" s="51">
        <f t="shared" si="60"/>
        <v>0</v>
      </c>
      <c r="AH116" s="53">
        <f t="shared" si="77"/>
        <v>0</v>
      </c>
      <c r="AI116" s="51">
        <f t="shared" si="61"/>
        <v>0</v>
      </c>
      <c r="AJ116" s="53">
        <f t="shared" si="78"/>
        <v>0</v>
      </c>
      <c r="AK116" s="53">
        <f t="shared" si="79"/>
        <v>0</v>
      </c>
      <c r="AL116" s="53">
        <f t="shared" si="80"/>
        <v>0</v>
      </c>
      <c r="AM116" s="53">
        <f t="shared" si="81"/>
        <v>0</v>
      </c>
      <c r="AN116" s="67"/>
      <c r="AR116" s="58">
        <f t="shared" si="62"/>
        <v>44520</v>
      </c>
      <c r="AS116" s="59">
        <f t="shared" si="63"/>
        <v>0</v>
      </c>
      <c r="AT116" s="59">
        <f t="shared" si="64"/>
        <v>0</v>
      </c>
      <c r="AU116" s="59">
        <f t="shared" si="65"/>
        <v>0</v>
      </c>
      <c r="AV116" s="59">
        <f t="shared" si="66"/>
        <v>0</v>
      </c>
      <c r="AW116" s="59">
        <f t="shared" si="67"/>
        <v>0</v>
      </c>
      <c r="AX116" s="59">
        <f t="shared" si="68"/>
        <v>0</v>
      </c>
      <c r="AY116" s="60">
        <f t="shared" si="69"/>
        <v>0</v>
      </c>
      <c r="AZ116" s="59">
        <f t="shared" si="70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43"/>
        <v>0</v>
      </c>
      <c r="I117" s="65"/>
      <c r="J117" s="65"/>
      <c r="K117" s="65"/>
      <c r="L117" s="65"/>
      <c r="M117" s="65"/>
      <c r="N117" s="65"/>
      <c r="O117" s="65"/>
      <c r="P117" s="51">
        <f t="shared" si="73"/>
        <v>0</v>
      </c>
      <c r="Q117" s="66"/>
      <c r="R117" s="51">
        <f t="shared" si="71"/>
        <v>0</v>
      </c>
      <c r="S117" s="65"/>
      <c r="T117" s="65"/>
      <c r="U117" s="51">
        <f t="shared" si="72"/>
        <v>0</v>
      </c>
      <c r="V117" s="65"/>
      <c r="W117" s="65"/>
      <c r="X117" s="51">
        <f t="shared" si="57"/>
        <v>0</v>
      </c>
      <c r="Y117" s="52">
        <f t="shared" si="74"/>
        <v>0</v>
      </c>
      <c r="Z117" s="52">
        <f t="shared" si="75"/>
        <v>0</v>
      </c>
      <c r="AA117" s="51">
        <f t="shared" si="58"/>
        <v>0</v>
      </c>
      <c r="AB117" s="51">
        <f t="shared" si="59"/>
        <v>0</v>
      </c>
      <c r="AC117" s="51">
        <f t="shared" si="76"/>
        <v>16</v>
      </c>
      <c r="AD117" s="65"/>
      <c r="AE117" s="65"/>
      <c r="AF117" s="65"/>
      <c r="AG117" s="51">
        <f t="shared" si="60"/>
        <v>0</v>
      </c>
      <c r="AH117" s="53">
        <f t="shared" si="77"/>
        <v>0</v>
      </c>
      <c r="AI117" s="51">
        <f t="shared" si="61"/>
        <v>0</v>
      </c>
      <c r="AJ117" s="53">
        <f t="shared" si="78"/>
        <v>0</v>
      </c>
      <c r="AK117" s="53">
        <f t="shared" si="79"/>
        <v>0</v>
      </c>
      <c r="AL117" s="53">
        <f t="shared" si="80"/>
        <v>0</v>
      </c>
      <c r="AM117" s="53">
        <f t="shared" si="81"/>
        <v>0</v>
      </c>
      <c r="AN117" s="67"/>
      <c r="AR117" s="58">
        <f t="shared" si="62"/>
        <v>44527</v>
      </c>
      <c r="AS117" s="59">
        <f t="shared" si="63"/>
        <v>0</v>
      </c>
      <c r="AT117" s="59">
        <f t="shared" si="64"/>
        <v>0</v>
      </c>
      <c r="AU117" s="59">
        <f t="shared" si="65"/>
        <v>0</v>
      </c>
      <c r="AV117" s="59">
        <f t="shared" si="66"/>
        <v>0</v>
      </c>
      <c r="AW117" s="59">
        <f t="shared" si="67"/>
        <v>0</v>
      </c>
      <c r="AX117" s="59">
        <f t="shared" si="68"/>
        <v>0</v>
      </c>
      <c r="AY117" s="60">
        <f t="shared" si="69"/>
        <v>0</v>
      </c>
      <c r="AZ117" s="59">
        <f t="shared" si="70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43"/>
        <v>0</v>
      </c>
      <c r="I118" s="65"/>
      <c r="J118" s="65"/>
      <c r="K118" s="65"/>
      <c r="L118" s="65"/>
      <c r="M118" s="65"/>
      <c r="N118" s="65"/>
      <c r="O118" s="65"/>
      <c r="P118" s="51">
        <f t="shared" si="73"/>
        <v>0</v>
      </c>
      <c r="Q118" s="66"/>
      <c r="R118" s="51">
        <f t="shared" si="71"/>
        <v>0</v>
      </c>
      <c r="S118" s="65"/>
      <c r="T118" s="65"/>
      <c r="U118" s="51">
        <f t="shared" si="72"/>
        <v>0</v>
      </c>
      <c r="V118" s="65"/>
      <c r="W118" s="65"/>
      <c r="X118" s="51">
        <f t="shared" si="57"/>
        <v>0</v>
      </c>
      <c r="Y118" s="52">
        <f t="shared" si="74"/>
        <v>0</v>
      </c>
      <c r="Z118" s="52">
        <f t="shared" si="75"/>
        <v>0</v>
      </c>
      <c r="AA118" s="51">
        <f t="shared" si="58"/>
        <v>0</v>
      </c>
      <c r="AB118" s="51">
        <f t="shared" si="59"/>
        <v>0</v>
      </c>
      <c r="AC118" s="51">
        <f t="shared" si="76"/>
        <v>16</v>
      </c>
      <c r="AD118" s="65"/>
      <c r="AE118" s="65"/>
      <c r="AF118" s="65"/>
      <c r="AG118" s="51">
        <f t="shared" si="60"/>
        <v>0</v>
      </c>
      <c r="AH118" s="53">
        <f t="shared" si="77"/>
        <v>0</v>
      </c>
      <c r="AI118" s="51">
        <f t="shared" si="61"/>
        <v>0</v>
      </c>
      <c r="AJ118" s="53">
        <f t="shared" si="78"/>
        <v>0</v>
      </c>
      <c r="AK118" s="53">
        <f t="shared" si="79"/>
        <v>0</v>
      </c>
      <c r="AL118" s="53">
        <f t="shared" si="80"/>
        <v>0</v>
      </c>
      <c r="AM118" s="53">
        <f t="shared" si="81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43"/>
        <v>0</v>
      </c>
      <c r="I119" s="65"/>
      <c r="J119" s="65"/>
      <c r="K119" s="65"/>
      <c r="L119" s="65"/>
      <c r="M119" s="65"/>
      <c r="N119" s="65"/>
      <c r="O119" s="65"/>
      <c r="P119" s="51">
        <f t="shared" si="73"/>
        <v>0</v>
      </c>
      <c r="Q119" s="66"/>
      <c r="R119" s="51">
        <f t="shared" si="71"/>
        <v>0</v>
      </c>
      <c r="S119" s="65"/>
      <c r="T119" s="65"/>
      <c r="U119" s="51">
        <f t="shared" si="72"/>
        <v>0</v>
      </c>
      <c r="V119" s="65"/>
      <c r="W119" s="65"/>
      <c r="X119" s="51">
        <f t="shared" si="57"/>
        <v>0</v>
      </c>
      <c r="Y119" s="52">
        <f t="shared" si="74"/>
        <v>0</v>
      </c>
      <c r="Z119" s="52">
        <f t="shared" si="75"/>
        <v>0</v>
      </c>
      <c r="AA119" s="51">
        <f t="shared" si="58"/>
        <v>0</v>
      </c>
      <c r="AB119" s="51">
        <f t="shared" si="59"/>
        <v>0</v>
      </c>
      <c r="AC119" s="51">
        <f t="shared" si="76"/>
        <v>16</v>
      </c>
      <c r="AD119" s="65"/>
      <c r="AE119" s="65"/>
      <c r="AF119" s="65"/>
      <c r="AG119" s="51">
        <f t="shared" si="60"/>
        <v>0</v>
      </c>
      <c r="AH119" s="53">
        <f t="shared" si="77"/>
        <v>0</v>
      </c>
      <c r="AI119" s="51">
        <f t="shared" si="61"/>
        <v>0</v>
      </c>
      <c r="AJ119" s="53">
        <f t="shared" si="78"/>
        <v>0</v>
      </c>
      <c r="AK119" s="53">
        <f t="shared" si="79"/>
        <v>0</v>
      </c>
      <c r="AL119" s="53">
        <f t="shared" si="80"/>
        <v>0</v>
      </c>
      <c r="AM119" s="53">
        <f t="shared" si="81"/>
        <v>0</v>
      </c>
      <c r="AN119" s="67"/>
      <c r="AR119" s="58">
        <f t="shared" ref="AR119:AR120" si="82">A119</f>
        <v>44541</v>
      </c>
      <c r="AS119" s="59">
        <f t="shared" ref="AS119:AS120" si="83">P119</f>
        <v>0</v>
      </c>
      <c r="AT119" s="59">
        <f t="shared" ref="AT119:AT120" si="84">S119</f>
        <v>0</v>
      </c>
      <c r="AU119" s="59">
        <f t="shared" ref="AU119:AU120" si="85">X119</f>
        <v>0</v>
      </c>
      <c r="AV119" s="59">
        <f t="shared" ref="AV119:AV120" si="86">Y119</f>
        <v>0</v>
      </c>
      <c r="AW119" s="59">
        <f t="shared" ref="AW119:AW120" si="87">Z119</f>
        <v>0</v>
      </c>
      <c r="AX119" s="59">
        <f t="shared" ref="AX119:AX120" si="88">AA119</f>
        <v>0</v>
      </c>
      <c r="AY119" s="60">
        <f t="shared" ref="AY119:AY120" si="89">AB119</f>
        <v>0</v>
      </c>
      <c r="AZ119" s="59">
        <f t="shared" ref="AZ119:AZ120" si="90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43"/>
        <v>0</v>
      </c>
      <c r="I120" s="65"/>
      <c r="J120" s="65"/>
      <c r="K120" s="65"/>
      <c r="L120" s="65"/>
      <c r="M120" s="65"/>
      <c r="N120" s="65"/>
      <c r="O120" s="65"/>
      <c r="P120" s="51">
        <f t="shared" si="73"/>
        <v>0</v>
      </c>
      <c r="Q120" s="66"/>
      <c r="R120" s="51">
        <f t="shared" si="71"/>
        <v>0</v>
      </c>
      <c r="S120" s="65"/>
      <c r="T120" s="65"/>
      <c r="U120" s="51">
        <f t="shared" si="72"/>
        <v>0</v>
      </c>
      <c r="V120" s="65"/>
      <c r="W120" s="65"/>
      <c r="X120" s="51">
        <f t="shared" si="57"/>
        <v>0</v>
      </c>
      <c r="Y120" s="52">
        <f t="shared" si="74"/>
        <v>0</v>
      </c>
      <c r="Z120" s="52">
        <f t="shared" si="75"/>
        <v>0</v>
      </c>
      <c r="AA120" s="51">
        <f t="shared" si="58"/>
        <v>0</v>
      </c>
      <c r="AB120" s="51">
        <f t="shared" si="59"/>
        <v>0</v>
      </c>
      <c r="AC120" s="51">
        <f t="shared" si="76"/>
        <v>16</v>
      </c>
      <c r="AD120" s="65"/>
      <c r="AE120" s="65"/>
      <c r="AF120" s="65"/>
      <c r="AG120" s="51">
        <f t="shared" si="60"/>
        <v>0</v>
      </c>
      <c r="AH120" s="53">
        <f t="shared" si="77"/>
        <v>0</v>
      </c>
      <c r="AI120" s="51">
        <f t="shared" si="61"/>
        <v>0</v>
      </c>
      <c r="AJ120" s="53">
        <f t="shared" si="78"/>
        <v>0</v>
      </c>
      <c r="AK120" s="53">
        <f t="shared" si="79"/>
        <v>0</v>
      </c>
      <c r="AL120" s="53">
        <f t="shared" si="80"/>
        <v>0</v>
      </c>
      <c r="AM120" s="53">
        <f t="shared" si="81"/>
        <v>0</v>
      </c>
      <c r="AN120" s="67"/>
      <c r="AR120" s="58">
        <f t="shared" si="82"/>
        <v>44548</v>
      </c>
      <c r="AS120" s="59">
        <f t="shared" si="83"/>
        <v>0</v>
      </c>
      <c r="AT120" s="59">
        <f t="shared" si="84"/>
        <v>0</v>
      </c>
      <c r="AU120" s="59">
        <f t="shared" si="85"/>
        <v>0</v>
      </c>
      <c r="AV120" s="59">
        <f t="shared" si="86"/>
        <v>0</v>
      </c>
      <c r="AW120" s="59">
        <f t="shared" si="87"/>
        <v>0</v>
      </c>
      <c r="AX120" s="59">
        <f t="shared" si="88"/>
        <v>0</v>
      </c>
      <c r="AY120" s="60">
        <f t="shared" si="89"/>
        <v>0</v>
      </c>
      <c r="AZ120" s="59">
        <f t="shared" si="90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43"/>
        <v>0</v>
      </c>
      <c r="I121" s="65"/>
      <c r="J121" s="65"/>
      <c r="K121" s="65"/>
      <c r="L121" s="65"/>
      <c r="M121" s="65"/>
      <c r="N121" s="65"/>
      <c r="O121" s="65"/>
      <c r="P121" s="51">
        <f t="shared" si="73"/>
        <v>0</v>
      </c>
      <c r="Q121" s="66"/>
      <c r="R121" s="51">
        <f t="shared" si="71"/>
        <v>0</v>
      </c>
      <c r="S121" s="65"/>
      <c r="T121" s="65"/>
      <c r="U121" s="51">
        <f t="shared" si="72"/>
        <v>0</v>
      </c>
      <c r="V121" s="65"/>
      <c r="W121" s="65"/>
      <c r="X121" s="51">
        <f t="shared" si="57"/>
        <v>0</v>
      </c>
      <c r="Y121" s="52">
        <f t="shared" si="74"/>
        <v>0</v>
      </c>
      <c r="Z121" s="52">
        <f t="shared" si="75"/>
        <v>0</v>
      </c>
      <c r="AA121" s="51">
        <f t="shared" si="58"/>
        <v>0</v>
      </c>
      <c r="AB121" s="51">
        <f t="shared" si="59"/>
        <v>0</v>
      </c>
      <c r="AC121" s="51">
        <f t="shared" si="76"/>
        <v>16</v>
      </c>
      <c r="AD121" s="65"/>
      <c r="AE121" s="65"/>
      <c r="AF121" s="65"/>
      <c r="AG121" s="51">
        <f t="shared" si="60"/>
        <v>0</v>
      </c>
      <c r="AH121" s="53">
        <f t="shared" si="77"/>
        <v>0</v>
      </c>
      <c r="AI121" s="51">
        <f t="shared" si="61"/>
        <v>0</v>
      </c>
      <c r="AJ121" s="53">
        <f t="shared" si="78"/>
        <v>0</v>
      </c>
      <c r="AK121" s="53">
        <f t="shared" si="79"/>
        <v>0</v>
      </c>
      <c r="AL121" s="53">
        <f t="shared" si="80"/>
        <v>0</v>
      </c>
      <c r="AM121" s="53">
        <f t="shared" si="81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85"/>
      <c r="U122" s="86">
        <f>U121</f>
        <v>0</v>
      </c>
      <c r="AC122" s="87">
        <v>16</v>
      </c>
      <c r="AR122" s="88"/>
      <c r="AS122" s="89"/>
      <c r="AT122" s="89"/>
      <c r="AU122" s="89"/>
      <c r="AV122" s="89"/>
      <c r="AW122" s="89"/>
      <c r="AX122" s="89"/>
      <c r="AY122" s="89"/>
      <c r="AZ122" s="89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91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92">SUM(I123:O123)</f>
        <v>0</v>
      </c>
      <c r="Q123" s="66"/>
      <c r="R123" s="51">
        <f t="shared" ref="R123:R174" si="93">IF(AC122&lt;=0,0,AK123)</f>
        <v>0</v>
      </c>
      <c r="S123" s="65"/>
      <c r="T123" s="65"/>
      <c r="U123" s="51">
        <f t="shared" ref="U123:U174" si="94">U122+P123-X123-Y123+AA123-AB123</f>
        <v>0</v>
      </c>
      <c r="V123" s="65"/>
      <c r="W123" s="65"/>
      <c r="X123" s="51">
        <f t="shared" ref="X123:X174" si="95">IF(AL123&gt;=0,AL123,0)</f>
        <v>0</v>
      </c>
      <c r="Y123" s="52">
        <f t="shared" ref="Y123:Y174" si="96">IF(S123&gt;=40,S123-40,0)</f>
        <v>0</v>
      </c>
      <c r="Z123" s="52">
        <f t="shared" ref="Z123:Z174" si="97">IF(D123=1,0,AM123)</f>
        <v>0</v>
      </c>
      <c r="AA123" s="51">
        <f t="shared" ref="AA123:AA174" si="98">IF(AE123&lt;0,-AE123,0)</f>
        <v>0</v>
      </c>
      <c r="AB123" s="51">
        <f t="shared" ref="AB123:AB174" si="99">IF(AE123&gt;0,AE123+AJ123,0)+IF(AE123&lt;=0,AJ123,0)</f>
        <v>0</v>
      </c>
      <c r="AC123" s="51">
        <f t="shared" ref="AC123:AC174" si="100">AC122-R123</f>
        <v>16</v>
      </c>
      <c r="AD123" s="65"/>
      <c r="AE123" s="65"/>
      <c r="AF123" s="65"/>
      <c r="AG123" s="51">
        <f t="shared" ref="AG123:AG174" si="101">IF((AI122-AH123)&gt;0,AH123,AI122)</f>
        <v>0</v>
      </c>
      <c r="AH123" s="53">
        <f t="shared" ref="AH123:AH174" si="102">IF(S123&gt;40,((3+Y123)*H123),IF(S123=0,0,(3*H123)))</f>
        <v>0</v>
      </c>
      <c r="AI123" s="51">
        <f t="shared" ref="AI123:AI174" si="103">AI122+AF123-AG123</f>
        <v>0</v>
      </c>
      <c r="AJ123" s="53">
        <f t="shared" ref="AJ123:AJ174" si="104">ROUND(IF(AD123&gt;0,AD123/H123,"0"),0)</f>
        <v>0</v>
      </c>
      <c r="AK123" s="53">
        <f t="shared" ref="AK123:AK174" si="105">ROUND(IF(Q123="oui",(X119+X120+X121+X122)/20,0),0)</f>
        <v>0</v>
      </c>
      <c r="AL123" s="53">
        <f t="shared" ref="AL123:AL174" si="106">IF(S123&lt;=40,S123-Z123,S123-Y123-Z123)</f>
        <v>0</v>
      </c>
      <c r="AM123" s="53">
        <f t="shared" ref="AM123:AM174" si="10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91"/>
        <v>0</v>
      </c>
      <c r="I124" s="65"/>
      <c r="J124" s="65"/>
      <c r="K124" s="65"/>
      <c r="L124" s="65"/>
      <c r="M124" s="65"/>
      <c r="N124" s="65"/>
      <c r="O124" s="65"/>
      <c r="P124" s="51">
        <f t="shared" si="92"/>
        <v>0</v>
      </c>
      <c r="Q124" s="66"/>
      <c r="R124" s="51">
        <f t="shared" si="93"/>
        <v>0</v>
      </c>
      <c r="S124" s="65"/>
      <c r="T124" s="65"/>
      <c r="U124" s="51">
        <f t="shared" si="94"/>
        <v>0</v>
      </c>
      <c r="V124" s="65"/>
      <c r="W124" s="65"/>
      <c r="X124" s="51">
        <f t="shared" si="95"/>
        <v>0</v>
      </c>
      <c r="Y124" s="52">
        <f t="shared" si="96"/>
        <v>0</v>
      </c>
      <c r="Z124" s="52">
        <f t="shared" si="97"/>
        <v>0</v>
      </c>
      <c r="AA124" s="51">
        <f t="shared" si="98"/>
        <v>0</v>
      </c>
      <c r="AB124" s="51">
        <f t="shared" si="99"/>
        <v>0</v>
      </c>
      <c r="AC124" s="51">
        <f t="shared" si="100"/>
        <v>16</v>
      </c>
      <c r="AD124" s="65"/>
      <c r="AE124" s="65"/>
      <c r="AF124" s="65"/>
      <c r="AG124" s="51">
        <f t="shared" si="101"/>
        <v>0</v>
      </c>
      <c r="AH124" s="53">
        <f t="shared" si="102"/>
        <v>0</v>
      </c>
      <c r="AI124" s="51">
        <f t="shared" si="103"/>
        <v>0</v>
      </c>
      <c r="AJ124" s="53">
        <f t="shared" si="104"/>
        <v>0</v>
      </c>
      <c r="AK124" s="53">
        <f t="shared" si="105"/>
        <v>0</v>
      </c>
      <c r="AL124" s="53">
        <f t="shared" si="106"/>
        <v>0</v>
      </c>
      <c r="AM124" s="53">
        <f t="shared" si="107"/>
        <v>0</v>
      </c>
      <c r="AN124" s="67"/>
      <c r="AR124" s="58">
        <f t="shared" ref="AR124:AR154" si="108">A124</f>
        <v>44569</v>
      </c>
      <c r="AS124" s="59">
        <f t="shared" ref="AS124:AS154" si="109">P124</f>
        <v>0</v>
      </c>
      <c r="AT124" s="59">
        <f t="shared" ref="AT124:AT154" si="110">S124</f>
        <v>0</v>
      </c>
      <c r="AU124" s="59">
        <f t="shared" ref="AU124:AU154" si="111">X124</f>
        <v>0</v>
      </c>
      <c r="AV124" s="59">
        <f t="shared" ref="AV124:AV154" si="112">Y124</f>
        <v>0</v>
      </c>
      <c r="AW124" s="59">
        <f t="shared" ref="AW124:AW154" si="113">Z124</f>
        <v>0</v>
      </c>
      <c r="AX124" s="59">
        <f t="shared" ref="AX124:AX154" si="114">AA124</f>
        <v>0</v>
      </c>
      <c r="AY124" s="60">
        <f t="shared" ref="AY124:AY154" si="115">AB124</f>
        <v>0</v>
      </c>
      <c r="AZ124" s="59">
        <f t="shared" ref="AZ124:AZ154" si="116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91"/>
        <v>0</v>
      </c>
      <c r="I125" s="65"/>
      <c r="J125" s="65"/>
      <c r="K125" s="65"/>
      <c r="L125" s="65"/>
      <c r="M125" s="65"/>
      <c r="N125" s="65"/>
      <c r="O125" s="65"/>
      <c r="P125" s="51">
        <f t="shared" si="92"/>
        <v>0</v>
      </c>
      <c r="Q125" s="66"/>
      <c r="R125" s="51">
        <f t="shared" si="93"/>
        <v>0</v>
      </c>
      <c r="S125" s="65"/>
      <c r="T125" s="65"/>
      <c r="U125" s="51">
        <f t="shared" si="94"/>
        <v>0</v>
      </c>
      <c r="V125" s="65"/>
      <c r="W125" s="65"/>
      <c r="X125" s="51">
        <f t="shared" si="95"/>
        <v>0</v>
      </c>
      <c r="Y125" s="52">
        <f t="shared" si="96"/>
        <v>0</v>
      </c>
      <c r="Z125" s="52">
        <f t="shared" si="97"/>
        <v>0</v>
      </c>
      <c r="AA125" s="51">
        <f t="shared" si="98"/>
        <v>0</v>
      </c>
      <c r="AB125" s="51">
        <f t="shared" si="99"/>
        <v>0</v>
      </c>
      <c r="AC125" s="51">
        <f t="shared" si="100"/>
        <v>16</v>
      </c>
      <c r="AD125" s="65"/>
      <c r="AE125" s="65"/>
      <c r="AF125" s="65"/>
      <c r="AG125" s="51">
        <f t="shared" si="101"/>
        <v>0</v>
      </c>
      <c r="AH125" s="53">
        <f t="shared" si="102"/>
        <v>0</v>
      </c>
      <c r="AI125" s="51">
        <f t="shared" si="103"/>
        <v>0</v>
      </c>
      <c r="AJ125" s="53">
        <f t="shared" si="104"/>
        <v>0</v>
      </c>
      <c r="AK125" s="53">
        <f t="shared" si="105"/>
        <v>0</v>
      </c>
      <c r="AL125" s="53">
        <f t="shared" si="106"/>
        <v>0</v>
      </c>
      <c r="AM125" s="53">
        <f t="shared" si="107"/>
        <v>0</v>
      </c>
      <c r="AN125" s="67"/>
      <c r="AR125" s="58">
        <f t="shared" si="108"/>
        <v>44576</v>
      </c>
      <c r="AS125" s="59">
        <f t="shared" si="109"/>
        <v>0</v>
      </c>
      <c r="AT125" s="59">
        <f t="shared" si="110"/>
        <v>0</v>
      </c>
      <c r="AU125" s="59">
        <f t="shared" si="111"/>
        <v>0</v>
      </c>
      <c r="AV125" s="59">
        <f t="shared" si="112"/>
        <v>0</v>
      </c>
      <c r="AW125" s="59">
        <f t="shared" si="113"/>
        <v>0</v>
      </c>
      <c r="AX125" s="59">
        <f t="shared" si="114"/>
        <v>0</v>
      </c>
      <c r="AY125" s="60">
        <f t="shared" si="115"/>
        <v>0</v>
      </c>
      <c r="AZ125" s="59">
        <f t="shared" si="116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91"/>
        <v>0</v>
      </c>
      <c r="I126" s="65"/>
      <c r="J126" s="65"/>
      <c r="K126" s="65"/>
      <c r="L126" s="65"/>
      <c r="M126" s="65"/>
      <c r="N126" s="65"/>
      <c r="O126" s="65"/>
      <c r="P126" s="51">
        <f t="shared" si="92"/>
        <v>0</v>
      </c>
      <c r="Q126" s="66"/>
      <c r="R126" s="51">
        <f t="shared" si="93"/>
        <v>0</v>
      </c>
      <c r="S126" s="65"/>
      <c r="T126" s="65"/>
      <c r="U126" s="51">
        <f t="shared" si="94"/>
        <v>0</v>
      </c>
      <c r="V126" s="65"/>
      <c r="W126" s="65"/>
      <c r="X126" s="51">
        <f t="shared" si="95"/>
        <v>0</v>
      </c>
      <c r="Y126" s="52">
        <f t="shared" si="96"/>
        <v>0</v>
      </c>
      <c r="Z126" s="52">
        <f t="shared" si="97"/>
        <v>0</v>
      </c>
      <c r="AA126" s="51">
        <f t="shared" si="98"/>
        <v>0</v>
      </c>
      <c r="AB126" s="51">
        <f t="shared" si="99"/>
        <v>0</v>
      </c>
      <c r="AC126" s="51">
        <f t="shared" si="100"/>
        <v>16</v>
      </c>
      <c r="AD126" s="65"/>
      <c r="AE126" s="65"/>
      <c r="AF126" s="65"/>
      <c r="AG126" s="51">
        <f t="shared" si="101"/>
        <v>0</v>
      </c>
      <c r="AH126" s="53">
        <f t="shared" si="102"/>
        <v>0</v>
      </c>
      <c r="AI126" s="51">
        <f t="shared" si="103"/>
        <v>0</v>
      </c>
      <c r="AJ126" s="53">
        <f t="shared" si="104"/>
        <v>0</v>
      </c>
      <c r="AK126" s="53">
        <f t="shared" si="105"/>
        <v>0</v>
      </c>
      <c r="AL126" s="53">
        <f t="shared" si="106"/>
        <v>0</v>
      </c>
      <c r="AM126" s="53">
        <f t="shared" si="107"/>
        <v>0</v>
      </c>
      <c r="AN126" s="67"/>
      <c r="AR126" s="58">
        <f t="shared" si="108"/>
        <v>44583</v>
      </c>
      <c r="AS126" s="59">
        <f t="shared" si="109"/>
        <v>0</v>
      </c>
      <c r="AT126" s="59">
        <f t="shared" si="110"/>
        <v>0</v>
      </c>
      <c r="AU126" s="59">
        <f t="shared" si="111"/>
        <v>0</v>
      </c>
      <c r="AV126" s="59">
        <f t="shared" si="112"/>
        <v>0</v>
      </c>
      <c r="AW126" s="59">
        <f t="shared" si="113"/>
        <v>0</v>
      </c>
      <c r="AX126" s="59">
        <f t="shared" si="114"/>
        <v>0</v>
      </c>
      <c r="AY126" s="60">
        <f t="shared" si="115"/>
        <v>0</v>
      </c>
      <c r="AZ126" s="59">
        <f t="shared" si="116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91"/>
        <v>0</v>
      </c>
      <c r="I127" s="65"/>
      <c r="J127" s="65"/>
      <c r="K127" s="65"/>
      <c r="L127" s="65"/>
      <c r="M127" s="65"/>
      <c r="N127" s="65"/>
      <c r="O127" s="65"/>
      <c r="P127" s="51">
        <f t="shared" si="92"/>
        <v>0</v>
      </c>
      <c r="Q127" s="66"/>
      <c r="R127" s="51">
        <f t="shared" si="93"/>
        <v>0</v>
      </c>
      <c r="S127" s="65"/>
      <c r="T127" s="65"/>
      <c r="U127" s="51">
        <f t="shared" si="94"/>
        <v>0</v>
      </c>
      <c r="V127" s="65"/>
      <c r="W127" s="65"/>
      <c r="X127" s="51">
        <f t="shared" si="95"/>
        <v>0</v>
      </c>
      <c r="Y127" s="52">
        <f t="shared" si="96"/>
        <v>0</v>
      </c>
      <c r="Z127" s="52">
        <f t="shared" si="97"/>
        <v>0</v>
      </c>
      <c r="AA127" s="51">
        <f t="shared" si="98"/>
        <v>0</v>
      </c>
      <c r="AB127" s="51">
        <f t="shared" si="99"/>
        <v>0</v>
      </c>
      <c r="AC127" s="51">
        <f t="shared" si="100"/>
        <v>16</v>
      </c>
      <c r="AD127" s="65"/>
      <c r="AE127" s="65"/>
      <c r="AF127" s="65"/>
      <c r="AG127" s="51">
        <f t="shared" si="101"/>
        <v>0</v>
      </c>
      <c r="AH127" s="53">
        <f t="shared" si="102"/>
        <v>0</v>
      </c>
      <c r="AI127" s="51">
        <f t="shared" si="103"/>
        <v>0</v>
      </c>
      <c r="AJ127" s="53">
        <f t="shared" si="104"/>
        <v>0</v>
      </c>
      <c r="AK127" s="53">
        <f t="shared" si="105"/>
        <v>0</v>
      </c>
      <c r="AL127" s="53">
        <f t="shared" si="106"/>
        <v>0</v>
      </c>
      <c r="AM127" s="53">
        <f t="shared" si="107"/>
        <v>0</v>
      </c>
      <c r="AN127" s="67"/>
      <c r="AR127" s="58">
        <f t="shared" si="108"/>
        <v>44590</v>
      </c>
      <c r="AS127" s="59">
        <f t="shared" si="109"/>
        <v>0</v>
      </c>
      <c r="AT127" s="59">
        <f t="shared" si="110"/>
        <v>0</v>
      </c>
      <c r="AU127" s="59">
        <f t="shared" si="111"/>
        <v>0</v>
      </c>
      <c r="AV127" s="59">
        <f t="shared" si="112"/>
        <v>0</v>
      </c>
      <c r="AW127" s="59">
        <f t="shared" si="113"/>
        <v>0</v>
      </c>
      <c r="AX127" s="59">
        <f t="shared" si="114"/>
        <v>0</v>
      </c>
      <c r="AY127" s="60">
        <f t="shared" si="115"/>
        <v>0</v>
      </c>
      <c r="AZ127" s="59">
        <f t="shared" si="116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91"/>
        <v>0</v>
      </c>
      <c r="I128" s="65"/>
      <c r="J128" s="65"/>
      <c r="K128" s="65"/>
      <c r="L128" s="65"/>
      <c r="M128" s="65"/>
      <c r="N128" s="65"/>
      <c r="O128" s="65"/>
      <c r="P128" s="51">
        <f t="shared" si="92"/>
        <v>0</v>
      </c>
      <c r="Q128" s="66"/>
      <c r="R128" s="51">
        <f t="shared" si="93"/>
        <v>0</v>
      </c>
      <c r="S128" s="65"/>
      <c r="T128" s="65"/>
      <c r="U128" s="51">
        <f t="shared" si="94"/>
        <v>0</v>
      </c>
      <c r="V128" s="65"/>
      <c r="W128" s="65"/>
      <c r="X128" s="51">
        <f t="shared" si="95"/>
        <v>0</v>
      </c>
      <c r="Y128" s="52">
        <f t="shared" si="96"/>
        <v>0</v>
      </c>
      <c r="Z128" s="52">
        <f t="shared" si="97"/>
        <v>0</v>
      </c>
      <c r="AA128" s="51">
        <f t="shared" si="98"/>
        <v>0</v>
      </c>
      <c r="AB128" s="51">
        <f t="shared" si="99"/>
        <v>0</v>
      </c>
      <c r="AC128" s="51">
        <f t="shared" si="100"/>
        <v>16</v>
      </c>
      <c r="AD128" s="65"/>
      <c r="AE128" s="65"/>
      <c r="AF128" s="65"/>
      <c r="AG128" s="51">
        <f t="shared" si="101"/>
        <v>0</v>
      </c>
      <c r="AH128" s="53">
        <f t="shared" si="102"/>
        <v>0</v>
      </c>
      <c r="AI128" s="51">
        <f t="shared" si="103"/>
        <v>0</v>
      </c>
      <c r="AJ128" s="53">
        <f t="shared" si="104"/>
        <v>0</v>
      </c>
      <c r="AK128" s="53">
        <f t="shared" si="105"/>
        <v>0</v>
      </c>
      <c r="AL128" s="53">
        <f t="shared" si="106"/>
        <v>0</v>
      </c>
      <c r="AM128" s="53">
        <f t="shared" si="107"/>
        <v>0</v>
      </c>
      <c r="AN128" s="67"/>
      <c r="AR128" s="58">
        <f t="shared" si="108"/>
        <v>44597</v>
      </c>
      <c r="AS128" s="59">
        <f t="shared" si="109"/>
        <v>0</v>
      </c>
      <c r="AT128" s="59">
        <f t="shared" si="110"/>
        <v>0</v>
      </c>
      <c r="AU128" s="59">
        <f t="shared" si="111"/>
        <v>0</v>
      </c>
      <c r="AV128" s="59">
        <f t="shared" si="112"/>
        <v>0</v>
      </c>
      <c r="AW128" s="59">
        <f t="shared" si="113"/>
        <v>0</v>
      </c>
      <c r="AX128" s="59">
        <f t="shared" si="114"/>
        <v>0</v>
      </c>
      <c r="AY128" s="60">
        <f t="shared" si="115"/>
        <v>0</v>
      </c>
      <c r="AZ128" s="59">
        <f t="shared" si="116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91"/>
        <v>0</v>
      </c>
      <c r="I129" s="65"/>
      <c r="J129" s="65"/>
      <c r="K129" s="65"/>
      <c r="L129" s="65"/>
      <c r="M129" s="65"/>
      <c r="N129" s="65"/>
      <c r="O129" s="65"/>
      <c r="P129" s="51">
        <f t="shared" si="92"/>
        <v>0</v>
      </c>
      <c r="Q129" s="66"/>
      <c r="R129" s="51">
        <f t="shared" si="93"/>
        <v>0</v>
      </c>
      <c r="S129" s="65"/>
      <c r="T129" s="65"/>
      <c r="U129" s="51">
        <f t="shared" si="94"/>
        <v>0</v>
      </c>
      <c r="V129" s="65"/>
      <c r="W129" s="65"/>
      <c r="X129" s="51">
        <f t="shared" si="95"/>
        <v>0</v>
      </c>
      <c r="Y129" s="52">
        <f t="shared" si="96"/>
        <v>0</v>
      </c>
      <c r="Z129" s="52">
        <f t="shared" si="97"/>
        <v>0</v>
      </c>
      <c r="AA129" s="51">
        <f t="shared" si="98"/>
        <v>0</v>
      </c>
      <c r="AB129" s="51">
        <f t="shared" si="99"/>
        <v>0</v>
      </c>
      <c r="AC129" s="51">
        <f t="shared" si="100"/>
        <v>16</v>
      </c>
      <c r="AD129" s="65"/>
      <c r="AE129" s="65"/>
      <c r="AF129" s="65"/>
      <c r="AG129" s="51">
        <f t="shared" si="101"/>
        <v>0</v>
      </c>
      <c r="AH129" s="53">
        <f t="shared" si="102"/>
        <v>0</v>
      </c>
      <c r="AI129" s="51">
        <f t="shared" si="103"/>
        <v>0</v>
      </c>
      <c r="AJ129" s="53">
        <f t="shared" si="104"/>
        <v>0</v>
      </c>
      <c r="AK129" s="53">
        <f t="shared" si="105"/>
        <v>0</v>
      </c>
      <c r="AL129" s="53">
        <f t="shared" si="106"/>
        <v>0</v>
      </c>
      <c r="AM129" s="53">
        <f t="shared" si="107"/>
        <v>0</v>
      </c>
      <c r="AN129" s="67"/>
      <c r="AR129" s="58">
        <f t="shared" si="108"/>
        <v>44604</v>
      </c>
      <c r="AS129" s="59">
        <f t="shared" si="109"/>
        <v>0</v>
      </c>
      <c r="AT129" s="59">
        <f t="shared" si="110"/>
        <v>0</v>
      </c>
      <c r="AU129" s="59">
        <f t="shared" si="111"/>
        <v>0</v>
      </c>
      <c r="AV129" s="59">
        <f t="shared" si="112"/>
        <v>0</v>
      </c>
      <c r="AW129" s="59">
        <f t="shared" si="113"/>
        <v>0</v>
      </c>
      <c r="AX129" s="59">
        <f t="shared" si="114"/>
        <v>0</v>
      </c>
      <c r="AY129" s="60">
        <f t="shared" si="115"/>
        <v>0</v>
      </c>
      <c r="AZ129" s="59">
        <f t="shared" si="116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91"/>
        <v>0</v>
      </c>
      <c r="I130" s="65"/>
      <c r="J130" s="65"/>
      <c r="K130" s="65"/>
      <c r="L130" s="65"/>
      <c r="M130" s="65"/>
      <c r="N130" s="65"/>
      <c r="O130" s="65"/>
      <c r="P130" s="51">
        <f t="shared" si="92"/>
        <v>0</v>
      </c>
      <c r="Q130" s="66"/>
      <c r="R130" s="51">
        <f t="shared" si="93"/>
        <v>0</v>
      </c>
      <c r="S130" s="65"/>
      <c r="T130" s="65"/>
      <c r="U130" s="51">
        <f t="shared" si="94"/>
        <v>0</v>
      </c>
      <c r="V130" s="65"/>
      <c r="W130" s="65"/>
      <c r="X130" s="51">
        <f t="shared" si="95"/>
        <v>0</v>
      </c>
      <c r="Y130" s="52">
        <f t="shared" si="96"/>
        <v>0</v>
      </c>
      <c r="Z130" s="52">
        <f t="shared" si="97"/>
        <v>0</v>
      </c>
      <c r="AA130" s="51">
        <f t="shared" si="98"/>
        <v>0</v>
      </c>
      <c r="AB130" s="51">
        <f t="shared" si="99"/>
        <v>0</v>
      </c>
      <c r="AC130" s="51">
        <f t="shared" si="100"/>
        <v>16</v>
      </c>
      <c r="AD130" s="65"/>
      <c r="AE130" s="65"/>
      <c r="AF130" s="65"/>
      <c r="AG130" s="51">
        <f t="shared" si="101"/>
        <v>0</v>
      </c>
      <c r="AH130" s="53">
        <f t="shared" si="102"/>
        <v>0</v>
      </c>
      <c r="AI130" s="51">
        <f t="shared" si="103"/>
        <v>0</v>
      </c>
      <c r="AJ130" s="53">
        <f t="shared" si="104"/>
        <v>0</v>
      </c>
      <c r="AK130" s="53">
        <f t="shared" si="105"/>
        <v>0</v>
      </c>
      <c r="AL130" s="53">
        <f t="shared" si="106"/>
        <v>0</v>
      </c>
      <c r="AM130" s="53">
        <f t="shared" si="107"/>
        <v>0</v>
      </c>
      <c r="AN130" s="67"/>
      <c r="AR130" s="58">
        <f t="shared" si="108"/>
        <v>44611</v>
      </c>
      <c r="AS130" s="59">
        <f t="shared" si="109"/>
        <v>0</v>
      </c>
      <c r="AT130" s="59">
        <f t="shared" si="110"/>
        <v>0</v>
      </c>
      <c r="AU130" s="59">
        <f t="shared" si="111"/>
        <v>0</v>
      </c>
      <c r="AV130" s="59">
        <f t="shared" si="112"/>
        <v>0</v>
      </c>
      <c r="AW130" s="59">
        <f t="shared" si="113"/>
        <v>0</v>
      </c>
      <c r="AX130" s="59">
        <f t="shared" si="114"/>
        <v>0</v>
      </c>
      <c r="AY130" s="60">
        <f t="shared" si="115"/>
        <v>0</v>
      </c>
      <c r="AZ130" s="59">
        <f t="shared" si="116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91"/>
        <v>0</v>
      </c>
      <c r="I131" s="65"/>
      <c r="J131" s="65"/>
      <c r="K131" s="65"/>
      <c r="L131" s="65"/>
      <c r="M131" s="65"/>
      <c r="N131" s="65"/>
      <c r="O131" s="65"/>
      <c r="P131" s="51">
        <f t="shared" si="92"/>
        <v>0</v>
      </c>
      <c r="Q131" s="66"/>
      <c r="R131" s="51">
        <f t="shared" si="93"/>
        <v>0</v>
      </c>
      <c r="S131" s="65"/>
      <c r="T131" s="65"/>
      <c r="U131" s="51">
        <f t="shared" si="94"/>
        <v>0</v>
      </c>
      <c r="V131" s="65"/>
      <c r="W131" s="65"/>
      <c r="X131" s="51">
        <f t="shared" si="95"/>
        <v>0</v>
      </c>
      <c r="Y131" s="52">
        <f t="shared" si="96"/>
        <v>0</v>
      </c>
      <c r="Z131" s="52">
        <f t="shared" si="97"/>
        <v>0</v>
      </c>
      <c r="AA131" s="51">
        <f t="shared" si="98"/>
        <v>0</v>
      </c>
      <c r="AB131" s="51">
        <f t="shared" si="99"/>
        <v>0</v>
      </c>
      <c r="AC131" s="51">
        <f t="shared" si="100"/>
        <v>16</v>
      </c>
      <c r="AD131" s="65"/>
      <c r="AE131" s="65"/>
      <c r="AF131" s="65"/>
      <c r="AG131" s="51">
        <f t="shared" si="101"/>
        <v>0</v>
      </c>
      <c r="AH131" s="53">
        <f t="shared" si="102"/>
        <v>0</v>
      </c>
      <c r="AI131" s="51">
        <f t="shared" si="103"/>
        <v>0</v>
      </c>
      <c r="AJ131" s="53">
        <f t="shared" si="104"/>
        <v>0</v>
      </c>
      <c r="AK131" s="53">
        <f t="shared" si="105"/>
        <v>0</v>
      </c>
      <c r="AL131" s="53">
        <f t="shared" si="106"/>
        <v>0</v>
      </c>
      <c r="AM131" s="53">
        <f t="shared" si="107"/>
        <v>0</v>
      </c>
      <c r="AN131" s="67"/>
      <c r="AR131" s="58">
        <f t="shared" si="108"/>
        <v>44618</v>
      </c>
      <c r="AS131" s="59">
        <f t="shared" si="109"/>
        <v>0</v>
      </c>
      <c r="AT131" s="59">
        <f t="shared" si="110"/>
        <v>0</v>
      </c>
      <c r="AU131" s="59">
        <f t="shared" si="111"/>
        <v>0</v>
      </c>
      <c r="AV131" s="59">
        <f t="shared" si="112"/>
        <v>0</v>
      </c>
      <c r="AW131" s="59">
        <f t="shared" si="113"/>
        <v>0</v>
      </c>
      <c r="AX131" s="59">
        <f t="shared" si="114"/>
        <v>0</v>
      </c>
      <c r="AY131" s="60">
        <f t="shared" si="115"/>
        <v>0</v>
      </c>
      <c r="AZ131" s="59">
        <f t="shared" si="116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91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117">SUM(I132:O132)</f>
        <v>0</v>
      </c>
      <c r="Q132" s="66"/>
      <c r="R132" s="51">
        <f t="shared" si="93"/>
        <v>0</v>
      </c>
      <c r="S132" s="65"/>
      <c r="T132" s="65"/>
      <c r="U132" s="51">
        <f t="shared" si="94"/>
        <v>0</v>
      </c>
      <c r="V132" s="65"/>
      <c r="W132" s="65"/>
      <c r="X132" s="51">
        <f t="shared" si="95"/>
        <v>0</v>
      </c>
      <c r="Y132" s="52">
        <f t="shared" si="96"/>
        <v>0</v>
      </c>
      <c r="Z132" s="52">
        <f t="shared" si="97"/>
        <v>0</v>
      </c>
      <c r="AA132" s="51">
        <f t="shared" si="98"/>
        <v>0</v>
      </c>
      <c r="AB132" s="51">
        <f t="shared" si="99"/>
        <v>0</v>
      </c>
      <c r="AC132" s="51">
        <f t="shared" si="100"/>
        <v>16</v>
      </c>
      <c r="AD132" s="65"/>
      <c r="AE132" s="65"/>
      <c r="AF132" s="65"/>
      <c r="AG132" s="51">
        <f t="shared" si="101"/>
        <v>0</v>
      </c>
      <c r="AH132" s="53">
        <f t="shared" si="102"/>
        <v>0</v>
      </c>
      <c r="AI132" s="51">
        <f t="shared" si="103"/>
        <v>0</v>
      </c>
      <c r="AJ132" s="53">
        <f t="shared" si="104"/>
        <v>0</v>
      </c>
      <c r="AK132" s="53">
        <f t="shared" si="105"/>
        <v>0</v>
      </c>
      <c r="AL132" s="53">
        <f t="shared" si="106"/>
        <v>0</v>
      </c>
      <c r="AM132" s="53">
        <f t="shared" si="107"/>
        <v>0</v>
      </c>
      <c r="AN132" s="67"/>
      <c r="AR132" s="58">
        <f t="shared" si="108"/>
        <v>44625</v>
      </c>
      <c r="AS132" s="59">
        <f t="shared" si="109"/>
        <v>0</v>
      </c>
      <c r="AT132" s="59">
        <f t="shared" si="110"/>
        <v>0</v>
      </c>
      <c r="AU132" s="59">
        <f t="shared" si="111"/>
        <v>0</v>
      </c>
      <c r="AV132" s="59">
        <f t="shared" si="112"/>
        <v>0</v>
      </c>
      <c r="AW132" s="59">
        <f t="shared" si="113"/>
        <v>0</v>
      </c>
      <c r="AX132" s="59">
        <f t="shared" si="114"/>
        <v>0</v>
      </c>
      <c r="AY132" s="60">
        <f t="shared" si="115"/>
        <v>0</v>
      </c>
      <c r="AZ132" s="59">
        <f t="shared" si="116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91"/>
        <v>0</v>
      </c>
      <c r="I133" s="65"/>
      <c r="J133" s="65"/>
      <c r="K133" s="65"/>
      <c r="L133" s="65"/>
      <c r="M133" s="65"/>
      <c r="N133" s="65"/>
      <c r="O133" s="65"/>
      <c r="P133" s="51">
        <f t="shared" si="117"/>
        <v>0</v>
      </c>
      <c r="Q133" s="66"/>
      <c r="R133" s="51">
        <f t="shared" si="93"/>
        <v>0</v>
      </c>
      <c r="S133" s="65"/>
      <c r="T133" s="65"/>
      <c r="U133" s="51">
        <f t="shared" si="94"/>
        <v>0</v>
      </c>
      <c r="V133" s="65"/>
      <c r="W133" s="65"/>
      <c r="X133" s="51">
        <f t="shared" si="95"/>
        <v>0</v>
      </c>
      <c r="Y133" s="52">
        <f t="shared" si="96"/>
        <v>0</v>
      </c>
      <c r="Z133" s="52">
        <f t="shared" si="97"/>
        <v>0</v>
      </c>
      <c r="AA133" s="51">
        <f t="shared" si="98"/>
        <v>0</v>
      </c>
      <c r="AB133" s="51">
        <f t="shared" si="99"/>
        <v>0</v>
      </c>
      <c r="AC133" s="51">
        <f t="shared" si="100"/>
        <v>16</v>
      </c>
      <c r="AD133" s="65"/>
      <c r="AE133" s="65"/>
      <c r="AF133" s="65"/>
      <c r="AG133" s="51">
        <f t="shared" si="101"/>
        <v>0</v>
      </c>
      <c r="AH133" s="53">
        <f t="shared" si="102"/>
        <v>0</v>
      </c>
      <c r="AI133" s="51">
        <f t="shared" si="103"/>
        <v>0</v>
      </c>
      <c r="AJ133" s="53">
        <f t="shared" si="104"/>
        <v>0</v>
      </c>
      <c r="AK133" s="53">
        <f t="shared" si="105"/>
        <v>0</v>
      </c>
      <c r="AL133" s="53">
        <f t="shared" si="106"/>
        <v>0</v>
      </c>
      <c r="AM133" s="53">
        <f t="shared" si="107"/>
        <v>0</v>
      </c>
      <c r="AN133" s="67"/>
      <c r="AR133" s="58">
        <f t="shared" si="108"/>
        <v>44632</v>
      </c>
      <c r="AS133" s="59">
        <f t="shared" si="109"/>
        <v>0</v>
      </c>
      <c r="AT133" s="59">
        <f t="shared" si="110"/>
        <v>0</v>
      </c>
      <c r="AU133" s="59">
        <f t="shared" si="111"/>
        <v>0</v>
      </c>
      <c r="AV133" s="59">
        <f t="shared" si="112"/>
        <v>0</v>
      </c>
      <c r="AW133" s="59">
        <f t="shared" si="113"/>
        <v>0</v>
      </c>
      <c r="AX133" s="59">
        <f t="shared" si="114"/>
        <v>0</v>
      </c>
      <c r="AY133" s="60">
        <f t="shared" si="115"/>
        <v>0</v>
      </c>
      <c r="AZ133" s="59">
        <f t="shared" si="116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91"/>
        <v>0</v>
      </c>
      <c r="I134" s="65"/>
      <c r="J134" s="65"/>
      <c r="K134" s="65"/>
      <c r="L134" s="65"/>
      <c r="M134" s="65"/>
      <c r="N134" s="65"/>
      <c r="O134" s="65"/>
      <c r="P134" s="51">
        <f t="shared" si="117"/>
        <v>0</v>
      </c>
      <c r="Q134" s="66"/>
      <c r="R134" s="51">
        <f t="shared" si="93"/>
        <v>0</v>
      </c>
      <c r="S134" s="65"/>
      <c r="T134" s="65"/>
      <c r="U134" s="51">
        <f t="shared" si="94"/>
        <v>0</v>
      </c>
      <c r="V134" s="65"/>
      <c r="W134" s="65"/>
      <c r="X134" s="51">
        <f t="shared" si="95"/>
        <v>0</v>
      </c>
      <c r="Y134" s="52">
        <f t="shared" si="96"/>
        <v>0</v>
      </c>
      <c r="Z134" s="52">
        <f t="shared" si="97"/>
        <v>0</v>
      </c>
      <c r="AA134" s="51">
        <f t="shared" si="98"/>
        <v>0</v>
      </c>
      <c r="AB134" s="51">
        <f t="shared" si="99"/>
        <v>0</v>
      </c>
      <c r="AC134" s="51">
        <f t="shared" si="100"/>
        <v>16</v>
      </c>
      <c r="AD134" s="65"/>
      <c r="AE134" s="65"/>
      <c r="AF134" s="65"/>
      <c r="AG134" s="51">
        <f t="shared" si="101"/>
        <v>0</v>
      </c>
      <c r="AH134" s="53">
        <f t="shared" si="102"/>
        <v>0</v>
      </c>
      <c r="AI134" s="51">
        <f t="shared" si="103"/>
        <v>0</v>
      </c>
      <c r="AJ134" s="53">
        <f t="shared" si="104"/>
        <v>0</v>
      </c>
      <c r="AK134" s="53">
        <f t="shared" si="105"/>
        <v>0</v>
      </c>
      <c r="AL134" s="53">
        <f t="shared" si="106"/>
        <v>0</v>
      </c>
      <c r="AM134" s="53">
        <f t="shared" si="107"/>
        <v>0</v>
      </c>
      <c r="AN134" s="67"/>
      <c r="AR134" s="58">
        <f t="shared" si="108"/>
        <v>44639</v>
      </c>
      <c r="AS134" s="59">
        <f t="shared" si="109"/>
        <v>0</v>
      </c>
      <c r="AT134" s="59">
        <f t="shared" si="110"/>
        <v>0</v>
      </c>
      <c r="AU134" s="59">
        <f t="shared" si="111"/>
        <v>0</v>
      </c>
      <c r="AV134" s="59">
        <f t="shared" si="112"/>
        <v>0</v>
      </c>
      <c r="AW134" s="59">
        <f t="shared" si="113"/>
        <v>0</v>
      </c>
      <c r="AX134" s="59">
        <f t="shared" si="114"/>
        <v>0</v>
      </c>
      <c r="AY134" s="60">
        <f t="shared" si="115"/>
        <v>0</v>
      </c>
      <c r="AZ134" s="59">
        <f t="shared" si="116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91"/>
        <v>0</v>
      </c>
      <c r="I135" s="65"/>
      <c r="J135" s="65"/>
      <c r="K135" s="65"/>
      <c r="L135" s="65"/>
      <c r="M135" s="65"/>
      <c r="N135" s="65"/>
      <c r="O135" s="65"/>
      <c r="P135" s="51">
        <f t="shared" si="117"/>
        <v>0</v>
      </c>
      <c r="Q135" s="66"/>
      <c r="R135" s="51">
        <f t="shared" si="93"/>
        <v>0</v>
      </c>
      <c r="S135" s="65"/>
      <c r="T135" s="65"/>
      <c r="U135" s="51">
        <f t="shared" si="94"/>
        <v>0</v>
      </c>
      <c r="V135" s="65"/>
      <c r="W135" s="65"/>
      <c r="X135" s="51">
        <f t="shared" si="95"/>
        <v>0</v>
      </c>
      <c r="Y135" s="52">
        <f t="shared" si="96"/>
        <v>0</v>
      </c>
      <c r="Z135" s="52">
        <f t="shared" si="97"/>
        <v>0</v>
      </c>
      <c r="AA135" s="51">
        <f t="shared" si="98"/>
        <v>0</v>
      </c>
      <c r="AB135" s="51">
        <f t="shared" si="99"/>
        <v>0</v>
      </c>
      <c r="AC135" s="51">
        <f t="shared" si="100"/>
        <v>16</v>
      </c>
      <c r="AD135" s="65"/>
      <c r="AE135" s="65"/>
      <c r="AF135" s="65"/>
      <c r="AG135" s="51">
        <f t="shared" si="101"/>
        <v>0</v>
      </c>
      <c r="AH135" s="53">
        <f t="shared" si="102"/>
        <v>0</v>
      </c>
      <c r="AI135" s="51">
        <f t="shared" si="103"/>
        <v>0</v>
      </c>
      <c r="AJ135" s="53">
        <f t="shared" si="104"/>
        <v>0</v>
      </c>
      <c r="AK135" s="53">
        <f t="shared" si="105"/>
        <v>0</v>
      </c>
      <c r="AL135" s="53">
        <f t="shared" si="106"/>
        <v>0</v>
      </c>
      <c r="AM135" s="53">
        <f t="shared" si="107"/>
        <v>0</v>
      </c>
      <c r="AN135" s="67"/>
      <c r="AR135" s="58">
        <f t="shared" si="108"/>
        <v>44646</v>
      </c>
      <c r="AS135" s="59">
        <f t="shared" si="109"/>
        <v>0</v>
      </c>
      <c r="AT135" s="59">
        <f t="shared" si="110"/>
        <v>0</v>
      </c>
      <c r="AU135" s="59">
        <f t="shared" si="111"/>
        <v>0</v>
      </c>
      <c r="AV135" s="59">
        <f t="shared" si="112"/>
        <v>0</v>
      </c>
      <c r="AW135" s="59">
        <f t="shared" si="113"/>
        <v>0</v>
      </c>
      <c r="AX135" s="59">
        <f t="shared" si="114"/>
        <v>0</v>
      </c>
      <c r="AY135" s="60">
        <f t="shared" si="115"/>
        <v>0</v>
      </c>
      <c r="AZ135" s="59">
        <f t="shared" si="116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91"/>
        <v>0</v>
      </c>
      <c r="I136" s="65"/>
      <c r="J136" s="65"/>
      <c r="K136" s="65"/>
      <c r="L136" s="65"/>
      <c r="M136" s="65"/>
      <c r="N136" s="65"/>
      <c r="O136" s="65"/>
      <c r="P136" s="51">
        <f t="shared" si="117"/>
        <v>0</v>
      </c>
      <c r="Q136" s="66"/>
      <c r="R136" s="51">
        <f t="shared" si="93"/>
        <v>0</v>
      </c>
      <c r="S136" s="65"/>
      <c r="T136" s="65"/>
      <c r="U136" s="51">
        <f t="shared" si="94"/>
        <v>0</v>
      </c>
      <c r="V136" s="65"/>
      <c r="W136" s="65"/>
      <c r="X136" s="51">
        <f t="shared" si="95"/>
        <v>0</v>
      </c>
      <c r="Y136" s="52">
        <f t="shared" si="96"/>
        <v>0</v>
      </c>
      <c r="Z136" s="52">
        <f t="shared" si="97"/>
        <v>0</v>
      </c>
      <c r="AA136" s="51">
        <f t="shared" si="98"/>
        <v>0</v>
      </c>
      <c r="AB136" s="51">
        <f t="shared" si="99"/>
        <v>0</v>
      </c>
      <c r="AC136" s="51">
        <f t="shared" si="100"/>
        <v>16</v>
      </c>
      <c r="AD136" s="65"/>
      <c r="AE136" s="65"/>
      <c r="AF136" s="65"/>
      <c r="AG136" s="51">
        <f t="shared" si="101"/>
        <v>0</v>
      </c>
      <c r="AH136" s="53">
        <f t="shared" si="102"/>
        <v>0</v>
      </c>
      <c r="AI136" s="51">
        <f t="shared" si="103"/>
        <v>0</v>
      </c>
      <c r="AJ136" s="53">
        <f t="shared" si="104"/>
        <v>0</v>
      </c>
      <c r="AK136" s="53">
        <f t="shared" si="105"/>
        <v>0</v>
      </c>
      <c r="AL136" s="53">
        <f t="shared" si="106"/>
        <v>0</v>
      </c>
      <c r="AM136" s="53">
        <f t="shared" si="107"/>
        <v>0</v>
      </c>
      <c r="AN136" s="67"/>
      <c r="AR136" s="58">
        <f t="shared" si="108"/>
        <v>44653</v>
      </c>
      <c r="AS136" s="59">
        <f t="shared" si="109"/>
        <v>0</v>
      </c>
      <c r="AT136" s="59">
        <f t="shared" si="110"/>
        <v>0</v>
      </c>
      <c r="AU136" s="59">
        <f t="shared" si="111"/>
        <v>0</v>
      </c>
      <c r="AV136" s="59">
        <f t="shared" si="112"/>
        <v>0</v>
      </c>
      <c r="AW136" s="59">
        <f t="shared" si="113"/>
        <v>0</v>
      </c>
      <c r="AX136" s="59">
        <f t="shared" si="114"/>
        <v>0</v>
      </c>
      <c r="AY136" s="60">
        <f t="shared" si="115"/>
        <v>0</v>
      </c>
      <c r="AZ136" s="59">
        <f t="shared" si="116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91"/>
        <v>0</v>
      </c>
      <c r="I137" s="65"/>
      <c r="J137" s="65"/>
      <c r="K137" s="65"/>
      <c r="L137" s="65"/>
      <c r="M137" s="65"/>
      <c r="N137" s="65"/>
      <c r="O137" s="65"/>
      <c r="P137" s="51">
        <f t="shared" si="117"/>
        <v>0</v>
      </c>
      <c r="Q137" s="66"/>
      <c r="R137" s="51">
        <f t="shared" si="93"/>
        <v>0</v>
      </c>
      <c r="S137" s="65"/>
      <c r="T137" s="65"/>
      <c r="U137" s="51">
        <f t="shared" si="94"/>
        <v>0</v>
      </c>
      <c r="V137" s="65"/>
      <c r="W137" s="65"/>
      <c r="X137" s="51">
        <f t="shared" si="95"/>
        <v>0</v>
      </c>
      <c r="Y137" s="52">
        <f t="shared" si="96"/>
        <v>0</v>
      </c>
      <c r="Z137" s="52">
        <f t="shared" si="97"/>
        <v>0</v>
      </c>
      <c r="AA137" s="51">
        <f t="shared" si="98"/>
        <v>0</v>
      </c>
      <c r="AB137" s="51">
        <f t="shared" si="99"/>
        <v>0</v>
      </c>
      <c r="AC137" s="51">
        <f t="shared" si="100"/>
        <v>16</v>
      </c>
      <c r="AD137" s="65"/>
      <c r="AE137" s="65"/>
      <c r="AF137" s="65"/>
      <c r="AG137" s="51">
        <f t="shared" si="101"/>
        <v>0</v>
      </c>
      <c r="AH137" s="53">
        <f t="shared" si="102"/>
        <v>0</v>
      </c>
      <c r="AI137" s="51">
        <f t="shared" si="103"/>
        <v>0</v>
      </c>
      <c r="AJ137" s="53">
        <f t="shared" si="104"/>
        <v>0</v>
      </c>
      <c r="AK137" s="53">
        <f t="shared" si="105"/>
        <v>0</v>
      </c>
      <c r="AL137" s="53">
        <f t="shared" si="106"/>
        <v>0</v>
      </c>
      <c r="AM137" s="53">
        <f t="shared" si="107"/>
        <v>0</v>
      </c>
      <c r="AN137" s="67"/>
      <c r="AR137" s="58">
        <f t="shared" si="108"/>
        <v>44660</v>
      </c>
      <c r="AS137" s="59">
        <f t="shared" si="109"/>
        <v>0</v>
      </c>
      <c r="AT137" s="59">
        <f t="shared" si="110"/>
        <v>0</v>
      </c>
      <c r="AU137" s="59">
        <f t="shared" si="111"/>
        <v>0</v>
      </c>
      <c r="AV137" s="59">
        <f t="shared" si="112"/>
        <v>0</v>
      </c>
      <c r="AW137" s="59">
        <f t="shared" si="113"/>
        <v>0</v>
      </c>
      <c r="AX137" s="59">
        <f t="shared" si="114"/>
        <v>0</v>
      </c>
      <c r="AY137" s="60">
        <f t="shared" si="115"/>
        <v>0</v>
      </c>
      <c r="AZ137" s="59">
        <f t="shared" si="116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91"/>
        <v>0</v>
      </c>
      <c r="I138" s="65"/>
      <c r="J138" s="65"/>
      <c r="K138" s="65"/>
      <c r="L138" s="65"/>
      <c r="M138" s="65"/>
      <c r="N138" s="65"/>
      <c r="O138" s="65"/>
      <c r="P138" s="51">
        <f t="shared" si="117"/>
        <v>0</v>
      </c>
      <c r="Q138" s="66"/>
      <c r="R138" s="51">
        <f t="shared" si="93"/>
        <v>0</v>
      </c>
      <c r="S138" s="65"/>
      <c r="T138" s="65"/>
      <c r="U138" s="51">
        <f t="shared" si="94"/>
        <v>0</v>
      </c>
      <c r="V138" s="65"/>
      <c r="W138" s="65"/>
      <c r="X138" s="51">
        <f t="shared" si="95"/>
        <v>0</v>
      </c>
      <c r="Y138" s="52">
        <f t="shared" si="96"/>
        <v>0</v>
      </c>
      <c r="Z138" s="52">
        <f t="shared" si="97"/>
        <v>0</v>
      </c>
      <c r="AA138" s="51">
        <f t="shared" si="98"/>
        <v>0</v>
      </c>
      <c r="AB138" s="51">
        <f t="shared" si="99"/>
        <v>0</v>
      </c>
      <c r="AC138" s="51">
        <f t="shared" si="100"/>
        <v>16</v>
      </c>
      <c r="AD138" s="65"/>
      <c r="AE138" s="65"/>
      <c r="AF138" s="65"/>
      <c r="AG138" s="51">
        <f t="shared" si="101"/>
        <v>0</v>
      </c>
      <c r="AH138" s="53">
        <f t="shared" si="102"/>
        <v>0</v>
      </c>
      <c r="AI138" s="51">
        <f t="shared" si="103"/>
        <v>0</v>
      </c>
      <c r="AJ138" s="53">
        <f t="shared" si="104"/>
        <v>0</v>
      </c>
      <c r="AK138" s="53">
        <f t="shared" si="105"/>
        <v>0</v>
      </c>
      <c r="AL138" s="53">
        <f t="shared" si="106"/>
        <v>0</v>
      </c>
      <c r="AM138" s="53">
        <f t="shared" si="107"/>
        <v>0</v>
      </c>
      <c r="AN138" s="67"/>
      <c r="AR138" s="58">
        <f t="shared" si="108"/>
        <v>44667</v>
      </c>
      <c r="AS138" s="59">
        <f t="shared" si="109"/>
        <v>0</v>
      </c>
      <c r="AT138" s="59">
        <f t="shared" si="110"/>
        <v>0</v>
      </c>
      <c r="AU138" s="59">
        <f t="shared" si="111"/>
        <v>0</v>
      </c>
      <c r="AV138" s="59">
        <f t="shared" si="112"/>
        <v>0</v>
      </c>
      <c r="AW138" s="59">
        <f t="shared" si="113"/>
        <v>0</v>
      </c>
      <c r="AX138" s="59">
        <f t="shared" si="114"/>
        <v>0</v>
      </c>
      <c r="AY138" s="60">
        <f t="shared" si="115"/>
        <v>0</v>
      </c>
      <c r="AZ138" s="59">
        <f t="shared" si="116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91"/>
        <v>0</v>
      </c>
      <c r="I139" s="65"/>
      <c r="J139" s="65"/>
      <c r="K139" s="65"/>
      <c r="L139" s="65"/>
      <c r="M139" s="65"/>
      <c r="N139" s="65"/>
      <c r="O139" s="65"/>
      <c r="P139" s="51">
        <f t="shared" si="117"/>
        <v>0</v>
      </c>
      <c r="Q139" s="66"/>
      <c r="R139" s="51">
        <f t="shared" si="93"/>
        <v>0</v>
      </c>
      <c r="S139" s="65"/>
      <c r="T139" s="65"/>
      <c r="U139" s="51">
        <f t="shared" si="94"/>
        <v>0</v>
      </c>
      <c r="V139" s="65"/>
      <c r="W139" s="65"/>
      <c r="X139" s="51">
        <f t="shared" si="95"/>
        <v>0</v>
      </c>
      <c r="Y139" s="52">
        <f t="shared" si="96"/>
        <v>0</v>
      </c>
      <c r="Z139" s="52">
        <f t="shared" si="97"/>
        <v>0</v>
      </c>
      <c r="AA139" s="51">
        <f t="shared" si="98"/>
        <v>0</v>
      </c>
      <c r="AB139" s="51">
        <f t="shared" si="99"/>
        <v>0</v>
      </c>
      <c r="AC139" s="51">
        <f t="shared" si="100"/>
        <v>16</v>
      </c>
      <c r="AD139" s="65"/>
      <c r="AE139" s="65"/>
      <c r="AF139" s="65"/>
      <c r="AG139" s="51">
        <f t="shared" si="101"/>
        <v>0</v>
      </c>
      <c r="AH139" s="53">
        <f t="shared" si="102"/>
        <v>0</v>
      </c>
      <c r="AI139" s="51">
        <f t="shared" si="103"/>
        <v>0</v>
      </c>
      <c r="AJ139" s="53">
        <f t="shared" si="104"/>
        <v>0</v>
      </c>
      <c r="AK139" s="53">
        <f t="shared" si="105"/>
        <v>0</v>
      </c>
      <c r="AL139" s="53">
        <f t="shared" si="106"/>
        <v>0</v>
      </c>
      <c r="AM139" s="53">
        <f t="shared" si="107"/>
        <v>0</v>
      </c>
      <c r="AN139" s="67"/>
      <c r="AR139" s="58">
        <f t="shared" si="108"/>
        <v>44674</v>
      </c>
      <c r="AS139" s="59">
        <f t="shared" si="109"/>
        <v>0</v>
      </c>
      <c r="AT139" s="59">
        <f t="shared" si="110"/>
        <v>0</v>
      </c>
      <c r="AU139" s="59">
        <f t="shared" si="111"/>
        <v>0</v>
      </c>
      <c r="AV139" s="59">
        <f t="shared" si="112"/>
        <v>0</v>
      </c>
      <c r="AW139" s="59">
        <f t="shared" si="113"/>
        <v>0</v>
      </c>
      <c r="AX139" s="59">
        <f t="shared" si="114"/>
        <v>0</v>
      </c>
      <c r="AY139" s="60">
        <f t="shared" si="115"/>
        <v>0</v>
      </c>
      <c r="AZ139" s="59">
        <f t="shared" si="116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91"/>
        <v>0</v>
      </c>
      <c r="I140" s="65"/>
      <c r="J140" s="65"/>
      <c r="K140" s="65"/>
      <c r="L140" s="65"/>
      <c r="M140" s="65"/>
      <c r="N140" s="65"/>
      <c r="O140" s="65"/>
      <c r="P140" s="51">
        <f t="shared" si="117"/>
        <v>0</v>
      </c>
      <c r="Q140" s="66"/>
      <c r="R140" s="51">
        <f t="shared" si="93"/>
        <v>0</v>
      </c>
      <c r="S140" s="65"/>
      <c r="T140" s="65"/>
      <c r="U140" s="51">
        <f t="shared" si="94"/>
        <v>0</v>
      </c>
      <c r="V140" s="65"/>
      <c r="W140" s="65"/>
      <c r="X140" s="51">
        <f t="shared" si="95"/>
        <v>0</v>
      </c>
      <c r="Y140" s="52">
        <f t="shared" si="96"/>
        <v>0</v>
      </c>
      <c r="Z140" s="52">
        <f t="shared" si="97"/>
        <v>0</v>
      </c>
      <c r="AA140" s="51">
        <f t="shared" si="98"/>
        <v>0</v>
      </c>
      <c r="AB140" s="51">
        <f t="shared" si="99"/>
        <v>0</v>
      </c>
      <c r="AC140" s="51">
        <f t="shared" si="100"/>
        <v>16</v>
      </c>
      <c r="AD140" s="65"/>
      <c r="AE140" s="65"/>
      <c r="AF140" s="65"/>
      <c r="AG140" s="51">
        <f t="shared" si="101"/>
        <v>0</v>
      </c>
      <c r="AH140" s="53">
        <f t="shared" si="102"/>
        <v>0</v>
      </c>
      <c r="AI140" s="51">
        <f t="shared" si="103"/>
        <v>0</v>
      </c>
      <c r="AJ140" s="53">
        <f t="shared" si="104"/>
        <v>0</v>
      </c>
      <c r="AK140" s="53">
        <f t="shared" si="105"/>
        <v>0</v>
      </c>
      <c r="AL140" s="53">
        <f t="shared" si="106"/>
        <v>0</v>
      </c>
      <c r="AM140" s="53">
        <f t="shared" si="107"/>
        <v>0</v>
      </c>
      <c r="AN140" s="67"/>
      <c r="AR140" s="58">
        <f t="shared" si="108"/>
        <v>44681</v>
      </c>
      <c r="AS140" s="59">
        <f t="shared" si="109"/>
        <v>0</v>
      </c>
      <c r="AT140" s="59">
        <f t="shared" si="110"/>
        <v>0</v>
      </c>
      <c r="AU140" s="59">
        <f t="shared" si="111"/>
        <v>0</v>
      </c>
      <c r="AV140" s="59">
        <f t="shared" si="112"/>
        <v>0</v>
      </c>
      <c r="AW140" s="59">
        <f t="shared" si="113"/>
        <v>0</v>
      </c>
      <c r="AX140" s="59">
        <f t="shared" si="114"/>
        <v>0</v>
      </c>
      <c r="AY140" s="60">
        <f t="shared" si="115"/>
        <v>0</v>
      </c>
      <c r="AZ140" s="59">
        <f t="shared" si="116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91"/>
        <v>0</v>
      </c>
      <c r="I141" s="65"/>
      <c r="J141" s="65"/>
      <c r="K141" s="65"/>
      <c r="L141" s="65"/>
      <c r="M141" s="65"/>
      <c r="N141" s="65"/>
      <c r="O141" s="65"/>
      <c r="P141" s="51">
        <f t="shared" si="117"/>
        <v>0</v>
      </c>
      <c r="Q141" s="66"/>
      <c r="R141" s="51">
        <f t="shared" si="93"/>
        <v>0</v>
      </c>
      <c r="S141" s="65"/>
      <c r="T141" s="65"/>
      <c r="U141" s="51">
        <f t="shared" si="94"/>
        <v>0</v>
      </c>
      <c r="V141" s="65"/>
      <c r="W141" s="65"/>
      <c r="X141" s="51">
        <f t="shared" si="95"/>
        <v>0</v>
      </c>
      <c r="Y141" s="52">
        <f t="shared" si="96"/>
        <v>0</v>
      </c>
      <c r="Z141" s="52">
        <f t="shared" si="97"/>
        <v>0</v>
      </c>
      <c r="AA141" s="51">
        <f t="shared" si="98"/>
        <v>0</v>
      </c>
      <c r="AB141" s="51">
        <f t="shared" si="99"/>
        <v>0</v>
      </c>
      <c r="AC141" s="51">
        <f t="shared" si="100"/>
        <v>16</v>
      </c>
      <c r="AD141" s="65"/>
      <c r="AE141" s="65"/>
      <c r="AF141" s="65"/>
      <c r="AG141" s="51">
        <f t="shared" si="101"/>
        <v>0</v>
      </c>
      <c r="AH141" s="53">
        <f t="shared" si="102"/>
        <v>0</v>
      </c>
      <c r="AI141" s="51">
        <f t="shared" si="103"/>
        <v>0</v>
      </c>
      <c r="AJ141" s="53">
        <f t="shared" si="104"/>
        <v>0</v>
      </c>
      <c r="AK141" s="53">
        <f t="shared" si="105"/>
        <v>0</v>
      </c>
      <c r="AL141" s="53">
        <f t="shared" si="106"/>
        <v>0</v>
      </c>
      <c r="AM141" s="53">
        <f t="shared" si="107"/>
        <v>0</v>
      </c>
      <c r="AN141" s="67"/>
      <c r="AR141" s="58">
        <f t="shared" si="108"/>
        <v>44688</v>
      </c>
      <c r="AS141" s="59">
        <f t="shared" si="109"/>
        <v>0</v>
      </c>
      <c r="AT141" s="59">
        <f t="shared" si="110"/>
        <v>0</v>
      </c>
      <c r="AU141" s="59">
        <f t="shared" si="111"/>
        <v>0</v>
      </c>
      <c r="AV141" s="59">
        <f t="shared" si="112"/>
        <v>0</v>
      </c>
      <c r="AW141" s="59">
        <f t="shared" si="113"/>
        <v>0</v>
      </c>
      <c r="AX141" s="59">
        <f t="shared" si="114"/>
        <v>0</v>
      </c>
      <c r="AY141" s="60">
        <f t="shared" si="115"/>
        <v>0</v>
      </c>
      <c r="AZ141" s="59">
        <f t="shared" si="116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91"/>
        <v>0</v>
      </c>
      <c r="I142" s="65"/>
      <c r="J142" s="65"/>
      <c r="K142" s="65"/>
      <c r="L142" s="65"/>
      <c r="M142" s="65"/>
      <c r="N142" s="65"/>
      <c r="O142" s="65"/>
      <c r="P142" s="51">
        <f t="shared" si="117"/>
        <v>0</v>
      </c>
      <c r="Q142" s="66"/>
      <c r="R142" s="51">
        <f t="shared" si="93"/>
        <v>0</v>
      </c>
      <c r="S142" s="65"/>
      <c r="T142" s="65"/>
      <c r="U142" s="51">
        <f t="shared" si="94"/>
        <v>0</v>
      </c>
      <c r="V142" s="65"/>
      <c r="W142" s="65"/>
      <c r="X142" s="51">
        <f t="shared" si="95"/>
        <v>0</v>
      </c>
      <c r="Y142" s="52">
        <f t="shared" si="96"/>
        <v>0</v>
      </c>
      <c r="Z142" s="52">
        <f t="shared" si="97"/>
        <v>0</v>
      </c>
      <c r="AA142" s="51">
        <f t="shared" si="98"/>
        <v>0</v>
      </c>
      <c r="AB142" s="51">
        <f t="shared" si="99"/>
        <v>0</v>
      </c>
      <c r="AC142" s="51">
        <f t="shared" si="100"/>
        <v>16</v>
      </c>
      <c r="AD142" s="65"/>
      <c r="AE142" s="65"/>
      <c r="AF142" s="65"/>
      <c r="AG142" s="51">
        <f t="shared" si="101"/>
        <v>0</v>
      </c>
      <c r="AH142" s="53">
        <f t="shared" si="102"/>
        <v>0</v>
      </c>
      <c r="AI142" s="51">
        <f t="shared" si="103"/>
        <v>0</v>
      </c>
      <c r="AJ142" s="53">
        <f t="shared" si="104"/>
        <v>0</v>
      </c>
      <c r="AK142" s="53">
        <f t="shared" si="105"/>
        <v>0</v>
      </c>
      <c r="AL142" s="53">
        <f t="shared" si="106"/>
        <v>0</v>
      </c>
      <c r="AM142" s="53">
        <f t="shared" si="107"/>
        <v>0</v>
      </c>
      <c r="AN142" s="67"/>
      <c r="AR142" s="58">
        <f t="shared" si="108"/>
        <v>44695</v>
      </c>
      <c r="AS142" s="59">
        <f t="shared" si="109"/>
        <v>0</v>
      </c>
      <c r="AT142" s="59">
        <f t="shared" si="110"/>
        <v>0</v>
      </c>
      <c r="AU142" s="59">
        <f t="shared" si="111"/>
        <v>0</v>
      </c>
      <c r="AV142" s="59">
        <f t="shared" si="112"/>
        <v>0</v>
      </c>
      <c r="AW142" s="59">
        <f t="shared" si="113"/>
        <v>0</v>
      </c>
      <c r="AX142" s="59">
        <f t="shared" si="114"/>
        <v>0</v>
      </c>
      <c r="AY142" s="60">
        <f t="shared" si="115"/>
        <v>0</v>
      </c>
      <c r="AZ142" s="59">
        <f t="shared" si="116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91"/>
        <v>0</v>
      </c>
      <c r="I143" s="65"/>
      <c r="J143" s="65"/>
      <c r="K143" s="65"/>
      <c r="L143" s="65"/>
      <c r="M143" s="65"/>
      <c r="N143" s="65"/>
      <c r="O143" s="65"/>
      <c r="P143" s="51">
        <f t="shared" si="117"/>
        <v>0</v>
      </c>
      <c r="Q143" s="66"/>
      <c r="R143" s="51">
        <f t="shared" si="93"/>
        <v>0</v>
      </c>
      <c r="S143" s="65"/>
      <c r="T143" s="65"/>
      <c r="U143" s="51">
        <f t="shared" si="94"/>
        <v>0</v>
      </c>
      <c r="V143" s="65"/>
      <c r="W143" s="65"/>
      <c r="X143" s="51">
        <f t="shared" si="95"/>
        <v>0</v>
      </c>
      <c r="Y143" s="52">
        <f t="shared" si="96"/>
        <v>0</v>
      </c>
      <c r="Z143" s="52">
        <f t="shared" si="97"/>
        <v>0</v>
      </c>
      <c r="AA143" s="51">
        <f t="shared" si="98"/>
        <v>0</v>
      </c>
      <c r="AB143" s="51">
        <f t="shared" si="99"/>
        <v>0</v>
      </c>
      <c r="AC143" s="51">
        <f t="shared" si="100"/>
        <v>16</v>
      </c>
      <c r="AD143" s="65"/>
      <c r="AE143" s="65"/>
      <c r="AF143" s="65"/>
      <c r="AG143" s="51">
        <f t="shared" si="101"/>
        <v>0</v>
      </c>
      <c r="AH143" s="53">
        <f t="shared" si="102"/>
        <v>0</v>
      </c>
      <c r="AI143" s="51">
        <f t="shared" si="103"/>
        <v>0</v>
      </c>
      <c r="AJ143" s="53">
        <f t="shared" si="104"/>
        <v>0</v>
      </c>
      <c r="AK143" s="53">
        <f t="shared" si="105"/>
        <v>0</v>
      </c>
      <c r="AL143" s="53">
        <f t="shared" si="106"/>
        <v>0</v>
      </c>
      <c r="AM143" s="53">
        <f t="shared" si="107"/>
        <v>0</v>
      </c>
      <c r="AN143" s="67"/>
      <c r="AR143" s="58">
        <f t="shared" si="108"/>
        <v>44702</v>
      </c>
      <c r="AS143" s="59">
        <f t="shared" si="109"/>
        <v>0</v>
      </c>
      <c r="AT143" s="59">
        <f t="shared" si="110"/>
        <v>0</v>
      </c>
      <c r="AU143" s="59">
        <f t="shared" si="111"/>
        <v>0</v>
      </c>
      <c r="AV143" s="59">
        <f t="shared" si="112"/>
        <v>0</v>
      </c>
      <c r="AW143" s="59">
        <f t="shared" si="113"/>
        <v>0</v>
      </c>
      <c r="AX143" s="59">
        <f t="shared" si="114"/>
        <v>0</v>
      </c>
      <c r="AY143" s="60">
        <f t="shared" si="115"/>
        <v>0</v>
      </c>
      <c r="AZ143" s="59">
        <f t="shared" si="116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91"/>
        <v>0</v>
      </c>
      <c r="I144" s="65"/>
      <c r="J144" s="65"/>
      <c r="K144" s="65"/>
      <c r="L144" s="65"/>
      <c r="M144" s="65"/>
      <c r="N144" s="65"/>
      <c r="O144" s="65"/>
      <c r="P144" s="51">
        <f t="shared" si="117"/>
        <v>0</v>
      </c>
      <c r="Q144" s="66"/>
      <c r="R144" s="51">
        <f t="shared" si="93"/>
        <v>0</v>
      </c>
      <c r="S144" s="65"/>
      <c r="T144" s="65"/>
      <c r="U144" s="51">
        <f t="shared" si="94"/>
        <v>0</v>
      </c>
      <c r="V144" s="65"/>
      <c r="W144" s="65"/>
      <c r="X144" s="51">
        <f t="shared" si="95"/>
        <v>0</v>
      </c>
      <c r="Y144" s="52">
        <f t="shared" si="96"/>
        <v>0</v>
      </c>
      <c r="Z144" s="52">
        <f t="shared" si="97"/>
        <v>0</v>
      </c>
      <c r="AA144" s="51">
        <f t="shared" si="98"/>
        <v>0</v>
      </c>
      <c r="AB144" s="51">
        <f t="shared" si="99"/>
        <v>0</v>
      </c>
      <c r="AC144" s="51">
        <f t="shared" si="100"/>
        <v>16</v>
      </c>
      <c r="AD144" s="65"/>
      <c r="AE144" s="65"/>
      <c r="AF144" s="65"/>
      <c r="AG144" s="51">
        <f t="shared" si="101"/>
        <v>0</v>
      </c>
      <c r="AH144" s="53">
        <f t="shared" si="102"/>
        <v>0</v>
      </c>
      <c r="AI144" s="51">
        <f t="shared" si="103"/>
        <v>0</v>
      </c>
      <c r="AJ144" s="53">
        <f t="shared" si="104"/>
        <v>0</v>
      </c>
      <c r="AK144" s="53">
        <f t="shared" si="105"/>
        <v>0</v>
      </c>
      <c r="AL144" s="53">
        <f t="shared" si="106"/>
        <v>0</v>
      </c>
      <c r="AM144" s="53">
        <f t="shared" si="107"/>
        <v>0</v>
      </c>
      <c r="AN144" s="67"/>
      <c r="AR144" s="58">
        <f t="shared" si="108"/>
        <v>44709</v>
      </c>
      <c r="AS144" s="59">
        <f t="shared" si="109"/>
        <v>0</v>
      </c>
      <c r="AT144" s="59">
        <f t="shared" si="110"/>
        <v>0</v>
      </c>
      <c r="AU144" s="59">
        <f t="shared" si="111"/>
        <v>0</v>
      </c>
      <c r="AV144" s="59">
        <f t="shared" si="112"/>
        <v>0</v>
      </c>
      <c r="AW144" s="59">
        <f t="shared" si="113"/>
        <v>0</v>
      </c>
      <c r="AX144" s="59">
        <f t="shared" si="114"/>
        <v>0</v>
      </c>
      <c r="AY144" s="60">
        <f t="shared" si="115"/>
        <v>0</v>
      </c>
      <c r="AZ144" s="59">
        <f t="shared" si="116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91"/>
        <v>0</v>
      </c>
      <c r="I145" s="65"/>
      <c r="J145" s="65"/>
      <c r="K145" s="65"/>
      <c r="L145" s="65"/>
      <c r="M145" s="65"/>
      <c r="N145" s="65"/>
      <c r="O145" s="65"/>
      <c r="P145" s="51">
        <f t="shared" si="117"/>
        <v>0</v>
      </c>
      <c r="Q145" s="66"/>
      <c r="R145" s="51">
        <f t="shared" si="93"/>
        <v>0</v>
      </c>
      <c r="S145" s="65"/>
      <c r="T145" s="65"/>
      <c r="U145" s="51">
        <f t="shared" si="94"/>
        <v>0</v>
      </c>
      <c r="V145" s="65"/>
      <c r="W145" s="65"/>
      <c r="X145" s="51">
        <f t="shared" si="95"/>
        <v>0</v>
      </c>
      <c r="Y145" s="52">
        <f t="shared" si="96"/>
        <v>0</v>
      </c>
      <c r="Z145" s="52">
        <f t="shared" si="97"/>
        <v>0</v>
      </c>
      <c r="AA145" s="51">
        <f t="shared" si="98"/>
        <v>0</v>
      </c>
      <c r="AB145" s="51">
        <f t="shared" si="99"/>
        <v>0</v>
      </c>
      <c r="AC145" s="51">
        <f t="shared" si="100"/>
        <v>16</v>
      </c>
      <c r="AD145" s="65"/>
      <c r="AE145" s="65"/>
      <c r="AF145" s="65"/>
      <c r="AG145" s="51">
        <f t="shared" si="101"/>
        <v>0</v>
      </c>
      <c r="AH145" s="53">
        <f t="shared" si="102"/>
        <v>0</v>
      </c>
      <c r="AI145" s="51">
        <f t="shared" si="103"/>
        <v>0</v>
      </c>
      <c r="AJ145" s="53">
        <f t="shared" si="104"/>
        <v>0</v>
      </c>
      <c r="AK145" s="53">
        <f t="shared" si="105"/>
        <v>0</v>
      </c>
      <c r="AL145" s="53">
        <f t="shared" si="106"/>
        <v>0</v>
      </c>
      <c r="AM145" s="53">
        <f t="shared" si="107"/>
        <v>0</v>
      </c>
      <c r="AN145" s="67"/>
      <c r="AR145" s="58">
        <f t="shared" si="108"/>
        <v>44716</v>
      </c>
      <c r="AS145" s="59">
        <f t="shared" si="109"/>
        <v>0</v>
      </c>
      <c r="AT145" s="59">
        <f t="shared" si="110"/>
        <v>0</v>
      </c>
      <c r="AU145" s="59">
        <f t="shared" si="111"/>
        <v>0</v>
      </c>
      <c r="AV145" s="59">
        <f t="shared" si="112"/>
        <v>0</v>
      </c>
      <c r="AW145" s="59">
        <f t="shared" si="113"/>
        <v>0</v>
      </c>
      <c r="AX145" s="59">
        <f t="shared" si="114"/>
        <v>0</v>
      </c>
      <c r="AY145" s="60">
        <f t="shared" si="115"/>
        <v>0</v>
      </c>
      <c r="AZ145" s="59">
        <f t="shared" si="116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91"/>
        <v>0</v>
      </c>
      <c r="I146" s="65"/>
      <c r="J146" s="65"/>
      <c r="K146" s="65"/>
      <c r="L146" s="65"/>
      <c r="M146" s="65"/>
      <c r="N146" s="65"/>
      <c r="O146" s="65"/>
      <c r="P146" s="51">
        <f t="shared" si="117"/>
        <v>0</v>
      </c>
      <c r="Q146" s="66"/>
      <c r="R146" s="51">
        <f t="shared" si="93"/>
        <v>0</v>
      </c>
      <c r="S146" s="65"/>
      <c r="T146" s="65"/>
      <c r="U146" s="51">
        <f t="shared" si="94"/>
        <v>0</v>
      </c>
      <c r="V146" s="65"/>
      <c r="W146" s="65"/>
      <c r="X146" s="51">
        <f t="shared" si="95"/>
        <v>0</v>
      </c>
      <c r="Y146" s="52">
        <f t="shared" si="96"/>
        <v>0</v>
      </c>
      <c r="Z146" s="52">
        <f t="shared" si="97"/>
        <v>0</v>
      </c>
      <c r="AA146" s="51">
        <f t="shared" si="98"/>
        <v>0</v>
      </c>
      <c r="AB146" s="51">
        <f t="shared" si="99"/>
        <v>0</v>
      </c>
      <c r="AC146" s="51">
        <f t="shared" si="100"/>
        <v>16</v>
      </c>
      <c r="AD146" s="65"/>
      <c r="AE146" s="65"/>
      <c r="AF146" s="65"/>
      <c r="AG146" s="51">
        <f t="shared" si="101"/>
        <v>0</v>
      </c>
      <c r="AH146" s="53">
        <f t="shared" si="102"/>
        <v>0</v>
      </c>
      <c r="AI146" s="51">
        <f t="shared" si="103"/>
        <v>0</v>
      </c>
      <c r="AJ146" s="53">
        <f t="shared" si="104"/>
        <v>0</v>
      </c>
      <c r="AK146" s="53">
        <f t="shared" si="105"/>
        <v>0</v>
      </c>
      <c r="AL146" s="53">
        <f t="shared" si="106"/>
        <v>0</v>
      </c>
      <c r="AM146" s="53">
        <f t="shared" si="107"/>
        <v>0</v>
      </c>
      <c r="AN146" s="67"/>
      <c r="AR146" s="58">
        <f t="shared" si="108"/>
        <v>44723</v>
      </c>
      <c r="AS146" s="59">
        <f t="shared" si="109"/>
        <v>0</v>
      </c>
      <c r="AT146" s="59">
        <f t="shared" si="110"/>
        <v>0</v>
      </c>
      <c r="AU146" s="59">
        <f t="shared" si="111"/>
        <v>0</v>
      </c>
      <c r="AV146" s="59">
        <f t="shared" si="112"/>
        <v>0</v>
      </c>
      <c r="AW146" s="59">
        <f t="shared" si="113"/>
        <v>0</v>
      </c>
      <c r="AX146" s="59">
        <f t="shared" si="114"/>
        <v>0</v>
      </c>
      <c r="AY146" s="60">
        <f t="shared" si="115"/>
        <v>0</v>
      </c>
      <c r="AZ146" s="59">
        <f t="shared" si="116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91"/>
        <v>0</v>
      </c>
      <c r="I147" s="65"/>
      <c r="J147" s="65"/>
      <c r="K147" s="65"/>
      <c r="L147" s="65"/>
      <c r="M147" s="65"/>
      <c r="N147" s="65"/>
      <c r="O147" s="65"/>
      <c r="P147" s="51">
        <f t="shared" si="117"/>
        <v>0</v>
      </c>
      <c r="Q147" s="66"/>
      <c r="R147" s="51">
        <f t="shared" si="93"/>
        <v>0</v>
      </c>
      <c r="S147" s="65"/>
      <c r="T147" s="65"/>
      <c r="U147" s="51">
        <f t="shared" si="94"/>
        <v>0</v>
      </c>
      <c r="V147" s="65"/>
      <c r="W147" s="65"/>
      <c r="X147" s="51">
        <f t="shared" si="95"/>
        <v>0</v>
      </c>
      <c r="Y147" s="52">
        <f t="shared" si="96"/>
        <v>0</v>
      </c>
      <c r="Z147" s="52">
        <f t="shared" si="97"/>
        <v>0</v>
      </c>
      <c r="AA147" s="51">
        <f t="shared" si="98"/>
        <v>0</v>
      </c>
      <c r="AB147" s="51">
        <f t="shared" si="99"/>
        <v>0</v>
      </c>
      <c r="AC147" s="51">
        <f t="shared" si="100"/>
        <v>16</v>
      </c>
      <c r="AD147" s="65"/>
      <c r="AE147" s="65"/>
      <c r="AF147" s="65"/>
      <c r="AG147" s="51">
        <f t="shared" si="101"/>
        <v>0</v>
      </c>
      <c r="AH147" s="53">
        <f t="shared" si="102"/>
        <v>0</v>
      </c>
      <c r="AI147" s="51">
        <f t="shared" si="103"/>
        <v>0</v>
      </c>
      <c r="AJ147" s="53">
        <f t="shared" si="104"/>
        <v>0</v>
      </c>
      <c r="AK147" s="53">
        <f t="shared" si="105"/>
        <v>0</v>
      </c>
      <c r="AL147" s="53">
        <f t="shared" si="106"/>
        <v>0</v>
      </c>
      <c r="AM147" s="53">
        <f t="shared" si="107"/>
        <v>0</v>
      </c>
      <c r="AN147" s="67"/>
      <c r="AR147" s="58">
        <f t="shared" si="108"/>
        <v>44730</v>
      </c>
      <c r="AS147" s="59">
        <f t="shared" si="109"/>
        <v>0</v>
      </c>
      <c r="AT147" s="59">
        <f t="shared" si="110"/>
        <v>0</v>
      </c>
      <c r="AU147" s="59">
        <f t="shared" si="111"/>
        <v>0</v>
      </c>
      <c r="AV147" s="59">
        <f t="shared" si="112"/>
        <v>0</v>
      </c>
      <c r="AW147" s="59">
        <f t="shared" si="113"/>
        <v>0</v>
      </c>
      <c r="AX147" s="59">
        <f t="shared" si="114"/>
        <v>0</v>
      </c>
      <c r="AY147" s="60">
        <f t="shared" si="115"/>
        <v>0</v>
      </c>
      <c r="AZ147" s="59">
        <f t="shared" si="116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91"/>
        <v>0</v>
      </c>
      <c r="I148" s="65"/>
      <c r="J148" s="65"/>
      <c r="K148" s="65"/>
      <c r="L148" s="65"/>
      <c r="M148" s="65"/>
      <c r="N148" s="65"/>
      <c r="O148" s="65"/>
      <c r="P148" s="51">
        <f t="shared" si="117"/>
        <v>0</v>
      </c>
      <c r="Q148" s="66"/>
      <c r="R148" s="51">
        <f t="shared" si="93"/>
        <v>0</v>
      </c>
      <c r="S148" s="65"/>
      <c r="T148" s="65"/>
      <c r="U148" s="51">
        <f t="shared" si="94"/>
        <v>0</v>
      </c>
      <c r="V148" s="65"/>
      <c r="W148" s="65"/>
      <c r="X148" s="51">
        <f t="shared" si="95"/>
        <v>0</v>
      </c>
      <c r="Y148" s="52">
        <f t="shared" si="96"/>
        <v>0</v>
      </c>
      <c r="Z148" s="52">
        <f t="shared" si="97"/>
        <v>0</v>
      </c>
      <c r="AA148" s="51">
        <f t="shared" si="98"/>
        <v>0</v>
      </c>
      <c r="AB148" s="51">
        <f t="shared" si="99"/>
        <v>0</v>
      </c>
      <c r="AC148" s="51">
        <f t="shared" si="100"/>
        <v>16</v>
      </c>
      <c r="AD148" s="65"/>
      <c r="AE148" s="65"/>
      <c r="AF148" s="65"/>
      <c r="AG148" s="51">
        <f t="shared" si="101"/>
        <v>0</v>
      </c>
      <c r="AH148" s="53">
        <f t="shared" si="102"/>
        <v>0</v>
      </c>
      <c r="AI148" s="51">
        <f t="shared" si="103"/>
        <v>0</v>
      </c>
      <c r="AJ148" s="53">
        <f t="shared" si="104"/>
        <v>0</v>
      </c>
      <c r="AK148" s="53">
        <f t="shared" si="105"/>
        <v>0</v>
      </c>
      <c r="AL148" s="53">
        <f t="shared" si="106"/>
        <v>0</v>
      </c>
      <c r="AM148" s="53">
        <f t="shared" si="107"/>
        <v>0</v>
      </c>
      <c r="AN148" s="67"/>
      <c r="AR148" s="58">
        <f t="shared" si="108"/>
        <v>44737</v>
      </c>
      <c r="AS148" s="59">
        <f t="shared" si="109"/>
        <v>0</v>
      </c>
      <c r="AT148" s="59">
        <f t="shared" si="110"/>
        <v>0</v>
      </c>
      <c r="AU148" s="59">
        <f t="shared" si="111"/>
        <v>0</v>
      </c>
      <c r="AV148" s="59">
        <f t="shared" si="112"/>
        <v>0</v>
      </c>
      <c r="AW148" s="59">
        <f t="shared" si="113"/>
        <v>0</v>
      </c>
      <c r="AX148" s="59">
        <f t="shared" si="114"/>
        <v>0</v>
      </c>
      <c r="AY148" s="60">
        <f t="shared" si="115"/>
        <v>0</v>
      </c>
      <c r="AZ148" s="59">
        <f t="shared" si="116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91"/>
        <v>0</v>
      </c>
      <c r="I149" s="65"/>
      <c r="J149" s="65"/>
      <c r="K149" s="65"/>
      <c r="L149" s="65"/>
      <c r="M149" s="65"/>
      <c r="N149" s="65"/>
      <c r="O149" s="65"/>
      <c r="P149" s="51">
        <f t="shared" si="117"/>
        <v>0</v>
      </c>
      <c r="Q149" s="66"/>
      <c r="R149" s="51">
        <f t="shared" si="93"/>
        <v>0</v>
      </c>
      <c r="S149" s="65"/>
      <c r="T149" s="65"/>
      <c r="U149" s="51">
        <f t="shared" si="94"/>
        <v>0</v>
      </c>
      <c r="V149" s="65"/>
      <c r="W149" s="65"/>
      <c r="X149" s="51">
        <f t="shared" si="95"/>
        <v>0</v>
      </c>
      <c r="Y149" s="52">
        <f t="shared" si="96"/>
        <v>0</v>
      </c>
      <c r="Z149" s="52">
        <f t="shared" si="97"/>
        <v>0</v>
      </c>
      <c r="AA149" s="51">
        <f t="shared" si="98"/>
        <v>0</v>
      </c>
      <c r="AB149" s="51">
        <f t="shared" si="99"/>
        <v>0</v>
      </c>
      <c r="AC149" s="51">
        <f t="shared" si="100"/>
        <v>16</v>
      </c>
      <c r="AD149" s="65"/>
      <c r="AE149" s="65"/>
      <c r="AF149" s="65"/>
      <c r="AG149" s="51">
        <f t="shared" si="101"/>
        <v>0</v>
      </c>
      <c r="AH149" s="53">
        <f t="shared" si="102"/>
        <v>0</v>
      </c>
      <c r="AI149" s="51">
        <f t="shared" si="103"/>
        <v>0</v>
      </c>
      <c r="AJ149" s="53">
        <f t="shared" si="104"/>
        <v>0</v>
      </c>
      <c r="AK149" s="53">
        <f t="shared" si="105"/>
        <v>0</v>
      </c>
      <c r="AL149" s="53">
        <f t="shared" si="106"/>
        <v>0</v>
      </c>
      <c r="AM149" s="53">
        <f t="shared" si="107"/>
        <v>0</v>
      </c>
      <c r="AN149" s="67"/>
      <c r="AR149" s="58">
        <f t="shared" si="108"/>
        <v>44744</v>
      </c>
      <c r="AS149" s="59">
        <f t="shared" si="109"/>
        <v>0</v>
      </c>
      <c r="AT149" s="59">
        <f t="shared" si="110"/>
        <v>0</v>
      </c>
      <c r="AU149" s="59">
        <f t="shared" si="111"/>
        <v>0</v>
      </c>
      <c r="AV149" s="59">
        <f t="shared" si="112"/>
        <v>0</v>
      </c>
      <c r="AW149" s="59">
        <f t="shared" si="113"/>
        <v>0</v>
      </c>
      <c r="AX149" s="59">
        <f t="shared" si="114"/>
        <v>0</v>
      </c>
      <c r="AY149" s="60">
        <f t="shared" si="115"/>
        <v>0</v>
      </c>
      <c r="AZ149" s="59">
        <f t="shared" si="116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91"/>
        <v>0</v>
      </c>
      <c r="I150" s="65"/>
      <c r="J150" s="65"/>
      <c r="K150" s="65"/>
      <c r="L150" s="65"/>
      <c r="M150" s="65"/>
      <c r="N150" s="65"/>
      <c r="O150" s="65"/>
      <c r="P150" s="51">
        <f t="shared" si="117"/>
        <v>0</v>
      </c>
      <c r="Q150" s="66"/>
      <c r="R150" s="51">
        <f t="shared" si="93"/>
        <v>0</v>
      </c>
      <c r="S150" s="65"/>
      <c r="T150" s="65"/>
      <c r="U150" s="51">
        <f t="shared" si="94"/>
        <v>0</v>
      </c>
      <c r="V150" s="65"/>
      <c r="W150" s="65"/>
      <c r="X150" s="51">
        <f t="shared" si="95"/>
        <v>0</v>
      </c>
      <c r="Y150" s="52">
        <f t="shared" si="96"/>
        <v>0</v>
      </c>
      <c r="Z150" s="52">
        <f t="shared" si="97"/>
        <v>0</v>
      </c>
      <c r="AA150" s="51">
        <f t="shared" si="98"/>
        <v>0</v>
      </c>
      <c r="AB150" s="51">
        <f t="shared" si="99"/>
        <v>0</v>
      </c>
      <c r="AC150" s="51">
        <f t="shared" si="100"/>
        <v>16</v>
      </c>
      <c r="AD150" s="65"/>
      <c r="AE150" s="65"/>
      <c r="AF150" s="65"/>
      <c r="AG150" s="51">
        <f t="shared" si="101"/>
        <v>0</v>
      </c>
      <c r="AH150" s="53">
        <f t="shared" si="102"/>
        <v>0</v>
      </c>
      <c r="AI150" s="51">
        <f t="shared" si="103"/>
        <v>0</v>
      </c>
      <c r="AJ150" s="53">
        <f t="shared" si="104"/>
        <v>0</v>
      </c>
      <c r="AK150" s="53">
        <f t="shared" si="105"/>
        <v>0</v>
      </c>
      <c r="AL150" s="53">
        <f t="shared" si="106"/>
        <v>0</v>
      </c>
      <c r="AM150" s="53">
        <f t="shared" si="107"/>
        <v>0</v>
      </c>
      <c r="AN150" s="67"/>
      <c r="AR150" s="58">
        <f t="shared" si="108"/>
        <v>44751</v>
      </c>
      <c r="AS150" s="59">
        <f t="shared" si="109"/>
        <v>0</v>
      </c>
      <c r="AT150" s="59">
        <f t="shared" si="110"/>
        <v>0</v>
      </c>
      <c r="AU150" s="59">
        <f t="shared" si="111"/>
        <v>0</v>
      </c>
      <c r="AV150" s="59">
        <f t="shared" si="112"/>
        <v>0</v>
      </c>
      <c r="AW150" s="59">
        <f t="shared" si="113"/>
        <v>0</v>
      </c>
      <c r="AX150" s="59">
        <f t="shared" si="114"/>
        <v>0</v>
      </c>
      <c r="AY150" s="60">
        <f t="shared" si="115"/>
        <v>0</v>
      </c>
      <c r="AZ150" s="59">
        <f t="shared" si="116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91"/>
        <v>0</v>
      </c>
      <c r="I151" s="65"/>
      <c r="J151" s="65"/>
      <c r="K151" s="65"/>
      <c r="L151" s="65"/>
      <c r="M151" s="65"/>
      <c r="N151" s="65"/>
      <c r="O151" s="65"/>
      <c r="P151" s="51">
        <f t="shared" si="117"/>
        <v>0</v>
      </c>
      <c r="Q151" s="66"/>
      <c r="R151" s="51">
        <f t="shared" si="93"/>
        <v>0</v>
      </c>
      <c r="S151" s="65"/>
      <c r="T151" s="65"/>
      <c r="U151" s="51">
        <f t="shared" si="94"/>
        <v>0</v>
      </c>
      <c r="V151" s="65"/>
      <c r="W151" s="65"/>
      <c r="X151" s="51">
        <f t="shared" si="95"/>
        <v>0</v>
      </c>
      <c r="Y151" s="52">
        <f t="shared" si="96"/>
        <v>0</v>
      </c>
      <c r="Z151" s="52">
        <f t="shared" si="97"/>
        <v>0</v>
      </c>
      <c r="AA151" s="51">
        <f t="shared" si="98"/>
        <v>0</v>
      </c>
      <c r="AB151" s="51">
        <f t="shared" si="99"/>
        <v>0</v>
      </c>
      <c r="AC151" s="51">
        <f t="shared" si="100"/>
        <v>16</v>
      </c>
      <c r="AD151" s="65"/>
      <c r="AE151" s="65"/>
      <c r="AF151" s="65"/>
      <c r="AG151" s="51">
        <f t="shared" si="101"/>
        <v>0</v>
      </c>
      <c r="AH151" s="53">
        <f t="shared" si="102"/>
        <v>0</v>
      </c>
      <c r="AI151" s="51">
        <f t="shared" si="103"/>
        <v>0</v>
      </c>
      <c r="AJ151" s="53">
        <f t="shared" si="104"/>
        <v>0</v>
      </c>
      <c r="AK151" s="53">
        <f t="shared" si="105"/>
        <v>0</v>
      </c>
      <c r="AL151" s="53">
        <f t="shared" si="106"/>
        <v>0</v>
      </c>
      <c r="AM151" s="53">
        <f t="shared" si="107"/>
        <v>0</v>
      </c>
      <c r="AN151" s="67"/>
      <c r="AR151" s="58">
        <f t="shared" si="108"/>
        <v>44758</v>
      </c>
      <c r="AS151" s="59">
        <f t="shared" si="109"/>
        <v>0</v>
      </c>
      <c r="AT151" s="59">
        <f t="shared" si="110"/>
        <v>0</v>
      </c>
      <c r="AU151" s="59">
        <f t="shared" si="111"/>
        <v>0</v>
      </c>
      <c r="AV151" s="59">
        <f t="shared" si="112"/>
        <v>0</v>
      </c>
      <c r="AW151" s="59">
        <f t="shared" si="113"/>
        <v>0</v>
      </c>
      <c r="AX151" s="59">
        <f t="shared" si="114"/>
        <v>0</v>
      </c>
      <c r="AY151" s="60">
        <f t="shared" si="115"/>
        <v>0</v>
      </c>
      <c r="AZ151" s="59">
        <f t="shared" si="116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91"/>
        <v>0</v>
      </c>
      <c r="I152" s="65"/>
      <c r="J152" s="65"/>
      <c r="K152" s="65"/>
      <c r="L152" s="65"/>
      <c r="M152" s="65"/>
      <c r="N152" s="65"/>
      <c r="O152" s="65"/>
      <c r="P152" s="51">
        <f t="shared" si="117"/>
        <v>0</v>
      </c>
      <c r="Q152" s="66"/>
      <c r="R152" s="51">
        <f t="shared" si="93"/>
        <v>0</v>
      </c>
      <c r="S152" s="65"/>
      <c r="T152" s="65"/>
      <c r="U152" s="51">
        <f t="shared" si="94"/>
        <v>0</v>
      </c>
      <c r="V152" s="65"/>
      <c r="W152" s="65"/>
      <c r="X152" s="51">
        <f t="shared" si="95"/>
        <v>0</v>
      </c>
      <c r="Y152" s="52">
        <f t="shared" si="96"/>
        <v>0</v>
      </c>
      <c r="Z152" s="52">
        <f t="shared" si="97"/>
        <v>0</v>
      </c>
      <c r="AA152" s="51">
        <f t="shared" si="98"/>
        <v>0</v>
      </c>
      <c r="AB152" s="51">
        <f t="shared" si="99"/>
        <v>0</v>
      </c>
      <c r="AC152" s="51">
        <f t="shared" si="100"/>
        <v>16</v>
      </c>
      <c r="AD152" s="65"/>
      <c r="AE152" s="65"/>
      <c r="AF152" s="65"/>
      <c r="AG152" s="51">
        <f t="shared" si="101"/>
        <v>0</v>
      </c>
      <c r="AH152" s="53">
        <f t="shared" si="102"/>
        <v>0</v>
      </c>
      <c r="AI152" s="51">
        <f t="shared" si="103"/>
        <v>0</v>
      </c>
      <c r="AJ152" s="53">
        <f t="shared" si="104"/>
        <v>0</v>
      </c>
      <c r="AK152" s="53">
        <f t="shared" si="105"/>
        <v>0</v>
      </c>
      <c r="AL152" s="53">
        <f t="shared" si="106"/>
        <v>0</v>
      </c>
      <c r="AM152" s="53">
        <f t="shared" si="107"/>
        <v>0</v>
      </c>
      <c r="AN152" s="67"/>
      <c r="AR152" s="58">
        <f t="shared" si="108"/>
        <v>44765</v>
      </c>
      <c r="AS152" s="59">
        <f t="shared" si="109"/>
        <v>0</v>
      </c>
      <c r="AT152" s="59">
        <f t="shared" si="110"/>
        <v>0</v>
      </c>
      <c r="AU152" s="59">
        <f t="shared" si="111"/>
        <v>0</v>
      </c>
      <c r="AV152" s="59">
        <f t="shared" si="112"/>
        <v>0</v>
      </c>
      <c r="AW152" s="59">
        <f t="shared" si="113"/>
        <v>0</v>
      </c>
      <c r="AX152" s="59">
        <f t="shared" si="114"/>
        <v>0</v>
      </c>
      <c r="AY152" s="60">
        <f t="shared" si="115"/>
        <v>0</v>
      </c>
      <c r="AZ152" s="59">
        <f t="shared" si="116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91"/>
        <v>0</v>
      </c>
      <c r="I153" s="65"/>
      <c r="J153" s="65"/>
      <c r="K153" s="65"/>
      <c r="L153" s="65"/>
      <c r="M153" s="65"/>
      <c r="N153" s="65"/>
      <c r="O153" s="65"/>
      <c r="P153" s="51">
        <f t="shared" si="117"/>
        <v>0</v>
      </c>
      <c r="Q153" s="66"/>
      <c r="R153" s="51">
        <f t="shared" si="93"/>
        <v>0</v>
      </c>
      <c r="S153" s="65"/>
      <c r="T153" s="65"/>
      <c r="U153" s="51">
        <f t="shared" si="94"/>
        <v>0</v>
      </c>
      <c r="V153" s="65"/>
      <c r="W153" s="65"/>
      <c r="X153" s="51">
        <f t="shared" si="95"/>
        <v>0</v>
      </c>
      <c r="Y153" s="52">
        <f t="shared" si="96"/>
        <v>0</v>
      </c>
      <c r="Z153" s="52">
        <f t="shared" si="97"/>
        <v>0</v>
      </c>
      <c r="AA153" s="51">
        <f t="shared" si="98"/>
        <v>0</v>
      </c>
      <c r="AB153" s="51">
        <f t="shared" si="99"/>
        <v>0</v>
      </c>
      <c r="AC153" s="51">
        <f t="shared" si="100"/>
        <v>16</v>
      </c>
      <c r="AD153" s="65"/>
      <c r="AE153" s="65"/>
      <c r="AF153" s="65"/>
      <c r="AG153" s="51">
        <f t="shared" si="101"/>
        <v>0</v>
      </c>
      <c r="AH153" s="53">
        <f t="shared" si="102"/>
        <v>0</v>
      </c>
      <c r="AI153" s="51">
        <f t="shared" si="103"/>
        <v>0</v>
      </c>
      <c r="AJ153" s="53">
        <f t="shared" si="104"/>
        <v>0</v>
      </c>
      <c r="AK153" s="53">
        <f t="shared" si="105"/>
        <v>0</v>
      </c>
      <c r="AL153" s="53">
        <f t="shared" si="106"/>
        <v>0</v>
      </c>
      <c r="AM153" s="53">
        <f t="shared" si="107"/>
        <v>0</v>
      </c>
      <c r="AN153" s="67"/>
      <c r="AR153" s="58">
        <f t="shared" si="108"/>
        <v>44772</v>
      </c>
      <c r="AS153" s="59">
        <f t="shared" si="109"/>
        <v>0</v>
      </c>
      <c r="AT153" s="59">
        <f t="shared" si="110"/>
        <v>0</v>
      </c>
      <c r="AU153" s="59">
        <f t="shared" si="111"/>
        <v>0</v>
      </c>
      <c r="AV153" s="59">
        <f t="shared" si="112"/>
        <v>0</v>
      </c>
      <c r="AW153" s="59">
        <f t="shared" si="113"/>
        <v>0</v>
      </c>
      <c r="AX153" s="59">
        <f t="shared" si="114"/>
        <v>0</v>
      </c>
      <c r="AY153" s="60">
        <f t="shared" si="115"/>
        <v>0</v>
      </c>
      <c r="AZ153" s="59">
        <f t="shared" si="116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91"/>
        <v>0</v>
      </c>
      <c r="I154" s="65"/>
      <c r="J154" s="65"/>
      <c r="K154" s="65"/>
      <c r="L154" s="65"/>
      <c r="M154" s="65"/>
      <c r="N154" s="65"/>
      <c r="O154" s="65"/>
      <c r="P154" s="51">
        <f t="shared" si="117"/>
        <v>0</v>
      </c>
      <c r="Q154" s="66"/>
      <c r="R154" s="51">
        <f t="shared" si="93"/>
        <v>0</v>
      </c>
      <c r="S154" s="65"/>
      <c r="T154" s="65"/>
      <c r="U154" s="51">
        <f t="shared" si="94"/>
        <v>0</v>
      </c>
      <c r="V154" s="65"/>
      <c r="W154" s="65"/>
      <c r="X154" s="51">
        <f t="shared" si="95"/>
        <v>0</v>
      </c>
      <c r="Y154" s="52">
        <f t="shared" si="96"/>
        <v>0</v>
      </c>
      <c r="Z154" s="52">
        <f t="shared" si="97"/>
        <v>0</v>
      </c>
      <c r="AA154" s="51">
        <f t="shared" si="98"/>
        <v>0</v>
      </c>
      <c r="AB154" s="51">
        <f t="shared" si="99"/>
        <v>0</v>
      </c>
      <c r="AC154" s="51">
        <f t="shared" si="100"/>
        <v>16</v>
      </c>
      <c r="AD154" s="65"/>
      <c r="AE154" s="65"/>
      <c r="AF154" s="65"/>
      <c r="AG154" s="51">
        <f t="shared" si="101"/>
        <v>0</v>
      </c>
      <c r="AH154" s="53">
        <f t="shared" si="102"/>
        <v>0</v>
      </c>
      <c r="AI154" s="51">
        <f t="shared" si="103"/>
        <v>0</v>
      </c>
      <c r="AJ154" s="53">
        <f t="shared" si="104"/>
        <v>0</v>
      </c>
      <c r="AK154" s="53">
        <f t="shared" si="105"/>
        <v>0</v>
      </c>
      <c r="AL154" s="53">
        <f t="shared" si="106"/>
        <v>0</v>
      </c>
      <c r="AM154" s="53">
        <f t="shared" si="107"/>
        <v>0</v>
      </c>
      <c r="AN154" s="67"/>
      <c r="AR154" s="58">
        <f t="shared" si="108"/>
        <v>44779</v>
      </c>
      <c r="AS154" s="59">
        <f t="shared" si="109"/>
        <v>0</v>
      </c>
      <c r="AT154" s="59">
        <f t="shared" si="110"/>
        <v>0</v>
      </c>
      <c r="AU154" s="59">
        <f t="shared" si="111"/>
        <v>0</v>
      </c>
      <c r="AV154" s="59">
        <f t="shared" si="112"/>
        <v>0</v>
      </c>
      <c r="AW154" s="59">
        <f t="shared" si="113"/>
        <v>0</v>
      </c>
      <c r="AX154" s="59">
        <f t="shared" si="114"/>
        <v>0</v>
      </c>
      <c r="AY154" s="60">
        <f t="shared" si="115"/>
        <v>0</v>
      </c>
      <c r="AZ154" s="59">
        <f t="shared" si="116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91"/>
        <v>0</v>
      </c>
      <c r="I155" s="65"/>
      <c r="J155" s="65"/>
      <c r="K155" s="65"/>
      <c r="L155" s="65"/>
      <c r="M155" s="65"/>
      <c r="N155" s="65"/>
      <c r="O155" s="65"/>
      <c r="P155" s="51">
        <f t="shared" si="117"/>
        <v>0</v>
      </c>
      <c r="Q155" s="66"/>
      <c r="R155" s="51">
        <f t="shared" si="93"/>
        <v>0</v>
      </c>
      <c r="S155" s="65"/>
      <c r="T155" s="65"/>
      <c r="U155" s="51">
        <f t="shared" si="94"/>
        <v>0</v>
      </c>
      <c r="V155" s="65"/>
      <c r="W155" s="65"/>
      <c r="X155" s="51">
        <f t="shared" si="95"/>
        <v>0</v>
      </c>
      <c r="Y155" s="52">
        <f t="shared" si="96"/>
        <v>0</v>
      </c>
      <c r="Z155" s="52">
        <f t="shared" si="97"/>
        <v>0</v>
      </c>
      <c r="AA155" s="51">
        <f t="shared" si="98"/>
        <v>0</v>
      </c>
      <c r="AB155" s="51">
        <f t="shared" si="99"/>
        <v>0</v>
      </c>
      <c r="AC155" s="51">
        <f t="shared" si="100"/>
        <v>16</v>
      </c>
      <c r="AD155" s="65"/>
      <c r="AE155" s="65"/>
      <c r="AF155" s="65"/>
      <c r="AG155" s="51">
        <f t="shared" si="101"/>
        <v>0</v>
      </c>
      <c r="AH155" s="53">
        <f t="shared" si="102"/>
        <v>0</v>
      </c>
      <c r="AI155" s="51">
        <f t="shared" si="103"/>
        <v>0</v>
      </c>
      <c r="AJ155" s="53">
        <f t="shared" si="104"/>
        <v>0</v>
      </c>
      <c r="AK155" s="53">
        <f t="shared" si="105"/>
        <v>0</v>
      </c>
      <c r="AL155" s="53">
        <f t="shared" si="106"/>
        <v>0</v>
      </c>
      <c r="AM155" s="53">
        <f t="shared" si="10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91"/>
        <v>0</v>
      </c>
      <c r="I156" s="65"/>
      <c r="J156" s="65"/>
      <c r="K156" s="65"/>
      <c r="L156" s="65"/>
      <c r="M156" s="65"/>
      <c r="N156" s="65"/>
      <c r="O156" s="65"/>
      <c r="P156" s="51">
        <f t="shared" si="117"/>
        <v>0</v>
      </c>
      <c r="Q156" s="66"/>
      <c r="R156" s="51">
        <f t="shared" si="93"/>
        <v>0</v>
      </c>
      <c r="S156" s="65"/>
      <c r="T156" s="65"/>
      <c r="U156" s="51">
        <f t="shared" si="94"/>
        <v>0</v>
      </c>
      <c r="V156" s="65"/>
      <c r="W156" s="65"/>
      <c r="X156" s="51">
        <f t="shared" si="95"/>
        <v>0</v>
      </c>
      <c r="Y156" s="52">
        <f t="shared" si="96"/>
        <v>0</v>
      </c>
      <c r="Z156" s="52">
        <f t="shared" si="97"/>
        <v>0</v>
      </c>
      <c r="AA156" s="51">
        <f t="shared" si="98"/>
        <v>0</v>
      </c>
      <c r="AB156" s="51">
        <f t="shared" si="99"/>
        <v>0</v>
      </c>
      <c r="AC156" s="51">
        <f t="shared" si="100"/>
        <v>16</v>
      </c>
      <c r="AD156" s="65"/>
      <c r="AE156" s="65"/>
      <c r="AF156" s="65"/>
      <c r="AG156" s="51">
        <f t="shared" si="101"/>
        <v>0</v>
      </c>
      <c r="AH156" s="53">
        <f t="shared" si="102"/>
        <v>0</v>
      </c>
      <c r="AI156" s="51">
        <f t="shared" si="103"/>
        <v>0</v>
      </c>
      <c r="AJ156" s="53">
        <f t="shared" si="104"/>
        <v>0</v>
      </c>
      <c r="AK156" s="53">
        <f t="shared" si="105"/>
        <v>0</v>
      </c>
      <c r="AL156" s="53">
        <f t="shared" si="106"/>
        <v>0</v>
      </c>
      <c r="AM156" s="53">
        <f t="shared" si="107"/>
        <v>0</v>
      </c>
      <c r="AN156" s="67"/>
      <c r="AR156" s="58">
        <f t="shared" ref="AR156:AR174" si="118">A156</f>
        <v>44793</v>
      </c>
      <c r="AS156" s="59">
        <f t="shared" ref="AS156:AS174" si="119">P156</f>
        <v>0</v>
      </c>
      <c r="AT156" s="59">
        <f t="shared" ref="AT156:AT174" si="120">S156</f>
        <v>0</v>
      </c>
      <c r="AU156" s="59">
        <f t="shared" ref="AU156:AU174" si="121">X156</f>
        <v>0</v>
      </c>
      <c r="AV156" s="59">
        <f t="shared" ref="AV156:AV174" si="122">Y156</f>
        <v>0</v>
      </c>
      <c r="AW156" s="59">
        <f t="shared" ref="AW156:AW174" si="123">Z156</f>
        <v>0</v>
      </c>
      <c r="AX156" s="59">
        <f t="shared" ref="AX156:AX174" si="124">AA156</f>
        <v>0</v>
      </c>
      <c r="AY156" s="60">
        <f t="shared" ref="AY156:AY174" si="125">AB156</f>
        <v>0</v>
      </c>
      <c r="AZ156" s="59">
        <f t="shared" ref="AZ156:AZ174" si="126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91"/>
        <v>0</v>
      </c>
      <c r="I157" s="65"/>
      <c r="J157" s="65"/>
      <c r="K157" s="65"/>
      <c r="L157" s="65"/>
      <c r="M157" s="65"/>
      <c r="N157" s="65"/>
      <c r="O157" s="65"/>
      <c r="P157" s="51">
        <f t="shared" si="117"/>
        <v>0</v>
      </c>
      <c r="Q157" s="66"/>
      <c r="R157" s="51">
        <f t="shared" si="93"/>
        <v>0</v>
      </c>
      <c r="S157" s="65"/>
      <c r="T157" s="65"/>
      <c r="U157" s="51">
        <f t="shared" si="94"/>
        <v>0</v>
      </c>
      <c r="V157" s="65"/>
      <c r="W157" s="65"/>
      <c r="X157" s="51">
        <f t="shared" si="95"/>
        <v>0</v>
      </c>
      <c r="Y157" s="52">
        <f t="shared" si="96"/>
        <v>0</v>
      </c>
      <c r="Z157" s="52">
        <f t="shared" si="97"/>
        <v>0</v>
      </c>
      <c r="AA157" s="51">
        <f t="shared" si="98"/>
        <v>0</v>
      </c>
      <c r="AB157" s="51">
        <f t="shared" si="99"/>
        <v>0</v>
      </c>
      <c r="AC157" s="51">
        <f t="shared" si="100"/>
        <v>16</v>
      </c>
      <c r="AD157" s="65"/>
      <c r="AE157" s="65"/>
      <c r="AF157" s="65"/>
      <c r="AG157" s="51">
        <f t="shared" si="101"/>
        <v>0</v>
      </c>
      <c r="AH157" s="53">
        <f t="shared" si="102"/>
        <v>0</v>
      </c>
      <c r="AI157" s="51">
        <f t="shared" si="103"/>
        <v>0</v>
      </c>
      <c r="AJ157" s="53">
        <f t="shared" si="104"/>
        <v>0</v>
      </c>
      <c r="AK157" s="53">
        <f t="shared" si="105"/>
        <v>0</v>
      </c>
      <c r="AL157" s="53">
        <f t="shared" si="106"/>
        <v>0</v>
      </c>
      <c r="AM157" s="53">
        <f t="shared" si="107"/>
        <v>0</v>
      </c>
      <c r="AN157" s="67"/>
      <c r="AR157" s="58">
        <f t="shared" si="118"/>
        <v>44800</v>
      </c>
      <c r="AS157" s="59">
        <f t="shared" si="119"/>
        <v>0</v>
      </c>
      <c r="AT157" s="59">
        <f t="shared" si="120"/>
        <v>0</v>
      </c>
      <c r="AU157" s="59">
        <f t="shared" si="121"/>
        <v>0</v>
      </c>
      <c r="AV157" s="59">
        <f t="shared" si="122"/>
        <v>0</v>
      </c>
      <c r="AW157" s="59">
        <f t="shared" si="123"/>
        <v>0</v>
      </c>
      <c r="AX157" s="59">
        <f t="shared" si="124"/>
        <v>0</v>
      </c>
      <c r="AY157" s="60">
        <f t="shared" si="125"/>
        <v>0</v>
      </c>
      <c r="AZ157" s="59">
        <f t="shared" si="126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91"/>
        <v>0</v>
      </c>
      <c r="I158" s="65"/>
      <c r="J158" s="65"/>
      <c r="K158" s="65"/>
      <c r="L158" s="65"/>
      <c r="M158" s="65"/>
      <c r="N158" s="65"/>
      <c r="O158" s="65"/>
      <c r="P158" s="51">
        <f t="shared" si="117"/>
        <v>0</v>
      </c>
      <c r="Q158" s="66"/>
      <c r="R158" s="51">
        <f t="shared" si="93"/>
        <v>0</v>
      </c>
      <c r="S158" s="65"/>
      <c r="T158" s="65"/>
      <c r="U158" s="51">
        <f t="shared" si="94"/>
        <v>0</v>
      </c>
      <c r="V158" s="65"/>
      <c r="W158" s="65"/>
      <c r="X158" s="51">
        <f t="shared" si="95"/>
        <v>0</v>
      </c>
      <c r="Y158" s="52">
        <f t="shared" si="96"/>
        <v>0</v>
      </c>
      <c r="Z158" s="52">
        <f t="shared" si="97"/>
        <v>0</v>
      </c>
      <c r="AA158" s="51">
        <f t="shared" si="98"/>
        <v>0</v>
      </c>
      <c r="AB158" s="51">
        <f t="shared" si="99"/>
        <v>0</v>
      </c>
      <c r="AC158" s="51">
        <f t="shared" si="100"/>
        <v>16</v>
      </c>
      <c r="AD158" s="65"/>
      <c r="AE158" s="65"/>
      <c r="AF158" s="65"/>
      <c r="AG158" s="51">
        <f t="shared" si="101"/>
        <v>0</v>
      </c>
      <c r="AH158" s="53">
        <f t="shared" si="102"/>
        <v>0</v>
      </c>
      <c r="AI158" s="51">
        <f t="shared" si="103"/>
        <v>0</v>
      </c>
      <c r="AJ158" s="53">
        <f t="shared" si="104"/>
        <v>0</v>
      </c>
      <c r="AK158" s="53">
        <f t="shared" si="105"/>
        <v>0</v>
      </c>
      <c r="AL158" s="53">
        <f t="shared" si="106"/>
        <v>0</v>
      </c>
      <c r="AM158" s="53">
        <f t="shared" si="107"/>
        <v>0</v>
      </c>
      <c r="AN158" s="67"/>
      <c r="AR158" s="58">
        <f t="shared" si="118"/>
        <v>44807</v>
      </c>
      <c r="AS158" s="59">
        <f t="shared" si="119"/>
        <v>0</v>
      </c>
      <c r="AT158" s="59">
        <f t="shared" si="120"/>
        <v>0</v>
      </c>
      <c r="AU158" s="59">
        <f t="shared" si="121"/>
        <v>0</v>
      </c>
      <c r="AV158" s="59">
        <f t="shared" si="122"/>
        <v>0</v>
      </c>
      <c r="AW158" s="59">
        <f t="shared" si="123"/>
        <v>0</v>
      </c>
      <c r="AX158" s="59">
        <f t="shared" si="124"/>
        <v>0</v>
      </c>
      <c r="AY158" s="60">
        <f t="shared" si="125"/>
        <v>0</v>
      </c>
      <c r="AZ158" s="59">
        <f t="shared" si="126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91"/>
        <v>0</v>
      </c>
      <c r="I159" s="65"/>
      <c r="J159" s="65"/>
      <c r="K159" s="65"/>
      <c r="L159" s="65"/>
      <c r="M159" s="65"/>
      <c r="N159" s="65"/>
      <c r="O159" s="65"/>
      <c r="P159" s="51">
        <f t="shared" si="117"/>
        <v>0</v>
      </c>
      <c r="Q159" s="66"/>
      <c r="R159" s="51">
        <f t="shared" si="93"/>
        <v>0</v>
      </c>
      <c r="S159" s="65"/>
      <c r="T159" s="65"/>
      <c r="U159" s="51">
        <f t="shared" si="94"/>
        <v>0</v>
      </c>
      <c r="V159" s="65"/>
      <c r="W159" s="65"/>
      <c r="X159" s="51">
        <f t="shared" si="95"/>
        <v>0</v>
      </c>
      <c r="Y159" s="52">
        <f t="shared" si="96"/>
        <v>0</v>
      </c>
      <c r="Z159" s="52">
        <f t="shared" si="97"/>
        <v>0</v>
      </c>
      <c r="AA159" s="51">
        <f t="shared" si="98"/>
        <v>0</v>
      </c>
      <c r="AB159" s="51">
        <f t="shared" si="99"/>
        <v>0</v>
      </c>
      <c r="AC159" s="51">
        <f t="shared" si="100"/>
        <v>16</v>
      </c>
      <c r="AD159" s="65"/>
      <c r="AE159" s="65"/>
      <c r="AF159" s="65"/>
      <c r="AG159" s="51">
        <f t="shared" si="101"/>
        <v>0</v>
      </c>
      <c r="AH159" s="53">
        <f t="shared" si="102"/>
        <v>0</v>
      </c>
      <c r="AI159" s="51">
        <f t="shared" si="103"/>
        <v>0</v>
      </c>
      <c r="AJ159" s="53">
        <f t="shared" si="104"/>
        <v>0</v>
      </c>
      <c r="AK159" s="53">
        <f t="shared" si="105"/>
        <v>0</v>
      </c>
      <c r="AL159" s="53">
        <f t="shared" si="106"/>
        <v>0</v>
      </c>
      <c r="AM159" s="53">
        <f t="shared" si="107"/>
        <v>0</v>
      </c>
      <c r="AN159" s="67"/>
      <c r="AR159" s="58">
        <f t="shared" si="118"/>
        <v>44814</v>
      </c>
      <c r="AS159" s="59">
        <f t="shared" si="119"/>
        <v>0</v>
      </c>
      <c r="AT159" s="59">
        <f t="shared" si="120"/>
        <v>0</v>
      </c>
      <c r="AU159" s="59">
        <f t="shared" si="121"/>
        <v>0</v>
      </c>
      <c r="AV159" s="59">
        <f t="shared" si="122"/>
        <v>0</v>
      </c>
      <c r="AW159" s="59">
        <f t="shared" si="123"/>
        <v>0</v>
      </c>
      <c r="AX159" s="59">
        <f t="shared" si="124"/>
        <v>0</v>
      </c>
      <c r="AY159" s="60">
        <f t="shared" si="125"/>
        <v>0</v>
      </c>
      <c r="AZ159" s="59">
        <f t="shared" si="126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91"/>
        <v>0</v>
      </c>
      <c r="I160" s="65"/>
      <c r="J160" s="65"/>
      <c r="K160" s="65"/>
      <c r="L160" s="65"/>
      <c r="M160" s="65"/>
      <c r="N160" s="65"/>
      <c r="O160" s="65"/>
      <c r="P160" s="51">
        <f t="shared" si="117"/>
        <v>0</v>
      </c>
      <c r="Q160" s="66"/>
      <c r="R160" s="51">
        <f t="shared" si="93"/>
        <v>0</v>
      </c>
      <c r="S160" s="65"/>
      <c r="T160" s="65"/>
      <c r="U160" s="51">
        <f t="shared" si="94"/>
        <v>0</v>
      </c>
      <c r="V160" s="65"/>
      <c r="W160" s="65"/>
      <c r="X160" s="51">
        <f t="shared" si="95"/>
        <v>0</v>
      </c>
      <c r="Y160" s="52">
        <f t="shared" si="96"/>
        <v>0</v>
      </c>
      <c r="Z160" s="52">
        <f t="shared" si="97"/>
        <v>0</v>
      </c>
      <c r="AA160" s="51">
        <f t="shared" si="98"/>
        <v>0</v>
      </c>
      <c r="AB160" s="51">
        <f t="shared" si="99"/>
        <v>0</v>
      </c>
      <c r="AC160" s="51">
        <f t="shared" si="100"/>
        <v>16</v>
      </c>
      <c r="AD160" s="65"/>
      <c r="AE160" s="65"/>
      <c r="AF160" s="65"/>
      <c r="AG160" s="51">
        <f t="shared" si="101"/>
        <v>0</v>
      </c>
      <c r="AH160" s="53">
        <f t="shared" si="102"/>
        <v>0</v>
      </c>
      <c r="AI160" s="51">
        <f t="shared" si="103"/>
        <v>0</v>
      </c>
      <c r="AJ160" s="53">
        <f t="shared" si="104"/>
        <v>0</v>
      </c>
      <c r="AK160" s="53">
        <f t="shared" si="105"/>
        <v>0</v>
      </c>
      <c r="AL160" s="53">
        <f t="shared" si="106"/>
        <v>0</v>
      </c>
      <c r="AM160" s="53">
        <f t="shared" si="107"/>
        <v>0</v>
      </c>
      <c r="AN160" s="67"/>
      <c r="AR160" s="58">
        <f t="shared" si="118"/>
        <v>44821</v>
      </c>
      <c r="AS160" s="59">
        <f t="shared" si="119"/>
        <v>0</v>
      </c>
      <c r="AT160" s="59">
        <f t="shared" si="120"/>
        <v>0</v>
      </c>
      <c r="AU160" s="59">
        <f t="shared" si="121"/>
        <v>0</v>
      </c>
      <c r="AV160" s="59">
        <f t="shared" si="122"/>
        <v>0</v>
      </c>
      <c r="AW160" s="59">
        <f t="shared" si="123"/>
        <v>0</v>
      </c>
      <c r="AX160" s="59">
        <f t="shared" si="124"/>
        <v>0</v>
      </c>
      <c r="AY160" s="60">
        <f t="shared" si="125"/>
        <v>0</v>
      </c>
      <c r="AZ160" s="59">
        <f t="shared" si="126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91"/>
        <v>0</v>
      </c>
      <c r="I161" s="65"/>
      <c r="J161" s="65"/>
      <c r="K161" s="65"/>
      <c r="L161" s="65"/>
      <c r="M161" s="65"/>
      <c r="N161" s="65"/>
      <c r="O161" s="65"/>
      <c r="P161" s="51">
        <f t="shared" si="117"/>
        <v>0</v>
      </c>
      <c r="Q161" s="66"/>
      <c r="R161" s="51">
        <f t="shared" si="93"/>
        <v>0</v>
      </c>
      <c r="S161" s="65"/>
      <c r="T161" s="65"/>
      <c r="U161" s="51">
        <f t="shared" si="94"/>
        <v>0</v>
      </c>
      <c r="V161" s="65"/>
      <c r="W161" s="65"/>
      <c r="X161" s="51">
        <f t="shared" si="95"/>
        <v>0</v>
      </c>
      <c r="Y161" s="52">
        <f t="shared" si="96"/>
        <v>0</v>
      </c>
      <c r="Z161" s="52">
        <f t="shared" si="97"/>
        <v>0</v>
      </c>
      <c r="AA161" s="51">
        <f t="shared" si="98"/>
        <v>0</v>
      </c>
      <c r="AB161" s="51">
        <f t="shared" si="99"/>
        <v>0</v>
      </c>
      <c r="AC161" s="51">
        <f t="shared" si="100"/>
        <v>16</v>
      </c>
      <c r="AD161" s="65"/>
      <c r="AE161" s="65"/>
      <c r="AF161" s="65"/>
      <c r="AG161" s="51">
        <f t="shared" si="101"/>
        <v>0</v>
      </c>
      <c r="AH161" s="53">
        <f t="shared" si="102"/>
        <v>0</v>
      </c>
      <c r="AI161" s="51">
        <f t="shared" si="103"/>
        <v>0</v>
      </c>
      <c r="AJ161" s="53">
        <f t="shared" si="104"/>
        <v>0</v>
      </c>
      <c r="AK161" s="53">
        <f t="shared" si="105"/>
        <v>0</v>
      </c>
      <c r="AL161" s="53">
        <f t="shared" si="106"/>
        <v>0</v>
      </c>
      <c r="AM161" s="53">
        <f t="shared" si="107"/>
        <v>0</v>
      </c>
      <c r="AN161" s="67"/>
      <c r="AR161" s="58">
        <f t="shared" si="118"/>
        <v>44828</v>
      </c>
      <c r="AS161" s="59">
        <f t="shared" si="119"/>
        <v>0</v>
      </c>
      <c r="AT161" s="59">
        <f t="shared" si="120"/>
        <v>0</v>
      </c>
      <c r="AU161" s="59">
        <f t="shared" si="121"/>
        <v>0</v>
      </c>
      <c r="AV161" s="59">
        <f t="shared" si="122"/>
        <v>0</v>
      </c>
      <c r="AW161" s="59">
        <f t="shared" si="123"/>
        <v>0</v>
      </c>
      <c r="AX161" s="59">
        <f t="shared" si="124"/>
        <v>0</v>
      </c>
      <c r="AY161" s="60">
        <f t="shared" si="125"/>
        <v>0</v>
      </c>
      <c r="AZ161" s="59">
        <f t="shared" si="126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91"/>
        <v>0</v>
      </c>
      <c r="I162" s="65"/>
      <c r="J162" s="65"/>
      <c r="K162" s="65"/>
      <c r="L162" s="65"/>
      <c r="M162" s="65"/>
      <c r="N162" s="65"/>
      <c r="O162" s="65"/>
      <c r="P162" s="51">
        <f t="shared" si="117"/>
        <v>0</v>
      </c>
      <c r="Q162" s="66"/>
      <c r="R162" s="51">
        <f t="shared" si="93"/>
        <v>0</v>
      </c>
      <c r="S162" s="65"/>
      <c r="T162" s="65"/>
      <c r="U162" s="51">
        <f t="shared" si="94"/>
        <v>0</v>
      </c>
      <c r="V162" s="65"/>
      <c r="W162" s="65"/>
      <c r="X162" s="51">
        <f t="shared" si="95"/>
        <v>0</v>
      </c>
      <c r="Y162" s="52">
        <f t="shared" si="96"/>
        <v>0</v>
      </c>
      <c r="Z162" s="52">
        <f t="shared" si="97"/>
        <v>0</v>
      </c>
      <c r="AA162" s="51">
        <f t="shared" si="98"/>
        <v>0</v>
      </c>
      <c r="AB162" s="51">
        <f t="shared" si="99"/>
        <v>0</v>
      </c>
      <c r="AC162" s="51">
        <f t="shared" si="100"/>
        <v>16</v>
      </c>
      <c r="AD162" s="65"/>
      <c r="AE162" s="65"/>
      <c r="AF162" s="65"/>
      <c r="AG162" s="51">
        <f t="shared" si="101"/>
        <v>0</v>
      </c>
      <c r="AH162" s="53">
        <f t="shared" si="102"/>
        <v>0</v>
      </c>
      <c r="AI162" s="51">
        <f t="shared" si="103"/>
        <v>0</v>
      </c>
      <c r="AJ162" s="53">
        <f t="shared" si="104"/>
        <v>0</v>
      </c>
      <c r="AK162" s="53">
        <f t="shared" si="105"/>
        <v>0</v>
      </c>
      <c r="AL162" s="53">
        <f t="shared" si="106"/>
        <v>0</v>
      </c>
      <c r="AM162" s="53">
        <f t="shared" si="107"/>
        <v>0</v>
      </c>
      <c r="AN162" s="67"/>
      <c r="AR162" s="58">
        <f t="shared" si="118"/>
        <v>44835</v>
      </c>
      <c r="AS162" s="59">
        <f t="shared" si="119"/>
        <v>0</v>
      </c>
      <c r="AT162" s="59">
        <f t="shared" si="120"/>
        <v>0</v>
      </c>
      <c r="AU162" s="59">
        <f t="shared" si="121"/>
        <v>0</v>
      </c>
      <c r="AV162" s="59">
        <f t="shared" si="122"/>
        <v>0</v>
      </c>
      <c r="AW162" s="59">
        <f t="shared" si="123"/>
        <v>0</v>
      </c>
      <c r="AX162" s="59">
        <f t="shared" si="124"/>
        <v>0</v>
      </c>
      <c r="AY162" s="60">
        <f t="shared" si="125"/>
        <v>0</v>
      </c>
      <c r="AZ162" s="59">
        <f t="shared" si="126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91"/>
        <v>0</v>
      </c>
      <c r="I163" s="65"/>
      <c r="J163" s="65"/>
      <c r="K163" s="65"/>
      <c r="L163" s="65"/>
      <c r="M163" s="65"/>
      <c r="N163" s="65"/>
      <c r="O163" s="65"/>
      <c r="P163" s="51">
        <f t="shared" si="117"/>
        <v>0</v>
      </c>
      <c r="Q163" s="66"/>
      <c r="R163" s="51">
        <f t="shared" si="93"/>
        <v>0</v>
      </c>
      <c r="S163" s="65"/>
      <c r="T163" s="65"/>
      <c r="U163" s="51">
        <f t="shared" si="94"/>
        <v>0</v>
      </c>
      <c r="V163" s="65"/>
      <c r="W163" s="65"/>
      <c r="X163" s="51">
        <f t="shared" si="95"/>
        <v>0</v>
      </c>
      <c r="Y163" s="52">
        <f t="shared" si="96"/>
        <v>0</v>
      </c>
      <c r="Z163" s="52">
        <f t="shared" si="97"/>
        <v>0</v>
      </c>
      <c r="AA163" s="51">
        <f t="shared" si="98"/>
        <v>0</v>
      </c>
      <c r="AB163" s="51">
        <f t="shared" si="99"/>
        <v>0</v>
      </c>
      <c r="AC163" s="51">
        <f t="shared" si="100"/>
        <v>16</v>
      </c>
      <c r="AD163" s="65"/>
      <c r="AE163" s="65"/>
      <c r="AF163" s="65"/>
      <c r="AG163" s="51">
        <f t="shared" si="101"/>
        <v>0</v>
      </c>
      <c r="AH163" s="53">
        <f t="shared" si="102"/>
        <v>0</v>
      </c>
      <c r="AI163" s="51">
        <f t="shared" si="103"/>
        <v>0</v>
      </c>
      <c r="AJ163" s="53">
        <f t="shared" si="104"/>
        <v>0</v>
      </c>
      <c r="AK163" s="53">
        <f t="shared" si="105"/>
        <v>0</v>
      </c>
      <c r="AL163" s="53">
        <f t="shared" si="106"/>
        <v>0</v>
      </c>
      <c r="AM163" s="53">
        <f t="shared" si="107"/>
        <v>0</v>
      </c>
      <c r="AN163" s="67"/>
      <c r="AR163" s="58">
        <f t="shared" si="118"/>
        <v>44842</v>
      </c>
      <c r="AS163" s="59">
        <f t="shared" si="119"/>
        <v>0</v>
      </c>
      <c r="AT163" s="59">
        <f t="shared" si="120"/>
        <v>0</v>
      </c>
      <c r="AU163" s="59">
        <f t="shared" si="121"/>
        <v>0</v>
      </c>
      <c r="AV163" s="59">
        <f t="shared" si="122"/>
        <v>0</v>
      </c>
      <c r="AW163" s="59">
        <f t="shared" si="123"/>
        <v>0</v>
      </c>
      <c r="AX163" s="59">
        <f t="shared" si="124"/>
        <v>0</v>
      </c>
      <c r="AY163" s="60">
        <f t="shared" si="125"/>
        <v>0</v>
      </c>
      <c r="AZ163" s="59">
        <f t="shared" si="126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91"/>
        <v>0</v>
      </c>
      <c r="I164" s="65"/>
      <c r="J164" s="65"/>
      <c r="K164" s="65"/>
      <c r="L164" s="65"/>
      <c r="M164" s="65"/>
      <c r="N164" s="65"/>
      <c r="O164" s="65"/>
      <c r="P164" s="51">
        <f t="shared" si="117"/>
        <v>0</v>
      </c>
      <c r="Q164" s="66"/>
      <c r="R164" s="51">
        <f t="shared" si="93"/>
        <v>0</v>
      </c>
      <c r="S164" s="65"/>
      <c r="T164" s="65"/>
      <c r="U164" s="51">
        <f t="shared" si="94"/>
        <v>0</v>
      </c>
      <c r="V164" s="65"/>
      <c r="W164" s="65"/>
      <c r="X164" s="51">
        <f t="shared" si="95"/>
        <v>0</v>
      </c>
      <c r="Y164" s="52">
        <f t="shared" si="96"/>
        <v>0</v>
      </c>
      <c r="Z164" s="52">
        <f t="shared" si="97"/>
        <v>0</v>
      </c>
      <c r="AA164" s="51">
        <f t="shared" si="98"/>
        <v>0</v>
      </c>
      <c r="AB164" s="51">
        <f t="shared" si="99"/>
        <v>0</v>
      </c>
      <c r="AC164" s="51">
        <f t="shared" si="100"/>
        <v>16</v>
      </c>
      <c r="AD164" s="65"/>
      <c r="AE164" s="65"/>
      <c r="AF164" s="65"/>
      <c r="AG164" s="51">
        <f t="shared" si="101"/>
        <v>0</v>
      </c>
      <c r="AH164" s="53">
        <f t="shared" si="102"/>
        <v>0</v>
      </c>
      <c r="AI164" s="51">
        <f t="shared" si="103"/>
        <v>0</v>
      </c>
      <c r="AJ164" s="53">
        <f t="shared" si="104"/>
        <v>0</v>
      </c>
      <c r="AK164" s="53">
        <f t="shared" si="105"/>
        <v>0</v>
      </c>
      <c r="AL164" s="53">
        <f t="shared" si="106"/>
        <v>0</v>
      </c>
      <c r="AM164" s="53">
        <f t="shared" si="107"/>
        <v>0</v>
      </c>
      <c r="AN164" s="67"/>
      <c r="AR164" s="58">
        <f t="shared" si="118"/>
        <v>44849</v>
      </c>
      <c r="AS164" s="59">
        <f t="shared" si="119"/>
        <v>0</v>
      </c>
      <c r="AT164" s="59">
        <f t="shared" si="120"/>
        <v>0</v>
      </c>
      <c r="AU164" s="59">
        <f t="shared" si="121"/>
        <v>0</v>
      </c>
      <c r="AV164" s="59">
        <f t="shared" si="122"/>
        <v>0</v>
      </c>
      <c r="AW164" s="59">
        <f t="shared" si="123"/>
        <v>0</v>
      </c>
      <c r="AX164" s="59">
        <f t="shared" si="124"/>
        <v>0</v>
      </c>
      <c r="AY164" s="60">
        <f t="shared" si="125"/>
        <v>0</v>
      </c>
      <c r="AZ164" s="59">
        <f t="shared" si="126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91"/>
        <v>0</v>
      </c>
      <c r="I165" s="65"/>
      <c r="J165" s="65"/>
      <c r="K165" s="65"/>
      <c r="L165" s="65"/>
      <c r="M165" s="65"/>
      <c r="N165" s="65"/>
      <c r="O165" s="65"/>
      <c r="P165" s="51">
        <f t="shared" si="117"/>
        <v>0</v>
      </c>
      <c r="Q165" s="66"/>
      <c r="R165" s="51">
        <f t="shared" si="93"/>
        <v>0</v>
      </c>
      <c r="S165" s="65"/>
      <c r="T165" s="65"/>
      <c r="U165" s="51">
        <f t="shared" si="94"/>
        <v>0</v>
      </c>
      <c r="V165" s="65"/>
      <c r="W165" s="65"/>
      <c r="X165" s="51">
        <f t="shared" si="95"/>
        <v>0</v>
      </c>
      <c r="Y165" s="52">
        <f t="shared" si="96"/>
        <v>0</v>
      </c>
      <c r="Z165" s="52">
        <f t="shared" si="97"/>
        <v>0</v>
      </c>
      <c r="AA165" s="51">
        <f t="shared" si="98"/>
        <v>0</v>
      </c>
      <c r="AB165" s="51">
        <f t="shared" si="99"/>
        <v>0</v>
      </c>
      <c r="AC165" s="51">
        <f t="shared" si="100"/>
        <v>16</v>
      </c>
      <c r="AD165" s="65"/>
      <c r="AE165" s="65"/>
      <c r="AF165" s="65"/>
      <c r="AG165" s="51">
        <f t="shared" si="101"/>
        <v>0</v>
      </c>
      <c r="AH165" s="53">
        <f t="shared" si="102"/>
        <v>0</v>
      </c>
      <c r="AI165" s="51">
        <f t="shared" si="103"/>
        <v>0</v>
      </c>
      <c r="AJ165" s="53">
        <f t="shared" si="104"/>
        <v>0</v>
      </c>
      <c r="AK165" s="53">
        <f t="shared" si="105"/>
        <v>0</v>
      </c>
      <c r="AL165" s="53">
        <f t="shared" si="106"/>
        <v>0</v>
      </c>
      <c r="AM165" s="53">
        <f t="shared" si="107"/>
        <v>0</v>
      </c>
      <c r="AN165" s="67"/>
      <c r="AR165" s="58">
        <f t="shared" si="118"/>
        <v>44856</v>
      </c>
      <c r="AS165" s="59">
        <f t="shared" si="119"/>
        <v>0</v>
      </c>
      <c r="AT165" s="59">
        <f t="shared" si="120"/>
        <v>0</v>
      </c>
      <c r="AU165" s="59">
        <f t="shared" si="121"/>
        <v>0</v>
      </c>
      <c r="AV165" s="59">
        <f t="shared" si="122"/>
        <v>0</v>
      </c>
      <c r="AW165" s="59">
        <f t="shared" si="123"/>
        <v>0</v>
      </c>
      <c r="AX165" s="59">
        <f t="shared" si="124"/>
        <v>0</v>
      </c>
      <c r="AY165" s="60">
        <f t="shared" si="125"/>
        <v>0</v>
      </c>
      <c r="AZ165" s="59">
        <f t="shared" si="126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91"/>
        <v>0</v>
      </c>
      <c r="I166" s="65"/>
      <c r="J166" s="65"/>
      <c r="K166" s="65"/>
      <c r="L166" s="65"/>
      <c r="M166" s="65"/>
      <c r="N166" s="65"/>
      <c r="O166" s="65"/>
      <c r="P166" s="51">
        <f t="shared" si="117"/>
        <v>0</v>
      </c>
      <c r="Q166" s="66"/>
      <c r="R166" s="51">
        <f t="shared" si="93"/>
        <v>0</v>
      </c>
      <c r="S166" s="65"/>
      <c r="T166" s="65"/>
      <c r="U166" s="51">
        <f t="shared" si="94"/>
        <v>0</v>
      </c>
      <c r="V166" s="65"/>
      <c r="W166" s="65"/>
      <c r="X166" s="51">
        <f t="shared" si="95"/>
        <v>0</v>
      </c>
      <c r="Y166" s="52">
        <f t="shared" si="96"/>
        <v>0</v>
      </c>
      <c r="Z166" s="52">
        <f t="shared" si="97"/>
        <v>0</v>
      </c>
      <c r="AA166" s="51">
        <f t="shared" si="98"/>
        <v>0</v>
      </c>
      <c r="AB166" s="51">
        <f t="shared" si="99"/>
        <v>0</v>
      </c>
      <c r="AC166" s="51">
        <f t="shared" si="100"/>
        <v>16</v>
      </c>
      <c r="AD166" s="65"/>
      <c r="AE166" s="65"/>
      <c r="AF166" s="65"/>
      <c r="AG166" s="51">
        <f t="shared" si="101"/>
        <v>0</v>
      </c>
      <c r="AH166" s="53">
        <f t="shared" si="102"/>
        <v>0</v>
      </c>
      <c r="AI166" s="51">
        <f t="shared" si="103"/>
        <v>0</v>
      </c>
      <c r="AJ166" s="53">
        <f t="shared" si="104"/>
        <v>0</v>
      </c>
      <c r="AK166" s="53">
        <f t="shared" si="105"/>
        <v>0</v>
      </c>
      <c r="AL166" s="53">
        <f t="shared" si="106"/>
        <v>0</v>
      </c>
      <c r="AM166" s="53">
        <f t="shared" si="107"/>
        <v>0</v>
      </c>
      <c r="AN166" s="67"/>
      <c r="AR166" s="58">
        <f t="shared" si="118"/>
        <v>44863</v>
      </c>
      <c r="AS166" s="59">
        <f t="shared" si="119"/>
        <v>0</v>
      </c>
      <c r="AT166" s="59">
        <f t="shared" si="120"/>
        <v>0</v>
      </c>
      <c r="AU166" s="59">
        <f t="shared" si="121"/>
        <v>0</v>
      </c>
      <c r="AV166" s="59">
        <f t="shared" si="122"/>
        <v>0</v>
      </c>
      <c r="AW166" s="59">
        <f t="shared" si="123"/>
        <v>0</v>
      </c>
      <c r="AX166" s="59">
        <f t="shared" si="124"/>
        <v>0</v>
      </c>
      <c r="AY166" s="60">
        <f t="shared" si="125"/>
        <v>0</v>
      </c>
      <c r="AZ166" s="59">
        <f t="shared" si="126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91"/>
        <v>0</v>
      </c>
      <c r="I167" s="65"/>
      <c r="J167" s="65"/>
      <c r="K167" s="65"/>
      <c r="L167" s="65"/>
      <c r="M167" s="65"/>
      <c r="N167" s="65"/>
      <c r="O167" s="65"/>
      <c r="P167" s="51">
        <f t="shared" si="117"/>
        <v>0</v>
      </c>
      <c r="Q167" s="66"/>
      <c r="R167" s="51">
        <f t="shared" si="93"/>
        <v>0</v>
      </c>
      <c r="S167" s="65"/>
      <c r="T167" s="65"/>
      <c r="U167" s="51">
        <f t="shared" si="94"/>
        <v>0</v>
      </c>
      <c r="V167" s="65"/>
      <c r="W167" s="65"/>
      <c r="X167" s="51">
        <f t="shared" si="95"/>
        <v>0</v>
      </c>
      <c r="Y167" s="52">
        <f t="shared" si="96"/>
        <v>0</v>
      </c>
      <c r="Z167" s="52">
        <f t="shared" si="97"/>
        <v>0</v>
      </c>
      <c r="AA167" s="51">
        <f t="shared" si="98"/>
        <v>0</v>
      </c>
      <c r="AB167" s="51">
        <f t="shared" si="99"/>
        <v>0</v>
      </c>
      <c r="AC167" s="51">
        <f t="shared" si="100"/>
        <v>16</v>
      </c>
      <c r="AD167" s="65"/>
      <c r="AE167" s="65"/>
      <c r="AF167" s="65"/>
      <c r="AG167" s="51">
        <f t="shared" si="101"/>
        <v>0</v>
      </c>
      <c r="AH167" s="53">
        <f t="shared" si="102"/>
        <v>0</v>
      </c>
      <c r="AI167" s="51">
        <f t="shared" si="103"/>
        <v>0</v>
      </c>
      <c r="AJ167" s="53">
        <f t="shared" si="104"/>
        <v>0</v>
      </c>
      <c r="AK167" s="53">
        <f t="shared" si="105"/>
        <v>0</v>
      </c>
      <c r="AL167" s="53">
        <f t="shared" si="106"/>
        <v>0</v>
      </c>
      <c r="AM167" s="53">
        <f t="shared" si="107"/>
        <v>0</v>
      </c>
      <c r="AN167" s="67"/>
      <c r="AR167" s="58">
        <f t="shared" si="118"/>
        <v>44870</v>
      </c>
      <c r="AS167" s="59">
        <f t="shared" si="119"/>
        <v>0</v>
      </c>
      <c r="AT167" s="59">
        <f t="shared" si="120"/>
        <v>0</v>
      </c>
      <c r="AU167" s="59">
        <f t="shared" si="121"/>
        <v>0</v>
      </c>
      <c r="AV167" s="59">
        <f t="shared" si="122"/>
        <v>0</v>
      </c>
      <c r="AW167" s="59">
        <f t="shared" si="123"/>
        <v>0</v>
      </c>
      <c r="AX167" s="59">
        <f t="shared" si="124"/>
        <v>0</v>
      </c>
      <c r="AY167" s="60">
        <f t="shared" si="125"/>
        <v>0</v>
      </c>
      <c r="AZ167" s="59">
        <f t="shared" si="126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91"/>
        <v>0</v>
      </c>
      <c r="I168" s="65"/>
      <c r="J168" s="65"/>
      <c r="K168" s="65"/>
      <c r="L168" s="65"/>
      <c r="M168" s="65"/>
      <c r="N168" s="65"/>
      <c r="O168" s="65"/>
      <c r="P168" s="51">
        <f t="shared" si="117"/>
        <v>0</v>
      </c>
      <c r="Q168" s="66"/>
      <c r="R168" s="51">
        <f t="shared" si="93"/>
        <v>0</v>
      </c>
      <c r="S168" s="65"/>
      <c r="T168" s="65"/>
      <c r="U168" s="51">
        <f t="shared" si="94"/>
        <v>0</v>
      </c>
      <c r="V168" s="65"/>
      <c r="W168" s="65"/>
      <c r="X168" s="51">
        <f t="shared" si="95"/>
        <v>0</v>
      </c>
      <c r="Y168" s="52">
        <f t="shared" si="96"/>
        <v>0</v>
      </c>
      <c r="Z168" s="52">
        <f t="shared" si="97"/>
        <v>0</v>
      </c>
      <c r="AA168" s="51">
        <f t="shared" si="98"/>
        <v>0</v>
      </c>
      <c r="AB168" s="51">
        <f t="shared" si="99"/>
        <v>0</v>
      </c>
      <c r="AC168" s="51">
        <f t="shared" si="100"/>
        <v>16</v>
      </c>
      <c r="AD168" s="65"/>
      <c r="AE168" s="65"/>
      <c r="AF168" s="65"/>
      <c r="AG168" s="51">
        <f t="shared" si="101"/>
        <v>0</v>
      </c>
      <c r="AH168" s="53">
        <f t="shared" si="102"/>
        <v>0</v>
      </c>
      <c r="AI168" s="51">
        <f t="shared" si="103"/>
        <v>0</v>
      </c>
      <c r="AJ168" s="53">
        <f t="shared" si="104"/>
        <v>0</v>
      </c>
      <c r="AK168" s="53">
        <f t="shared" si="105"/>
        <v>0</v>
      </c>
      <c r="AL168" s="53">
        <f t="shared" si="106"/>
        <v>0</v>
      </c>
      <c r="AM168" s="53">
        <f t="shared" si="107"/>
        <v>0</v>
      </c>
      <c r="AN168" s="67"/>
      <c r="AR168" s="58">
        <f t="shared" si="118"/>
        <v>44877</v>
      </c>
      <c r="AS168" s="59">
        <f t="shared" si="119"/>
        <v>0</v>
      </c>
      <c r="AT168" s="59">
        <f t="shared" si="120"/>
        <v>0</v>
      </c>
      <c r="AU168" s="59">
        <f t="shared" si="121"/>
        <v>0</v>
      </c>
      <c r="AV168" s="59">
        <f t="shared" si="122"/>
        <v>0</v>
      </c>
      <c r="AW168" s="59">
        <f t="shared" si="123"/>
        <v>0</v>
      </c>
      <c r="AX168" s="59">
        <f t="shared" si="124"/>
        <v>0</v>
      </c>
      <c r="AY168" s="60">
        <f t="shared" si="125"/>
        <v>0</v>
      </c>
      <c r="AZ168" s="59">
        <f t="shared" si="126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91"/>
        <v>0</v>
      </c>
      <c r="I169" s="65"/>
      <c r="J169" s="65"/>
      <c r="K169" s="65"/>
      <c r="L169" s="65"/>
      <c r="M169" s="65"/>
      <c r="N169" s="65"/>
      <c r="O169" s="65"/>
      <c r="P169" s="51">
        <f t="shared" si="117"/>
        <v>0</v>
      </c>
      <c r="Q169" s="66"/>
      <c r="R169" s="51">
        <f t="shared" si="93"/>
        <v>0</v>
      </c>
      <c r="S169" s="65"/>
      <c r="T169" s="65"/>
      <c r="U169" s="51">
        <f t="shared" si="94"/>
        <v>0</v>
      </c>
      <c r="V169" s="65"/>
      <c r="W169" s="65"/>
      <c r="X169" s="51">
        <f t="shared" si="95"/>
        <v>0</v>
      </c>
      <c r="Y169" s="52">
        <f t="shared" si="96"/>
        <v>0</v>
      </c>
      <c r="Z169" s="52">
        <f t="shared" si="97"/>
        <v>0</v>
      </c>
      <c r="AA169" s="51">
        <f t="shared" si="98"/>
        <v>0</v>
      </c>
      <c r="AB169" s="51">
        <f t="shared" si="99"/>
        <v>0</v>
      </c>
      <c r="AC169" s="51">
        <f t="shared" si="100"/>
        <v>16</v>
      </c>
      <c r="AD169" s="65"/>
      <c r="AE169" s="65"/>
      <c r="AF169" s="65"/>
      <c r="AG169" s="51">
        <f t="shared" si="101"/>
        <v>0</v>
      </c>
      <c r="AH169" s="53">
        <f t="shared" si="102"/>
        <v>0</v>
      </c>
      <c r="AI169" s="51">
        <f t="shared" si="103"/>
        <v>0</v>
      </c>
      <c r="AJ169" s="53">
        <f t="shared" si="104"/>
        <v>0</v>
      </c>
      <c r="AK169" s="53">
        <f t="shared" si="105"/>
        <v>0</v>
      </c>
      <c r="AL169" s="53">
        <f t="shared" si="106"/>
        <v>0</v>
      </c>
      <c r="AM169" s="53">
        <f t="shared" si="107"/>
        <v>0</v>
      </c>
      <c r="AN169" s="67"/>
      <c r="AR169" s="58">
        <f t="shared" si="118"/>
        <v>44884</v>
      </c>
      <c r="AS169" s="59">
        <f t="shared" si="119"/>
        <v>0</v>
      </c>
      <c r="AT169" s="59">
        <f t="shared" si="120"/>
        <v>0</v>
      </c>
      <c r="AU169" s="59">
        <f t="shared" si="121"/>
        <v>0</v>
      </c>
      <c r="AV169" s="59">
        <f t="shared" si="122"/>
        <v>0</v>
      </c>
      <c r="AW169" s="59">
        <f t="shared" si="123"/>
        <v>0</v>
      </c>
      <c r="AX169" s="59">
        <f t="shared" si="124"/>
        <v>0</v>
      </c>
      <c r="AY169" s="60">
        <f t="shared" si="125"/>
        <v>0</v>
      </c>
      <c r="AZ169" s="59">
        <f t="shared" si="126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91"/>
        <v>0</v>
      </c>
      <c r="I170" s="65"/>
      <c r="J170" s="65"/>
      <c r="K170" s="65"/>
      <c r="L170" s="65"/>
      <c r="M170" s="65"/>
      <c r="N170" s="65"/>
      <c r="O170" s="65"/>
      <c r="P170" s="51">
        <f t="shared" si="117"/>
        <v>0</v>
      </c>
      <c r="Q170" s="66"/>
      <c r="R170" s="51">
        <f t="shared" si="93"/>
        <v>0</v>
      </c>
      <c r="S170" s="65"/>
      <c r="T170" s="65"/>
      <c r="U170" s="51">
        <f t="shared" si="94"/>
        <v>0</v>
      </c>
      <c r="V170" s="65"/>
      <c r="W170" s="65"/>
      <c r="X170" s="51">
        <f t="shared" si="95"/>
        <v>0</v>
      </c>
      <c r="Y170" s="52">
        <f t="shared" si="96"/>
        <v>0</v>
      </c>
      <c r="Z170" s="52">
        <f t="shared" si="97"/>
        <v>0</v>
      </c>
      <c r="AA170" s="51">
        <f t="shared" si="98"/>
        <v>0</v>
      </c>
      <c r="AB170" s="51">
        <f t="shared" si="99"/>
        <v>0</v>
      </c>
      <c r="AC170" s="51">
        <f t="shared" si="100"/>
        <v>16</v>
      </c>
      <c r="AD170" s="65"/>
      <c r="AE170" s="65"/>
      <c r="AF170" s="65"/>
      <c r="AG170" s="51">
        <f t="shared" si="101"/>
        <v>0</v>
      </c>
      <c r="AH170" s="53">
        <f t="shared" si="102"/>
        <v>0</v>
      </c>
      <c r="AI170" s="51">
        <f t="shared" si="103"/>
        <v>0</v>
      </c>
      <c r="AJ170" s="53">
        <f t="shared" si="104"/>
        <v>0</v>
      </c>
      <c r="AK170" s="53">
        <f t="shared" si="105"/>
        <v>0</v>
      </c>
      <c r="AL170" s="53">
        <f t="shared" si="106"/>
        <v>0</v>
      </c>
      <c r="AM170" s="53">
        <f t="shared" si="107"/>
        <v>0</v>
      </c>
      <c r="AN170" s="67"/>
      <c r="AR170" s="58">
        <f t="shared" si="118"/>
        <v>44891</v>
      </c>
      <c r="AS170" s="59">
        <f t="shared" si="119"/>
        <v>0</v>
      </c>
      <c r="AT170" s="59">
        <f t="shared" si="120"/>
        <v>0</v>
      </c>
      <c r="AU170" s="59">
        <f t="shared" si="121"/>
        <v>0</v>
      </c>
      <c r="AV170" s="59">
        <f t="shared" si="122"/>
        <v>0</v>
      </c>
      <c r="AW170" s="59">
        <f t="shared" si="123"/>
        <v>0</v>
      </c>
      <c r="AX170" s="59">
        <f t="shared" si="124"/>
        <v>0</v>
      </c>
      <c r="AY170" s="60">
        <f t="shared" si="125"/>
        <v>0</v>
      </c>
      <c r="AZ170" s="59">
        <f t="shared" si="126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91"/>
        <v>0</v>
      </c>
      <c r="I171" s="65"/>
      <c r="J171" s="65"/>
      <c r="K171" s="65"/>
      <c r="L171" s="65"/>
      <c r="M171" s="65"/>
      <c r="N171" s="65"/>
      <c r="O171" s="65"/>
      <c r="P171" s="51">
        <f t="shared" si="117"/>
        <v>0</v>
      </c>
      <c r="Q171" s="66"/>
      <c r="R171" s="51">
        <f t="shared" si="93"/>
        <v>0</v>
      </c>
      <c r="S171" s="65"/>
      <c r="T171" s="65"/>
      <c r="U171" s="51">
        <f t="shared" si="94"/>
        <v>0</v>
      </c>
      <c r="V171" s="65"/>
      <c r="W171" s="65"/>
      <c r="X171" s="51">
        <f t="shared" si="95"/>
        <v>0</v>
      </c>
      <c r="Y171" s="52">
        <f t="shared" si="96"/>
        <v>0</v>
      </c>
      <c r="Z171" s="52">
        <f t="shared" si="97"/>
        <v>0</v>
      </c>
      <c r="AA171" s="51">
        <f t="shared" si="98"/>
        <v>0</v>
      </c>
      <c r="AB171" s="51">
        <f t="shared" si="99"/>
        <v>0</v>
      </c>
      <c r="AC171" s="51">
        <f t="shared" si="100"/>
        <v>16</v>
      </c>
      <c r="AD171" s="65"/>
      <c r="AE171" s="65"/>
      <c r="AF171" s="65"/>
      <c r="AG171" s="51">
        <f t="shared" si="101"/>
        <v>0</v>
      </c>
      <c r="AH171" s="53">
        <f t="shared" si="102"/>
        <v>0</v>
      </c>
      <c r="AI171" s="51">
        <f t="shared" si="103"/>
        <v>0</v>
      </c>
      <c r="AJ171" s="53">
        <f t="shared" si="104"/>
        <v>0</v>
      </c>
      <c r="AK171" s="53">
        <f t="shared" si="105"/>
        <v>0</v>
      </c>
      <c r="AL171" s="53">
        <f t="shared" si="106"/>
        <v>0</v>
      </c>
      <c r="AM171" s="53">
        <f t="shared" si="107"/>
        <v>0</v>
      </c>
      <c r="AN171" s="67"/>
      <c r="AR171" s="58">
        <f t="shared" si="118"/>
        <v>44898</v>
      </c>
      <c r="AS171" s="59">
        <f t="shared" si="119"/>
        <v>0</v>
      </c>
      <c r="AT171" s="59">
        <f t="shared" si="120"/>
        <v>0</v>
      </c>
      <c r="AU171" s="59">
        <f t="shared" si="121"/>
        <v>0</v>
      </c>
      <c r="AV171" s="59">
        <f t="shared" si="122"/>
        <v>0</v>
      </c>
      <c r="AW171" s="59">
        <f t="shared" si="123"/>
        <v>0</v>
      </c>
      <c r="AX171" s="59">
        <f t="shared" si="124"/>
        <v>0</v>
      </c>
      <c r="AY171" s="60">
        <f t="shared" si="125"/>
        <v>0</v>
      </c>
      <c r="AZ171" s="59">
        <f t="shared" si="126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91"/>
        <v>0</v>
      </c>
      <c r="I172" s="65"/>
      <c r="J172" s="65"/>
      <c r="K172" s="65"/>
      <c r="L172" s="65"/>
      <c r="M172" s="65"/>
      <c r="N172" s="65"/>
      <c r="O172" s="65"/>
      <c r="P172" s="51">
        <f t="shared" si="117"/>
        <v>0</v>
      </c>
      <c r="Q172" s="66"/>
      <c r="R172" s="51">
        <f t="shared" si="93"/>
        <v>0</v>
      </c>
      <c r="S172" s="65"/>
      <c r="T172" s="65"/>
      <c r="U172" s="51">
        <f t="shared" si="94"/>
        <v>0</v>
      </c>
      <c r="V172" s="65"/>
      <c r="W172" s="65"/>
      <c r="X172" s="51">
        <f t="shared" si="95"/>
        <v>0</v>
      </c>
      <c r="Y172" s="52">
        <f t="shared" si="96"/>
        <v>0</v>
      </c>
      <c r="Z172" s="52">
        <f t="shared" si="97"/>
        <v>0</v>
      </c>
      <c r="AA172" s="51">
        <f t="shared" si="98"/>
        <v>0</v>
      </c>
      <c r="AB172" s="51">
        <f t="shared" si="99"/>
        <v>0</v>
      </c>
      <c r="AC172" s="51">
        <f t="shared" si="100"/>
        <v>16</v>
      </c>
      <c r="AD172" s="65"/>
      <c r="AE172" s="65"/>
      <c r="AF172" s="65"/>
      <c r="AG172" s="51">
        <f t="shared" si="101"/>
        <v>0</v>
      </c>
      <c r="AH172" s="53">
        <f t="shared" si="102"/>
        <v>0</v>
      </c>
      <c r="AI172" s="51">
        <f t="shared" si="103"/>
        <v>0</v>
      </c>
      <c r="AJ172" s="53">
        <f t="shared" si="104"/>
        <v>0</v>
      </c>
      <c r="AK172" s="53">
        <f t="shared" si="105"/>
        <v>0</v>
      </c>
      <c r="AL172" s="53">
        <f t="shared" si="106"/>
        <v>0</v>
      </c>
      <c r="AM172" s="53">
        <f t="shared" si="107"/>
        <v>0</v>
      </c>
      <c r="AN172" s="67"/>
      <c r="AR172" s="58">
        <f t="shared" si="118"/>
        <v>44905</v>
      </c>
      <c r="AS172" s="59">
        <f t="shared" si="119"/>
        <v>0</v>
      </c>
      <c r="AT172" s="59">
        <f t="shared" si="120"/>
        <v>0</v>
      </c>
      <c r="AU172" s="59">
        <f t="shared" si="121"/>
        <v>0</v>
      </c>
      <c r="AV172" s="59">
        <f t="shared" si="122"/>
        <v>0</v>
      </c>
      <c r="AW172" s="59">
        <f t="shared" si="123"/>
        <v>0</v>
      </c>
      <c r="AX172" s="59">
        <f t="shared" si="124"/>
        <v>0</v>
      </c>
      <c r="AY172" s="60">
        <f t="shared" si="125"/>
        <v>0</v>
      </c>
      <c r="AZ172" s="59">
        <f t="shared" si="126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91"/>
        <v>0</v>
      </c>
      <c r="I173" s="65"/>
      <c r="J173" s="65"/>
      <c r="K173" s="65"/>
      <c r="L173" s="65"/>
      <c r="M173" s="65"/>
      <c r="N173" s="65"/>
      <c r="O173" s="65"/>
      <c r="P173" s="51">
        <f t="shared" si="117"/>
        <v>0</v>
      </c>
      <c r="Q173" s="66"/>
      <c r="R173" s="51">
        <f t="shared" si="93"/>
        <v>0</v>
      </c>
      <c r="S173" s="65"/>
      <c r="T173" s="65"/>
      <c r="U173" s="51">
        <f t="shared" si="94"/>
        <v>0</v>
      </c>
      <c r="V173" s="65"/>
      <c r="W173" s="65"/>
      <c r="X173" s="51">
        <f t="shared" si="95"/>
        <v>0</v>
      </c>
      <c r="Y173" s="52">
        <f t="shared" si="96"/>
        <v>0</v>
      </c>
      <c r="Z173" s="52">
        <f t="shared" si="97"/>
        <v>0</v>
      </c>
      <c r="AA173" s="51">
        <f t="shared" si="98"/>
        <v>0</v>
      </c>
      <c r="AB173" s="51">
        <f t="shared" si="99"/>
        <v>0</v>
      </c>
      <c r="AC173" s="51">
        <f t="shared" si="100"/>
        <v>16</v>
      </c>
      <c r="AD173" s="65"/>
      <c r="AE173" s="65"/>
      <c r="AF173" s="65"/>
      <c r="AG173" s="51">
        <f t="shared" si="101"/>
        <v>0</v>
      </c>
      <c r="AH173" s="53">
        <f t="shared" si="102"/>
        <v>0</v>
      </c>
      <c r="AI173" s="51">
        <f t="shared" si="103"/>
        <v>0</v>
      </c>
      <c r="AJ173" s="53">
        <f t="shared" si="104"/>
        <v>0</v>
      </c>
      <c r="AK173" s="53">
        <f t="shared" si="105"/>
        <v>0</v>
      </c>
      <c r="AL173" s="53">
        <f t="shared" si="106"/>
        <v>0</v>
      </c>
      <c r="AM173" s="53">
        <f t="shared" si="107"/>
        <v>0</v>
      </c>
      <c r="AN173" s="67"/>
      <c r="AR173" s="58">
        <f t="shared" si="118"/>
        <v>44912</v>
      </c>
      <c r="AS173" s="59">
        <f t="shared" si="119"/>
        <v>0</v>
      </c>
      <c r="AT173" s="59">
        <f t="shared" si="120"/>
        <v>0</v>
      </c>
      <c r="AU173" s="59">
        <f t="shared" si="121"/>
        <v>0</v>
      </c>
      <c r="AV173" s="59">
        <f t="shared" si="122"/>
        <v>0</v>
      </c>
      <c r="AW173" s="59">
        <f t="shared" si="123"/>
        <v>0</v>
      </c>
      <c r="AX173" s="59">
        <f t="shared" si="124"/>
        <v>0</v>
      </c>
      <c r="AY173" s="60">
        <f t="shared" si="125"/>
        <v>0</v>
      </c>
      <c r="AZ173" s="59">
        <f t="shared" si="126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91"/>
        <v>0</v>
      </c>
      <c r="I174" s="65"/>
      <c r="J174" s="65"/>
      <c r="K174" s="65"/>
      <c r="L174" s="65"/>
      <c r="M174" s="65"/>
      <c r="N174" s="65"/>
      <c r="O174" s="65"/>
      <c r="P174" s="51">
        <f t="shared" si="117"/>
        <v>0</v>
      </c>
      <c r="Q174" s="66"/>
      <c r="R174" s="51">
        <f t="shared" si="93"/>
        <v>0</v>
      </c>
      <c r="S174" s="65"/>
      <c r="T174" s="65"/>
      <c r="U174" s="51">
        <f t="shared" si="94"/>
        <v>0</v>
      </c>
      <c r="V174" s="65"/>
      <c r="W174" s="65"/>
      <c r="X174" s="51">
        <f t="shared" si="95"/>
        <v>0</v>
      </c>
      <c r="Y174" s="52">
        <f t="shared" si="96"/>
        <v>0</v>
      </c>
      <c r="Z174" s="52">
        <f t="shared" si="97"/>
        <v>0</v>
      </c>
      <c r="AA174" s="51">
        <f t="shared" si="98"/>
        <v>0</v>
      </c>
      <c r="AB174" s="51">
        <f t="shared" si="99"/>
        <v>0</v>
      </c>
      <c r="AC174" s="51">
        <f t="shared" si="100"/>
        <v>16</v>
      </c>
      <c r="AD174" s="65"/>
      <c r="AE174" s="65"/>
      <c r="AF174" s="65"/>
      <c r="AG174" s="51">
        <f t="shared" si="101"/>
        <v>0</v>
      </c>
      <c r="AH174" s="53">
        <f t="shared" si="102"/>
        <v>0</v>
      </c>
      <c r="AI174" s="51">
        <f t="shared" si="103"/>
        <v>0</v>
      </c>
      <c r="AJ174" s="53">
        <f t="shared" si="104"/>
        <v>0</v>
      </c>
      <c r="AK174" s="53">
        <f t="shared" si="105"/>
        <v>0</v>
      </c>
      <c r="AL174" s="53">
        <f t="shared" si="106"/>
        <v>0</v>
      </c>
      <c r="AM174" s="53">
        <f t="shared" si="107"/>
        <v>0</v>
      </c>
      <c r="AN174" s="67"/>
      <c r="AR174" s="58">
        <f t="shared" si="118"/>
        <v>44919</v>
      </c>
      <c r="AS174" s="59">
        <f t="shared" si="119"/>
        <v>0</v>
      </c>
      <c r="AT174" s="59">
        <f t="shared" si="120"/>
        <v>0</v>
      </c>
      <c r="AU174" s="59">
        <f t="shared" si="121"/>
        <v>0</v>
      </c>
      <c r="AV174" s="59">
        <f t="shared" si="122"/>
        <v>0</v>
      </c>
      <c r="AW174" s="59">
        <f t="shared" si="123"/>
        <v>0</v>
      </c>
      <c r="AX174" s="59">
        <f t="shared" si="124"/>
        <v>0</v>
      </c>
      <c r="AY174" s="60">
        <f t="shared" si="125"/>
        <v>0</v>
      </c>
      <c r="AZ174" s="59">
        <f t="shared" si="126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5" priority="7">
      <formula>MOD(ROW(),2)</formula>
    </cfRule>
  </conditionalFormatting>
  <conditionalFormatting sqref="AJ11:AJ67">
    <cfRule type="expression" dxfId="14" priority="5">
      <formula>MOD(ROW(),2)</formula>
    </cfRule>
  </conditionalFormatting>
  <conditionalFormatting sqref="AR123:AZ174">
    <cfRule type="expression" dxfId="13" priority="1">
      <formula>MOD(ROW(),2)</formula>
    </cfRule>
  </conditionalFormatting>
  <conditionalFormatting sqref="AR69:AZ121">
    <cfRule type="expression" dxfId="12" priority="2">
      <formula>MOD(ROW(),2)</formula>
    </cfRule>
  </conditionalFormatting>
  <dataValidations count="3">
    <dataValidation type="list" allowBlank="1" showInputMessage="1" showErrorMessage="1" sqref="B11:B121 B123:B174">
      <formula1>Sortecongé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Q11:Q121 Q123:Q174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12"/>
  <sheetViews>
    <sheetView tabSelected="1" workbookViewId="0">
      <selection activeCell="D23" sqref="D23"/>
    </sheetView>
  </sheetViews>
  <sheetFormatPr baseColWidth="10" defaultRowHeight="15" x14ac:dyDescent="0.25"/>
  <cols>
    <col min="4" max="4" width="15.140625" customWidth="1"/>
  </cols>
  <sheetData>
    <row r="3" spans="1:5" thickBot="1" x14ac:dyDescent="0.35"/>
    <row r="4" spans="1:5" ht="19.5" thickBot="1" x14ac:dyDescent="0.35">
      <c r="A4" s="160" t="s">
        <v>97</v>
      </c>
      <c r="B4" s="160"/>
      <c r="C4" s="160"/>
      <c r="D4" s="73">
        <v>43799</v>
      </c>
      <c r="E4" s="7"/>
    </row>
    <row r="5" spans="1:5" ht="14.45" x14ac:dyDescent="0.3">
      <c r="D5" s="7"/>
      <c r="E5" s="7"/>
    </row>
    <row r="6" spans="1:5" ht="14.45" x14ac:dyDescent="0.3">
      <c r="D6" s="7"/>
      <c r="E6" s="7"/>
    </row>
    <row r="7" spans="1:5" ht="14.45" x14ac:dyDescent="0.3">
      <c r="D7" s="7"/>
      <c r="E7" s="7"/>
    </row>
    <row r="8" spans="1:5" ht="14.45" x14ac:dyDescent="0.3">
      <c r="D8" s="7"/>
      <c r="E8" s="7"/>
    </row>
    <row r="9" spans="1:5" ht="14.45" x14ac:dyDescent="0.3">
      <c r="D9" s="7"/>
      <c r="E9" s="7"/>
    </row>
    <row r="10" spans="1:5" ht="14.45" x14ac:dyDescent="0.3">
      <c r="D10" s="7"/>
      <c r="E10" s="7"/>
    </row>
    <row r="11" spans="1:5" ht="14.45" x14ac:dyDescent="0.3">
      <c r="D11" s="7"/>
      <c r="E11" s="7"/>
    </row>
    <row r="12" spans="1:5" ht="14.45" x14ac:dyDescent="0.3">
      <c r="B12">
        <v>1</v>
      </c>
      <c r="D12" s="7"/>
      <c r="E12" s="7"/>
    </row>
    <row r="13" spans="1:5" ht="14.45" x14ac:dyDescent="0.3">
      <c r="D13" s="7"/>
      <c r="E13" s="7"/>
    </row>
    <row r="14" spans="1:5" ht="14.45" x14ac:dyDescent="0.3">
      <c r="D14" s="7"/>
      <c r="E14" s="7"/>
    </row>
    <row r="15" spans="1:5" ht="14.45" x14ac:dyDescent="0.3">
      <c r="D15" s="7"/>
      <c r="E15" s="7"/>
    </row>
    <row r="16" spans="1:5" ht="14.45" x14ac:dyDescent="0.3">
      <c r="D16" s="7"/>
      <c r="E16" s="7"/>
    </row>
    <row r="17" spans="4:5" ht="14.45" x14ac:dyDescent="0.3">
      <c r="D17" s="7"/>
      <c r="E17" s="7"/>
    </row>
    <row r="18" spans="4:5" ht="14.45" x14ac:dyDescent="0.3">
      <c r="D18" s="7"/>
      <c r="E18" s="7"/>
    </row>
    <row r="19" spans="4:5" ht="14.45" x14ac:dyDescent="0.3">
      <c r="D19" s="7"/>
      <c r="E19" s="7"/>
    </row>
    <row r="20" spans="4:5" ht="14.45" x14ac:dyDescent="0.3">
      <c r="D20" s="7"/>
      <c r="E20" s="7"/>
    </row>
    <row r="21" spans="4:5" ht="14.45" x14ac:dyDescent="0.3">
      <c r="D21" s="7"/>
      <c r="E21" s="7"/>
    </row>
    <row r="22" spans="4:5" ht="14.45" x14ac:dyDescent="0.3">
      <c r="D22" s="7"/>
      <c r="E22" s="7"/>
    </row>
    <row r="23" spans="4:5" x14ac:dyDescent="0.25">
      <c r="D23" s="7"/>
      <c r="E23" s="7"/>
    </row>
    <row r="24" spans="4:5" x14ac:dyDescent="0.25">
      <c r="D24" s="7"/>
      <c r="E24" s="7"/>
    </row>
    <row r="25" spans="4:5" x14ac:dyDescent="0.25">
      <c r="D25" s="7"/>
      <c r="E25" s="7"/>
    </row>
    <row r="26" spans="4:5" x14ac:dyDescent="0.25">
      <c r="D26" s="7"/>
      <c r="E26" s="7"/>
    </row>
    <row r="27" spans="4:5" x14ac:dyDescent="0.25">
      <c r="D27" s="7"/>
      <c r="E27" s="7"/>
    </row>
    <row r="28" spans="4:5" x14ac:dyDescent="0.25">
      <c r="D28" s="7"/>
      <c r="E28" s="7"/>
    </row>
    <row r="29" spans="4:5" x14ac:dyDescent="0.25">
      <c r="D29" s="7"/>
      <c r="E29" s="7"/>
    </row>
    <row r="30" spans="4:5" x14ac:dyDescent="0.25">
      <c r="D30" s="7"/>
      <c r="E30" s="7"/>
    </row>
    <row r="31" spans="4:5" x14ac:dyDescent="0.25">
      <c r="D31" s="7"/>
      <c r="E31" s="7"/>
    </row>
    <row r="32" spans="4:5" x14ac:dyDescent="0.25">
      <c r="D32" s="7"/>
      <c r="E32" s="7"/>
    </row>
    <row r="33" spans="4:5" x14ac:dyDescent="0.25">
      <c r="D33" s="7"/>
      <c r="E33" s="7"/>
    </row>
    <row r="34" spans="4:5" x14ac:dyDescent="0.25">
      <c r="D34" s="7"/>
      <c r="E34" s="7"/>
    </row>
    <row r="35" spans="4:5" x14ac:dyDescent="0.25">
      <c r="D35" s="7"/>
      <c r="E35" s="7"/>
    </row>
    <row r="36" spans="4:5" x14ac:dyDescent="0.25">
      <c r="D36" s="7"/>
      <c r="E36" s="7"/>
    </row>
    <row r="37" spans="4:5" x14ac:dyDescent="0.25">
      <c r="D37" s="7"/>
      <c r="E37" s="7"/>
    </row>
    <row r="38" spans="4:5" x14ac:dyDescent="0.25">
      <c r="D38" s="7"/>
      <c r="E38" s="7"/>
    </row>
    <row r="39" spans="4:5" x14ac:dyDescent="0.25">
      <c r="D39" s="7"/>
      <c r="E39" s="7"/>
    </row>
    <row r="40" spans="4:5" x14ac:dyDescent="0.25">
      <c r="D40" s="7"/>
      <c r="E40" s="7"/>
    </row>
    <row r="41" spans="4:5" x14ac:dyDescent="0.25">
      <c r="D41" s="7"/>
      <c r="E41" s="7"/>
    </row>
    <row r="42" spans="4:5" x14ac:dyDescent="0.25">
      <c r="D42" s="7"/>
      <c r="E42" s="7"/>
    </row>
    <row r="43" spans="4:5" x14ac:dyDescent="0.25">
      <c r="D43" s="7"/>
      <c r="E43" s="7"/>
    </row>
    <row r="44" spans="4:5" x14ac:dyDescent="0.25">
      <c r="D44" s="7"/>
      <c r="E44" s="7"/>
    </row>
    <row r="45" spans="4:5" x14ac:dyDescent="0.25">
      <c r="D45" s="7"/>
      <c r="E45" s="7"/>
    </row>
    <row r="46" spans="4:5" x14ac:dyDescent="0.25">
      <c r="D46" s="7"/>
      <c r="E46" s="7"/>
    </row>
    <row r="47" spans="4:5" x14ac:dyDescent="0.25">
      <c r="D47" s="7"/>
      <c r="E47" s="7"/>
    </row>
    <row r="48" spans="4:5" x14ac:dyDescent="0.25">
      <c r="D48" s="7"/>
      <c r="E48" s="7"/>
    </row>
    <row r="49" spans="4:5" x14ac:dyDescent="0.25">
      <c r="D49" s="7"/>
      <c r="E49" s="7"/>
    </row>
    <row r="50" spans="4:5" x14ac:dyDescent="0.25">
      <c r="D50" s="7"/>
      <c r="E50" s="7"/>
    </row>
    <row r="51" spans="4:5" x14ac:dyDescent="0.25">
      <c r="D51" s="7"/>
      <c r="E51" s="7"/>
    </row>
    <row r="52" spans="4:5" x14ac:dyDescent="0.25">
      <c r="D52" s="7"/>
      <c r="E52" s="7"/>
    </row>
    <row r="53" spans="4:5" x14ac:dyDescent="0.25">
      <c r="D53" s="7"/>
      <c r="E53" s="7"/>
    </row>
    <row r="54" spans="4:5" x14ac:dyDescent="0.25">
      <c r="D54" s="7"/>
      <c r="E54" s="7"/>
    </row>
    <row r="55" spans="4:5" x14ac:dyDescent="0.25">
      <c r="D55" s="7"/>
      <c r="E55" s="7"/>
    </row>
    <row r="56" spans="4:5" x14ac:dyDescent="0.25">
      <c r="D56" s="7"/>
      <c r="E56" s="7"/>
    </row>
    <row r="57" spans="4:5" x14ac:dyDescent="0.25">
      <c r="D57" s="7"/>
      <c r="E57" s="7"/>
    </row>
    <row r="58" spans="4:5" x14ac:dyDescent="0.25">
      <c r="D58" s="7"/>
      <c r="E58" s="7"/>
    </row>
    <row r="59" spans="4:5" x14ac:dyDescent="0.25">
      <c r="D59" s="7"/>
      <c r="E59" s="7"/>
    </row>
    <row r="60" spans="4:5" x14ac:dyDescent="0.25">
      <c r="D60" s="7"/>
      <c r="E60" s="7"/>
    </row>
    <row r="61" spans="4:5" x14ac:dyDescent="0.25">
      <c r="D61" s="7"/>
      <c r="E61" s="7"/>
    </row>
    <row r="62" spans="4:5" x14ac:dyDescent="0.25">
      <c r="D62" s="7"/>
      <c r="E62" s="7"/>
    </row>
    <row r="63" spans="4:5" x14ac:dyDescent="0.25">
      <c r="D63" s="7"/>
      <c r="E63" s="7"/>
    </row>
    <row r="64" spans="4:5" x14ac:dyDescent="0.25">
      <c r="D64" s="7"/>
      <c r="E64" s="7"/>
    </row>
    <row r="65" spans="4:5" x14ac:dyDescent="0.25">
      <c r="D65" s="7"/>
      <c r="E65" s="7"/>
    </row>
    <row r="66" spans="4:5" x14ac:dyDescent="0.25">
      <c r="D66" s="7"/>
      <c r="E66" s="7"/>
    </row>
    <row r="67" spans="4:5" x14ac:dyDescent="0.25">
      <c r="D67" s="7"/>
      <c r="E67" s="7"/>
    </row>
    <row r="68" spans="4:5" x14ac:dyDescent="0.25">
      <c r="D68" s="7"/>
      <c r="E68" s="7"/>
    </row>
    <row r="69" spans="4:5" x14ac:dyDescent="0.25">
      <c r="D69" s="7"/>
      <c r="E69" s="7"/>
    </row>
    <row r="70" spans="4:5" x14ac:dyDescent="0.25">
      <c r="D70" s="7"/>
      <c r="E70" s="7"/>
    </row>
    <row r="71" spans="4:5" x14ac:dyDescent="0.25">
      <c r="D71" s="7"/>
      <c r="E71" s="7"/>
    </row>
    <row r="72" spans="4:5" x14ac:dyDescent="0.25">
      <c r="D72" s="7"/>
      <c r="E72" s="7"/>
    </row>
    <row r="73" spans="4:5" x14ac:dyDescent="0.25">
      <c r="D73" s="7"/>
      <c r="E73" s="7"/>
    </row>
    <row r="74" spans="4:5" x14ac:dyDescent="0.25">
      <c r="D74" s="7"/>
      <c r="E74" s="7"/>
    </row>
    <row r="75" spans="4:5" x14ac:dyDescent="0.25">
      <c r="D75" s="7"/>
      <c r="E75" s="7"/>
    </row>
    <row r="76" spans="4:5" x14ac:dyDescent="0.25">
      <c r="D76" s="7"/>
      <c r="E76" s="7"/>
    </row>
    <row r="77" spans="4:5" x14ac:dyDescent="0.25">
      <c r="D77" s="7"/>
      <c r="E77" s="7"/>
    </row>
    <row r="78" spans="4:5" x14ac:dyDescent="0.25">
      <c r="D78" s="7"/>
      <c r="E78" s="7"/>
    </row>
    <row r="79" spans="4:5" x14ac:dyDescent="0.25">
      <c r="D79" s="7"/>
      <c r="E79" s="7"/>
    </row>
    <row r="80" spans="4:5" x14ac:dyDescent="0.25">
      <c r="D80" s="7"/>
      <c r="E80" s="7"/>
    </row>
    <row r="81" spans="4:5" x14ac:dyDescent="0.25">
      <c r="D81" s="7"/>
      <c r="E81" s="7"/>
    </row>
    <row r="82" spans="4:5" x14ac:dyDescent="0.25">
      <c r="D82" s="7"/>
      <c r="E82" s="7"/>
    </row>
    <row r="83" spans="4:5" x14ac:dyDescent="0.25">
      <c r="D83" s="7"/>
      <c r="E83" s="7"/>
    </row>
    <row r="84" spans="4:5" x14ac:dyDescent="0.25">
      <c r="D84" s="7"/>
      <c r="E84" s="7"/>
    </row>
    <row r="85" spans="4:5" x14ac:dyDescent="0.25">
      <c r="D85" s="7"/>
      <c r="E85" s="7"/>
    </row>
    <row r="86" spans="4:5" x14ac:dyDescent="0.25">
      <c r="D86" s="7"/>
      <c r="E86" s="7"/>
    </row>
    <row r="87" spans="4:5" x14ac:dyDescent="0.25">
      <c r="D87" s="7"/>
      <c r="E87" s="7"/>
    </row>
    <row r="88" spans="4:5" x14ac:dyDescent="0.25">
      <c r="D88" s="7"/>
      <c r="E88" s="7"/>
    </row>
    <row r="89" spans="4:5" x14ac:dyDescent="0.25">
      <c r="D89" s="7"/>
      <c r="E89" s="7"/>
    </row>
    <row r="90" spans="4:5" x14ac:dyDescent="0.25">
      <c r="D90" s="7"/>
      <c r="E90" s="7"/>
    </row>
    <row r="91" spans="4:5" x14ac:dyDescent="0.25">
      <c r="D91" s="7"/>
      <c r="E91" s="7"/>
    </row>
    <row r="92" spans="4:5" x14ac:dyDescent="0.25">
      <c r="D92" s="7"/>
      <c r="E92" s="7"/>
    </row>
    <row r="93" spans="4:5" x14ac:dyDescent="0.25">
      <c r="D93" s="7"/>
      <c r="E93" s="7"/>
    </row>
    <row r="94" spans="4:5" x14ac:dyDescent="0.25">
      <c r="D94" s="7"/>
      <c r="E94" s="7"/>
    </row>
    <row r="95" spans="4:5" x14ac:dyDescent="0.25">
      <c r="D95" s="7"/>
      <c r="E95" s="7"/>
    </row>
    <row r="96" spans="4:5" x14ac:dyDescent="0.25">
      <c r="D96" s="7"/>
      <c r="E96" s="7"/>
    </row>
    <row r="97" spans="4:5" x14ac:dyDescent="0.25">
      <c r="D97" s="7"/>
      <c r="E97" s="7"/>
    </row>
    <row r="98" spans="4:5" x14ac:dyDescent="0.25">
      <c r="D98" s="7"/>
      <c r="E98" s="7"/>
    </row>
    <row r="99" spans="4:5" x14ac:dyDescent="0.25">
      <c r="D99" s="7"/>
      <c r="E99" s="7"/>
    </row>
    <row r="100" spans="4:5" x14ac:dyDescent="0.25">
      <c r="D100" s="7"/>
      <c r="E100" s="7"/>
    </row>
    <row r="101" spans="4:5" x14ac:dyDescent="0.25">
      <c r="D101" s="7"/>
      <c r="E101" s="7"/>
    </row>
    <row r="102" spans="4:5" x14ac:dyDescent="0.25">
      <c r="D102" s="7"/>
      <c r="E102" s="7"/>
    </row>
    <row r="103" spans="4:5" x14ac:dyDescent="0.25">
      <c r="D103" s="7"/>
      <c r="E103" s="7"/>
    </row>
    <row r="104" spans="4:5" x14ac:dyDescent="0.25">
      <c r="D104" s="7"/>
      <c r="E104" s="7"/>
    </row>
    <row r="105" spans="4:5" x14ac:dyDescent="0.25">
      <c r="D105" s="7"/>
      <c r="E105" s="7"/>
    </row>
    <row r="106" spans="4:5" x14ac:dyDescent="0.25">
      <c r="D106" s="7"/>
      <c r="E106" s="7"/>
    </row>
    <row r="107" spans="4:5" x14ac:dyDescent="0.25">
      <c r="D107" s="7"/>
      <c r="E107" s="7"/>
    </row>
    <row r="108" spans="4:5" x14ac:dyDescent="0.25">
      <c r="D108" s="7"/>
      <c r="E108" s="7"/>
    </row>
    <row r="109" spans="4:5" x14ac:dyDescent="0.25">
      <c r="D109" s="7"/>
      <c r="E109" s="7"/>
    </row>
    <row r="110" spans="4:5" x14ac:dyDescent="0.25">
      <c r="D110" s="7"/>
      <c r="E110" s="7"/>
    </row>
    <row r="111" spans="4:5" x14ac:dyDescent="0.25">
      <c r="D111" s="7"/>
      <c r="E111" s="7"/>
    </row>
    <row r="112" spans="4:5" x14ac:dyDescent="0.25">
      <c r="D112" s="7"/>
      <c r="E112" s="7"/>
    </row>
  </sheetData>
  <mergeCells count="1">
    <mergeCell ref="A4:C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date'!$J$4:$J$112</xm:f>
          </x14:formula1>
          <xm:sqref>D4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Z174"/>
  <sheetViews>
    <sheetView topLeftCell="B1" zoomScaleNormal="100" workbookViewId="0">
      <pane ySplit="6" topLeftCell="A7" activePane="bottomLeft" state="frozen"/>
      <selection activeCell="B1" sqref="A1:XFD1048576"/>
      <selection pane="bottomLeft" activeCell="B11" sqref="B11"/>
    </sheetView>
  </sheetViews>
  <sheetFormatPr baseColWidth="10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42578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42578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42578125" style="4"/>
  </cols>
  <sheetData>
    <row r="1" spans="1:52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52" ht="24" thickBot="1" x14ac:dyDescent="0.4">
      <c r="A2" s="3"/>
      <c r="B2" s="3"/>
      <c r="C2" s="3"/>
      <c r="D2" s="3"/>
      <c r="E2" s="134">
        <v>1</v>
      </c>
      <c r="F2" s="134" t="s">
        <v>100</v>
      </c>
      <c r="G2" s="135"/>
      <c r="H2" s="136"/>
      <c r="I2" s="136"/>
      <c r="J2" s="13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R2" s="137"/>
      <c r="AS2" s="137"/>
      <c r="AT2" s="155">
        <f>E2</f>
        <v>1</v>
      </c>
      <c r="AU2" s="139" t="str">
        <f>F2</f>
        <v>cc ca</v>
      </c>
      <c r="AV2" s="140"/>
      <c r="AW2" s="137"/>
      <c r="AX2" s="137"/>
      <c r="AY2" s="137"/>
      <c r="AZ2" s="137"/>
    </row>
    <row r="3" spans="1:52" ht="24" thickBot="1" x14ac:dyDescent="0.4">
      <c r="A3" s="3"/>
      <c r="B3" s="3"/>
      <c r="C3" s="3"/>
      <c r="D3" s="3"/>
      <c r="E3" s="141" t="s">
        <v>63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R3" s="137"/>
      <c r="AS3" s="137"/>
      <c r="AT3" s="137" t="str">
        <f>E3</f>
        <v>oui</v>
      </c>
      <c r="AU3" s="137"/>
      <c r="AV3" s="137"/>
      <c r="AW3" s="137"/>
      <c r="AX3" s="137"/>
      <c r="AY3" s="137"/>
      <c r="AZ3" s="137"/>
    </row>
    <row r="4" spans="1:52" ht="19.5" customHeight="1" thickBot="1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R4" s="137"/>
      <c r="AS4" s="137"/>
      <c r="AT4" s="137"/>
      <c r="AU4" s="137"/>
      <c r="AV4" s="137"/>
      <c r="AW4" s="137"/>
      <c r="AX4" s="137"/>
      <c r="AY4" s="137"/>
      <c r="AZ4" s="137"/>
    </row>
    <row r="5" spans="1:52" ht="120" customHeight="1" thickBot="1" x14ac:dyDescent="0.3">
      <c r="A5" s="142" t="s">
        <v>56</v>
      </c>
      <c r="B5" s="142" t="s">
        <v>57</v>
      </c>
      <c r="C5" s="142" t="s">
        <v>58</v>
      </c>
      <c r="D5" s="142" t="s">
        <v>59</v>
      </c>
      <c r="E5" s="142" t="s">
        <v>60</v>
      </c>
      <c r="F5" s="142" t="s">
        <v>3</v>
      </c>
      <c r="G5" s="142" t="s">
        <v>70</v>
      </c>
      <c r="H5" s="143"/>
      <c r="I5" s="144" t="s">
        <v>4</v>
      </c>
      <c r="J5" s="144" t="s">
        <v>5</v>
      </c>
      <c r="K5" s="144" t="s">
        <v>6</v>
      </c>
      <c r="L5" s="144" t="s">
        <v>6</v>
      </c>
      <c r="M5" s="144" t="s">
        <v>7</v>
      </c>
      <c r="N5" s="144" t="s">
        <v>8</v>
      </c>
      <c r="O5" s="144" t="s">
        <v>9</v>
      </c>
      <c r="P5" s="142" t="s">
        <v>94</v>
      </c>
      <c r="Q5" s="142" t="s">
        <v>65</v>
      </c>
      <c r="R5" s="142" t="s">
        <v>76</v>
      </c>
      <c r="S5" s="142" t="s">
        <v>61</v>
      </c>
      <c r="T5" s="142" t="s">
        <v>73</v>
      </c>
      <c r="U5" s="142" t="s">
        <v>62</v>
      </c>
      <c r="V5" s="142" t="s">
        <v>10</v>
      </c>
      <c r="W5" s="142" t="s">
        <v>11</v>
      </c>
      <c r="X5" s="142" t="s">
        <v>87</v>
      </c>
      <c r="Y5" s="142" t="s">
        <v>88</v>
      </c>
      <c r="Z5" s="142" t="s">
        <v>14</v>
      </c>
      <c r="AA5" s="142" t="s">
        <v>85</v>
      </c>
      <c r="AB5" s="142" t="s">
        <v>86</v>
      </c>
      <c r="AC5" s="142" t="s">
        <v>74</v>
      </c>
      <c r="AD5" s="142" t="s">
        <v>71</v>
      </c>
      <c r="AE5" s="142" t="s">
        <v>75</v>
      </c>
      <c r="AF5" s="142" t="s">
        <v>69</v>
      </c>
      <c r="AG5" s="142" t="s">
        <v>79</v>
      </c>
      <c r="AH5" s="145" t="s">
        <v>78</v>
      </c>
      <c r="AI5" s="142" t="s">
        <v>77</v>
      </c>
      <c r="AJ5" s="145" t="s">
        <v>72</v>
      </c>
      <c r="AK5" s="145" t="s">
        <v>66</v>
      </c>
      <c r="AL5" s="145" t="s">
        <v>67</v>
      </c>
      <c r="AM5" s="145" t="s">
        <v>68</v>
      </c>
      <c r="AN5" s="142" t="s">
        <v>80</v>
      </c>
      <c r="AR5" s="146" t="str">
        <f>A5</f>
        <v>Semaine finissant le</v>
      </c>
      <c r="AS5" s="146" t="str">
        <f>P5</f>
        <v>Hres cartes punch</v>
      </c>
      <c r="AT5" s="147" t="str">
        <f>S5</f>
        <v>Heures à payer</v>
      </c>
      <c r="AU5" s="146" t="str">
        <f>X5</f>
        <v xml:space="preserve">Heures payées simple </v>
      </c>
      <c r="AV5" s="146" t="str">
        <f>Y5</f>
        <v>Hres payées t. demi</v>
      </c>
      <c r="AW5" s="146" t="str">
        <f>Z5</f>
        <v>Congé payé</v>
      </c>
      <c r="AX5" s="146" t="str">
        <f>AA5</f>
        <v>Mémo débit</v>
      </c>
      <c r="AY5" s="146" t="str">
        <f>AB5</f>
        <v>Mémo crédit</v>
      </c>
      <c r="AZ5" s="146" t="str">
        <f>U5</f>
        <v>Banques d'heures</v>
      </c>
    </row>
    <row r="6" spans="1:52" ht="2.1" customHeigh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61"/>
      <c r="Y6" s="161"/>
      <c r="Z6" s="161"/>
      <c r="AA6" s="161"/>
      <c r="AB6" s="161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R6" s="148"/>
      <c r="AS6" s="148"/>
      <c r="AT6" s="148"/>
      <c r="AU6" s="148"/>
      <c r="AV6" s="148"/>
      <c r="AW6" s="148"/>
      <c r="AX6" s="148"/>
      <c r="AY6" s="149"/>
      <c r="AZ6" s="148"/>
    </row>
    <row r="7" spans="1:52" ht="20.100000000000001" customHeigh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50"/>
      <c r="Y7" s="151"/>
      <c r="Z7" s="151"/>
      <c r="AA7" s="151"/>
      <c r="AB7" s="151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3"/>
      <c r="AR7" s="58">
        <f t="shared" ref="AR7:AR63" si="0">A11</f>
        <v>43799</v>
      </c>
      <c r="AS7" s="59">
        <f t="shared" ref="AS7:AS63" si="1">P11</f>
        <v>40</v>
      </c>
      <c r="AT7" s="59">
        <f t="shared" ref="AT7:AT63" si="2">S11</f>
        <v>40</v>
      </c>
      <c r="AU7" s="59">
        <f t="shared" ref="AU7:AY39" si="3">X11</f>
        <v>40</v>
      </c>
      <c r="AV7" s="59">
        <f t="shared" si="3"/>
        <v>0</v>
      </c>
      <c r="AW7" s="59">
        <f t="shared" si="3"/>
        <v>0</v>
      </c>
      <c r="AX7" s="59">
        <f t="shared" si="3"/>
        <v>0</v>
      </c>
      <c r="AY7" s="60">
        <f t="shared" si="3"/>
        <v>0</v>
      </c>
      <c r="AZ7" s="59">
        <f>U11</f>
        <v>0</v>
      </c>
    </row>
    <row r="8" spans="1:52" ht="20.100000000000001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150"/>
      <c r="Y8" s="151"/>
      <c r="Z8" s="151"/>
      <c r="AA8" s="151"/>
      <c r="AB8" s="151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0</v>
      </c>
    </row>
    <row r="9" spans="1:52" ht="20.100000000000001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52"/>
      <c r="Y9" s="3"/>
      <c r="Z9" s="3"/>
      <c r="AA9" s="3"/>
      <c r="AB9" s="3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3"/>
      <c r="AR9" s="58">
        <f t="shared" si="0"/>
        <v>43813</v>
      </c>
      <c r="AS9" s="59">
        <f t="shared" si="1"/>
        <v>0</v>
      </c>
      <c r="AT9" s="59">
        <f t="shared" si="2"/>
        <v>0</v>
      </c>
      <c r="AU9" s="59">
        <f t="shared" si="3"/>
        <v>0</v>
      </c>
      <c r="AV9" s="59">
        <f t="shared" si="3"/>
        <v>0</v>
      </c>
      <c r="AW9" s="59">
        <f t="shared" si="3"/>
        <v>0</v>
      </c>
      <c r="AX9" s="59">
        <f t="shared" si="3"/>
        <v>0</v>
      </c>
      <c r="AY9" s="60">
        <f t="shared" si="3"/>
        <v>0</v>
      </c>
      <c r="AZ9" s="59">
        <f t="shared" si="4"/>
        <v>0</v>
      </c>
    </row>
    <row r="10" spans="1:52" ht="23.25" customHeight="1" x14ac:dyDescent="0.35">
      <c r="A10" s="3"/>
      <c r="B10" s="3"/>
      <c r="C10" s="3"/>
      <c r="D10" s="3"/>
      <c r="E10" s="3"/>
      <c r="F10" s="3"/>
      <c r="G10" s="112">
        <v>1</v>
      </c>
      <c r="H10" s="112">
        <f>G10</f>
        <v>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112">
        <v>0</v>
      </c>
      <c r="V10" s="3"/>
      <c r="W10" s="3"/>
      <c r="X10" s="152"/>
      <c r="Y10" s="3"/>
      <c r="Z10" s="3"/>
      <c r="AA10" s="3"/>
      <c r="AB10" s="3"/>
      <c r="AC10" s="112">
        <v>0</v>
      </c>
      <c r="AD10" s="112"/>
      <c r="AE10" s="112"/>
      <c r="AF10" s="112"/>
      <c r="AG10" s="112"/>
      <c r="AH10" s="112"/>
      <c r="AI10" s="112">
        <v>100</v>
      </c>
      <c r="AJ10" s="112"/>
      <c r="AK10" s="112"/>
      <c r="AL10" s="112"/>
      <c r="AM10" s="112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0</v>
      </c>
    </row>
    <row r="11" spans="1:52" s="3" customFormat="1" ht="23.25" customHeight="1" x14ac:dyDescent="0.35">
      <c r="A11" s="101">
        <f>'Liste déroulante et date'!J4</f>
        <v>43799</v>
      </c>
      <c r="B11" s="102"/>
      <c r="C11" s="103"/>
      <c r="D11" s="103"/>
      <c r="E11" s="103" t="s">
        <v>31</v>
      </c>
      <c r="F11" s="103" t="s">
        <v>107</v>
      </c>
      <c r="G11" s="104"/>
      <c r="H11" s="104">
        <f>IF(G11=0,H10,G11)</f>
        <v>1</v>
      </c>
      <c r="I11" s="67"/>
      <c r="J11" s="67"/>
      <c r="K11" s="67"/>
      <c r="L11" s="67"/>
      <c r="M11" s="67"/>
      <c r="N11" s="67"/>
      <c r="O11" s="67">
        <v>40</v>
      </c>
      <c r="P11" s="105">
        <f>SUM(I11:O11)</f>
        <v>40</v>
      </c>
      <c r="Q11" s="106"/>
      <c r="R11" s="105">
        <f>IF(AC10&lt;=0,0,AK11)</f>
        <v>0</v>
      </c>
      <c r="S11" s="67">
        <v>40</v>
      </c>
      <c r="T11" s="67"/>
      <c r="U11" s="105">
        <f>U10+P11-X11-Y11+AA11-AB11</f>
        <v>0</v>
      </c>
      <c r="V11" s="67">
        <v>10</v>
      </c>
      <c r="W11" s="67">
        <v>20</v>
      </c>
      <c r="X11" s="105">
        <f>IF(AL11&gt;=0,AL11,0)</f>
        <v>40</v>
      </c>
      <c r="Y11" s="107">
        <f t="shared" ref="Y11:Y67" si="5">IF(S11&gt;=40,S11-40,0)</f>
        <v>0</v>
      </c>
      <c r="Z11" s="107">
        <f t="shared" ref="Z11:Z67" si="6">IF(D11=1,0,AM11)</f>
        <v>0</v>
      </c>
      <c r="AA11" s="105">
        <f>IF(AE11&gt;0,AE11,0)</f>
        <v>0</v>
      </c>
      <c r="AB11" s="105">
        <f>IF(AE11&lt;0,-(AE11+AJ11),-AJ11)</f>
        <v>0</v>
      </c>
      <c r="AC11" s="105">
        <f t="shared" ref="AC11:AC67" si="7">AC10-R11</f>
        <v>0</v>
      </c>
      <c r="AD11" s="67"/>
      <c r="AE11" s="67"/>
      <c r="AF11" s="67">
        <v>0</v>
      </c>
      <c r="AG11" s="105">
        <f>IF((AI10-AH11)&gt;0,AH11,AI10)</f>
        <v>3</v>
      </c>
      <c r="AH11" s="105">
        <f t="shared" ref="AH11:AH67" si="8">IF(S11&gt;40,((3+Y11)*H11),IF(S11=0,0,(3*H11)))</f>
        <v>3</v>
      </c>
      <c r="AI11" s="105">
        <f>AI10+AF11-AG11</f>
        <v>97</v>
      </c>
      <c r="AJ11" s="105">
        <f t="shared" ref="AJ11:AJ67" si="9">ROUND(IF(AD11&gt;0,(-AD11/H11),"0"),0)</f>
        <v>0</v>
      </c>
      <c r="AK11" s="105">
        <f t="shared" ref="AK11:AK67" si="10">ROUND(IF(Q11="oui",(X7+X8+X9+X10)/20,0),0)</f>
        <v>0</v>
      </c>
      <c r="AL11" s="105">
        <f t="shared" ref="AL11:AL67" si="11">IF(S11&lt;=40,S11-Z11,S11-Y11-Z11)</f>
        <v>40</v>
      </c>
      <c r="AM11" s="105">
        <f t="shared" ref="AM11:AM67" si="12">ROUND(IF(C11=1,(X10+X9+X8+X7+Z10+T10+T9+T8+T7)/20,0),0)+(ROUND(IF(C11=2,(X10+X9+X8+X7+Z10+T10+T9+T8+T7)/20)*2,0))</f>
        <v>0</v>
      </c>
      <c r="AN11" s="67">
        <v>50</v>
      </c>
      <c r="AR11" s="123">
        <f>A16</f>
        <v>43827</v>
      </c>
      <c r="AS11" s="124">
        <f>P16</f>
        <v>0</v>
      </c>
      <c r="AT11" s="124">
        <f>S16</f>
        <v>0</v>
      </c>
      <c r="AU11" s="124">
        <f t="shared" ref="AU11:AY14" si="13">X16</f>
        <v>0</v>
      </c>
      <c r="AV11" s="124">
        <f t="shared" si="13"/>
        <v>0</v>
      </c>
      <c r="AW11" s="124">
        <f t="shared" si="13"/>
        <v>0</v>
      </c>
      <c r="AX11" s="124">
        <f t="shared" si="13"/>
        <v>0</v>
      </c>
      <c r="AY11" s="125">
        <f t="shared" si="13"/>
        <v>0</v>
      </c>
      <c r="AZ11" s="124">
        <f>U16</f>
        <v>0</v>
      </c>
    </row>
    <row r="12" spans="1:52" s="3" customFormat="1" ht="23.25" x14ac:dyDescent="0.35">
      <c r="A12" s="101">
        <f>'Liste déroulante et date'!J5</f>
        <v>43806</v>
      </c>
      <c r="B12" s="119"/>
      <c r="C12" s="120"/>
      <c r="D12" s="120"/>
      <c r="E12" s="120" t="s">
        <v>34</v>
      </c>
      <c r="F12" s="120" t="s">
        <v>108</v>
      </c>
      <c r="G12" s="121"/>
      <c r="H12" s="121">
        <f t="shared" ref="H12:H67" si="14">IF(G12=0,H11,G12)</f>
        <v>1</v>
      </c>
      <c r="I12" s="105"/>
      <c r="J12" s="105"/>
      <c r="K12" s="105"/>
      <c r="L12" s="105"/>
      <c r="M12" s="105"/>
      <c r="N12" s="105"/>
      <c r="O12" s="105"/>
      <c r="P12" s="105">
        <f t="shared" ref="P12:P77" si="15">SUM(I12:O12)</f>
        <v>0</v>
      </c>
      <c r="Q12" s="122"/>
      <c r="R12" s="105">
        <f t="shared" ref="R12:R76" si="16">IF(AC11&lt;=0,0,AK12)</f>
        <v>0</v>
      </c>
      <c r="S12" s="105"/>
      <c r="T12" s="67"/>
      <c r="U12" s="105">
        <f t="shared" ref="U12:U75" si="17">U11+P12-X12-Y12+AA12-AB12</f>
        <v>0</v>
      </c>
      <c r="V12" s="105"/>
      <c r="W12" s="105"/>
      <c r="X12" s="105">
        <f t="shared" ref="X12:X67" si="18">IF(AL12&gt;=0,AL12,0)</f>
        <v>0</v>
      </c>
      <c r="Y12" s="107">
        <f t="shared" si="5"/>
        <v>0</v>
      </c>
      <c r="Z12" s="107">
        <f t="shared" si="6"/>
        <v>0</v>
      </c>
      <c r="AA12" s="105">
        <f t="shared" ref="AA12:AA67" si="19">IF(AE12&gt;0,AE12,0)</f>
        <v>0</v>
      </c>
      <c r="AB12" s="105">
        <f t="shared" ref="AB12:AB67" si="20">IF(AE12&lt;0,-(AE12+AJ12),-AJ12)</f>
        <v>0</v>
      </c>
      <c r="AC12" s="105">
        <f t="shared" si="7"/>
        <v>0</v>
      </c>
      <c r="AD12" s="105"/>
      <c r="AE12" s="105"/>
      <c r="AF12" s="105"/>
      <c r="AG12" s="105">
        <f t="shared" ref="AG12:AG67" si="21">IF((AI11-AH12)&gt;0,AH12,AI11)</f>
        <v>0</v>
      </c>
      <c r="AH12" s="105">
        <f t="shared" si="8"/>
        <v>0</v>
      </c>
      <c r="AI12" s="105">
        <f t="shared" ref="AI12:AI67" si="22">AI11+AF12-AG12</f>
        <v>97</v>
      </c>
      <c r="AJ12" s="105">
        <f t="shared" si="9"/>
        <v>0</v>
      </c>
      <c r="AK12" s="105">
        <f t="shared" si="10"/>
        <v>0</v>
      </c>
      <c r="AL12" s="105">
        <f t="shared" si="11"/>
        <v>0</v>
      </c>
      <c r="AM12" s="105">
        <f t="shared" si="12"/>
        <v>0</v>
      </c>
      <c r="AN12" s="105"/>
      <c r="AR12" s="123">
        <f>A17</f>
        <v>43834</v>
      </c>
      <c r="AS12" s="124">
        <f>P17</f>
        <v>0</v>
      </c>
      <c r="AT12" s="124">
        <f>S17</f>
        <v>0</v>
      </c>
      <c r="AU12" s="124">
        <f t="shared" si="13"/>
        <v>0</v>
      </c>
      <c r="AV12" s="124">
        <f t="shared" si="13"/>
        <v>0</v>
      </c>
      <c r="AW12" s="124">
        <f t="shared" si="13"/>
        <v>0</v>
      </c>
      <c r="AX12" s="124">
        <f t="shared" si="13"/>
        <v>0</v>
      </c>
      <c r="AY12" s="125">
        <f t="shared" si="13"/>
        <v>0</v>
      </c>
      <c r="AZ12" s="124">
        <f>U17</f>
        <v>0</v>
      </c>
    </row>
    <row r="13" spans="1:52" s="3" customFormat="1" ht="23.25" x14ac:dyDescent="0.35">
      <c r="A13" s="101">
        <f>'Liste déroulante et date'!J6</f>
        <v>43813</v>
      </c>
      <c r="B13" s="102"/>
      <c r="C13" s="103"/>
      <c r="D13" s="103"/>
      <c r="E13" s="103" t="s">
        <v>34</v>
      </c>
      <c r="F13" s="103" t="s">
        <v>113</v>
      </c>
      <c r="G13" s="104"/>
      <c r="H13" s="104">
        <f t="shared" si="14"/>
        <v>1</v>
      </c>
      <c r="I13" s="67"/>
      <c r="J13" s="67"/>
      <c r="K13" s="67"/>
      <c r="L13" s="67"/>
      <c r="M13" s="67"/>
      <c r="N13" s="67"/>
      <c r="O13" s="67"/>
      <c r="P13" s="105">
        <f t="shared" si="15"/>
        <v>0</v>
      </c>
      <c r="Q13" s="106"/>
      <c r="R13" s="105">
        <f t="shared" si="16"/>
        <v>0</v>
      </c>
      <c r="S13" s="67"/>
      <c r="T13" s="67"/>
      <c r="U13" s="105">
        <f t="shared" si="17"/>
        <v>0</v>
      </c>
      <c r="V13" s="67"/>
      <c r="W13" s="67"/>
      <c r="X13" s="105">
        <f t="shared" si="18"/>
        <v>0</v>
      </c>
      <c r="Y13" s="107">
        <f t="shared" si="5"/>
        <v>0</v>
      </c>
      <c r="Z13" s="107">
        <f t="shared" si="6"/>
        <v>0</v>
      </c>
      <c r="AA13" s="105">
        <f t="shared" si="19"/>
        <v>0</v>
      </c>
      <c r="AB13" s="105">
        <f t="shared" si="20"/>
        <v>0</v>
      </c>
      <c r="AC13" s="105">
        <f t="shared" si="7"/>
        <v>0</v>
      </c>
      <c r="AD13" s="67"/>
      <c r="AE13" s="67"/>
      <c r="AF13" s="67"/>
      <c r="AG13" s="105">
        <f t="shared" si="21"/>
        <v>0</v>
      </c>
      <c r="AH13" s="105">
        <f t="shared" si="8"/>
        <v>0</v>
      </c>
      <c r="AI13" s="105">
        <f t="shared" si="22"/>
        <v>97</v>
      </c>
      <c r="AJ13" s="105">
        <f t="shared" si="9"/>
        <v>0</v>
      </c>
      <c r="AK13" s="105">
        <f t="shared" si="10"/>
        <v>0</v>
      </c>
      <c r="AL13" s="105">
        <f t="shared" si="11"/>
        <v>0</v>
      </c>
      <c r="AM13" s="105">
        <f t="shared" si="12"/>
        <v>0</v>
      </c>
      <c r="AN13" s="67"/>
      <c r="AR13" s="123">
        <f>A18</f>
        <v>43841</v>
      </c>
      <c r="AS13" s="124">
        <f>P18</f>
        <v>0</v>
      </c>
      <c r="AT13" s="124">
        <f>S18</f>
        <v>0</v>
      </c>
      <c r="AU13" s="124">
        <f t="shared" si="13"/>
        <v>0</v>
      </c>
      <c r="AV13" s="124">
        <f t="shared" si="13"/>
        <v>0</v>
      </c>
      <c r="AW13" s="124">
        <f t="shared" si="13"/>
        <v>0</v>
      </c>
      <c r="AX13" s="124">
        <f t="shared" si="13"/>
        <v>0</v>
      </c>
      <c r="AY13" s="125">
        <f t="shared" si="13"/>
        <v>0</v>
      </c>
      <c r="AZ13" s="124">
        <f>U18</f>
        <v>0</v>
      </c>
    </row>
    <row r="14" spans="1:52" s="3" customFormat="1" ht="23.25" x14ac:dyDescent="0.35">
      <c r="A14" s="101">
        <f>'Liste déroulante et date'!J7</f>
        <v>43820</v>
      </c>
      <c r="B14" s="119"/>
      <c r="C14" s="120"/>
      <c r="D14" s="120"/>
      <c r="E14" s="120"/>
      <c r="F14" s="120"/>
      <c r="G14" s="121"/>
      <c r="H14" s="121">
        <f t="shared" si="14"/>
        <v>1</v>
      </c>
      <c r="I14" s="105"/>
      <c r="J14" s="105"/>
      <c r="K14" s="105"/>
      <c r="L14" s="105"/>
      <c r="M14" s="105"/>
      <c r="N14" s="105"/>
      <c r="O14" s="105"/>
      <c r="P14" s="105">
        <f t="shared" si="15"/>
        <v>0</v>
      </c>
      <c r="Q14" s="122"/>
      <c r="R14" s="105">
        <f t="shared" si="16"/>
        <v>0</v>
      </c>
      <c r="S14" s="105"/>
      <c r="T14" s="67"/>
      <c r="U14" s="105">
        <f t="shared" si="17"/>
        <v>0</v>
      </c>
      <c r="V14" s="105"/>
      <c r="W14" s="105"/>
      <c r="X14" s="105">
        <f t="shared" si="18"/>
        <v>0</v>
      </c>
      <c r="Y14" s="107">
        <f t="shared" si="5"/>
        <v>0</v>
      </c>
      <c r="Z14" s="107">
        <f t="shared" si="6"/>
        <v>0</v>
      </c>
      <c r="AA14" s="105">
        <f t="shared" si="19"/>
        <v>0</v>
      </c>
      <c r="AB14" s="105">
        <f t="shared" si="20"/>
        <v>0</v>
      </c>
      <c r="AC14" s="105">
        <f t="shared" si="7"/>
        <v>0</v>
      </c>
      <c r="AD14" s="105"/>
      <c r="AE14" s="105"/>
      <c r="AF14" s="105"/>
      <c r="AG14" s="105">
        <f t="shared" si="21"/>
        <v>0</v>
      </c>
      <c r="AH14" s="105">
        <f t="shared" si="8"/>
        <v>0</v>
      </c>
      <c r="AI14" s="105">
        <f t="shared" si="22"/>
        <v>97</v>
      </c>
      <c r="AJ14" s="105">
        <f t="shared" si="9"/>
        <v>0</v>
      </c>
      <c r="AK14" s="105">
        <f t="shared" si="10"/>
        <v>0</v>
      </c>
      <c r="AL14" s="105">
        <f t="shared" si="11"/>
        <v>0</v>
      </c>
      <c r="AM14" s="105">
        <f t="shared" si="12"/>
        <v>0</v>
      </c>
      <c r="AN14" s="105"/>
      <c r="AR14" s="123">
        <f>A19</f>
        <v>43848</v>
      </c>
      <c r="AS14" s="124">
        <f>P19</f>
        <v>0</v>
      </c>
      <c r="AT14" s="124">
        <f>S19</f>
        <v>0</v>
      </c>
      <c r="AU14" s="124">
        <f t="shared" si="13"/>
        <v>0</v>
      </c>
      <c r="AV14" s="124">
        <f t="shared" si="13"/>
        <v>0</v>
      </c>
      <c r="AW14" s="124">
        <f t="shared" si="13"/>
        <v>0</v>
      </c>
      <c r="AX14" s="124">
        <f t="shared" si="13"/>
        <v>0</v>
      </c>
      <c r="AY14" s="125">
        <f t="shared" si="13"/>
        <v>0</v>
      </c>
      <c r="AZ14" s="124">
        <f>U19</f>
        <v>0</v>
      </c>
    </row>
    <row r="15" spans="1:52" s="3" customFormat="1" ht="23.25" x14ac:dyDescent="0.35">
      <c r="A15" s="101"/>
      <c r="B15" s="119"/>
      <c r="C15" s="120"/>
      <c r="D15" s="120"/>
      <c r="E15" s="120"/>
      <c r="F15" s="120"/>
      <c r="G15" s="121"/>
      <c r="H15" s="121"/>
      <c r="I15" s="105"/>
      <c r="J15" s="105"/>
      <c r="K15" s="105"/>
      <c r="L15" s="105"/>
      <c r="M15" s="105"/>
      <c r="N15" s="105"/>
      <c r="O15" s="105"/>
      <c r="P15" s="105"/>
      <c r="Q15" s="122"/>
      <c r="R15" s="105"/>
      <c r="S15" s="105"/>
      <c r="T15" s="67"/>
      <c r="U15" s="105">
        <f>U14</f>
        <v>0</v>
      </c>
      <c r="V15" s="105"/>
      <c r="W15" s="105"/>
      <c r="X15" s="105"/>
      <c r="Y15" s="107"/>
      <c r="Z15" s="107"/>
      <c r="AA15" s="105"/>
      <c r="AB15" s="105"/>
      <c r="AC15" s="105">
        <v>16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R15" s="123"/>
      <c r="AS15" s="124"/>
      <c r="AT15" s="124"/>
      <c r="AU15" s="124"/>
      <c r="AV15" s="124"/>
      <c r="AW15" s="124"/>
      <c r="AX15" s="124"/>
      <c r="AY15" s="125"/>
      <c r="AZ15" s="124"/>
    </row>
    <row r="16" spans="1:52" s="3" customFormat="1" ht="23.25" x14ac:dyDescent="0.35">
      <c r="A16" s="101">
        <f>'Liste déroulante et date'!J8</f>
        <v>43827</v>
      </c>
      <c r="B16" s="102"/>
      <c r="C16" s="103"/>
      <c r="D16" s="103"/>
      <c r="E16" s="103"/>
      <c r="F16" s="103"/>
      <c r="G16" s="104"/>
      <c r="H16" s="104">
        <f>IF(G16=0,H14,G16)</f>
        <v>1</v>
      </c>
      <c r="I16" s="67"/>
      <c r="J16" s="67"/>
      <c r="K16" s="67"/>
      <c r="L16" s="67"/>
      <c r="M16" s="67"/>
      <c r="N16" s="67"/>
      <c r="O16" s="67"/>
      <c r="P16" s="105">
        <f t="shared" si="15"/>
        <v>0</v>
      </c>
      <c r="Q16" s="106"/>
      <c r="R16" s="105">
        <f>IF(AC14&lt;=0,0,AK16)</f>
        <v>0</v>
      </c>
      <c r="S16" s="67"/>
      <c r="T16" s="67"/>
      <c r="U16" s="105">
        <f>U14+P16-X16-Y16+AA16-AB16</f>
        <v>0</v>
      </c>
      <c r="V16" s="67"/>
      <c r="W16" s="67"/>
      <c r="X16" s="105">
        <f t="shared" si="18"/>
        <v>0</v>
      </c>
      <c r="Y16" s="107">
        <f t="shared" si="5"/>
        <v>0</v>
      </c>
      <c r="Z16" s="107">
        <f t="shared" si="6"/>
        <v>0</v>
      </c>
      <c r="AA16" s="105">
        <f t="shared" si="19"/>
        <v>0</v>
      </c>
      <c r="AB16" s="105">
        <f t="shared" si="20"/>
        <v>0</v>
      </c>
      <c r="AC16" s="105">
        <f>AC14-R16</f>
        <v>0</v>
      </c>
      <c r="AD16" s="67"/>
      <c r="AE16" s="67"/>
      <c r="AF16" s="67"/>
      <c r="AG16" s="105">
        <f>IF((AI14-AH16)&gt;0,AH16,AI14)</f>
        <v>0</v>
      </c>
      <c r="AH16" s="105">
        <f t="shared" si="8"/>
        <v>0</v>
      </c>
      <c r="AI16" s="105">
        <f>AI14+AF16-AG16</f>
        <v>97</v>
      </c>
      <c r="AJ16" s="105">
        <f t="shared" si="9"/>
        <v>0</v>
      </c>
      <c r="AK16" s="105">
        <f>ROUND(IF(Q16="oui",(X11+X12+X13+X14)/20,0),0)</f>
        <v>0</v>
      </c>
      <c r="AL16" s="105">
        <f t="shared" si="11"/>
        <v>0</v>
      </c>
      <c r="AM16" s="105">
        <f>ROUND(IF(C16=1,(X14+X13+X12+X11+Z14+T14+T13+T12+T11)/20,0),0)+(ROUND(IF(C16=2,(X14+X13+X12+X11+Z14+T14+T13+T12+T11)/20)*2,0))</f>
        <v>0</v>
      </c>
      <c r="AN16" s="67"/>
      <c r="AR16" s="123">
        <f t="shared" si="0"/>
        <v>43855</v>
      </c>
      <c r="AS16" s="124">
        <f t="shared" si="1"/>
        <v>0</v>
      </c>
      <c r="AT16" s="124">
        <f t="shared" si="2"/>
        <v>0</v>
      </c>
      <c r="AU16" s="124">
        <f t="shared" si="3"/>
        <v>0</v>
      </c>
      <c r="AV16" s="124">
        <f t="shared" si="3"/>
        <v>0</v>
      </c>
      <c r="AW16" s="124">
        <f t="shared" si="3"/>
        <v>0</v>
      </c>
      <c r="AX16" s="124">
        <f t="shared" si="3"/>
        <v>0</v>
      </c>
      <c r="AY16" s="125">
        <f t="shared" si="3"/>
        <v>0</v>
      </c>
      <c r="AZ16" s="124">
        <f t="shared" si="4"/>
        <v>0</v>
      </c>
    </row>
    <row r="17" spans="1:52" s="3" customFormat="1" ht="23.25" x14ac:dyDescent="0.35">
      <c r="A17" s="101">
        <f>'Liste déroulante et date'!J9</f>
        <v>43834</v>
      </c>
      <c r="B17" s="119"/>
      <c r="C17" s="120"/>
      <c r="D17" s="120"/>
      <c r="E17" s="120"/>
      <c r="F17" s="120"/>
      <c r="G17" s="121"/>
      <c r="H17" s="121">
        <f t="shared" si="14"/>
        <v>1</v>
      </c>
      <c r="I17" s="105"/>
      <c r="J17" s="105"/>
      <c r="K17" s="105"/>
      <c r="L17" s="105"/>
      <c r="M17" s="105"/>
      <c r="N17" s="105"/>
      <c r="O17" s="105"/>
      <c r="P17" s="105">
        <f t="shared" si="15"/>
        <v>0</v>
      </c>
      <c r="Q17" s="122"/>
      <c r="R17" s="105">
        <f t="shared" si="16"/>
        <v>0</v>
      </c>
      <c r="S17" s="105"/>
      <c r="T17" s="67"/>
      <c r="U17" s="105">
        <f t="shared" si="17"/>
        <v>0</v>
      </c>
      <c r="V17" s="105"/>
      <c r="W17" s="105"/>
      <c r="X17" s="105">
        <f t="shared" si="18"/>
        <v>0</v>
      </c>
      <c r="Y17" s="107">
        <f t="shared" si="5"/>
        <v>0</v>
      </c>
      <c r="Z17" s="107">
        <f t="shared" si="6"/>
        <v>0</v>
      </c>
      <c r="AA17" s="105">
        <f t="shared" si="19"/>
        <v>0</v>
      </c>
      <c r="AB17" s="105">
        <f t="shared" si="20"/>
        <v>0</v>
      </c>
      <c r="AC17" s="105">
        <f t="shared" si="7"/>
        <v>0</v>
      </c>
      <c r="AD17" s="105"/>
      <c r="AE17" s="105"/>
      <c r="AF17" s="105"/>
      <c r="AG17" s="105">
        <f t="shared" si="21"/>
        <v>0</v>
      </c>
      <c r="AH17" s="105">
        <f t="shared" si="8"/>
        <v>0</v>
      </c>
      <c r="AI17" s="105">
        <f t="shared" si="22"/>
        <v>97</v>
      </c>
      <c r="AJ17" s="105">
        <f t="shared" si="9"/>
        <v>0</v>
      </c>
      <c r="AK17" s="105">
        <f>ROUND(IF(Q17="oui",(X12+X13+X14+X16)/20,0),0)</f>
        <v>0</v>
      </c>
      <c r="AL17" s="105">
        <f t="shared" si="11"/>
        <v>0</v>
      </c>
      <c r="AM17" s="105">
        <f>ROUND(IF(C17=1,(X16+X14+X13+X12+Z16+T16+T14+T13+T12)/20,0),0)+(ROUND(IF(C17=2,(X16+X14+X13+X12+Z16+T16+T14+T13+T12)/20)*2,0))</f>
        <v>0</v>
      </c>
      <c r="AN17" s="105"/>
      <c r="AR17" s="123">
        <f t="shared" si="0"/>
        <v>43862</v>
      </c>
      <c r="AS17" s="124">
        <f t="shared" si="1"/>
        <v>0</v>
      </c>
      <c r="AT17" s="124">
        <f t="shared" si="2"/>
        <v>0</v>
      </c>
      <c r="AU17" s="124">
        <f t="shared" si="3"/>
        <v>0</v>
      </c>
      <c r="AV17" s="124">
        <f t="shared" si="3"/>
        <v>0</v>
      </c>
      <c r="AW17" s="124">
        <f t="shared" si="3"/>
        <v>0</v>
      </c>
      <c r="AX17" s="124">
        <f t="shared" si="3"/>
        <v>0</v>
      </c>
      <c r="AY17" s="125">
        <f t="shared" si="3"/>
        <v>0</v>
      </c>
      <c r="AZ17" s="124">
        <f t="shared" si="4"/>
        <v>0</v>
      </c>
    </row>
    <row r="18" spans="1:52" s="3" customFormat="1" ht="23.25" x14ac:dyDescent="0.35">
      <c r="A18" s="101">
        <f>'Liste déroulante et date'!J10</f>
        <v>43841</v>
      </c>
      <c r="B18" s="102"/>
      <c r="C18" s="103"/>
      <c r="D18" s="103"/>
      <c r="E18" s="103"/>
      <c r="F18" s="103"/>
      <c r="G18" s="104"/>
      <c r="H18" s="104">
        <f t="shared" si="14"/>
        <v>1</v>
      </c>
      <c r="I18" s="67"/>
      <c r="J18" s="67"/>
      <c r="K18" s="67"/>
      <c r="L18" s="67"/>
      <c r="M18" s="67"/>
      <c r="N18" s="67"/>
      <c r="O18" s="67"/>
      <c r="P18" s="105">
        <f t="shared" si="15"/>
        <v>0</v>
      </c>
      <c r="Q18" s="106"/>
      <c r="R18" s="105">
        <f t="shared" si="16"/>
        <v>0</v>
      </c>
      <c r="S18" s="67"/>
      <c r="T18" s="67"/>
      <c r="U18" s="105">
        <f t="shared" si="17"/>
        <v>0</v>
      </c>
      <c r="V18" s="67"/>
      <c r="W18" s="67"/>
      <c r="X18" s="105">
        <f t="shared" si="18"/>
        <v>0</v>
      </c>
      <c r="Y18" s="107">
        <f t="shared" si="5"/>
        <v>0</v>
      </c>
      <c r="Z18" s="107">
        <f t="shared" si="6"/>
        <v>0</v>
      </c>
      <c r="AA18" s="105">
        <f t="shared" si="19"/>
        <v>0</v>
      </c>
      <c r="AB18" s="105">
        <f t="shared" si="20"/>
        <v>0</v>
      </c>
      <c r="AC18" s="105">
        <f t="shared" si="7"/>
        <v>0</v>
      </c>
      <c r="AD18" s="67"/>
      <c r="AE18" s="67"/>
      <c r="AF18" s="67"/>
      <c r="AG18" s="105">
        <f t="shared" si="21"/>
        <v>0</v>
      </c>
      <c r="AH18" s="105">
        <f t="shared" si="8"/>
        <v>0</v>
      </c>
      <c r="AI18" s="105">
        <f t="shared" si="22"/>
        <v>97</v>
      </c>
      <c r="AJ18" s="105">
        <f t="shared" si="9"/>
        <v>0</v>
      </c>
      <c r="AK18" s="105">
        <f>ROUND(IF(Q18="oui",(X13+X14+X16+X17)/20,0),0)</f>
        <v>0</v>
      </c>
      <c r="AL18" s="105">
        <f t="shared" si="11"/>
        <v>0</v>
      </c>
      <c r="AM18" s="105">
        <f>ROUND(IF(C18=1,(X17+X16+X14+X13+Z17+T17+T16+T14+T13)/20,0),0)+(ROUND(IF(C18=2,(X17+X16+X14+X13+Z17+T17+T16+T14+T13)/20)*2,0))</f>
        <v>0</v>
      </c>
      <c r="AN18" s="67"/>
      <c r="AR18" s="123">
        <f t="shared" si="0"/>
        <v>43869</v>
      </c>
      <c r="AS18" s="124">
        <f t="shared" si="1"/>
        <v>0</v>
      </c>
      <c r="AT18" s="124">
        <f t="shared" si="2"/>
        <v>0</v>
      </c>
      <c r="AU18" s="124">
        <f t="shared" si="3"/>
        <v>0</v>
      </c>
      <c r="AV18" s="124">
        <f t="shared" si="3"/>
        <v>0</v>
      </c>
      <c r="AW18" s="124">
        <f t="shared" si="3"/>
        <v>0</v>
      </c>
      <c r="AX18" s="124">
        <f t="shared" si="3"/>
        <v>0</v>
      </c>
      <c r="AY18" s="125">
        <f t="shared" si="3"/>
        <v>0</v>
      </c>
      <c r="AZ18" s="124">
        <f t="shared" si="4"/>
        <v>0</v>
      </c>
    </row>
    <row r="19" spans="1:52" ht="23.25" x14ac:dyDescent="0.35">
      <c r="A19" s="101">
        <f>'Liste déroulante et date'!J11</f>
        <v>43848</v>
      </c>
      <c r="B19" s="102"/>
      <c r="C19" s="103"/>
      <c r="D19" s="103"/>
      <c r="E19" s="103"/>
      <c r="F19" s="103"/>
      <c r="G19" s="104"/>
      <c r="H19" s="104">
        <f t="shared" si="14"/>
        <v>1</v>
      </c>
      <c r="I19" s="67"/>
      <c r="J19" s="67"/>
      <c r="K19" s="67"/>
      <c r="L19" s="67"/>
      <c r="M19" s="67"/>
      <c r="N19" s="67"/>
      <c r="O19" s="67"/>
      <c r="P19" s="105">
        <f t="shared" si="15"/>
        <v>0</v>
      </c>
      <c r="Q19" s="106"/>
      <c r="R19" s="105">
        <f t="shared" si="16"/>
        <v>0</v>
      </c>
      <c r="S19" s="67"/>
      <c r="T19" s="67"/>
      <c r="U19" s="105">
        <f t="shared" si="17"/>
        <v>0</v>
      </c>
      <c r="V19" s="67"/>
      <c r="W19" s="67"/>
      <c r="X19" s="105">
        <f t="shared" si="18"/>
        <v>0</v>
      </c>
      <c r="Y19" s="107">
        <f t="shared" si="5"/>
        <v>0</v>
      </c>
      <c r="Z19" s="107">
        <f t="shared" si="6"/>
        <v>0</v>
      </c>
      <c r="AA19" s="105">
        <f t="shared" si="19"/>
        <v>0</v>
      </c>
      <c r="AB19" s="105">
        <f t="shared" si="20"/>
        <v>0</v>
      </c>
      <c r="AC19" s="105">
        <f t="shared" si="7"/>
        <v>0</v>
      </c>
      <c r="AD19" s="67"/>
      <c r="AE19" s="67"/>
      <c r="AF19" s="67"/>
      <c r="AG19" s="105">
        <f t="shared" si="21"/>
        <v>0</v>
      </c>
      <c r="AH19" s="105">
        <f t="shared" si="8"/>
        <v>0</v>
      </c>
      <c r="AI19" s="105">
        <f t="shared" si="22"/>
        <v>97</v>
      </c>
      <c r="AJ19" s="105">
        <f t="shared" si="9"/>
        <v>0</v>
      </c>
      <c r="AK19" s="105">
        <f>ROUND(IF(Q19="oui",(X14+X16+X17+X18)/20,0),0)</f>
        <v>0</v>
      </c>
      <c r="AL19" s="105">
        <f t="shared" si="11"/>
        <v>0</v>
      </c>
      <c r="AM19" s="105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0</v>
      </c>
    </row>
    <row r="20" spans="1:52" ht="23.25" x14ac:dyDescent="0.35">
      <c r="A20" s="101">
        <f>'Liste déroulante et date'!J12</f>
        <v>43855</v>
      </c>
      <c r="B20" s="102"/>
      <c r="C20" s="103"/>
      <c r="D20" s="103"/>
      <c r="E20" s="103"/>
      <c r="F20" s="103"/>
      <c r="G20" s="104"/>
      <c r="H20" s="104">
        <f t="shared" si="14"/>
        <v>1</v>
      </c>
      <c r="I20" s="67"/>
      <c r="J20" s="67"/>
      <c r="K20" s="67"/>
      <c r="L20" s="67"/>
      <c r="M20" s="67"/>
      <c r="N20" s="67"/>
      <c r="O20" s="67"/>
      <c r="P20" s="105">
        <f t="shared" si="15"/>
        <v>0</v>
      </c>
      <c r="Q20" s="106"/>
      <c r="R20" s="105">
        <f t="shared" si="16"/>
        <v>0</v>
      </c>
      <c r="S20" s="67"/>
      <c r="T20" s="67"/>
      <c r="U20" s="105">
        <f t="shared" si="17"/>
        <v>0</v>
      </c>
      <c r="V20" s="67"/>
      <c r="W20" s="67"/>
      <c r="X20" s="105">
        <f t="shared" si="18"/>
        <v>0</v>
      </c>
      <c r="Y20" s="107">
        <f t="shared" si="5"/>
        <v>0</v>
      </c>
      <c r="Z20" s="107">
        <f t="shared" si="6"/>
        <v>0</v>
      </c>
      <c r="AA20" s="105">
        <f t="shared" si="19"/>
        <v>0</v>
      </c>
      <c r="AB20" s="105">
        <f t="shared" si="20"/>
        <v>0</v>
      </c>
      <c r="AC20" s="105">
        <f t="shared" si="7"/>
        <v>0</v>
      </c>
      <c r="AD20" s="67"/>
      <c r="AE20" s="67"/>
      <c r="AF20" s="67"/>
      <c r="AG20" s="105">
        <f t="shared" si="21"/>
        <v>0</v>
      </c>
      <c r="AH20" s="105">
        <f t="shared" si="8"/>
        <v>0</v>
      </c>
      <c r="AI20" s="105">
        <f t="shared" si="22"/>
        <v>97</v>
      </c>
      <c r="AJ20" s="105">
        <f t="shared" si="9"/>
        <v>0</v>
      </c>
      <c r="AK20" s="105">
        <f t="shared" si="10"/>
        <v>0</v>
      </c>
      <c r="AL20" s="105">
        <f t="shared" si="11"/>
        <v>0</v>
      </c>
      <c r="AM20" s="105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0</v>
      </c>
    </row>
    <row r="21" spans="1:52" ht="23.25" x14ac:dyDescent="0.35">
      <c r="A21" s="101">
        <f>'Liste déroulante et date'!J13</f>
        <v>43862</v>
      </c>
      <c r="B21" s="102"/>
      <c r="C21" s="103"/>
      <c r="D21" s="103"/>
      <c r="E21" s="103"/>
      <c r="F21" s="103"/>
      <c r="G21" s="104"/>
      <c r="H21" s="104">
        <f t="shared" si="14"/>
        <v>1</v>
      </c>
      <c r="I21" s="67"/>
      <c r="J21" s="67"/>
      <c r="K21" s="67"/>
      <c r="L21" s="67"/>
      <c r="M21" s="67"/>
      <c r="N21" s="67"/>
      <c r="O21" s="67"/>
      <c r="P21" s="105">
        <f t="shared" si="15"/>
        <v>0</v>
      </c>
      <c r="Q21" s="106"/>
      <c r="R21" s="105">
        <f t="shared" si="16"/>
        <v>0</v>
      </c>
      <c r="S21" s="67"/>
      <c r="T21" s="67"/>
      <c r="U21" s="105">
        <f t="shared" si="17"/>
        <v>0</v>
      </c>
      <c r="V21" s="67"/>
      <c r="W21" s="67"/>
      <c r="X21" s="105">
        <f t="shared" si="18"/>
        <v>0</v>
      </c>
      <c r="Y21" s="107">
        <f t="shared" si="5"/>
        <v>0</v>
      </c>
      <c r="Z21" s="107">
        <f t="shared" si="6"/>
        <v>0</v>
      </c>
      <c r="AA21" s="105">
        <f t="shared" si="19"/>
        <v>0</v>
      </c>
      <c r="AB21" s="105">
        <f t="shared" si="20"/>
        <v>0</v>
      </c>
      <c r="AC21" s="105">
        <f t="shared" si="7"/>
        <v>0</v>
      </c>
      <c r="AD21" s="67"/>
      <c r="AE21" s="67"/>
      <c r="AF21" s="67"/>
      <c r="AG21" s="105">
        <f t="shared" si="21"/>
        <v>0</v>
      </c>
      <c r="AH21" s="105">
        <f t="shared" si="8"/>
        <v>0</v>
      </c>
      <c r="AI21" s="105">
        <f t="shared" si="22"/>
        <v>97</v>
      </c>
      <c r="AJ21" s="105">
        <f t="shared" si="9"/>
        <v>0</v>
      </c>
      <c r="AK21" s="105">
        <f t="shared" si="10"/>
        <v>0</v>
      </c>
      <c r="AL21" s="105">
        <f t="shared" si="11"/>
        <v>0</v>
      </c>
      <c r="AM21" s="105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0</v>
      </c>
    </row>
    <row r="22" spans="1:52" ht="23.25" x14ac:dyDescent="0.35">
      <c r="A22" s="101">
        <f>'Liste déroulante et date'!J14</f>
        <v>43869</v>
      </c>
      <c r="B22" s="102"/>
      <c r="C22" s="103"/>
      <c r="D22" s="103"/>
      <c r="E22" s="103"/>
      <c r="F22" s="103"/>
      <c r="G22" s="104"/>
      <c r="H22" s="104">
        <f t="shared" si="14"/>
        <v>1</v>
      </c>
      <c r="I22" s="67"/>
      <c r="J22" s="67"/>
      <c r="K22" s="67"/>
      <c r="L22" s="67"/>
      <c r="M22" s="67"/>
      <c r="N22" s="67"/>
      <c r="O22" s="67"/>
      <c r="P22" s="105">
        <f t="shared" si="15"/>
        <v>0</v>
      </c>
      <c r="Q22" s="106"/>
      <c r="R22" s="105">
        <f t="shared" si="16"/>
        <v>0</v>
      </c>
      <c r="S22" s="67"/>
      <c r="T22" s="67"/>
      <c r="U22" s="105">
        <f t="shared" si="17"/>
        <v>0</v>
      </c>
      <c r="V22" s="67"/>
      <c r="W22" s="67"/>
      <c r="X22" s="105">
        <f t="shared" si="18"/>
        <v>0</v>
      </c>
      <c r="Y22" s="107">
        <f t="shared" si="5"/>
        <v>0</v>
      </c>
      <c r="Z22" s="107">
        <f t="shared" si="6"/>
        <v>0</v>
      </c>
      <c r="AA22" s="105">
        <f t="shared" si="19"/>
        <v>0</v>
      </c>
      <c r="AB22" s="105">
        <f t="shared" si="20"/>
        <v>0</v>
      </c>
      <c r="AC22" s="105">
        <f t="shared" si="7"/>
        <v>0</v>
      </c>
      <c r="AD22" s="67"/>
      <c r="AE22" s="67"/>
      <c r="AF22" s="67"/>
      <c r="AG22" s="105">
        <f t="shared" si="21"/>
        <v>0</v>
      </c>
      <c r="AH22" s="105">
        <f t="shared" si="8"/>
        <v>0</v>
      </c>
      <c r="AI22" s="105">
        <f t="shared" si="22"/>
        <v>97</v>
      </c>
      <c r="AJ22" s="105">
        <f t="shared" si="9"/>
        <v>0</v>
      </c>
      <c r="AK22" s="105">
        <f t="shared" si="10"/>
        <v>0</v>
      </c>
      <c r="AL22" s="105">
        <f t="shared" si="11"/>
        <v>0</v>
      </c>
      <c r="AM22" s="105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0</v>
      </c>
    </row>
    <row r="23" spans="1:52" ht="23.25" x14ac:dyDescent="0.35">
      <c r="A23" s="101">
        <f>'Liste déroulante et date'!J15</f>
        <v>43876</v>
      </c>
      <c r="B23" s="102"/>
      <c r="C23" s="103"/>
      <c r="D23" s="103"/>
      <c r="E23" s="103"/>
      <c r="F23" s="103"/>
      <c r="G23" s="104"/>
      <c r="H23" s="104">
        <f t="shared" si="14"/>
        <v>1</v>
      </c>
      <c r="I23" s="67"/>
      <c r="J23" s="67"/>
      <c r="K23" s="67"/>
      <c r="L23" s="67"/>
      <c r="M23" s="67"/>
      <c r="N23" s="67"/>
      <c r="O23" s="67"/>
      <c r="P23" s="105">
        <f t="shared" si="15"/>
        <v>0</v>
      </c>
      <c r="Q23" s="106"/>
      <c r="R23" s="105">
        <f t="shared" si="16"/>
        <v>0</v>
      </c>
      <c r="S23" s="67"/>
      <c r="T23" s="67"/>
      <c r="U23" s="105">
        <f t="shared" si="17"/>
        <v>0</v>
      </c>
      <c r="V23" s="67"/>
      <c r="W23" s="67"/>
      <c r="X23" s="105">
        <f t="shared" si="18"/>
        <v>0</v>
      </c>
      <c r="Y23" s="107">
        <f t="shared" si="5"/>
        <v>0</v>
      </c>
      <c r="Z23" s="107">
        <f t="shared" si="6"/>
        <v>0</v>
      </c>
      <c r="AA23" s="105">
        <f t="shared" si="19"/>
        <v>0</v>
      </c>
      <c r="AB23" s="105">
        <f t="shared" si="20"/>
        <v>0</v>
      </c>
      <c r="AC23" s="105">
        <f t="shared" si="7"/>
        <v>0</v>
      </c>
      <c r="AD23" s="67"/>
      <c r="AE23" s="67"/>
      <c r="AF23" s="67"/>
      <c r="AG23" s="105">
        <f t="shared" si="21"/>
        <v>0</v>
      </c>
      <c r="AH23" s="105">
        <f t="shared" si="8"/>
        <v>0</v>
      </c>
      <c r="AI23" s="105">
        <f t="shared" si="22"/>
        <v>97</v>
      </c>
      <c r="AJ23" s="105">
        <f t="shared" si="9"/>
        <v>0</v>
      </c>
      <c r="AK23" s="105">
        <f t="shared" si="10"/>
        <v>0</v>
      </c>
      <c r="AL23" s="105">
        <f t="shared" si="11"/>
        <v>0</v>
      </c>
      <c r="AM23" s="105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0</v>
      </c>
    </row>
    <row r="24" spans="1:52" ht="23.25" x14ac:dyDescent="0.35">
      <c r="A24" s="101">
        <f>'Liste déroulante et date'!J16</f>
        <v>43883</v>
      </c>
      <c r="B24" s="102"/>
      <c r="C24" s="103"/>
      <c r="D24" s="103"/>
      <c r="E24" s="103"/>
      <c r="F24" s="103"/>
      <c r="G24" s="104"/>
      <c r="H24" s="104">
        <f t="shared" si="14"/>
        <v>1</v>
      </c>
      <c r="I24" s="67"/>
      <c r="J24" s="67"/>
      <c r="K24" s="67"/>
      <c r="L24" s="67"/>
      <c r="M24" s="67"/>
      <c r="N24" s="67"/>
      <c r="O24" s="67"/>
      <c r="P24" s="105">
        <f t="shared" si="15"/>
        <v>0</v>
      </c>
      <c r="Q24" s="106"/>
      <c r="R24" s="105">
        <f t="shared" si="16"/>
        <v>0</v>
      </c>
      <c r="S24" s="67"/>
      <c r="T24" s="67"/>
      <c r="U24" s="105">
        <f t="shared" si="17"/>
        <v>0</v>
      </c>
      <c r="V24" s="67"/>
      <c r="W24" s="67"/>
      <c r="X24" s="105">
        <f t="shared" si="18"/>
        <v>0</v>
      </c>
      <c r="Y24" s="107">
        <f t="shared" si="5"/>
        <v>0</v>
      </c>
      <c r="Z24" s="107">
        <f t="shared" si="6"/>
        <v>0</v>
      </c>
      <c r="AA24" s="105">
        <f t="shared" si="19"/>
        <v>0</v>
      </c>
      <c r="AB24" s="105">
        <f t="shared" si="20"/>
        <v>0</v>
      </c>
      <c r="AC24" s="105">
        <f t="shared" si="7"/>
        <v>0</v>
      </c>
      <c r="AD24" s="67"/>
      <c r="AE24" s="67"/>
      <c r="AF24" s="67"/>
      <c r="AG24" s="105">
        <f t="shared" si="21"/>
        <v>0</v>
      </c>
      <c r="AH24" s="105">
        <f t="shared" si="8"/>
        <v>0</v>
      </c>
      <c r="AI24" s="105">
        <f t="shared" si="22"/>
        <v>97</v>
      </c>
      <c r="AJ24" s="105">
        <f t="shared" si="9"/>
        <v>0</v>
      </c>
      <c r="AK24" s="105">
        <f t="shared" si="10"/>
        <v>0</v>
      </c>
      <c r="AL24" s="105">
        <f t="shared" si="11"/>
        <v>0</v>
      </c>
      <c r="AM24" s="105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0</v>
      </c>
    </row>
    <row r="25" spans="1:52" ht="23.25" x14ac:dyDescent="0.35">
      <c r="A25" s="101">
        <f>'Liste déroulante et date'!J17</f>
        <v>43890</v>
      </c>
      <c r="B25" s="102"/>
      <c r="C25" s="103"/>
      <c r="D25" s="103"/>
      <c r="E25" s="103"/>
      <c r="F25" s="103"/>
      <c r="G25" s="104"/>
      <c r="H25" s="104">
        <f t="shared" si="14"/>
        <v>1</v>
      </c>
      <c r="I25" s="67"/>
      <c r="J25" s="67"/>
      <c r="K25" s="67"/>
      <c r="L25" s="67"/>
      <c r="M25" s="67"/>
      <c r="N25" s="67"/>
      <c r="O25" s="67"/>
      <c r="P25" s="105">
        <f t="shared" si="15"/>
        <v>0</v>
      </c>
      <c r="Q25" s="106"/>
      <c r="R25" s="105">
        <f t="shared" si="16"/>
        <v>0</v>
      </c>
      <c r="S25" s="67"/>
      <c r="T25" s="67"/>
      <c r="U25" s="105">
        <f t="shared" si="17"/>
        <v>0</v>
      </c>
      <c r="V25" s="67"/>
      <c r="W25" s="67"/>
      <c r="X25" s="105">
        <f t="shared" si="18"/>
        <v>0</v>
      </c>
      <c r="Y25" s="107">
        <f t="shared" si="5"/>
        <v>0</v>
      </c>
      <c r="Z25" s="107">
        <f t="shared" si="6"/>
        <v>0</v>
      </c>
      <c r="AA25" s="105">
        <f t="shared" si="19"/>
        <v>0</v>
      </c>
      <c r="AB25" s="105">
        <f t="shared" si="20"/>
        <v>0</v>
      </c>
      <c r="AC25" s="105">
        <f t="shared" si="7"/>
        <v>0</v>
      </c>
      <c r="AD25" s="67"/>
      <c r="AE25" s="67"/>
      <c r="AF25" s="67"/>
      <c r="AG25" s="105">
        <f t="shared" si="21"/>
        <v>0</v>
      </c>
      <c r="AH25" s="105">
        <f t="shared" si="8"/>
        <v>0</v>
      </c>
      <c r="AI25" s="105">
        <f t="shared" si="22"/>
        <v>97</v>
      </c>
      <c r="AJ25" s="105">
        <f t="shared" si="9"/>
        <v>0</v>
      </c>
      <c r="AK25" s="105">
        <f t="shared" si="10"/>
        <v>0</v>
      </c>
      <c r="AL25" s="105">
        <f t="shared" si="11"/>
        <v>0</v>
      </c>
      <c r="AM25" s="105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0</v>
      </c>
    </row>
    <row r="26" spans="1:52" ht="23.25" x14ac:dyDescent="0.35">
      <c r="A26" s="101">
        <f>'Liste déroulante et date'!J18</f>
        <v>43897</v>
      </c>
      <c r="B26" s="102"/>
      <c r="C26" s="103"/>
      <c r="D26" s="103"/>
      <c r="E26" s="103"/>
      <c r="F26" s="103"/>
      <c r="G26" s="104"/>
      <c r="H26" s="104">
        <f t="shared" si="14"/>
        <v>1</v>
      </c>
      <c r="I26" s="67"/>
      <c r="J26" s="67"/>
      <c r="K26" s="67"/>
      <c r="L26" s="67"/>
      <c r="M26" s="67"/>
      <c r="N26" s="67"/>
      <c r="O26" s="67"/>
      <c r="P26" s="105">
        <f t="shared" si="15"/>
        <v>0</v>
      </c>
      <c r="Q26" s="106"/>
      <c r="R26" s="105">
        <f t="shared" si="16"/>
        <v>0</v>
      </c>
      <c r="S26" s="67"/>
      <c r="T26" s="67"/>
      <c r="U26" s="105">
        <f t="shared" si="17"/>
        <v>0</v>
      </c>
      <c r="V26" s="67"/>
      <c r="W26" s="67"/>
      <c r="X26" s="105">
        <f t="shared" si="18"/>
        <v>0</v>
      </c>
      <c r="Y26" s="107">
        <f t="shared" si="5"/>
        <v>0</v>
      </c>
      <c r="Z26" s="107">
        <f t="shared" si="6"/>
        <v>0</v>
      </c>
      <c r="AA26" s="105">
        <f t="shared" si="19"/>
        <v>0</v>
      </c>
      <c r="AB26" s="105">
        <f t="shared" si="20"/>
        <v>0</v>
      </c>
      <c r="AC26" s="105">
        <f t="shared" si="7"/>
        <v>0</v>
      </c>
      <c r="AD26" s="67"/>
      <c r="AE26" s="67"/>
      <c r="AF26" s="67"/>
      <c r="AG26" s="105">
        <f t="shared" si="21"/>
        <v>0</v>
      </c>
      <c r="AH26" s="105">
        <f t="shared" si="8"/>
        <v>0</v>
      </c>
      <c r="AI26" s="105">
        <f t="shared" si="22"/>
        <v>97</v>
      </c>
      <c r="AJ26" s="105">
        <f t="shared" si="9"/>
        <v>0</v>
      </c>
      <c r="AK26" s="105">
        <f t="shared" si="10"/>
        <v>0</v>
      </c>
      <c r="AL26" s="105">
        <f t="shared" si="11"/>
        <v>0</v>
      </c>
      <c r="AM26" s="105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0</v>
      </c>
    </row>
    <row r="27" spans="1:52" ht="23.25" x14ac:dyDescent="0.35">
      <c r="A27" s="101">
        <f>'Liste déroulante et date'!J19</f>
        <v>43904</v>
      </c>
      <c r="B27" s="102"/>
      <c r="C27" s="103"/>
      <c r="D27" s="103"/>
      <c r="E27" s="103"/>
      <c r="F27" s="103"/>
      <c r="G27" s="104"/>
      <c r="H27" s="104">
        <f t="shared" si="14"/>
        <v>1</v>
      </c>
      <c r="I27" s="67"/>
      <c r="J27" s="67"/>
      <c r="K27" s="67"/>
      <c r="L27" s="67"/>
      <c r="M27" s="67"/>
      <c r="N27" s="67"/>
      <c r="O27" s="67"/>
      <c r="P27" s="105">
        <f t="shared" si="15"/>
        <v>0</v>
      </c>
      <c r="Q27" s="106"/>
      <c r="R27" s="105">
        <f t="shared" si="16"/>
        <v>0</v>
      </c>
      <c r="S27" s="67"/>
      <c r="T27" s="67"/>
      <c r="U27" s="105">
        <f t="shared" si="17"/>
        <v>0</v>
      </c>
      <c r="V27" s="67"/>
      <c r="W27" s="67"/>
      <c r="X27" s="105">
        <f t="shared" si="18"/>
        <v>0</v>
      </c>
      <c r="Y27" s="107">
        <f t="shared" si="5"/>
        <v>0</v>
      </c>
      <c r="Z27" s="107">
        <f t="shared" si="6"/>
        <v>0</v>
      </c>
      <c r="AA27" s="105">
        <f t="shared" si="19"/>
        <v>0</v>
      </c>
      <c r="AB27" s="105">
        <f t="shared" si="20"/>
        <v>0</v>
      </c>
      <c r="AC27" s="105">
        <f t="shared" si="7"/>
        <v>0</v>
      </c>
      <c r="AD27" s="67"/>
      <c r="AE27" s="67"/>
      <c r="AF27" s="67"/>
      <c r="AG27" s="105">
        <f t="shared" si="21"/>
        <v>0</v>
      </c>
      <c r="AH27" s="105">
        <f t="shared" si="8"/>
        <v>0</v>
      </c>
      <c r="AI27" s="105">
        <f t="shared" si="22"/>
        <v>97</v>
      </c>
      <c r="AJ27" s="105">
        <f t="shared" si="9"/>
        <v>0</v>
      </c>
      <c r="AK27" s="105">
        <f t="shared" si="10"/>
        <v>0</v>
      </c>
      <c r="AL27" s="105">
        <f t="shared" si="11"/>
        <v>0</v>
      </c>
      <c r="AM27" s="105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0</v>
      </c>
    </row>
    <row r="28" spans="1:52" ht="23.25" x14ac:dyDescent="0.35">
      <c r="A28" s="101">
        <f>'Liste déroulante et date'!J20</f>
        <v>43911</v>
      </c>
      <c r="B28" s="102"/>
      <c r="C28" s="103"/>
      <c r="D28" s="103"/>
      <c r="E28" s="103"/>
      <c r="F28" s="103"/>
      <c r="G28" s="104"/>
      <c r="H28" s="104">
        <f t="shared" si="14"/>
        <v>1</v>
      </c>
      <c r="I28" s="67"/>
      <c r="J28" s="67"/>
      <c r="K28" s="67"/>
      <c r="L28" s="67"/>
      <c r="M28" s="67"/>
      <c r="N28" s="67"/>
      <c r="O28" s="67"/>
      <c r="P28" s="105">
        <f t="shared" si="15"/>
        <v>0</v>
      </c>
      <c r="Q28" s="106"/>
      <c r="R28" s="105">
        <f t="shared" si="16"/>
        <v>0</v>
      </c>
      <c r="S28" s="67"/>
      <c r="T28" s="67"/>
      <c r="U28" s="105">
        <f t="shared" si="17"/>
        <v>0</v>
      </c>
      <c r="V28" s="67"/>
      <c r="W28" s="67"/>
      <c r="X28" s="105">
        <f t="shared" si="18"/>
        <v>0</v>
      </c>
      <c r="Y28" s="107">
        <f t="shared" si="5"/>
        <v>0</v>
      </c>
      <c r="Z28" s="107">
        <f t="shared" si="6"/>
        <v>0</v>
      </c>
      <c r="AA28" s="105">
        <f t="shared" si="19"/>
        <v>0</v>
      </c>
      <c r="AB28" s="105">
        <f t="shared" si="20"/>
        <v>0</v>
      </c>
      <c r="AC28" s="105">
        <f t="shared" si="7"/>
        <v>0</v>
      </c>
      <c r="AD28" s="67"/>
      <c r="AE28" s="67"/>
      <c r="AF28" s="67"/>
      <c r="AG28" s="105">
        <f t="shared" si="21"/>
        <v>0</v>
      </c>
      <c r="AH28" s="105">
        <f t="shared" si="8"/>
        <v>0</v>
      </c>
      <c r="AI28" s="105">
        <f t="shared" si="22"/>
        <v>97</v>
      </c>
      <c r="AJ28" s="105">
        <f t="shared" si="9"/>
        <v>0</v>
      </c>
      <c r="AK28" s="105">
        <f t="shared" si="10"/>
        <v>0</v>
      </c>
      <c r="AL28" s="105">
        <f t="shared" si="11"/>
        <v>0</v>
      </c>
      <c r="AM28" s="105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0</v>
      </c>
    </row>
    <row r="29" spans="1:52" ht="23.25" x14ac:dyDescent="0.35">
      <c r="A29" s="101">
        <f>'Liste déroulante et date'!J21</f>
        <v>43918</v>
      </c>
      <c r="B29" s="102"/>
      <c r="C29" s="103"/>
      <c r="D29" s="103"/>
      <c r="E29" s="103"/>
      <c r="F29" s="103"/>
      <c r="G29" s="104"/>
      <c r="H29" s="104">
        <f t="shared" si="14"/>
        <v>1</v>
      </c>
      <c r="I29" s="67"/>
      <c r="J29" s="67"/>
      <c r="K29" s="67"/>
      <c r="L29" s="67"/>
      <c r="M29" s="67"/>
      <c r="N29" s="67"/>
      <c r="O29" s="67"/>
      <c r="P29" s="105">
        <f t="shared" si="15"/>
        <v>0</v>
      </c>
      <c r="Q29" s="106"/>
      <c r="R29" s="105">
        <f t="shared" si="16"/>
        <v>0</v>
      </c>
      <c r="S29" s="67"/>
      <c r="T29" s="67"/>
      <c r="U29" s="105">
        <f t="shared" si="17"/>
        <v>0</v>
      </c>
      <c r="V29" s="67"/>
      <c r="W29" s="67"/>
      <c r="X29" s="105">
        <f t="shared" si="18"/>
        <v>0</v>
      </c>
      <c r="Y29" s="107">
        <f t="shared" si="5"/>
        <v>0</v>
      </c>
      <c r="Z29" s="107">
        <f t="shared" si="6"/>
        <v>0</v>
      </c>
      <c r="AA29" s="105">
        <f t="shared" si="19"/>
        <v>0</v>
      </c>
      <c r="AB29" s="105">
        <f t="shared" si="20"/>
        <v>0</v>
      </c>
      <c r="AC29" s="105">
        <f t="shared" si="7"/>
        <v>0</v>
      </c>
      <c r="AD29" s="67"/>
      <c r="AE29" s="67"/>
      <c r="AF29" s="67"/>
      <c r="AG29" s="105">
        <f t="shared" si="21"/>
        <v>0</v>
      </c>
      <c r="AH29" s="105">
        <f t="shared" si="8"/>
        <v>0</v>
      </c>
      <c r="AI29" s="105">
        <f t="shared" si="22"/>
        <v>97</v>
      </c>
      <c r="AJ29" s="105">
        <f t="shared" si="9"/>
        <v>0</v>
      </c>
      <c r="AK29" s="105">
        <f t="shared" si="10"/>
        <v>0</v>
      </c>
      <c r="AL29" s="105">
        <f t="shared" si="11"/>
        <v>0</v>
      </c>
      <c r="AM29" s="105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0</v>
      </c>
    </row>
    <row r="30" spans="1:52" ht="23.25" x14ac:dyDescent="0.35">
      <c r="A30" s="101">
        <f>'Liste déroulante et date'!J22</f>
        <v>43925</v>
      </c>
      <c r="B30" s="102"/>
      <c r="C30" s="103"/>
      <c r="D30" s="103"/>
      <c r="E30" s="103"/>
      <c r="F30" s="103"/>
      <c r="G30" s="104"/>
      <c r="H30" s="104">
        <f t="shared" si="14"/>
        <v>1</v>
      </c>
      <c r="I30" s="67"/>
      <c r="J30" s="67"/>
      <c r="K30" s="67"/>
      <c r="L30" s="67"/>
      <c r="M30" s="67"/>
      <c r="N30" s="67"/>
      <c r="O30" s="67"/>
      <c r="P30" s="105">
        <f t="shared" si="15"/>
        <v>0</v>
      </c>
      <c r="Q30" s="106"/>
      <c r="R30" s="105">
        <f t="shared" si="16"/>
        <v>0</v>
      </c>
      <c r="S30" s="67"/>
      <c r="T30" s="67"/>
      <c r="U30" s="105">
        <f t="shared" si="17"/>
        <v>0</v>
      </c>
      <c r="V30" s="67"/>
      <c r="W30" s="67"/>
      <c r="X30" s="105">
        <f t="shared" si="18"/>
        <v>0</v>
      </c>
      <c r="Y30" s="107">
        <f t="shared" si="5"/>
        <v>0</v>
      </c>
      <c r="Z30" s="107">
        <f t="shared" si="6"/>
        <v>0</v>
      </c>
      <c r="AA30" s="105">
        <f t="shared" si="19"/>
        <v>0</v>
      </c>
      <c r="AB30" s="105">
        <f t="shared" si="20"/>
        <v>0</v>
      </c>
      <c r="AC30" s="105">
        <f t="shared" si="7"/>
        <v>0</v>
      </c>
      <c r="AD30" s="67"/>
      <c r="AE30" s="67"/>
      <c r="AF30" s="67"/>
      <c r="AG30" s="105">
        <f t="shared" si="21"/>
        <v>0</v>
      </c>
      <c r="AH30" s="105">
        <f t="shared" si="8"/>
        <v>0</v>
      </c>
      <c r="AI30" s="105">
        <f t="shared" si="22"/>
        <v>97</v>
      </c>
      <c r="AJ30" s="105">
        <f t="shared" si="9"/>
        <v>0</v>
      </c>
      <c r="AK30" s="105">
        <f t="shared" si="10"/>
        <v>0</v>
      </c>
      <c r="AL30" s="105">
        <f t="shared" si="11"/>
        <v>0</v>
      </c>
      <c r="AM30" s="105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0</v>
      </c>
    </row>
    <row r="31" spans="1:52" ht="23.25" x14ac:dyDescent="0.35">
      <c r="A31" s="101">
        <f>'Liste déroulante et date'!J23</f>
        <v>43932</v>
      </c>
      <c r="B31" s="102"/>
      <c r="C31" s="103"/>
      <c r="D31" s="103"/>
      <c r="E31" s="103"/>
      <c r="F31" s="103"/>
      <c r="G31" s="104"/>
      <c r="H31" s="104">
        <f t="shared" si="14"/>
        <v>1</v>
      </c>
      <c r="I31" s="67"/>
      <c r="J31" s="67"/>
      <c r="K31" s="67"/>
      <c r="L31" s="67"/>
      <c r="M31" s="67"/>
      <c r="N31" s="67"/>
      <c r="O31" s="67"/>
      <c r="P31" s="105">
        <f t="shared" si="15"/>
        <v>0</v>
      </c>
      <c r="Q31" s="106"/>
      <c r="R31" s="105">
        <f t="shared" si="16"/>
        <v>0</v>
      </c>
      <c r="S31" s="67"/>
      <c r="T31" s="67"/>
      <c r="U31" s="105">
        <f t="shared" si="17"/>
        <v>0</v>
      </c>
      <c r="V31" s="67"/>
      <c r="W31" s="67"/>
      <c r="X31" s="105">
        <f t="shared" si="18"/>
        <v>0</v>
      </c>
      <c r="Y31" s="107">
        <f t="shared" si="5"/>
        <v>0</v>
      </c>
      <c r="Z31" s="107">
        <f t="shared" si="6"/>
        <v>0</v>
      </c>
      <c r="AA31" s="105">
        <f t="shared" si="19"/>
        <v>0</v>
      </c>
      <c r="AB31" s="105">
        <f t="shared" si="20"/>
        <v>0</v>
      </c>
      <c r="AC31" s="105">
        <f t="shared" si="7"/>
        <v>0</v>
      </c>
      <c r="AD31" s="67"/>
      <c r="AE31" s="67"/>
      <c r="AF31" s="67"/>
      <c r="AG31" s="105">
        <f t="shared" si="21"/>
        <v>0</v>
      </c>
      <c r="AH31" s="105">
        <f t="shared" si="8"/>
        <v>0</v>
      </c>
      <c r="AI31" s="105">
        <f t="shared" si="22"/>
        <v>97</v>
      </c>
      <c r="AJ31" s="105">
        <f t="shared" si="9"/>
        <v>0</v>
      </c>
      <c r="AK31" s="105">
        <f t="shared" si="10"/>
        <v>0</v>
      </c>
      <c r="AL31" s="105">
        <f t="shared" si="11"/>
        <v>0</v>
      </c>
      <c r="AM31" s="105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0</v>
      </c>
    </row>
    <row r="32" spans="1:52" ht="23.25" x14ac:dyDescent="0.35">
      <c r="A32" s="101">
        <f>'Liste déroulante et date'!J24</f>
        <v>43939</v>
      </c>
      <c r="B32" s="102"/>
      <c r="C32" s="103"/>
      <c r="D32" s="103"/>
      <c r="E32" s="103"/>
      <c r="F32" s="103"/>
      <c r="G32" s="104"/>
      <c r="H32" s="104">
        <f t="shared" si="14"/>
        <v>1</v>
      </c>
      <c r="I32" s="67"/>
      <c r="J32" s="67"/>
      <c r="K32" s="67"/>
      <c r="L32" s="67"/>
      <c r="M32" s="67"/>
      <c r="N32" s="67"/>
      <c r="O32" s="67"/>
      <c r="P32" s="105">
        <f t="shared" si="15"/>
        <v>0</v>
      </c>
      <c r="Q32" s="106"/>
      <c r="R32" s="105">
        <f t="shared" si="16"/>
        <v>0</v>
      </c>
      <c r="S32" s="67"/>
      <c r="T32" s="67"/>
      <c r="U32" s="105">
        <f t="shared" si="17"/>
        <v>0</v>
      </c>
      <c r="V32" s="67"/>
      <c r="W32" s="67"/>
      <c r="X32" s="105">
        <f t="shared" si="18"/>
        <v>0</v>
      </c>
      <c r="Y32" s="107">
        <f t="shared" si="5"/>
        <v>0</v>
      </c>
      <c r="Z32" s="107">
        <f t="shared" si="6"/>
        <v>0</v>
      </c>
      <c r="AA32" s="105">
        <f t="shared" si="19"/>
        <v>0</v>
      </c>
      <c r="AB32" s="105">
        <f t="shared" si="20"/>
        <v>0</v>
      </c>
      <c r="AC32" s="105">
        <f t="shared" si="7"/>
        <v>0</v>
      </c>
      <c r="AD32" s="67"/>
      <c r="AE32" s="67"/>
      <c r="AF32" s="67"/>
      <c r="AG32" s="105">
        <f t="shared" si="21"/>
        <v>0</v>
      </c>
      <c r="AH32" s="105">
        <f t="shared" si="8"/>
        <v>0</v>
      </c>
      <c r="AI32" s="105">
        <f t="shared" si="22"/>
        <v>97</v>
      </c>
      <c r="AJ32" s="105">
        <f t="shared" si="9"/>
        <v>0</v>
      </c>
      <c r="AK32" s="105">
        <f t="shared" si="10"/>
        <v>0</v>
      </c>
      <c r="AL32" s="105">
        <f t="shared" si="11"/>
        <v>0</v>
      </c>
      <c r="AM32" s="105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0</v>
      </c>
    </row>
    <row r="33" spans="1:52" ht="23.25" x14ac:dyDescent="0.35">
      <c r="A33" s="101">
        <f>'Liste déroulante et date'!J25</f>
        <v>43946</v>
      </c>
      <c r="B33" s="102"/>
      <c r="C33" s="103"/>
      <c r="D33" s="103"/>
      <c r="E33" s="103"/>
      <c r="F33" s="103"/>
      <c r="G33" s="104"/>
      <c r="H33" s="104">
        <f t="shared" si="14"/>
        <v>1</v>
      </c>
      <c r="I33" s="67"/>
      <c r="J33" s="67"/>
      <c r="K33" s="67"/>
      <c r="L33" s="67"/>
      <c r="M33" s="67"/>
      <c r="N33" s="67"/>
      <c r="O33" s="67"/>
      <c r="P33" s="105">
        <f t="shared" si="15"/>
        <v>0</v>
      </c>
      <c r="Q33" s="106"/>
      <c r="R33" s="105">
        <f t="shared" si="16"/>
        <v>0</v>
      </c>
      <c r="S33" s="67"/>
      <c r="T33" s="67"/>
      <c r="U33" s="105">
        <f t="shared" si="17"/>
        <v>0</v>
      </c>
      <c r="V33" s="67"/>
      <c r="W33" s="67"/>
      <c r="X33" s="105">
        <f t="shared" si="18"/>
        <v>0</v>
      </c>
      <c r="Y33" s="107">
        <f t="shared" si="5"/>
        <v>0</v>
      </c>
      <c r="Z33" s="107">
        <f t="shared" si="6"/>
        <v>0</v>
      </c>
      <c r="AA33" s="105">
        <f t="shared" si="19"/>
        <v>0</v>
      </c>
      <c r="AB33" s="105">
        <f t="shared" si="20"/>
        <v>0</v>
      </c>
      <c r="AC33" s="105">
        <f t="shared" si="7"/>
        <v>0</v>
      </c>
      <c r="AD33" s="67"/>
      <c r="AE33" s="67"/>
      <c r="AF33" s="67"/>
      <c r="AG33" s="105">
        <f t="shared" si="21"/>
        <v>0</v>
      </c>
      <c r="AH33" s="105">
        <f t="shared" si="8"/>
        <v>0</v>
      </c>
      <c r="AI33" s="105">
        <f t="shared" si="22"/>
        <v>97</v>
      </c>
      <c r="AJ33" s="105">
        <f t="shared" si="9"/>
        <v>0</v>
      </c>
      <c r="AK33" s="105">
        <f t="shared" si="10"/>
        <v>0</v>
      </c>
      <c r="AL33" s="105">
        <f t="shared" si="11"/>
        <v>0</v>
      </c>
      <c r="AM33" s="105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0</v>
      </c>
    </row>
    <row r="34" spans="1:52" ht="23.25" x14ac:dyDescent="0.35">
      <c r="A34" s="101">
        <f>'Liste déroulante et date'!J26</f>
        <v>43953</v>
      </c>
      <c r="B34" s="102"/>
      <c r="C34" s="103"/>
      <c r="D34" s="103"/>
      <c r="E34" s="103"/>
      <c r="F34" s="103"/>
      <c r="G34" s="104"/>
      <c r="H34" s="104">
        <f t="shared" si="14"/>
        <v>1</v>
      </c>
      <c r="I34" s="67"/>
      <c r="J34" s="67"/>
      <c r="K34" s="67"/>
      <c r="L34" s="67"/>
      <c r="M34" s="67"/>
      <c r="N34" s="67"/>
      <c r="O34" s="67"/>
      <c r="P34" s="105">
        <f t="shared" si="15"/>
        <v>0</v>
      </c>
      <c r="Q34" s="106"/>
      <c r="R34" s="105">
        <f t="shared" si="16"/>
        <v>0</v>
      </c>
      <c r="S34" s="67"/>
      <c r="T34" s="67"/>
      <c r="U34" s="105">
        <f t="shared" si="17"/>
        <v>0</v>
      </c>
      <c r="V34" s="67"/>
      <c r="W34" s="67"/>
      <c r="X34" s="105">
        <f t="shared" si="18"/>
        <v>0</v>
      </c>
      <c r="Y34" s="107">
        <f t="shared" si="5"/>
        <v>0</v>
      </c>
      <c r="Z34" s="107">
        <f t="shared" si="6"/>
        <v>0</v>
      </c>
      <c r="AA34" s="105">
        <f t="shared" si="19"/>
        <v>0</v>
      </c>
      <c r="AB34" s="105">
        <f t="shared" si="20"/>
        <v>0</v>
      </c>
      <c r="AC34" s="105">
        <f t="shared" si="7"/>
        <v>0</v>
      </c>
      <c r="AD34" s="67"/>
      <c r="AE34" s="67"/>
      <c r="AF34" s="67"/>
      <c r="AG34" s="105">
        <f t="shared" si="21"/>
        <v>0</v>
      </c>
      <c r="AH34" s="105">
        <f t="shared" si="8"/>
        <v>0</v>
      </c>
      <c r="AI34" s="105">
        <f t="shared" si="22"/>
        <v>97</v>
      </c>
      <c r="AJ34" s="105">
        <f t="shared" si="9"/>
        <v>0</v>
      </c>
      <c r="AK34" s="105">
        <f t="shared" si="10"/>
        <v>0</v>
      </c>
      <c r="AL34" s="105">
        <f t="shared" si="11"/>
        <v>0</v>
      </c>
      <c r="AM34" s="105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0</v>
      </c>
    </row>
    <row r="35" spans="1:52" ht="23.25" x14ac:dyDescent="0.35">
      <c r="A35" s="101">
        <f>'Liste déroulante et date'!J27</f>
        <v>43960</v>
      </c>
      <c r="B35" s="102"/>
      <c r="C35" s="103"/>
      <c r="D35" s="103"/>
      <c r="E35" s="103"/>
      <c r="F35" s="103"/>
      <c r="G35" s="104"/>
      <c r="H35" s="104">
        <f t="shared" si="14"/>
        <v>1</v>
      </c>
      <c r="I35" s="67"/>
      <c r="J35" s="67"/>
      <c r="K35" s="67"/>
      <c r="L35" s="67"/>
      <c r="M35" s="67"/>
      <c r="N35" s="67"/>
      <c r="O35" s="67"/>
      <c r="P35" s="105">
        <f t="shared" si="15"/>
        <v>0</v>
      </c>
      <c r="Q35" s="106"/>
      <c r="R35" s="105">
        <f t="shared" si="16"/>
        <v>0</v>
      </c>
      <c r="S35" s="67"/>
      <c r="T35" s="67"/>
      <c r="U35" s="105">
        <f t="shared" si="17"/>
        <v>0</v>
      </c>
      <c r="V35" s="67"/>
      <c r="W35" s="67"/>
      <c r="X35" s="105">
        <f t="shared" si="18"/>
        <v>0</v>
      </c>
      <c r="Y35" s="107">
        <f t="shared" si="5"/>
        <v>0</v>
      </c>
      <c r="Z35" s="107">
        <f t="shared" si="6"/>
        <v>0</v>
      </c>
      <c r="AA35" s="105">
        <f t="shared" si="19"/>
        <v>0</v>
      </c>
      <c r="AB35" s="105">
        <f t="shared" si="20"/>
        <v>0</v>
      </c>
      <c r="AC35" s="105">
        <f t="shared" si="7"/>
        <v>0</v>
      </c>
      <c r="AD35" s="67"/>
      <c r="AE35" s="67"/>
      <c r="AF35" s="67"/>
      <c r="AG35" s="105">
        <f t="shared" si="21"/>
        <v>0</v>
      </c>
      <c r="AH35" s="105">
        <f t="shared" si="8"/>
        <v>0</v>
      </c>
      <c r="AI35" s="105">
        <f t="shared" si="22"/>
        <v>97</v>
      </c>
      <c r="AJ35" s="105">
        <f t="shared" si="9"/>
        <v>0</v>
      </c>
      <c r="AK35" s="105">
        <f t="shared" si="10"/>
        <v>0</v>
      </c>
      <c r="AL35" s="105">
        <f t="shared" si="11"/>
        <v>0</v>
      </c>
      <c r="AM35" s="105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0</v>
      </c>
    </row>
    <row r="36" spans="1:52" ht="23.25" x14ac:dyDescent="0.35">
      <c r="A36" s="101">
        <f>'Liste déroulante et date'!J28</f>
        <v>43967</v>
      </c>
      <c r="B36" s="102"/>
      <c r="C36" s="103"/>
      <c r="D36" s="103"/>
      <c r="E36" s="103"/>
      <c r="F36" s="103"/>
      <c r="G36" s="104"/>
      <c r="H36" s="104">
        <f t="shared" si="14"/>
        <v>1</v>
      </c>
      <c r="I36" s="67"/>
      <c r="J36" s="67"/>
      <c r="K36" s="67"/>
      <c r="L36" s="67"/>
      <c r="M36" s="67"/>
      <c r="N36" s="67"/>
      <c r="O36" s="67"/>
      <c r="P36" s="105">
        <f t="shared" si="15"/>
        <v>0</v>
      </c>
      <c r="Q36" s="106"/>
      <c r="R36" s="105">
        <f t="shared" si="16"/>
        <v>0</v>
      </c>
      <c r="S36" s="67"/>
      <c r="T36" s="67"/>
      <c r="U36" s="105">
        <f t="shared" si="17"/>
        <v>0</v>
      </c>
      <c r="V36" s="67"/>
      <c r="W36" s="67"/>
      <c r="X36" s="105">
        <f t="shared" si="18"/>
        <v>0</v>
      </c>
      <c r="Y36" s="107">
        <f t="shared" si="5"/>
        <v>0</v>
      </c>
      <c r="Z36" s="107">
        <f t="shared" si="6"/>
        <v>0</v>
      </c>
      <c r="AA36" s="105">
        <f t="shared" si="19"/>
        <v>0</v>
      </c>
      <c r="AB36" s="105">
        <f t="shared" si="20"/>
        <v>0</v>
      </c>
      <c r="AC36" s="105">
        <f t="shared" si="7"/>
        <v>0</v>
      </c>
      <c r="AD36" s="67"/>
      <c r="AE36" s="67"/>
      <c r="AF36" s="67"/>
      <c r="AG36" s="105">
        <f t="shared" si="21"/>
        <v>0</v>
      </c>
      <c r="AH36" s="105">
        <f t="shared" si="8"/>
        <v>0</v>
      </c>
      <c r="AI36" s="105">
        <f t="shared" si="22"/>
        <v>97</v>
      </c>
      <c r="AJ36" s="105">
        <f t="shared" si="9"/>
        <v>0</v>
      </c>
      <c r="AK36" s="105">
        <f t="shared" si="10"/>
        <v>0</v>
      </c>
      <c r="AL36" s="105">
        <f t="shared" si="11"/>
        <v>0</v>
      </c>
      <c r="AM36" s="105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0</v>
      </c>
    </row>
    <row r="37" spans="1:52" ht="23.25" x14ac:dyDescent="0.35">
      <c r="A37" s="101">
        <f>'Liste déroulante et date'!J29</f>
        <v>43974</v>
      </c>
      <c r="B37" s="102"/>
      <c r="C37" s="103"/>
      <c r="D37" s="103"/>
      <c r="E37" s="103"/>
      <c r="F37" s="103"/>
      <c r="G37" s="104"/>
      <c r="H37" s="104">
        <f t="shared" si="14"/>
        <v>1</v>
      </c>
      <c r="I37" s="67"/>
      <c r="J37" s="67"/>
      <c r="K37" s="67"/>
      <c r="L37" s="67"/>
      <c r="M37" s="67"/>
      <c r="N37" s="67"/>
      <c r="O37" s="67"/>
      <c r="P37" s="105">
        <f t="shared" si="15"/>
        <v>0</v>
      </c>
      <c r="Q37" s="106"/>
      <c r="R37" s="105">
        <f t="shared" si="16"/>
        <v>0</v>
      </c>
      <c r="S37" s="67"/>
      <c r="T37" s="67"/>
      <c r="U37" s="105">
        <f t="shared" si="17"/>
        <v>0</v>
      </c>
      <c r="V37" s="67"/>
      <c r="W37" s="67"/>
      <c r="X37" s="105">
        <f t="shared" si="18"/>
        <v>0</v>
      </c>
      <c r="Y37" s="107">
        <f t="shared" si="5"/>
        <v>0</v>
      </c>
      <c r="Z37" s="107">
        <f t="shared" si="6"/>
        <v>0</v>
      </c>
      <c r="AA37" s="105">
        <f t="shared" si="19"/>
        <v>0</v>
      </c>
      <c r="AB37" s="105">
        <f t="shared" si="20"/>
        <v>0</v>
      </c>
      <c r="AC37" s="105">
        <f t="shared" si="7"/>
        <v>0</v>
      </c>
      <c r="AD37" s="67"/>
      <c r="AE37" s="67"/>
      <c r="AF37" s="67"/>
      <c r="AG37" s="105">
        <f t="shared" si="21"/>
        <v>0</v>
      </c>
      <c r="AH37" s="105">
        <f t="shared" si="8"/>
        <v>0</v>
      </c>
      <c r="AI37" s="105">
        <f t="shared" si="22"/>
        <v>97</v>
      </c>
      <c r="AJ37" s="105">
        <f t="shared" si="9"/>
        <v>0</v>
      </c>
      <c r="AK37" s="105">
        <f t="shared" si="10"/>
        <v>0</v>
      </c>
      <c r="AL37" s="105">
        <f t="shared" si="11"/>
        <v>0</v>
      </c>
      <c r="AM37" s="105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0</v>
      </c>
    </row>
    <row r="38" spans="1:52" ht="23.25" x14ac:dyDescent="0.35">
      <c r="A38" s="101">
        <f>'Liste déroulante et date'!J30</f>
        <v>43981</v>
      </c>
      <c r="B38" s="102"/>
      <c r="C38" s="103"/>
      <c r="D38" s="103"/>
      <c r="E38" s="103"/>
      <c r="F38" s="103"/>
      <c r="G38" s="104"/>
      <c r="H38" s="104">
        <f t="shared" si="14"/>
        <v>1</v>
      </c>
      <c r="I38" s="67"/>
      <c r="J38" s="67"/>
      <c r="K38" s="67"/>
      <c r="L38" s="67"/>
      <c r="M38" s="67"/>
      <c r="N38" s="67"/>
      <c r="O38" s="67"/>
      <c r="P38" s="105">
        <f t="shared" si="15"/>
        <v>0</v>
      </c>
      <c r="Q38" s="106"/>
      <c r="R38" s="105">
        <f t="shared" si="16"/>
        <v>0</v>
      </c>
      <c r="S38" s="67"/>
      <c r="T38" s="67"/>
      <c r="U38" s="105">
        <f t="shared" si="17"/>
        <v>0</v>
      </c>
      <c r="V38" s="67"/>
      <c r="W38" s="67"/>
      <c r="X38" s="105">
        <f t="shared" si="18"/>
        <v>0</v>
      </c>
      <c r="Y38" s="107">
        <f t="shared" si="5"/>
        <v>0</v>
      </c>
      <c r="Z38" s="107">
        <f t="shared" si="6"/>
        <v>0</v>
      </c>
      <c r="AA38" s="105">
        <f t="shared" si="19"/>
        <v>0</v>
      </c>
      <c r="AB38" s="105">
        <f t="shared" si="20"/>
        <v>0</v>
      </c>
      <c r="AC38" s="105">
        <f t="shared" si="7"/>
        <v>0</v>
      </c>
      <c r="AD38" s="67"/>
      <c r="AE38" s="67"/>
      <c r="AF38" s="67"/>
      <c r="AG38" s="105">
        <f t="shared" si="21"/>
        <v>0</v>
      </c>
      <c r="AH38" s="105">
        <f t="shared" si="8"/>
        <v>0</v>
      </c>
      <c r="AI38" s="105">
        <f t="shared" si="22"/>
        <v>97</v>
      </c>
      <c r="AJ38" s="105">
        <f t="shared" si="9"/>
        <v>0</v>
      </c>
      <c r="AK38" s="105">
        <f t="shared" si="10"/>
        <v>0</v>
      </c>
      <c r="AL38" s="105">
        <f t="shared" si="11"/>
        <v>0</v>
      </c>
      <c r="AM38" s="105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0</v>
      </c>
    </row>
    <row r="39" spans="1:52" ht="23.25" x14ac:dyDescent="0.35">
      <c r="A39" s="101">
        <f>'Liste déroulante et date'!J31</f>
        <v>43988</v>
      </c>
      <c r="B39" s="102"/>
      <c r="C39" s="103"/>
      <c r="D39" s="103"/>
      <c r="E39" s="103"/>
      <c r="F39" s="103"/>
      <c r="G39" s="104"/>
      <c r="H39" s="104">
        <f t="shared" si="14"/>
        <v>1</v>
      </c>
      <c r="I39" s="67"/>
      <c r="J39" s="67"/>
      <c r="K39" s="67"/>
      <c r="L39" s="67"/>
      <c r="M39" s="67"/>
      <c r="N39" s="67"/>
      <c r="O39" s="67"/>
      <c r="P39" s="105">
        <f t="shared" si="15"/>
        <v>0</v>
      </c>
      <c r="Q39" s="106"/>
      <c r="R39" s="105">
        <f t="shared" si="16"/>
        <v>0</v>
      </c>
      <c r="S39" s="67"/>
      <c r="T39" s="67"/>
      <c r="U39" s="105">
        <f t="shared" si="17"/>
        <v>0</v>
      </c>
      <c r="V39" s="67"/>
      <c r="W39" s="67"/>
      <c r="X39" s="105">
        <f t="shared" si="18"/>
        <v>0</v>
      </c>
      <c r="Y39" s="107">
        <f t="shared" si="5"/>
        <v>0</v>
      </c>
      <c r="Z39" s="107">
        <f t="shared" si="6"/>
        <v>0</v>
      </c>
      <c r="AA39" s="105">
        <f t="shared" si="19"/>
        <v>0</v>
      </c>
      <c r="AB39" s="105">
        <f t="shared" si="20"/>
        <v>0</v>
      </c>
      <c r="AC39" s="105">
        <f t="shared" si="7"/>
        <v>0</v>
      </c>
      <c r="AD39" s="67"/>
      <c r="AE39" s="67"/>
      <c r="AF39" s="67"/>
      <c r="AG39" s="105">
        <f t="shared" si="21"/>
        <v>0</v>
      </c>
      <c r="AH39" s="105">
        <f t="shared" si="8"/>
        <v>0</v>
      </c>
      <c r="AI39" s="105">
        <f t="shared" si="22"/>
        <v>97</v>
      </c>
      <c r="AJ39" s="105">
        <f t="shared" si="9"/>
        <v>0</v>
      </c>
      <c r="AK39" s="105">
        <f t="shared" si="10"/>
        <v>0</v>
      </c>
      <c r="AL39" s="105">
        <f t="shared" si="11"/>
        <v>0</v>
      </c>
      <c r="AM39" s="105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0</v>
      </c>
    </row>
    <row r="40" spans="1:52" ht="23.25" x14ac:dyDescent="0.35">
      <c r="A40" s="101">
        <f>'Liste déroulante et date'!J32</f>
        <v>43995</v>
      </c>
      <c r="B40" s="102"/>
      <c r="C40" s="103"/>
      <c r="D40" s="103"/>
      <c r="E40" s="103"/>
      <c r="F40" s="103"/>
      <c r="G40" s="104"/>
      <c r="H40" s="104">
        <f t="shared" si="14"/>
        <v>1</v>
      </c>
      <c r="I40" s="67"/>
      <c r="J40" s="67"/>
      <c r="K40" s="67"/>
      <c r="L40" s="67"/>
      <c r="M40" s="67"/>
      <c r="N40" s="67"/>
      <c r="O40" s="67"/>
      <c r="P40" s="105">
        <f t="shared" si="15"/>
        <v>0</v>
      </c>
      <c r="Q40" s="106"/>
      <c r="R40" s="105">
        <f t="shared" si="16"/>
        <v>0</v>
      </c>
      <c r="S40" s="67"/>
      <c r="T40" s="67"/>
      <c r="U40" s="105">
        <f t="shared" si="17"/>
        <v>0</v>
      </c>
      <c r="V40" s="67"/>
      <c r="W40" s="67"/>
      <c r="X40" s="105">
        <f t="shared" si="18"/>
        <v>0</v>
      </c>
      <c r="Y40" s="107">
        <f t="shared" si="5"/>
        <v>0</v>
      </c>
      <c r="Z40" s="107">
        <f t="shared" si="6"/>
        <v>0</v>
      </c>
      <c r="AA40" s="105">
        <f t="shared" si="19"/>
        <v>0</v>
      </c>
      <c r="AB40" s="105">
        <f t="shared" si="20"/>
        <v>0</v>
      </c>
      <c r="AC40" s="105">
        <f t="shared" si="7"/>
        <v>0</v>
      </c>
      <c r="AD40" s="67"/>
      <c r="AE40" s="67"/>
      <c r="AF40" s="67"/>
      <c r="AG40" s="105">
        <f t="shared" si="21"/>
        <v>0</v>
      </c>
      <c r="AH40" s="105">
        <f t="shared" si="8"/>
        <v>0</v>
      </c>
      <c r="AI40" s="105">
        <f t="shared" si="22"/>
        <v>97</v>
      </c>
      <c r="AJ40" s="105">
        <f t="shared" si="9"/>
        <v>0</v>
      </c>
      <c r="AK40" s="105">
        <f t="shared" si="10"/>
        <v>0</v>
      </c>
      <c r="AL40" s="105">
        <f t="shared" si="11"/>
        <v>0</v>
      </c>
      <c r="AM40" s="105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0</v>
      </c>
    </row>
    <row r="41" spans="1:52" ht="23.25" x14ac:dyDescent="0.35">
      <c r="A41" s="101">
        <f>'Liste déroulante et date'!J33</f>
        <v>44002</v>
      </c>
      <c r="B41" s="102"/>
      <c r="C41" s="103"/>
      <c r="D41" s="103"/>
      <c r="E41" s="103"/>
      <c r="F41" s="103"/>
      <c r="G41" s="104"/>
      <c r="H41" s="104">
        <f t="shared" si="14"/>
        <v>1</v>
      </c>
      <c r="I41" s="67"/>
      <c r="J41" s="67"/>
      <c r="K41" s="67"/>
      <c r="L41" s="67"/>
      <c r="M41" s="67"/>
      <c r="N41" s="67"/>
      <c r="O41" s="67"/>
      <c r="P41" s="105">
        <f t="shared" si="15"/>
        <v>0</v>
      </c>
      <c r="Q41" s="106"/>
      <c r="R41" s="105">
        <f t="shared" si="16"/>
        <v>0</v>
      </c>
      <c r="S41" s="67"/>
      <c r="T41" s="67"/>
      <c r="U41" s="105">
        <f t="shared" si="17"/>
        <v>0</v>
      </c>
      <c r="V41" s="67"/>
      <c r="W41" s="67"/>
      <c r="X41" s="105">
        <f t="shared" si="18"/>
        <v>0</v>
      </c>
      <c r="Y41" s="107">
        <f t="shared" si="5"/>
        <v>0</v>
      </c>
      <c r="Z41" s="107">
        <f t="shared" si="6"/>
        <v>0</v>
      </c>
      <c r="AA41" s="105">
        <f t="shared" si="19"/>
        <v>0</v>
      </c>
      <c r="AB41" s="105">
        <f t="shared" si="20"/>
        <v>0</v>
      </c>
      <c r="AC41" s="105">
        <f t="shared" si="7"/>
        <v>0</v>
      </c>
      <c r="AD41" s="67"/>
      <c r="AE41" s="67"/>
      <c r="AF41" s="67"/>
      <c r="AG41" s="105">
        <f t="shared" si="21"/>
        <v>0</v>
      </c>
      <c r="AH41" s="105">
        <f t="shared" si="8"/>
        <v>0</v>
      </c>
      <c r="AI41" s="105">
        <f t="shared" si="22"/>
        <v>97</v>
      </c>
      <c r="AJ41" s="105">
        <f t="shared" si="9"/>
        <v>0</v>
      </c>
      <c r="AK41" s="105">
        <f t="shared" si="10"/>
        <v>0</v>
      </c>
      <c r="AL41" s="105">
        <f t="shared" si="11"/>
        <v>0</v>
      </c>
      <c r="AM41" s="105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0</v>
      </c>
    </row>
    <row r="42" spans="1:52" ht="23.25" x14ac:dyDescent="0.35">
      <c r="A42" s="101">
        <f>'Liste déroulante et date'!J34</f>
        <v>44009</v>
      </c>
      <c r="B42" s="102"/>
      <c r="C42" s="103"/>
      <c r="D42" s="103"/>
      <c r="E42" s="103"/>
      <c r="F42" s="103"/>
      <c r="G42" s="104"/>
      <c r="H42" s="104">
        <f t="shared" si="14"/>
        <v>1</v>
      </c>
      <c r="I42" s="67"/>
      <c r="J42" s="67"/>
      <c r="K42" s="67"/>
      <c r="L42" s="67"/>
      <c r="M42" s="67"/>
      <c r="N42" s="67"/>
      <c r="O42" s="67"/>
      <c r="P42" s="105">
        <f t="shared" si="15"/>
        <v>0</v>
      </c>
      <c r="Q42" s="106"/>
      <c r="R42" s="105">
        <f t="shared" si="16"/>
        <v>0</v>
      </c>
      <c r="S42" s="67"/>
      <c r="T42" s="67"/>
      <c r="U42" s="105">
        <f t="shared" si="17"/>
        <v>0</v>
      </c>
      <c r="V42" s="67"/>
      <c r="W42" s="67"/>
      <c r="X42" s="105">
        <f t="shared" si="18"/>
        <v>0</v>
      </c>
      <c r="Y42" s="107">
        <f t="shared" si="5"/>
        <v>0</v>
      </c>
      <c r="Z42" s="107">
        <f t="shared" si="6"/>
        <v>0</v>
      </c>
      <c r="AA42" s="105">
        <f t="shared" si="19"/>
        <v>0</v>
      </c>
      <c r="AB42" s="105">
        <f t="shared" si="20"/>
        <v>0</v>
      </c>
      <c r="AC42" s="105">
        <f t="shared" si="7"/>
        <v>0</v>
      </c>
      <c r="AD42" s="67"/>
      <c r="AE42" s="67"/>
      <c r="AF42" s="67"/>
      <c r="AG42" s="105">
        <f t="shared" si="21"/>
        <v>0</v>
      </c>
      <c r="AH42" s="105">
        <f t="shared" si="8"/>
        <v>0</v>
      </c>
      <c r="AI42" s="105">
        <f t="shared" si="22"/>
        <v>97</v>
      </c>
      <c r="AJ42" s="105">
        <f t="shared" si="9"/>
        <v>0</v>
      </c>
      <c r="AK42" s="105">
        <f t="shared" si="10"/>
        <v>0</v>
      </c>
      <c r="AL42" s="105">
        <f t="shared" si="11"/>
        <v>0</v>
      </c>
      <c r="AM42" s="105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0</v>
      </c>
    </row>
    <row r="43" spans="1:52" ht="23.25" x14ac:dyDescent="0.35">
      <c r="A43" s="101">
        <f>'Liste déroulante et date'!J35</f>
        <v>44016</v>
      </c>
      <c r="B43" s="102"/>
      <c r="C43" s="103"/>
      <c r="D43" s="103"/>
      <c r="E43" s="103"/>
      <c r="F43" s="103"/>
      <c r="G43" s="104"/>
      <c r="H43" s="104">
        <f t="shared" si="14"/>
        <v>1</v>
      </c>
      <c r="I43" s="67"/>
      <c r="J43" s="67"/>
      <c r="K43" s="67"/>
      <c r="L43" s="67"/>
      <c r="M43" s="67"/>
      <c r="N43" s="67"/>
      <c r="O43" s="67"/>
      <c r="P43" s="105">
        <f t="shared" si="15"/>
        <v>0</v>
      </c>
      <c r="Q43" s="106"/>
      <c r="R43" s="105">
        <f t="shared" si="16"/>
        <v>0</v>
      </c>
      <c r="S43" s="67"/>
      <c r="T43" s="67"/>
      <c r="U43" s="105">
        <f t="shared" si="17"/>
        <v>0</v>
      </c>
      <c r="V43" s="67"/>
      <c r="W43" s="67"/>
      <c r="X43" s="105">
        <f t="shared" si="18"/>
        <v>0</v>
      </c>
      <c r="Y43" s="107">
        <f t="shared" si="5"/>
        <v>0</v>
      </c>
      <c r="Z43" s="107">
        <f t="shared" si="6"/>
        <v>0</v>
      </c>
      <c r="AA43" s="105">
        <f t="shared" si="19"/>
        <v>0</v>
      </c>
      <c r="AB43" s="105">
        <f t="shared" si="20"/>
        <v>0</v>
      </c>
      <c r="AC43" s="105">
        <f t="shared" si="7"/>
        <v>0</v>
      </c>
      <c r="AD43" s="67"/>
      <c r="AE43" s="67"/>
      <c r="AF43" s="67"/>
      <c r="AG43" s="105">
        <f t="shared" si="21"/>
        <v>0</v>
      </c>
      <c r="AH43" s="105">
        <f t="shared" si="8"/>
        <v>0</v>
      </c>
      <c r="AI43" s="105">
        <f t="shared" si="22"/>
        <v>97</v>
      </c>
      <c r="AJ43" s="105">
        <f t="shared" si="9"/>
        <v>0</v>
      </c>
      <c r="AK43" s="105">
        <f t="shared" si="10"/>
        <v>0</v>
      </c>
      <c r="AL43" s="105">
        <f t="shared" si="11"/>
        <v>0</v>
      </c>
      <c r="AM43" s="105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0</v>
      </c>
    </row>
    <row r="44" spans="1:52" ht="23.25" x14ac:dyDescent="0.35">
      <c r="A44" s="101">
        <f>'Liste déroulante et date'!J36</f>
        <v>44023</v>
      </c>
      <c r="B44" s="102"/>
      <c r="C44" s="103"/>
      <c r="D44" s="103"/>
      <c r="E44" s="103"/>
      <c r="F44" s="103"/>
      <c r="G44" s="104"/>
      <c r="H44" s="104">
        <f t="shared" si="14"/>
        <v>1</v>
      </c>
      <c r="I44" s="67"/>
      <c r="J44" s="67"/>
      <c r="K44" s="67"/>
      <c r="L44" s="67"/>
      <c r="M44" s="67"/>
      <c r="N44" s="67"/>
      <c r="O44" s="67"/>
      <c r="P44" s="105">
        <f t="shared" si="15"/>
        <v>0</v>
      </c>
      <c r="Q44" s="106"/>
      <c r="R44" s="105">
        <f t="shared" si="16"/>
        <v>0</v>
      </c>
      <c r="S44" s="67"/>
      <c r="T44" s="67"/>
      <c r="U44" s="105">
        <f t="shared" si="17"/>
        <v>0</v>
      </c>
      <c r="V44" s="67"/>
      <c r="W44" s="67"/>
      <c r="X44" s="105">
        <f t="shared" si="18"/>
        <v>0</v>
      </c>
      <c r="Y44" s="107">
        <f t="shared" si="5"/>
        <v>0</v>
      </c>
      <c r="Z44" s="107">
        <f t="shared" si="6"/>
        <v>0</v>
      </c>
      <c r="AA44" s="105">
        <f t="shared" si="19"/>
        <v>0</v>
      </c>
      <c r="AB44" s="105">
        <f t="shared" si="20"/>
        <v>0</v>
      </c>
      <c r="AC44" s="105">
        <f t="shared" si="7"/>
        <v>0</v>
      </c>
      <c r="AD44" s="67"/>
      <c r="AE44" s="67"/>
      <c r="AF44" s="67"/>
      <c r="AG44" s="105">
        <f t="shared" si="21"/>
        <v>0</v>
      </c>
      <c r="AH44" s="105">
        <f t="shared" si="8"/>
        <v>0</v>
      </c>
      <c r="AI44" s="105">
        <f t="shared" si="22"/>
        <v>97</v>
      </c>
      <c r="AJ44" s="105">
        <f t="shared" si="9"/>
        <v>0</v>
      </c>
      <c r="AK44" s="105">
        <f t="shared" si="10"/>
        <v>0</v>
      </c>
      <c r="AL44" s="105">
        <f t="shared" si="11"/>
        <v>0</v>
      </c>
      <c r="AM44" s="105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0</v>
      </c>
    </row>
    <row r="45" spans="1:52" ht="23.25" x14ac:dyDescent="0.35">
      <c r="A45" s="101">
        <f>'Liste déroulante et date'!J37</f>
        <v>44030</v>
      </c>
      <c r="B45" s="102"/>
      <c r="C45" s="103"/>
      <c r="D45" s="103"/>
      <c r="E45" s="103"/>
      <c r="F45" s="103"/>
      <c r="G45" s="104"/>
      <c r="H45" s="104">
        <f t="shared" si="14"/>
        <v>1</v>
      </c>
      <c r="I45" s="67"/>
      <c r="J45" s="67"/>
      <c r="K45" s="67"/>
      <c r="L45" s="67"/>
      <c r="M45" s="67"/>
      <c r="N45" s="67"/>
      <c r="O45" s="67"/>
      <c r="P45" s="105">
        <f t="shared" si="15"/>
        <v>0</v>
      </c>
      <c r="Q45" s="106"/>
      <c r="R45" s="105">
        <f t="shared" si="16"/>
        <v>0</v>
      </c>
      <c r="S45" s="67"/>
      <c r="T45" s="67"/>
      <c r="U45" s="105">
        <f t="shared" si="17"/>
        <v>0</v>
      </c>
      <c r="V45" s="67"/>
      <c r="W45" s="67"/>
      <c r="X45" s="105">
        <f t="shared" si="18"/>
        <v>0</v>
      </c>
      <c r="Y45" s="107">
        <f t="shared" si="5"/>
        <v>0</v>
      </c>
      <c r="Z45" s="107">
        <f t="shared" si="6"/>
        <v>0</v>
      </c>
      <c r="AA45" s="105">
        <f t="shared" si="19"/>
        <v>0</v>
      </c>
      <c r="AB45" s="105">
        <f t="shared" si="20"/>
        <v>0</v>
      </c>
      <c r="AC45" s="105">
        <f t="shared" si="7"/>
        <v>0</v>
      </c>
      <c r="AD45" s="67"/>
      <c r="AE45" s="67"/>
      <c r="AF45" s="67"/>
      <c r="AG45" s="105">
        <f t="shared" si="21"/>
        <v>0</v>
      </c>
      <c r="AH45" s="105">
        <f t="shared" si="8"/>
        <v>0</v>
      </c>
      <c r="AI45" s="105">
        <f t="shared" si="22"/>
        <v>97</v>
      </c>
      <c r="AJ45" s="105">
        <f t="shared" si="9"/>
        <v>0</v>
      </c>
      <c r="AK45" s="105">
        <f t="shared" si="10"/>
        <v>0</v>
      </c>
      <c r="AL45" s="105">
        <f t="shared" si="11"/>
        <v>0</v>
      </c>
      <c r="AM45" s="105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0</v>
      </c>
    </row>
    <row r="46" spans="1:52" ht="23.25" x14ac:dyDescent="0.35">
      <c r="A46" s="101">
        <f>'Liste déroulante et date'!J38</f>
        <v>44037</v>
      </c>
      <c r="B46" s="102"/>
      <c r="C46" s="103"/>
      <c r="D46" s="103"/>
      <c r="E46" s="103"/>
      <c r="F46" s="103"/>
      <c r="G46" s="104"/>
      <c r="H46" s="104">
        <f t="shared" si="14"/>
        <v>1</v>
      </c>
      <c r="I46" s="67"/>
      <c r="J46" s="67"/>
      <c r="K46" s="67"/>
      <c r="L46" s="67"/>
      <c r="M46" s="67"/>
      <c r="N46" s="67"/>
      <c r="O46" s="67"/>
      <c r="P46" s="105">
        <f t="shared" si="15"/>
        <v>0</v>
      </c>
      <c r="Q46" s="106"/>
      <c r="R46" s="105">
        <f t="shared" si="16"/>
        <v>0</v>
      </c>
      <c r="S46" s="67"/>
      <c r="T46" s="67"/>
      <c r="U46" s="105">
        <f t="shared" si="17"/>
        <v>0</v>
      </c>
      <c r="V46" s="67"/>
      <c r="W46" s="67"/>
      <c r="X46" s="105">
        <f t="shared" si="18"/>
        <v>0</v>
      </c>
      <c r="Y46" s="107">
        <f t="shared" si="5"/>
        <v>0</v>
      </c>
      <c r="Z46" s="107">
        <f t="shared" si="6"/>
        <v>0</v>
      </c>
      <c r="AA46" s="105">
        <f t="shared" si="19"/>
        <v>0</v>
      </c>
      <c r="AB46" s="105">
        <f t="shared" si="20"/>
        <v>0</v>
      </c>
      <c r="AC46" s="105">
        <f t="shared" si="7"/>
        <v>0</v>
      </c>
      <c r="AD46" s="67"/>
      <c r="AE46" s="67"/>
      <c r="AF46" s="67"/>
      <c r="AG46" s="105">
        <f t="shared" si="21"/>
        <v>0</v>
      </c>
      <c r="AH46" s="105">
        <f t="shared" si="8"/>
        <v>0</v>
      </c>
      <c r="AI46" s="105">
        <f t="shared" si="22"/>
        <v>97</v>
      </c>
      <c r="AJ46" s="105">
        <f t="shared" si="9"/>
        <v>0</v>
      </c>
      <c r="AK46" s="105">
        <f t="shared" si="10"/>
        <v>0</v>
      </c>
      <c r="AL46" s="105">
        <f t="shared" si="11"/>
        <v>0</v>
      </c>
      <c r="AM46" s="105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0</v>
      </c>
    </row>
    <row r="47" spans="1:52" ht="23.25" x14ac:dyDescent="0.35">
      <c r="A47" s="101">
        <f>'Liste déroulante et date'!J39</f>
        <v>44044</v>
      </c>
      <c r="B47" s="102"/>
      <c r="C47" s="103"/>
      <c r="D47" s="103"/>
      <c r="E47" s="103"/>
      <c r="F47" s="103"/>
      <c r="G47" s="104"/>
      <c r="H47" s="104">
        <f t="shared" si="14"/>
        <v>1</v>
      </c>
      <c r="I47" s="67"/>
      <c r="J47" s="67"/>
      <c r="K47" s="67"/>
      <c r="L47" s="67"/>
      <c r="M47" s="67"/>
      <c r="N47" s="67"/>
      <c r="O47" s="67"/>
      <c r="P47" s="105">
        <f t="shared" si="15"/>
        <v>0</v>
      </c>
      <c r="Q47" s="106"/>
      <c r="R47" s="105">
        <f t="shared" si="16"/>
        <v>0</v>
      </c>
      <c r="S47" s="67"/>
      <c r="T47" s="67"/>
      <c r="U47" s="105">
        <f t="shared" si="17"/>
        <v>0</v>
      </c>
      <c r="V47" s="67"/>
      <c r="W47" s="67"/>
      <c r="X47" s="105">
        <f t="shared" si="18"/>
        <v>0</v>
      </c>
      <c r="Y47" s="107">
        <f t="shared" si="5"/>
        <v>0</v>
      </c>
      <c r="Z47" s="107">
        <f t="shared" si="6"/>
        <v>0</v>
      </c>
      <c r="AA47" s="105">
        <f t="shared" si="19"/>
        <v>0</v>
      </c>
      <c r="AB47" s="105">
        <f t="shared" si="20"/>
        <v>0</v>
      </c>
      <c r="AC47" s="105">
        <f t="shared" si="7"/>
        <v>0</v>
      </c>
      <c r="AD47" s="67"/>
      <c r="AE47" s="67"/>
      <c r="AF47" s="67"/>
      <c r="AG47" s="105">
        <f t="shared" si="21"/>
        <v>0</v>
      </c>
      <c r="AH47" s="105">
        <f t="shared" si="8"/>
        <v>0</v>
      </c>
      <c r="AI47" s="105">
        <f t="shared" si="22"/>
        <v>97</v>
      </c>
      <c r="AJ47" s="105">
        <f t="shared" si="9"/>
        <v>0</v>
      </c>
      <c r="AK47" s="105">
        <f t="shared" si="10"/>
        <v>0</v>
      </c>
      <c r="AL47" s="105">
        <f t="shared" si="11"/>
        <v>0</v>
      </c>
      <c r="AM47" s="105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0</v>
      </c>
    </row>
    <row r="48" spans="1:52" ht="23.25" x14ac:dyDescent="0.35">
      <c r="A48" s="101">
        <f>'Liste déroulante et date'!J40</f>
        <v>44051</v>
      </c>
      <c r="B48" s="102"/>
      <c r="C48" s="103"/>
      <c r="D48" s="103"/>
      <c r="E48" s="103"/>
      <c r="F48" s="103"/>
      <c r="G48" s="104"/>
      <c r="H48" s="104">
        <f t="shared" si="14"/>
        <v>1</v>
      </c>
      <c r="I48" s="67"/>
      <c r="J48" s="67"/>
      <c r="K48" s="67"/>
      <c r="L48" s="67"/>
      <c r="M48" s="67"/>
      <c r="N48" s="67"/>
      <c r="O48" s="67"/>
      <c r="P48" s="105">
        <f t="shared" si="15"/>
        <v>0</v>
      </c>
      <c r="Q48" s="106"/>
      <c r="R48" s="105">
        <f t="shared" si="16"/>
        <v>0</v>
      </c>
      <c r="S48" s="67"/>
      <c r="T48" s="67"/>
      <c r="U48" s="105">
        <f t="shared" si="17"/>
        <v>0</v>
      </c>
      <c r="V48" s="67"/>
      <c r="W48" s="67"/>
      <c r="X48" s="105">
        <f t="shared" si="18"/>
        <v>0</v>
      </c>
      <c r="Y48" s="107">
        <f t="shared" si="5"/>
        <v>0</v>
      </c>
      <c r="Z48" s="107">
        <f t="shared" si="6"/>
        <v>0</v>
      </c>
      <c r="AA48" s="105">
        <f t="shared" si="19"/>
        <v>0</v>
      </c>
      <c r="AB48" s="105">
        <f t="shared" si="20"/>
        <v>0</v>
      </c>
      <c r="AC48" s="105">
        <f t="shared" si="7"/>
        <v>0</v>
      </c>
      <c r="AD48" s="67"/>
      <c r="AE48" s="67"/>
      <c r="AF48" s="67"/>
      <c r="AG48" s="105">
        <f t="shared" si="21"/>
        <v>0</v>
      </c>
      <c r="AH48" s="105">
        <f t="shared" si="8"/>
        <v>0</v>
      </c>
      <c r="AI48" s="105">
        <f t="shared" si="22"/>
        <v>97</v>
      </c>
      <c r="AJ48" s="105">
        <f t="shared" si="9"/>
        <v>0</v>
      </c>
      <c r="AK48" s="105">
        <f t="shared" si="10"/>
        <v>0</v>
      </c>
      <c r="AL48" s="105">
        <f t="shared" si="11"/>
        <v>0</v>
      </c>
      <c r="AM48" s="105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0</v>
      </c>
    </row>
    <row r="49" spans="1:52" ht="23.25" x14ac:dyDescent="0.35">
      <c r="A49" s="101">
        <f>'Liste déroulante et date'!J41</f>
        <v>44058</v>
      </c>
      <c r="B49" s="102"/>
      <c r="C49" s="103"/>
      <c r="D49" s="103"/>
      <c r="E49" s="103"/>
      <c r="F49" s="103"/>
      <c r="G49" s="104"/>
      <c r="H49" s="104">
        <f t="shared" si="14"/>
        <v>1</v>
      </c>
      <c r="I49" s="67"/>
      <c r="J49" s="67"/>
      <c r="K49" s="67"/>
      <c r="L49" s="67"/>
      <c r="M49" s="67"/>
      <c r="N49" s="67"/>
      <c r="O49" s="67"/>
      <c r="P49" s="105">
        <f t="shared" si="15"/>
        <v>0</v>
      </c>
      <c r="Q49" s="106"/>
      <c r="R49" s="105">
        <f t="shared" si="16"/>
        <v>0</v>
      </c>
      <c r="S49" s="67"/>
      <c r="T49" s="67"/>
      <c r="U49" s="105">
        <f t="shared" si="17"/>
        <v>0</v>
      </c>
      <c r="V49" s="67"/>
      <c r="W49" s="67"/>
      <c r="X49" s="105">
        <f t="shared" si="18"/>
        <v>0</v>
      </c>
      <c r="Y49" s="107">
        <f t="shared" si="5"/>
        <v>0</v>
      </c>
      <c r="Z49" s="107">
        <f t="shared" si="6"/>
        <v>0</v>
      </c>
      <c r="AA49" s="105">
        <f t="shared" si="19"/>
        <v>0</v>
      </c>
      <c r="AB49" s="105">
        <f t="shared" si="20"/>
        <v>0</v>
      </c>
      <c r="AC49" s="105">
        <f t="shared" si="7"/>
        <v>0</v>
      </c>
      <c r="AD49" s="67"/>
      <c r="AE49" s="67"/>
      <c r="AF49" s="67"/>
      <c r="AG49" s="105">
        <f t="shared" si="21"/>
        <v>0</v>
      </c>
      <c r="AH49" s="105">
        <f t="shared" si="8"/>
        <v>0</v>
      </c>
      <c r="AI49" s="105">
        <f t="shared" si="22"/>
        <v>97</v>
      </c>
      <c r="AJ49" s="105">
        <f t="shared" si="9"/>
        <v>0</v>
      </c>
      <c r="AK49" s="105">
        <f t="shared" si="10"/>
        <v>0</v>
      </c>
      <c r="AL49" s="105">
        <f t="shared" si="11"/>
        <v>0</v>
      </c>
      <c r="AM49" s="105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0</v>
      </c>
    </row>
    <row r="50" spans="1:52" ht="23.25" x14ac:dyDescent="0.35">
      <c r="A50" s="101">
        <f>'Liste déroulante et date'!J42</f>
        <v>44065</v>
      </c>
      <c r="B50" s="102"/>
      <c r="C50" s="103"/>
      <c r="D50" s="103"/>
      <c r="E50" s="103"/>
      <c r="F50" s="103"/>
      <c r="G50" s="104"/>
      <c r="H50" s="104">
        <f t="shared" si="14"/>
        <v>1</v>
      </c>
      <c r="I50" s="67"/>
      <c r="J50" s="67"/>
      <c r="K50" s="67"/>
      <c r="L50" s="67"/>
      <c r="M50" s="67"/>
      <c r="N50" s="67"/>
      <c r="O50" s="67"/>
      <c r="P50" s="105">
        <f t="shared" si="15"/>
        <v>0</v>
      </c>
      <c r="Q50" s="106"/>
      <c r="R50" s="105">
        <f t="shared" si="16"/>
        <v>0</v>
      </c>
      <c r="S50" s="67"/>
      <c r="T50" s="67"/>
      <c r="U50" s="105">
        <f t="shared" si="17"/>
        <v>0</v>
      </c>
      <c r="V50" s="67"/>
      <c r="W50" s="67"/>
      <c r="X50" s="105">
        <f t="shared" si="18"/>
        <v>0</v>
      </c>
      <c r="Y50" s="107">
        <f t="shared" si="5"/>
        <v>0</v>
      </c>
      <c r="Z50" s="107">
        <f t="shared" si="6"/>
        <v>0</v>
      </c>
      <c r="AA50" s="105">
        <f t="shared" si="19"/>
        <v>0</v>
      </c>
      <c r="AB50" s="105">
        <f t="shared" si="20"/>
        <v>0</v>
      </c>
      <c r="AC50" s="105">
        <f t="shared" si="7"/>
        <v>0</v>
      </c>
      <c r="AD50" s="67"/>
      <c r="AE50" s="67"/>
      <c r="AF50" s="67"/>
      <c r="AG50" s="105">
        <f t="shared" si="21"/>
        <v>0</v>
      </c>
      <c r="AH50" s="105">
        <f t="shared" si="8"/>
        <v>0</v>
      </c>
      <c r="AI50" s="105">
        <f t="shared" si="22"/>
        <v>97</v>
      </c>
      <c r="AJ50" s="105">
        <f t="shared" si="9"/>
        <v>0</v>
      </c>
      <c r="AK50" s="105">
        <f t="shared" si="10"/>
        <v>0</v>
      </c>
      <c r="AL50" s="105">
        <f t="shared" si="11"/>
        <v>0</v>
      </c>
      <c r="AM50" s="105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0</v>
      </c>
    </row>
    <row r="51" spans="1:52" ht="23.25" x14ac:dyDescent="0.35">
      <c r="A51" s="101">
        <f>'Liste déroulante et date'!J43</f>
        <v>44072</v>
      </c>
      <c r="B51" s="102"/>
      <c r="C51" s="103"/>
      <c r="D51" s="103"/>
      <c r="E51" s="103"/>
      <c r="F51" s="103"/>
      <c r="G51" s="104"/>
      <c r="H51" s="104">
        <f t="shared" si="14"/>
        <v>1</v>
      </c>
      <c r="I51" s="67"/>
      <c r="J51" s="67"/>
      <c r="K51" s="67"/>
      <c r="L51" s="67"/>
      <c r="M51" s="67"/>
      <c r="N51" s="67"/>
      <c r="O51" s="67"/>
      <c r="P51" s="105">
        <f t="shared" si="15"/>
        <v>0</v>
      </c>
      <c r="Q51" s="106"/>
      <c r="R51" s="105">
        <f t="shared" si="16"/>
        <v>0</v>
      </c>
      <c r="S51" s="67"/>
      <c r="T51" s="67"/>
      <c r="U51" s="105">
        <f t="shared" si="17"/>
        <v>0</v>
      </c>
      <c r="V51" s="67"/>
      <c r="W51" s="67"/>
      <c r="X51" s="105">
        <f t="shared" si="18"/>
        <v>0</v>
      </c>
      <c r="Y51" s="107">
        <f t="shared" si="5"/>
        <v>0</v>
      </c>
      <c r="Z51" s="107">
        <f t="shared" si="6"/>
        <v>0</v>
      </c>
      <c r="AA51" s="105">
        <f t="shared" si="19"/>
        <v>0</v>
      </c>
      <c r="AB51" s="105">
        <f t="shared" si="20"/>
        <v>0</v>
      </c>
      <c r="AC51" s="105">
        <f t="shared" si="7"/>
        <v>0</v>
      </c>
      <c r="AD51" s="67"/>
      <c r="AE51" s="67"/>
      <c r="AF51" s="67"/>
      <c r="AG51" s="105">
        <f t="shared" si="21"/>
        <v>0</v>
      </c>
      <c r="AH51" s="105">
        <f t="shared" si="8"/>
        <v>0</v>
      </c>
      <c r="AI51" s="105">
        <f t="shared" si="22"/>
        <v>97</v>
      </c>
      <c r="AJ51" s="105">
        <f t="shared" si="9"/>
        <v>0</v>
      </c>
      <c r="AK51" s="105">
        <f t="shared" si="10"/>
        <v>0</v>
      </c>
      <c r="AL51" s="105">
        <f t="shared" si="11"/>
        <v>0</v>
      </c>
      <c r="AM51" s="105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0</v>
      </c>
    </row>
    <row r="52" spans="1:52" ht="23.25" x14ac:dyDescent="0.35">
      <c r="A52" s="101">
        <f>'Liste déroulante et date'!J44</f>
        <v>44079</v>
      </c>
      <c r="B52" s="102"/>
      <c r="C52" s="103"/>
      <c r="D52" s="103"/>
      <c r="E52" s="103"/>
      <c r="F52" s="103"/>
      <c r="G52" s="104"/>
      <c r="H52" s="104">
        <f t="shared" si="14"/>
        <v>1</v>
      </c>
      <c r="I52" s="67"/>
      <c r="J52" s="67"/>
      <c r="K52" s="67"/>
      <c r="L52" s="67"/>
      <c r="M52" s="67"/>
      <c r="N52" s="67"/>
      <c r="O52" s="67"/>
      <c r="P52" s="105">
        <f t="shared" si="15"/>
        <v>0</v>
      </c>
      <c r="Q52" s="106"/>
      <c r="R52" s="105">
        <f t="shared" si="16"/>
        <v>0</v>
      </c>
      <c r="S52" s="67"/>
      <c r="T52" s="67"/>
      <c r="U52" s="105">
        <f t="shared" si="17"/>
        <v>0</v>
      </c>
      <c r="V52" s="67"/>
      <c r="W52" s="67"/>
      <c r="X52" s="105">
        <f t="shared" si="18"/>
        <v>0</v>
      </c>
      <c r="Y52" s="107">
        <f t="shared" si="5"/>
        <v>0</v>
      </c>
      <c r="Z52" s="107">
        <f t="shared" si="6"/>
        <v>0</v>
      </c>
      <c r="AA52" s="105">
        <f t="shared" si="19"/>
        <v>0</v>
      </c>
      <c r="AB52" s="105">
        <f t="shared" si="20"/>
        <v>0</v>
      </c>
      <c r="AC52" s="105">
        <f t="shared" si="7"/>
        <v>0</v>
      </c>
      <c r="AD52" s="67"/>
      <c r="AE52" s="67"/>
      <c r="AF52" s="67"/>
      <c r="AG52" s="105">
        <f t="shared" si="21"/>
        <v>0</v>
      </c>
      <c r="AH52" s="105">
        <f t="shared" si="8"/>
        <v>0</v>
      </c>
      <c r="AI52" s="105">
        <f t="shared" si="22"/>
        <v>97</v>
      </c>
      <c r="AJ52" s="105">
        <f t="shared" si="9"/>
        <v>0</v>
      </c>
      <c r="AK52" s="105">
        <f t="shared" si="10"/>
        <v>0</v>
      </c>
      <c r="AL52" s="105">
        <f t="shared" si="11"/>
        <v>0</v>
      </c>
      <c r="AM52" s="105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0</v>
      </c>
    </row>
    <row r="53" spans="1:52" ht="23.25" x14ac:dyDescent="0.35">
      <c r="A53" s="101">
        <f>'Liste déroulante et date'!J45</f>
        <v>44086</v>
      </c>
      <c r="B53" s="102"/>
      <c r="C53" s="103"/>
      <c r="D53" s="103"/>
      <c r="E53" s="103"/>
      <c r="F53" s="103"/>
      <c r="G53" s="104"/>
      <c r="H53" s="104">
        <f t="shared" si="14"/>
        <v>1</v>
      </c>
      <c r="I53" s="67"/>
      <c r="J53" s="67"/>
      <c r="K53" s="67"/>
      <c r="L53" s="67"/>
      <c r="M53" s="67"/>
      <c r="N53" s="67"/>
      <c r="O53" s="67"/>
      <c r="P53" s="105">
        <f t="shared" si="15"/>
        <v>0</v>
      </c>
      <c r="Q53" s="106"/>
      <c r="R53" s="105">
        <f t="shared" si="16"/>
        <v>0</v>
      </c>
      <c r="S53" s="67"/>
      <c r="T53" s="67"/>
      <c r="U53" s="105">
        <f t="shared" si="17"/>
        <v>0</v>
      </c>
      <c r="V53" s="67"/>
      <c r="W53" s="67"/>
      <c r="X53" s="105">
        <f t="shared" si="18"/>
        <v>0</v>
      </c>
      <c r="Y53" s="107">
        <f t="shared" si="5"/>
        <v>0</v>
      </c>
      <c r="Z53" s="107">
        <f t="shared" si="6"/>
        <v>0</v>
      </c>
      <c r="AA53" s="105">
        <f t="shared" si="19"/>
        <v>0</v>
      </c>
      <c r="AB53" s="105">
        <f t="shared" si="20"/>
        <v>0</v>
      </c>
      <c r="AC53" s="105">
        <f t="shared" si="7"/>
        <v>0</v>
      </c>
      <c r="AD53" s="67"/>
      <c r="AE53" s="67"/>
      <c r="AF53" s="67"/>
      <c r="AG53" s="105">
        <f t="shared" si="21"/>
        <v>0</v>
      </c>
      <c r="AH53" s="105">
        <f t="shared" si="8"/>
        <v>0</v>
      </c>
      <c r="AI53" s="105">
        <f t="shared" si="22"/>
        <v>97</v>
      </c>
      <c r="AJ53" s="105">
        <f t="shared" si="9"/>
        <v>0</v>
      </c>
      <c r="AK53" s="105">
        <f t="shared" si="10"/>
        <v>0</v>
      </c>
      <c r="AL53" s="105">
        <f t="shared" si="11"/>
        <v>0</v>
      </c>
      <c r="AM53" s="105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0</v>
      </c>
    </row>
    <row r="54" spans="1:52" ht="23.25" x14ac:dyDescent="0.35">
      <c r="A54" s="101">
        <f>'Liste déroulante et date'!J46</f>
        <v>44093</v>
      </c>
      <c r="B54" s="102"/>
      <c r="C54" s="103"/>
      <c r="D54" s="103"/>
      <c r="E54" s="103"/>
      <c r="F54" s="103"/>
      <c r="G54" s="104"/>
      <c r="H54" s="104">
        <f t="shared" si="14"/>
        <v>1</v>
      </c>
      <c r="I54" s="67"/>
      <c r="J54" s="67"/>
      <c r="K54" s="67"/>
      <c r="L54" s="67"/>
      <c r="M54" s="67"/>
      <c r="N54" s="67"/>
      <c r="O54" s="67"/>
      <c r="P54" s="105">
        <f t="shared" si="15"/>
        <v>0</v>
      </c>
      <c r="Q54" s="106"/>
      <c r="R54" s="105">
        <f t="shared" si="16"/>
        <v>0</v>
      </c>
      <c r="S54" s="67"/>
      <c r="T54" s="67"/>
      <c r="U54" s="105">
        <f t="shared" si="17"/>
        <v>0</v>
      </c>
      <c r="V54" s="67"/>
      <c r="W54" s="67"/>
      <c r="X54" s="105">
        <f t="shared" si="18"/>
        <v>0</v>
      </c>
      <c r="Y54" s="107">
        <f t="shared" si="5"/>
        <v>0</v>
      </c>
      <c r="Z54" s="107">
        <f t="shared" si="6"/>
        <v>0</v>
      </c>
      <c r="AA54" s="105">
        <f t="shared" si="19"/>
        <v>0</v>
      </c>
      <c r="AB54" s="105">
        <f t="shared" si="20"/>
        <v>0</v>
      </c>
      <c r="AC54" s="105">
        <f t="shared" si="7"/>
        <v>0</v>
      </c>
      <c r="AD54" s="67"/>
      <c r="AE54" s="67"/>
      <c r="AF54" s="67"/>
      <c r="AG54" s="105">
        <f t="shared" si="21"/>
        <v>0</v>
      </c>
      <c r="AH54" s="105">
        <f t="shared" si="8"/>
        <v>0</v>
      </c>
      <c r="AI54" s="105">
        <f t="shared" si="22"/>
        <v>97</v>
      </c>
      <c r="AJ54" s="105">
        <f t="shared" si="9"/>
        <v>0</v>
      </c>
      <c r="AK54" s="105">
        <f t="shared" si="10"/>
        <v>0</v>
      </c>
      <c r="AL54" s="105">
        <f t="shared" si="11"/>
        <v>0</v>
      </c>
      <c r="AM54" s="105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0</v>
      </c>
    </row>
    <row r="55" spans="1:52" ht="23.25" x14ac:dyDescent="0.35">
      <c r="A55" s="101">
        <f>'Liste déroulante et date'!J47</f>
        <v>44100</v>
      </c>
      <c r="B55" s="102"/>
      <c r="C55" s="103"/>
      <c r="D55" s="103"/>
      <c r="E55" s="103"/>
      <c r="F55" s="103"/>
      <c r="G55" s="104"/>
      <c r="H55" s="104">
        <f t="shared" si="14"/>
        <v>1</v>
      </c>
      <c r="I55" s="67"/>
      <c r="J55" s="67"/>
      <c r="K55" s="67"/>
      <c r="L55" s="67"/>
      <c r="M55" s="67"/>
      <c r="N55" s="67"/>
      <c r="O55" s="67"/>
      <c r="P55" s="105">
        <f t="shared" si="15"/>
        <v>0</v>
      </c>
      <c r="Q55" s="106"/>
      <c r="R55" s="105">
        <f t="shared" si="16"/>
        <v>0</v>
      </c>
      <c r="S55" s="67"/>
      <c r="T55" s="67"/>
      <c r="U55" s="105">
        <f t="shared" si="17"/>
        <v>0</v>
      </c>
      <c r="V55" s="67"/>
      <c r="W55" s="67"/>
      <c r="X55" s="105">
        <f t="shared" si="18"/>
        <v>0</v>
      </c>
      <c r="Y55" s="107">
        <f t="shared" si="5"/>
        <v>0</v>
      </c>
      <c r="Z55" s="107">
        <f t="shared" si="6"/>
        <v>0</v>
      </c>
      <c r="AA55" s="105">
        <f t="shared" si="19"/>
        <v>0</v>
      </c>
      <c r="AB55" s="105">
        <f t="shared" si="20"/>
        <v>0</v>
      </c>
      <c r="AC55" s="105">
        <f t="shared" si="7"/>
        <v>0</v>
      </c>
      <c r="AD55" s="67"/>
      <c r="AE55" s="67"/>
      <c r="AF55" s="67"/>
      <c r="AG55" s="105">
        <f t="shared" si="21"/>
        <v>0</v>
      </c>
      <c r="AH55" s="105">
        <f t="shared" si="8"/>
        <v>0</v>
      </c>
      <c r="AI55" s="105">
        <f t="shared" si="22"/>
        <v>97</v>
      </c>
      <c r="AJ55" s="105">
        <f t="shared" si="9"/>
        <v>0</v>
      </c>
      <c r="AK55" s="105">
        <f t="shared" si="10"/>
        <v>0</v>
      </c>
      <c r="AL55" s="105">
        <f t="shared" si="11"/>
        <v>0</v>
      </c>
      <c r="AM55" s="105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0</v>
      </c>
    </row>
    <row r="56" spans="1:52" ht="23.25" x14ac:dyDescent="0.35">
      <c r="A56" s="101">
        <f>'Liste déroulante et date'!J48</f>
        <v>44107</v>
      </c>
      <c r="B56" s="102"/>
      <c r="C56" s="103"/>
      <c r="D56" s="103"/>
      <c r="E56" s="103"/>
      <c r="F56" s="103"/>
      <c r="G56" s="104"/>
      <c r="H56" s="104">
        <f t="shared" si="14"/>
        <v>1</v>
      </c>
      <c r="I56" s="67"/>
      <c r="J56" s="67"/>
      <c r="K56" s="67"/>
      <c r="L56" s="67"/>
      <c r="M56" s="67"/>
      <c r="N56" s="67"/>
      <c r="O56" s="67"/>
      <c r="P56" s="105">
        <f t="shared" si="15"/>
        <v>0</v>
      </c>
      <c r="Q56" s="106"/>
      <c r="R56" s="105">
        <f t="shared" si="16"/>
        <v>0</v>
      </c>
      <c r="S56" s="67"/>
      <c r="T56" s="67"/>
      <c r="U56" s="105">
        <f t="shared" si="17"/>
        <v>0</v>
      </c>
      <c r="V56" s="67"/>
      <c r="W56" s="67"/>
      <c r="X56" s="105">
        <f t="shared" si="18"/>
        <v>0</v>
      </c>
      <c r="Y56" s="107">
        <f t="shared" si="5"/>
        <v>0</v>
      </c>
      <c r="Z56" s="107">
        <f t="shared" si="6"/>
        <v>0</v>
      </c>
      <c r="AA56" s="105">
        <f t="shared" si="19"/>
        <v>0</v>
      </c>
      <c r="AB56" s="105">
        <f t="shared" si="20"/>
        <v>0</v>
      </c>
      <c r="AC56" s="105">
        <f t="shared" si="7"/>
        <v>0</v>
      </c>
      <c r="AD56" s="67"/>
      <c r="AE56" s="67"/>
      <c r="AF56" s="67"/>
      <c r="AG56" s="105">
        <f t="shared" si="21"/>
        <v>0</v>
      </c>
      <c r="AH56" s="105">
        <f t="shared" si="8"/>
        <v>0</v>
      </c>
      <c r="AI56" s="105">
        <f t="shared" si="22"/>
        <v>97</v>
      </c>
      <c r="AJ56" s="105">
        <f t="shared" si="9"/>
        <v>0</v>
      </c>
      <c r="AK56" s="105">
        <f t="shared" si="10"/>
        <v>0</v>
      </c>
      <c r="AL56" s="105">
        <f t="shared" si="11"/>
        <v>0</v>
      </c>
      <c r="AM56" s="105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0</v>
      </c>
    </row>
    <row r="57" spans="1:52" ht="23.25" x14ac:dyDescent="0.35">
      <c r="A57" s="101">
        <f>'Liste déroulante et date'!J49</f>
        <v>44114</v>
      </c>
      <c r="B57" s="102"/>
      <c r="C57" s="103"/>
      <c r="D57" s="103"/>
      <c r="E57" s="103"/>
      <c r="F57" s="103"/>
      <c r="G57" s="104"/>
      <c r="H57" s="104">
        <f t="shared" si="14"/>
        <v>1</v>
      </c>
      <c r="I57" s="67"/>
      <c r="J57" s="67"/>
      <c r="K57" s="67"/>
      <c r="L57" s="67"/>
      <c r="M57" s="67"/>
      <c r="N57" s="67"/>
      <c r="O57" s="67"/>
      <c r="P57" s="105">
        <f t="shared" si="15"/>
        <v>0</v>
      </c>
      <c r="Q57" s="106"/>
      <c r="R57" s="105">
        <f t="shared" si="16"/>
        <v>0</v>
      </c>
      <c r="S57" s="67"/>
      <c r="T57" s="67"/>
      <c r="U57" s="105">
        <f t="shared" si="17"/>
        <v>0</v>
      </c>
      <c r="V57" s="67"/>
      <c r="W57" s="67"/>
      <c r="X57" s="105">
        <f t="shared" si="18"/>
        <v>0</v>
      </c>
      <c r="Y57" s="107">
        <f t="shared" si="5"/>
        <v>0</v>
      </c>
      <c r="Z57" s="107">
        <f t="shared" si="6"/>
        <v>0</v>
      </c>
      <c r="AA57" s="105">
        <f t="shared" si="19"/>
        <v>0</v>
      </c>
      <c r="AB57" s="105">
        <f t="shared" si="20"/>
        <v>0</v>
      </c>
      <c r="AC57" s="105">
        <f t="shared" si="7"/>
        <v>0</v>
      </c>
      <c r="AD57" s="67"/>
      <c r="AE57" s="67"/>
      <c r="AF57" s="67"/>
      <c r="AG57" s="105">
        <f t="shared" si="21"/>
        <v>0</v>
      </c>
      <c r="AH57" s="105">
        <f t="shared" si="8"/>
        <v>0</v>
      </c>
      <c r="AI57" s="105">
        <f t="shared" si="22"/>
        <v>97</v>
      </c>
      <c r="AJ57" s="105">
        <f t="shared" si="9"/>
        <v>0</v>
      </c>
      <c r="AK57" s="105">
        <f t="shared" si="10"/>
        <v>0</v>
      </c>
      <c r="AL57" s="105">
        <f t="shared" si="11"/>
        <v>0</v>
      </c>
      <c r="AM57" s="105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0</v>
      </c>
    </row>
    <row r="58" spans="1:52" ht="23.25" x14ac:dyDescent="0.35">
      <c r="A58" s="101">
        <f>'Liste déroulante et date'!J50</f>
        <v>44121</v>
      </c>
      <c r="B58" s="102"/>
      <c r="C58" s="103"/>
      <c r="D58" s="103"/>
      <c r="E58" s="103"/>
      <c r="F58" s="103"/>
      <c r="G58" s="104"/>
      <c r="H58" s="104">
        <f t="shared" si="14"/>
        <v>1</v>
      </c>
      <c r="I58" s="67"/>
      <c r="J58" s="67"/>
      <c r="K58" s="67"/>
      <c r="L58" s="67"/>
      <c r="M58" s="67"/>
      <c r="N58" s="67"/>
      <c r="O58" s="67"/>
      <c r="P58" s="105">
        <f t="shared" si="15"/>
        <v>0</v>
      </c>
      <c r="Q58" s="106"/>
      <c r="R58" s="105">
        <f t="shared" si="16"/>
        <v>0</v>
      </c>
      <c r="S58" s="67"/>
      <c r="T58" s="67"/>
      <c r="U58" s="105">
        <f t="shared" si="17"/>
        <v>0</v>
      </c>
      <c r="V58" s="67"/>
      <c r="W58" s="67"/>
      <c r="X58" s="105">
        <f t="shared" si="18"/>
        <v>0</v>
      </c>
      <c r="Y58" s="107">
        <f t="shared" si="5"/>
        <v>0</v>
      </c>
      <c r="Z58" s="107">
        <f t="shared" si="6"/>
        <v>0</v>
      </c>
      <c r="AA58" s="105">
        <f t="shared" si="19"/>
        <v>0</v>
      </c>
      <c r="AB58" s="105">
        <f t="shared" si="20"/>
        <v>0</v>
      </c>
      <c r="AC58" s="105">
        <f t="shared" si="7"/>
        <v>0</v>
      </c>
      <c r="AD58" s="67"/>
      <c r="AE58" s="67"/>
      <c r="AF58" s="67"/>
      <c r="AG58" s="105">
        <f t="shared" si="21"/>
        <v>0</v>
      </c>
      <c r="AH58" s="105">
        <f t="shared" si="8"/>
        <v>0</v>
      </c>
      <c r="AI58" s="105">
        <f t="shared" si="22"/>
        <v>97</v>
      </c>
      <c r="AJ58" s="105">
        <f t="shared" si="9"/>
        <v>0</v>
      </c>
      <c r="AK58" s="105">
        <f t="shared" si="10"/>
        <v>0</v>
      </c>
      <c r="AL58" s="105">
        <f t="shared" si="11"/>
        <v>0</v>
      </c>
      <c r="AM58" s="105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0</v>
      </c>
    </row>
    <row r="59" spans="1:52" ht="23.25" x14ac:dyDescent="0.35">
      <c r="A59" s="101">
        <f>'Liste déroulante et date'!J51</f>
        <v>44128</v>
      </c>
      <c r="B59" s="102"/>
      <c r="C59" s="103"/>
      <c r="D59" s="103"/>
      <c r="E59" s="103"/>
      <c r="F59" s="103"/>
      <c r="G59" s="104"/>
      <c r="H59" s="104">
        <f t="shared" si="14"/>
        <v>1</v>
      </c>
      <c r="I59" s="67"/>
      <c r="J59" s="67"/>
      <c r="K59" s="67"/>
      <c r="L59" s="67"/>
      <c r="M59" s="67"/>
      <c r="N59" s="67"/>
      <c r="O59" s="67"/>
      <c r="P59" s="105">
        <f t="shared" si="15"/>
        <v>0</v>
      </c>
      <c r="Q59" s="106"/>
      <c r="R59" s="105">
        <f t="shared" si="16"/>
        <v>0</v>
      </c>
      <c r="S59" s="67"/>
      <c r="T59" s="67"/>
      <c r="U59" s="105">
        <f t="shared" si="17"/>
        <v>0</v>
      </c>
      <c r="V59" s="67"/>
      <c r="W59" s="67"/>
      <c r="X59" s="105">
        <f t="shared" si="18"/>
        <v>0</v>
      </c>
      <c r="Y59" s="107">
        <f t="shared" si="5"/>
        <v>0</v>
      </c>
      <c r="Z59" s="107">
        <f t="shared" si="6"/>
        <v>0</v>
      </c>
      <c r="AA59" s="105">
        <f t="shared" si="19"/>
        <v>0</v>
      </c>
      <c r="AB59" s="105">
        <f t="shared" si="20"/>
        <v>0</v>
      </c>
      <c r="AC59" s="105">
        <f t="shared" si="7"/>
        <v>0</v>
      </c>
      <c r="AD59" s="67"/>
      <c r="AE59" s="67"/>
      <c r="AF59" s="67"/>
      <c r="AG59" s="105">
        <f t="shared" si="21"/>
        <v>0</v>
      </c>
      <c r="AH59" s="105">
        <f t="shared" si="8"/>
        <v>0</v>
      </c>
      <c r="AI59" s="105">
        <f t="shared" si="22"/>
        <v>97</v>
      </c>
      <c r="AJ59" s="105">
        <f t="shared" si="9"/>
        <v>0</v>
      </c>
      <c r="AK59" s="105">
        <f t="shared" si="10"/>
        <v>0</v>
      </c>
      <c r="AL59" s="105">
        <f t="shared" si="11"/>
        <v>0</v>
      </c>
      <c r="AM59" s="105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0</v>
      </c>
    </row>
    <row r="60" spans="1:52" ht="23.25" x14ac:dyDescent="0.35">
      <c r="A60" s="101">
        <f>'Liste déroulante et date'!J52</f>
        <v>44135</v>
      </c>
      <c r="B60" s="102"/>
      <c r="C60" s="103"/>
      <c r="D60" s="103"/>
      <c r="E60" s="103"/>
      <c r="F60" s="103"/>
      <c r="G60" s="104"/>
      <c r="H60" s="104">
        <f t="shared" si="14"/>
        <v>1</v>
      </c>
      <c r="I60" s="67"/>
      <c r="J60" s="67"/>
      <c r="K60" s="67"/>
      <c r="L60" s="67"/>
      <c r="M60" s="67"/>
      <c r="N60" s="67"/>
      <c r="O60" s="67"/>
      <c r="P60" s="105">
        <f t="shared" si="15"/>
        <v>0</v>
      </c>
      <c r="Q60" s="106"/>
      <c r="R60" s="105">
        <f t="shared" si="16"/>
        <v>0</v>
      </c>
      <c r="S60" s="67"/>
      <c r="T60" s="67"/>
      <c r="U60" s="105">
        <f t="shared" si="17"/>
        <v>0</v>
      </c>
      <c r="V60" s="67"/>
      <c r="W60" s="67"/>
      <c r="X60" s="105">
        <f t="shared" si="18"/>
        <v>0</v>
      </c>
      <c r="Y60" s="107">
        <f t="shared" si="5"/>
        <v>0</v>
      </c>
      <c r="Z60" s="107">
        <f t="shared" si="6"/>
        <v>0</v>
      </c>
      <c r="AA60" s="105">
        <f t="shared" si="19"/>
        <v>0</v>
      </c>
      <c r="AB60" s="105">
        <f t="shared" si="20"/>
        <v>0</v>
      </c>
      <c r="AC60" s="105">
        <f t="shared" si="7"/>
        <v>0</v>
      </c>
      <c r="AD60" s="67"/>
      <c r="AE60" s="67"/>
      <c r="AF60" s="67"/>
      <c r="AG60" s="105">
        <f t="shared" si="21"/>
        <v>0</v>
      </c>
      <c r="AH60" s="105">
        <f t="shared" si="8"/>
        <v>0</v>
      </c>
      <c r="AI60" s="105">
        <f t="shared" si="22"/>
        <v>97</v>
      </c>
      <c r="AJ60" s="105">
        <f t="shared" si="9"/>
        <v>0</v>
      </c>
      <c r="AK60" s="105">
        <f t="shared" si="10"/>
        <v>0</v>
      </c>
      <c r="AL60" s="105">
        <f t="shared" si="11"/>
        <v>0</v>
      </c>
      <c r="AM60" s="105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0</v>
      </c>
    </row>
    <row r="61" spans="1:52" ht="23.25" x14ac:dyDescent="0.35">
      <c r="A61" s="101">
        <f>'Liste déroulante et date'!J53</f>
        <v>44142</v>
      </c>
      <c r="B61" s="102"/>
      <c r="C61" s="103"/>
      <c r="D61" s="103"/>
      <c r="E61" s="103"/>
      <c r="F61" s="103"/>
      <c r="G61" s="104"/>
      <c r="H61" s="104">
        <f t="shared" si="14"/>
        <v>1</v>
      </c>
      <c r="I61" s="67"/>
      <c r="J61" s="67"/>
      <c r="K61" s="67"/>
      <c r="L61" s="67"/>
      <c r="M61" s="67"/>
      <c r="N61" s="67"/>
      <c r="O61" s="67"/>
      <c r="P61" s="105">
        <f t="shared" si="15"/>
        <v>0</v>
      </c>
      <c r="Q61" s="106"/>
      <c r="R61" s="105">
        <f t="shared" si="16"/>
        <v>0</v>
      </c>
      <c r="S61" s="67"/>
      <c r="T61" s="67"/>
      <c r="U61" s="105">
        <f t="shared" si="17"/>
        <v>0</v>
      </c>
      <c r="V61" s="67"/>
      <c r="W61" s="67"/>
      <c r="X61" s="105">
        <f t="shared" si="18"/>
        <v>0</v>
      </c>
      <c r="Y61" s="107">
        <f t="shared" si="5"/>
        <v>0</v>
      </c>
      <c r="Z61" s="107">
        <f t="shared" si="6"/>
        <v>0</v>
      </c>
      <c r="AA61" s="105">
        <f t="shared" si="19"/>
        <v>0</v>
      </c>
      <c r="AB61" s="105">
        <f t="shared" si="20"/>
        <v>0</v>
      </c>
      <c r="AC61" s="105">
        <f t="shared" si="7"/>
        <v>0</v>
      </c>
      <c r="AD61" s="67"/>
      <c r="AE61" s="67"/>
      <c r="AF61" s="67"/>
      <c r="AG61" s="105">
        <f t="shared" si="21"/>
        <v>0</v>
      </c>
      <c r="AH61" s="105">
        <f t="shared" si="8"/>
        <v>0</v>
      </c>
      <c r="AI61" s="105">
        <f t="shared" si="22"/>
        <v>97</v>
      </c>
      <c r="AJ61" s="105">
        <f t="shared" si="9"/>
        <v>0</v>
      </c>
      <c r="AK61" s="105">
        <f t="shared" si="10"/>
        <v>0</v>
      </c>
      <c r="AL61" s="105">
        <f t="shared" si="11"/>
        <v>0</v>
      </c>
      <c r="AM61" s="105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0</v>
      </c>
    </row>
    <row r="62" spans="1:52" ht="23.25" x14ac:dyDescent="0.35">
      <c r="A62" s="101">
        <f>'Liste déroulante et date'!J54</f>
        <v>44149</v>
      </c>
      <c r="B62" s="102"/>
      <c r="C62" s="103"/>
      <c r="D62" s="103"/>
      <c r="E62" s="103"/>
      <c r="F62" s="103"/>
      <c r="G62" s="104"/>
      <c r="H62" s="104">
        <f t="shared" si="14"/>
        <v>1</v>
      </c>
      <c r="I62" s="67"/>
      <c r="J62" s="67"/>
      <c r="K62" s="67"/>
      <c r="L62" s="67"/>
      <c r="M62" s="67"/>
      <c r="N62" s="67"/>
      <c r="O62" s="67"/>
      <c r="P62" s="105">
        <f t="shared" si="15"/>
        <v>0</v>
      </c>
      <c r="Q62" s="106"/>
      <c r="R62" s="105">
        <f t="shared" si="16"/>
        <v>0</v>
      </c>
      <c r="S62" s="67"/>
      <c r="T62" s="67"/>
      <c r="U62" s="105">
        <f t="shared" si="17"/>
        <v>0</v>
      </c>
      <c r="V62" s="67"/>
      <c r="W62" s="67"/>
      <c r="X62" s="105">
        <f t="shared" si="18"/>
        <v>0</v>
      </c>
      <c r="Y62" s="107">
        <f t="shared" si="5"/>
        <v>0</v>
      </c>
      <c r="Z62" s="107">
        <f t="shared" si="6"/>
        <v>0</v>
      </c>
      <c r="AA62" s="105">
        <f t="shared" si="19"/>
        <v>0</v>
      </c>
      <c r="AB62" s="105">
        <f t="shared" si="20"/>
        <v>0</v>
      </c>
      <c r="AC62" s="105">
        <f t="shared" si="7"/>
        <v>0</v>
      </c>
      <c r="AD62" s="67"/>
      <c r="AE62" s="67"/>
      <c r="AF62" s="67"/>
      <c r="AG62" s="105">
        <f t="shared" si="21"/>
        <v>0</v>
      </c>
      <c r="AH62" s="105">
        <f t="shared" si="8"/>
        <v>0</v>
      </c>
      <c r="AI62" s="105">
        <f t="shared" si="22"/>
        <v>97</v>
      </c>
      <c r="AJ62" s="105">
        <f t="shared" si="9"/>
        <v>0</v>
      </c>
      <c r="AK62" s="105">
        <f t="shared" si="10"/>
        <v>0</v>
      </c>
      <c r="AL62" s="105">
        <f t="shared" si="11"/>
        <v>0</v>
      </c>
      <c r="AM62" s="105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0</v>
      </c>
    </row>
    <row r="63" spans="1:52" ht="23.25" x14ac:dyDescent="0.35">
      <c r="A63" s="101">
        <f>'Liste déroulante et date'!J55</f>
        <v>44156</v>
      </c>
      <c r="B63" s="102"/>
      <c r="C63" s="103"/>
      <c r="D63" s="103"/>
      <c r="E63" s="103"/>
      <c r="F63" s="103"/>
      <c r="G63" s="104"/>
      <c r="H63" s="104">
        <f t="shared" si="14"/>
        <v>1</v>
      </c>
      <c r="I63" s="67"/>
      <c r="J63" s="67"/>
      <c r="K63" s="67"/>
      <c r="L63" s="67"/>
      <c r="M63" s="67"/>
      <c r="N63" s="67"/>
      <c r="O63" s="67"/>
      <c r="P63" s="105">
        <f t="shared" si="15"/>
        <v>0</v>
      </c>
      <c r="Q63" s="106"/>
      <c r="R63" s="105">
        <f t="shared" si="16"/>
        <v>0</v>
      </c>
      <c r="S63" s="67"/>
      <c r="T63" s="67"/>
      <c r="U63" s="105">
        <f t="shared" si="17"/>
        <v>0</v>
      </c>
      <c r="V63" s="67"/>
      <c r="W63" s="67"/>
      <c r="X63" s="105">
        <f t="shared" si="18"/>
        <v>0</v>
      </c>
      <c r="Y63" s="107">
        <f t="shared" si="5"/>
        <v>0</v>
      </c>
      <c r="Z63" s="107">
        <f t="shared" si="6"/>
        <v>0</v>
      </c>
      <c r="AA63" s="105">
        <f t="shared" si="19"/>
        <v>0</v>
      </c>
      <c r="AB63" s="105">
        <f t="shared" si="20"/>
        <v>0</v>
      </c>
      <c r="AC63" s="105">
        <f t="shared" si="7"/>
        <v>0</v>
      </c>
      <c r="AD63" s="67"/>
      <c r="AE63" s="67"/>
      <c r="AF63" s="67"/>
      <c r="AG63" s="105">
        <f t="shared" si="21"/>
        <v>0</v>
      </c>
      <c r="AH63" s="105">
        <f t="shared" si="8"/>
        <v>0</v>
      </c>
      <c r="AI63" s="105">
        <f t="shared" si="22"/>
        <v>97</v>
      </c>
      <c r="AJ63" s="105">
        <f t="shared" si="9"/>
        <v>0</v>
      </c>
      <c r="AK63" s="105">
        <f t="shared" si="10"/>
        <v>0</v>
      </c>
      <c r="AL63" s="105">
        <f t="shared" si="11"/>
        <v>0</v>
      </c>
      <c r="AM63" s="105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0</v>
      </c>
    </row>
    <row r="64" spans="1:52" ht="18.75" x14ac:dyDescent="0.3">
      <c r="A64" s="101">
        <f>'Liste déroulante et date'!J56</f>
        <v>44163</v>
      </c>
      <c r="B64" s="102"/>
      <c r="C64" s="103"/>
      <c r="D64" s="103"/>
      <c r="E64" s="103"/>
      <c r="F64" s="103"/>
      <c r="G64" s="104"/>
      <c r="H64" s="104">
        <f t="shared" si="14"/>
        <v>1</v>
      </c>
      <c r="I64" s="67"/>
      <c r="J64" s="67"/>
      <c r="K64" s="67"/>
      <c r="L64" s="67"/>
      <c r="M64" s="67"/>
      <c r="N64" s="67"/>
      <c r="O64" s="67"/>
      <c r="P64" s="105">
        <f t="shared" si="15"/>
        <v>0</v>
      </c>
      <c r="Q64" s="106"/>
      <c r="R64" s="105">
        <f t="shared" si="16"/>
        <v>0</v>
      </c>
      <c r="S64" s="67"/>
      <c r="T64" s="67"/>
      <c r="U64" s="105">
        <f t="shared" si="17"/>
        <v>0</v>
      </c>
      <c r="V64" s="67"/>
      <c r="W64" s="67"/>
      <c r="X64" s="105">
        <f t="shared" si="18"/>
        <v>0</v>
      </c>
      <c r="Y64" s="107">
        <f t="shared" si="5"/>
        <v>0</v>
      </c>
      <c r="Z64" s="107">
        <f t="shared" si="6"/>
        <v>0</v>
      </c>
      <c r="AA64" s="105">
        <f t="shared" si="19"/>
        <v>0</v>
      </c>
      <c r="AB64" s="105">
        <f t="shared" si="20"/>
        <v>0</v>
      </c>
      <c r="AC64" s="105">
        <f t="shared" si="7"/>
        <v>0</v>
      </c>
      <c r="AD64" s="67"/>
      <c r="AE64" s="67"/>
      <c r="AF64" s="67"/>
      <c r="AG64" s="105">
        <f t="shared" si="21"/>
        <v>0</v>
      </c>
      <c r="AH64" s="105">
        <f t="shared" si="8"/>
        <v>0</v>
      </c>
      <c r="AI64" s="105">
        <f t="shared" si="22"/>
        <v>97</v>
      </c>
      <c r="AJ64" s="105">
        <f t="shared" si="9"/>
        <v>0</v>
      </c>
      <c r="AK64" s="105">
        <f t="shared" si="10"/>
        <v>0</v>
      </c>
      <c r="AL64" s="105">
        <f t="shared" si="11"/>
        <v>0</v>
      </c>
      <c r="AM64" s="105">
        <f t="shared" si="12"/>
        <v>0</v>
      </c>
      <c r="AN64" s="67"/>
      <c r="AR64" s="108"/>
      <c r="AS64" s="109"/>
      <c r="AT64" s="109"/>
      <c r="AU64" s="109"/>
      <c r="AV64" s="109"/>
      <c r="AW64" s="109"/>
      <c r="AX64" s="109"/>
      <c r="AY64" s="109"/>
      <c r="AZ64" s="109"/>
    </row>
    <row r="65" spans="1:52" ht="18.75" x14ac:dyDescent="0.3">
      <c r="A65" s="101">
        <f>'Liste déroulante et date'!J57</f>
        <v>44170</v>
      </c>
      <c r="B65" s="102"/>
      <c r="C65" s="103"/>
      <c r="D65" s="103"/>
      <c r="E65" s="103"/>
      <c r="F65" s="103"/>
      <c r="G65" s="104"/>
      <c r="H65" s="104">
        <f t="shared" si="14"/>
        <v>1</v>
      </c>
      <c r="I65" s="67"/>
      <c r="J65" s="67"/>
      <c r="K65" s="67"/>
      <c r="L65" s="67"/>
      <c r="M65" s="67"/>
      <c r="N65" s="67"/>
      <c r="O65" s="67"/>
      <c r="P65" s="105">
        <f t="shared" si="15"/>
        <v>0</v>
      </c>
      <c r="Q65" s="106"/>
      <c r="R65" s="105">
        <f t="shared" si="16"/>
        <v>0</v>
      </c>
      <c r="S65" s="67"/>
      <c r="T65" s="67"/>
      <c r="U65" s="105">
        <f t="shared" si="17"/>
        <v>0</v>
      </c>
      <c r="V65" s="67"/>
      <c r="W65" s="67"/>
      <c r="X65" s="105">
        <f t="shared" si="18"/>
        <v>0</v>
      </c>
      <c r="Y65" s="107">
        <f t="shared" si="5"/>
        <v>0</v>
      </c>
      <c r="Z65" s="107">
        <f t="shared" si="6"/>
        <v>0</v>
      </c>
      <c r="AA65" s="105">
        <f t="shared" si="19"/>
        <v>0</v>
      </c>
      <c r="AB65" s="105">
        <f t="shared" si="20"/>
        <v>0</v>
      </c>
      <c r="AC65" s="105">
        <f t="shared" si="7"/>
        <v>0</v>
      </c>
      <c r="AD65" s="67"/>
      <c r="AE65" s="67"/>
      <c r="AF65" s="67"/>
      <c r="AG65" s="105">
        <f t="shared" si="21"/>
        <v>0</v>
      </c>
      <c r="AH65" s="105">
        <f t="shared" si="8"/>
        <v>0</v>
      </c>
      <c r="AI65" s="105">
        <f t="shared" si="22"/>
        <v>97</v>
      </c>
      <c r="AJ65" s="105">
        <f t="shared" si="9"/>
        <v>0</v>
      </c>
      <c r="AK65" s="105">
        <f t="shared" si="10"/>
        <v>0</v>
      </c>
      <c r="AL65" s="105">
        <f t="shared" si="11"/>
        <v>0</v>
      </c>
      <c r="AM65" s="105">
        <f t="shared" si="12"/>
        <v>0</v>
      </c>
      <c r="AN65" s="67"/>
      <c r="AR65" s="108"/>
      <c r="AS65" s="109"/>
      <c r="AT65" s="109"/>
      <c r="AU65" s="109"/>
      <c r="AV65" s="109"/>
      <c r="AW65" s="109"/>
      <c r="AX65" s="109"/>
      <c r="AY65" s="109"/>
      <c r="AZ65" s="109"/>
    </row>
    <row r="66" spans="1:52" ht="18.75" x14ac:dyDescent="0.3">
      <c r="A66" s="101">
        <f>'Liste déroulante et date'!J58</f>
        <v>44177</v>
      </c>
      <c r="B66" s="102"/>
      <c r="C66" s="103"/>
      <c r="D66" s="103"/>
      <c r="E66" s="103"/>
      <c r="F66" s="103"/>
      <c r="G66" s="104"/>
      <c r="H66" s="104">
        <f t="shared" si="14"/>
        <v>1</v>
      </c>
      <c r="I66" s="67"/>
      <c r="J66" s="67"/>
      <c r="K66" s="67"/>
      <c r="L66" s="67"/>
      <c r="M66" s="67"/>
      <c r="N66" s="67"/>
      <c r="O66" s="67"/>
      <c r="P66" s="105">
        <f t="shared" si="15"/>
        <v>0</v>
      </c>
      <c r="Q66" s="106"/>
      <c r="R66" s="105">
        <f t="shared" si="16"/>
        <v>0</v>
      </c>
      <c r="S66" s="67"/>
      <c r="T66" s="67"/>
      <c r="U66" s="105">
        <f t="shared" si="17"/>
        <v>0</v>
      </c>
      <c r="V66" s="67"/>
      <c r="W66" s="67"/>
      <c r="X66" s="105">
        <f t="shared" si="18"/>
        <v>0</v>
      </c>
      <c r="Y66" s="107">
        <f t="shared" si="5"/>
        <v>0</v>
      </c>
      <c r="Z66" s="107">
        <f t="shared" si="6"/>
        <v>0</v>
      </c>
      <c r="AA66" s="105">
        <f t="shared" si="19"/>
        <v>0</v>
      </c>
      <c r="AB66" s="105">
        <f t="shared" si="20"/>
        <v>0</v>
      </c>
      <c r="AC66" s="105">
        <f t="shared" si="7"/>
        <v>0</v>
      </c>
      <c r="AD66" s="67"/>
      <c r="AE66" s="67"/>
      <c r="AF66" s="67"/>
      <c r="AG66" s="105">
        <f t="shared" si="21"/>
        <v>0</v>
      </c>
      <c r="AH66" s="105">
        <f t="shared" si="8"/>
        <v>0</v>
      </c>
      <c r="AI66" s="105">
        <f t="shared" si="22"/>
        <v>97</v>
      </c>
      <c r="AJ66" s="105">
        <f t="shared" si="9"/>
        <v>0</v>
      </c>
      <c r="AK66" s="105">
        <f t="shared" si="10"/>
        <v>0</v>
      </c>
      <c r="AL66" s="105">
        <f t="shared" si="11"/>
        <v>0</v>
      </c>
      <c r="AM66" s="105">
        <f t="shared" si="12"/>
        <v>0</v>
      </c>
      <c r="AN66" s="67"/>
      <c r="AR66" s="108"/>
      <c r="AS66" s="109"/>
      <c r="AT66" s="109"/>
      <c r="AU66" s="109"/>
      <c r="AV66" s="109"/>
      <c r="AW66" s="109"/>
      <c r="AX66" s="109"/>
      <c r="AY66" s="109"/>
      <c r="AZ66" s="109"/>
    </row>
    <row r="67" spans="1:52" ht="18.75" x14ac:dyDescent="0.3">
      <c r="A67" s="101">
        <f>'Liste déroulante et date'!J59</f>
        <v>44184</v>
      </c>
      <c r="B67" s="102"/>
      <c r="C67" s="103"/>
      <c r="D67" s="103"/>
      <c r="E67" s="103"/>
      <c r="F67" s="103"/>
      <c r="G67" s="104"/>
      <c r="H67" s="104">
        <f t="shared" si="14"/>
        <v>1</v>
      </c>
      <c r="I67" s="67"/>
      <c r="J67" s="67"/>
      <c r="K67" s="67"/>
      <c r="L67" s="67"/>
      <c r="M67" s="67"/>
      <c r="N67" s="67"/>
      <c r="O67" s="67"/>
      <c r="P67" s="105">
        <f t="shared" si="15"/>
        <v>0</v>
      </c>
      <c r="Q67" s="106"/>
      <c r="R67" s="105">
        <f t="shared" si="16"/>
        <v>0</v>
      </c>
      <c r="S67" s="67"/>
      <c r="T67" s="67"/>
      <c r="U67" s="105">
        <f t="shared" si="17"/>
        <v>0</v>
      </c>
      <c r="V67" s="67"/>
      <c r="W67" s="67"/>
      <c r="X67" s="105">
        <f t="shared" si="18"/>
        <v>0</v>
      </c>
      <c r="Y67" s="107">
        <f t="shared" si="5"/>
        <v>0</v>
      </c>
      <c r="Z67" s="107">
        <f t="shared" si="6"/>
        <v>0</v>
      </c>
      <c r="AA67" s="105">
        <f t="shared" si="19"/>
        <v>0</v>
      </c>
      <c r="AB67" s="105">
        <f t="shared" si="20"/>
        <v>0</v>
      </c>
      <c r="AC67" s="105">
        <f t="shared" si="7"/>
        <v>0</v>
      </c>
      <c r="AD67" s="67"/>
      <c r="AE67" s="67"/>
      <c r="AF67" s="67"/>
      <c r="AG67" s="105">
        <f t="shared" si="21"/>
        <v>0</v>
      </c>
      <c r="AH67" s="105">
        <f t="shared" si="8"/>
        <v>0</v>
      </c>
      <c r="AI67" s="105">
        <f t="shared" si="22"/>
        <v>97</v>
      </c>
      <c r="AJ67" s="105">
        <f t="shared" si="9"/>
        <v>0</v>
      </c>
      <c r="AK67" s="105">
        <f t="shared" si="10"/>
        <v>0</v>
      </c>
      <c r="AL67" s="105">
        <f t="shared" si="11"/>
        <v>0</v>
      </c>
      <c r="AM67" s="105">
        <f t="shared" si="12"/>
        <v>0</v>
      </c>
      <c r="AN67" s="67"/>
      <c r="AR67" s="108"/>
      <c r="AS67" s="109"/>
      <c r="AT67" s="109"/>
      <c r="AU67" s="109"/>
      <c r="AV67" s="109"/>
      <c r="AW67" s="109"/>
      <c r="AX67" s="109"/>
      <c r="AY67" s="109"/>
      <c r="AZ67" s="109"/>
    </row>
    <row r="68" spans="1:52" x14ac:dyDescent="0.25">
      <c r="A68" s="110"/>
      <c r="B68" s="111"/>
      <c r="C68" s="3"/>
      <c r="D68" s="3"/>
      <c r="E68" s="3"/>
      <c r="F68" s="3"/>
      <c r="G68" s="3"/>
      <c r="H68" s="3"/>
      <c r="I68" s="112"/>
      <c r="J68" s="112"/>
      <c r="K68" s="112"/>
      <c r="L68" s="112"/>
      <c r="M68" s="112"/>
      <c r="N68" s="112"/>
      <c r="O68" s="112"/>
      <c r="P68" s="112"/>
      <c r="Q68" s="113"/>
      <c r="R68" s="112"/>
      <c r="S68" s="112"/>
      <c r="T68" s="153"/>
      <c r="U68" s="105">
        <f t="shared" si="17"/>
        <v>0</v>
      </c>
      <c r="V68" s="112"/>
      <c r="W68" s="112"/>
      <c r="X68" s="112"/>
      <c r="Y68" s="112"/>
      <c r="Z68" s="112"/>
      <c r="AA68" s="112"/>
      <c r="AB68" s="112"/>
      <c r="AC68" s="112">
        <v>16</v>
      </c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3"/>
    </row>
    <row r="69" spans="1:52" ht="22.5" customHeight="1" x14ac:dyDescent="0.35">
      <c r="A69" s="101">
        <f>'Liste déroulante et date'!J60</f>
        <v>44191</v>
      </c>
      <c r="B69" s="102"/>
      <c r="C69" s="103"/>
      <c r="D69" s="103"/>
      <c r="E69" s="103"/>
      <c r="F69" s="103"/>
      <c r="G69" s="104"/>
      <c r="H69" s="104">
        <f t="shared" ref="H69:H121" si="24">IF(G69=0,H68,G69)</f>
        <v>0</v>
      </c>
      <c r="I69" s="67"/>
      <c r="J69" s="67"/>
      <c r="K69" s="67"/>
      <c r="L69" s="67"/>
      <c r="M69" s="67"/>
      <c r="N69" s="67"/>
      <c r="O69" s="67"/>
      <c r="P69" s="105">
        <f t="shared" si="15"/>
        <v>0</v>
      </c>
      <c r="Q69" s="106"/>
      <c r="R69" s="105">
        <f t="shared" si="16"/>
        <v>0</v>
      </c>
      <c r="S69" s="67"/>
      <c r="T69" s="67"/>
      <c r="U69" s="105">
        <f t="shared" si="17"/>
        <v>0</v>
      </c>
      <c r="V69" s="67"/>
      <c r="W69" s="67"/>
      <c r="X69" s="105">
        <f t="shared" ref="X69:X121" si="25">IF(AL69&gt;=0,AL69,0)</f>
        <v>0</v>
      </c>
      <c r="Y69" s="107">
        <f t="shared" ref="Y69:Y121" si="26">IF(S69&gt;=40,S69-40,0)</f>
        <v>0</v>
      </c>
      <c r="Z69" s="107">
        <f t="shared" ref="Z69:Z121" si="27">IF(D69=1,0,AM69)</f>
        <v>0</v>
      </c>
      <c r="AA69" s="105">
        <f t="shared" ref="AA69:AA121" si="28">IF(AE69&lt;0,-AE69,0)</f>
        <v>0</v>
      </c>
      <c r="AB69" s="105">
        <f t="shared" ref="AB69:AB121" si="29">IF(AE69&gt;0,AE69+AJ69,0)+IF(AE69&lt;=0,AJ69,0)</f>
        <v>0</v>
      </c>
      <c r="AC69" s="105">
        <f t="shared" ref="AC69:AC121" si="30">AC68-R69</f>
        <v>16</v>
      </c>
      <c r="AD69" s="67"/>
      <c r="AE69" s="67"/>
      <c r="AF69" s="67"/>
      <c r="AG69" s="105">
        <f t="shared" ref="AG69:AG121" si="31">IF((AI68-AH69)&gt;0,AH69,AI68)</f>
        <v>0</v>
      </c>
      <c r="AH69" s="105">
        <f t="shared" ref="AH69:AH121" si="32">IF(S69&gt;40,((3+Y69)*H69),IF(S69=0,0,(3*H69)))</f>
        <v>0</v>
      </c>
      <c r="AI69" s="105">
        <f t="shared" ref="AI69:AI121" si="33">AI68+AF69-AG69</f>
        <v>0</v>
      </c>
      <c r="AJ69" s="105">
        <f t="shared" ref="AJ69:AJ121" si="34">ROUND(IF(AD69&gt;0,AD69/H69,"0"),0)</f>
        <v>0</v>
      </c>
      <c r="AK69" s="105">
        <f t="shared" ref="AK69:AK121" si="35">ROUND(IF(Q69="oui",(X65+X66+X67+X68)/20,0),0)</f>
        <v>0</v>
      </c>
      <c r="AL69" s="105">
        <f t="shared" ref="AL69:AL121" si="36">IF(S69&lt;=40,S69-Z69,S69-Y69-Z69)</f>
        <v>0</v>
      </c>
      <c r="AM69" s="105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101">
        <f>'Liste déroulante et date'!J61</f>
        <v>44198</v>
      </c>
      <c r="B70" s="102"/>
      <c r="C70" s="103"/>
      <c r="D70" s="103"/>
      <c r="E70" s="103"/>
      <c r="F70" s="103"/>
      <c r="G70" s="104"/>
      <c r="H70" s="104">
        <f t="shared" si="24"/>
        <v>0</v>
      </c>
      <c r="I70" s="67"/>
      <c r="J70" s="67"/>
      <c r="K70" s="67"/>
      <c r="L70" s="67"/>
      <c r="M70" s="67"/>
      <c r="N70" s="67"/>
      <c r="O70" s="67"/>
      <c r="P70" s="105">
        <f t="shared" si="15"/>
        <v>0</v>
      </c>
      <c r="Q70" s="106"/>
      <c r="R70" s="105">
        <f t="shared" si="16"/>
        <v>0</v>
      </c>
      <c r="S70" s="67"/>
      <c r="T70" s="67"/>
      <c r="U70" s="105">
        <f t="shared" si="17"/>
        <v>0</v>
      </c>
      <c r="V70" s="67"/>
      <c r="W70" s="67"/>
      <c r="X70" s="105">
        <f t="shared" si="25"/>
        <v>0</v>
      </c>
      <c r="Y70" s="107">
        <f t="shared" si="26"/>
        <v>0</v>
      </c>
      <c r="Z70" s="107">
        <f t="shared" si="27"/>
        <v>0</v>
      </c>
      <c r="AA70" s="105">
        <f t="shared" si="28"/>
        <v>0</v>
      </c>
      <c r="AB70" s="105">
        <f t="shared" si="29"/>
        <v>0</v>
      </c>
      <c r="AC70" s="105">
        <f t="shared" si="30"/>
        <v>16</v>
      </c>
      <c r="AD70" s="67"/>
      <c r="AE70" s="67"/>
      <c r="AF70" s="67"/>
      <c r="AG70" s="105">
        <f t="shared" si="31"/>
        <v>0</v>
      </c>
      <c r="AH70" s="105">
        <f t="shared" si="32"/>
        <v>0</v>
      </c>
      <c r="AI70" s="105">
        <f t="shared" si="33"/>
        <v>0</v>
      </c>
      <c r="AJ70" s="105">
        <f t="shared" si="34"/>
        <v>0</v>
      </c>
      <c r="AK70" s="105">
        <f t="shared" si="35"/>
        <v>0</v>
      </c>
      <c r="AL70" s="105">
        <f t="shared" si="36"/>
        <v>0</v>
      </c>
      <c r="AM70" s="105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0</v>
      </c>
    </row>
    <row r="71" spans="1:52" ht="23.25" x14ac:dyDescent="0.35">
      <c r="A71" s="101">
        <f>'Liste déroulante et date'!J62</f>
        <v>44205</v>
      </c>
      <c r="B71" s="102"/>
      <c r="C71" s="103"/>
      <c r="D71" s="103"/>
      <c r="E71" s="103"/>
      <c r="F71" s="103"/>
      <c r="G71" s="104"/>
      <c r="H71" s="104">
        <f t="shared" si="24"/>
        <v>0</v>
      </c>
      <c r="I71" s="67"/>
      <c r="J71" s="67"/>
      <c r="K71" s="67"/>
      <c r="L71" s="67"/>
      <c r="M71" s="67"/>
      <c r="N71" s="67"/>
      <c r="O71" s="67"/>
      <c r="P71" s="105">
        <f t="shared" si="15"/>
        <v>0</v>
      </c>
      <c r="Q71" s="106"/>
      <c r="R71" s="105">
        <f t="shared" si="16"/>
        <v>0</v>
      </c>
      <c r="S71" s="67"/>
      <c r="T71" s="67"/>
      <c r="U71" s="105">
        <f t="shared" si="17"/>
        <v>0</v>
      </c>
      <c r="V71" s="67"/>
      <c r="W71" s="67"/>
      <c r="X71" s="105">
        <f t="shared" si="25"/>
        <v>0</v>
      </c>
      <c r="Y71" s="107">
        <f t="shared" si="26"/>
        <v>0</v>
      </c>
      <c r="Z71" s="107">
        <f t="shared" si="27"/>
        <v>0</v>
      </c>
      <c r="AA71" s="105">
        <f t="shared" si="28"/>
        <v>0</v>
      </c>
      <c r="AB71" s="105">
        <f t="shared" si="29"/>
        <v>0</v>
      </c>
      <c r="AC71" s="105">
        <f t="shared" si="30"/>
        <v>16</v>
      </c>
      <c r="AD71" s="67"/>
      <c r="AE71" s="67"/>
      <c r="AF71" s="67"/>
      <c r="AG71" s="105">
        <f t="shared" si="31"/>
        <v>0</v>
      </c>
      <c r="AH71" s="105">
        <f t="shared" si="32"/>
        <v>0</v>
      </c>
      <c r="AI71" s="105">
        <f t="shared" si="33"/>
        <v>0</v>
      </c>
      <c r="AJ71" s="105">
        <f t="shared" si="34"/>
        <v>0</v>
      </c>
      <c r="AK71" s="105">
        <f t="shared" si="35"/>
        <v>0</v>
      </c>
      <c r="AL71" s="105">
        <f t="shared" si="36"/>
        <v>0</v>
      </c>
      <c r="AM71" s="105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0</v>
      </c>
    </row>
    <row r="72" spans="1:52" ht="23.25" x14ac:dyDescent="0.35">
      <c r="A72" s="101">
        <f>'Liste déroulante et date'!J63</f>
        <v>44212</v>
      </c>
      <c r="B72" s="102"/>
      <c r="C72" s="103"/>
      <c r="D72" s="103"/>
      <c r="E72" s="103"/>
      <c r="F72" s="103"/>
      <c r="G72" s="104"/>
      <c r="H72" s="104">
        <f t="shared" si="24"/>
        <v>0</v>
      </c>
      <c r="I72" s="67"/>
      <c r="J72" s="67"/>
      <c r="K72" s="67"/>
      <c r="L72" s="67"/>
      <c r="M72" s="67"/>
      <c r="N72" s="67"/>
      <c r="O72" s="67"/>
      <c r="P72" s="105">
        <f t="shared" si="15"/>
        <v>0</v>
      </c>
      <c r="Q72" s="106"/>
      <c r="R72" s="105">
        <f t="shared" si="16"/>
        <v>0</v>
      </c>
      <c r="S72" s="67"/>
      <c r="T72" s="67"/>
      <c r="U72" s="105">
        <f t="shared" si="17"/>
        <v>0</v>
      </c>
      <c r="V72" s="67"/>
      <c r="W72" s="67"/>
      <c r="X72" s="105">
        <f t="shared" si="25"/>
        <v>0</v>
      </c>
      <c r="Y72" s="107">
        <f t="shared" si="26"/>
        <v>0</v>
      </c>
      <c r="Z72" s="107">
        <f t="shared" si="27"/>
        <v>0</v>
      </c>
      <c r="AA72" s="105">
        <f t="shared" si="28"/>
        <v>0</v>
      </c>
      <c r="AB72" s="105">
        <f t="shared" si="29"/>
        <v>0</v>
      </c>
      <c r="AC72" s="105">
        <f t="shared" si="30"/>
        <v>16</v>
      </c>
      <c r="AD72" s="67"/>
      <c r="AE72" s="67"/>
      <c r="AF72" s="67"/>
      <c r="AG72" s="105">
        <f t="shared" si="31"/>
        <v>0</v>
      </c>
      <c r="AH72" s="105">
        <f t="shared" si="32"/>
        <v>0</v>
      </c>
      <c r="AI72" s="105">
        <f t="shared" si="33"/>
        <v>0</v>
      </c>
      <c r="AJ72" s="105">
        <f t="shared" si="34"/>
        <v>0</v>
      </c>
      <c r="AK72" s="105">
        <f t="shared" si="35"/>
        <v>0</v>
      </c>
      <c r="AL72" s="105">
        <f t="shared" si="36"/>
        <v>0</v>
      </c>
      <c r="AM72" s="105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0</v>
      </c>
    </row>
    <row r="73" spans="1:52" ht="23.25" x14ac:dyDescent="0.35">
      <c r="A73" s="101">
        <f>'Liste déroulante et date'!J64</f>
        <v>44219</v>
      </c>
      <c r="B73" s="102"/>
      <c r="C73" s="103"/>
      <c r="D73" s="103"/>
      <c r="E73" s="103"/>
      <c r="F73" s="103"/>
      <c r="G73" s="104"/>
      <c r="H73" s="104">
        <f t="shared" si="24"/>
        <v>0</v>
      </c>
      <c r="I73" s="67"/>
      <c r="J73" s="67"/>
      <c r="K73" s="67"/>
      <c r="L73" s="67"/>
      <c r="M73" s="67"/>
      <c r="N73" s="67"/>
      <c r="O73" s="67"/>
      <c r="P73" s="105">
        <f t="shared" si="15"/>
        <v>0</v>
      </c>
      <c r="Q73" s="106"/>
      <c r="R73" s="105">
        <f t="shared" si="16"/>
        <v>0</v>
      </c>
      <c r="S73" s="67"/>
      <c r="T73" s="67"/>
      <c r="U73" s="105">
        <f t="shared" si="17"/>
        <v>0</v>
      </c>
      <c r="V73" s="67"/>
      <c r="W73" s="67"/>
      <c r="X73" s="105">
        <f t="shared" si="25"/>
        <v>0</v>
      </c>
      <c r="Y73" s="107">
        <f t="shared" si="26"/>
        <v>0</v>
      </c>
      <c r="Z73" s="107">
        <f t="shared" si="27"/>
        <v>0</v>
      </c>
      <c r="AA73" s="105">
        <f t="shared" si="28"/>
        <v>0</v>
      </c>
      <c r="AB73" s="105">
        <f t="shared" si="29"/>
        <v>0</v>
      </c>
      <c r="AC73" s="105">
        <f t="shared" si="30"/>
        <v>16</v>
      </c>
      <c r="AD73" s="67"/>
      <c r="AE73" s="67"/>
      <c r="AF73" s="67"/>
      <c r="AG73" s="105">
        <f t="shared" si="31"/>
        <v>0</v>
      </c>
      <c r="AH73" s="105">
        <f t="shared" si="32"/>
        <v>0</v>
      </c>
      <c r="AI73" s="105">
        <f t="shared" si="33"/>
        <v>0</v>
      </c>
      <c r="AJ73" s="105">
        <f t="shared" si="34"/>
        <v>0</v>
      </c>
      <c r="AK73" s="105">
        <f t="shared" si="35"/>
        <v>0</v>
      </c>
      <c r="AL73" s="105">
        <f t="shared" si="36"/>
        <v>0</v>
      </c>
      <c r="AM73" s="105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0</v>
      </c>
    </row>
    <row r="74" spans="1:52" ht="23.25" x14ac:dyDescent="0.35">
      <c r="A74" s="101">
        <f>'Liste déroulante et date'!J65</f>
        <v>44226</v>
      </c>
      <c r="B74" s="102"/>
      <c r="C74" s="103"/>
      <c r="D74" s="103"/>
      <c r="E74" s="103"/>
      <c r="F74" s="103"/>
      <c r="G74" s="104"/>
      <c r="H74" s="104">
        <f t="shared" si="24"/>
        <v>0</v>
      </c>
      <c r="I74" s="67"/>
      <c r="J74" s="67"/>
      <c r="K74" s="67"/>
      <c r="L74" s="67"/>
      <c r="M74" s="67"/>
      <c r="N74" s="67"/>
      <c r="O74" s="67"/>
      <c r="P74" s="105">
        <f t="shared" si="15"/>
        <v>0</v>
      </c>
      <c r="Q74" s="106"/>
      <c r="R74" s="105">
        <f t="shared" si="16"/>
        <v>0</v>
      </c>
      <c r="S74" s="67"/>
      <c r="T74" s="67"/>
      <c r="U74" s="105">
        <f t="shared" si="17"/>
        <v>0</v>
      </c>
      <c r="V74" s="67"/>
      <c r="W74" s="67"/>
      <c r="X74" s="105">
        <f t="shared" si="25"/>
        <v>0</v>
      </c>
      <c r="Y74" s="107">
        <f t="shared" si="26"/>
        <v>0</v>
      </c>
      <c r="Z74" s="107">
        <f t="shared" si="27"/>
        <v>0</v>
      </c>
      <c r="AA74" s="105">
        <f t="shared" si="28"/>
        <v>0</v>
      </c>
      <c r="AB74" s="105">
        <f t="shared" si="29"/>
        <v>0</v>
      </c>
      <c r="AC74" s="105">
        <f t="shared" si="30"/>
        <v>16</v>
      </c>
      <c r="AD74" s="67"/>
      <c r="AE74" s="67"/>
      <c r="AF74" s="67"/>
      <c r="AG74" s="105">
        <f t="shared" si="31"/>
        <v>0</v>
      </c>
      <c r="AH74" s="105">
        <f t="shared" si="32"/>
        <v>0</v>
      </c>
      <c r="AI74" s="105">
        <f t="shared" si="33"/>
        <v>0</v>
      </c>
      <c r="AJ74" s="105">
        <f t="shared" si="34"/>
        <v>0</v>
      </c>
      <c r="AK74" s="105">
        <f t="shared" si="35"/>
        <v>0</v>
      </c>
      <c r="AL74" s="105">
        <f t="shared" si="36"/>
        <v>0</v>
      </c>
      <c r="AM74" s="105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0</v>
      </c>
    </row>
    <row r="75" spans="1:52" ht="23.25" x14ac:dyDescent="0.35">
      <c r="A75" s="101">
        <f>'Liste déroulante et date'!J66</f>
        <v>44233</v>
      </c>
      <c r="B75" s="102"/>
      <c r="C75" s="103"/>
      <c r="D75" s="103"/>
      <c r="E75" s="103"/>
      <c r="F75" s="103"/>
      <c r="G75" s="104"/>
      <c r="H75" s="104">
        <f t="shared" si="24"/>
        <v>0</v>
      </c>
      <c r="I75" s="67"/>
      <c r="J75" s="67"/>
      <c r="K75" s="67"/>
      <c r="L75" s="67"/>
      <c r="M75" s="67"/>
      <c r="N75" s="67"/>
      <c r="O75" s="67"/>
      <c r="P75" s="105">
        <f t="shared" si="15"/>
        <v>0</v>
      </c>
      <c r="Q75" s="106"/>
      <c r="R75" s="105">
        <f t="shared" si="16"/>
        <v>0</v>
      </c>
      <c r="S75" s="67"/>
      <c r="T75" s="67"/>
      <c r="U75" s="105">
        <f t="shared" si="17"/>
        <v>0</v>
      </c>
      <c r="V75" s="67"/>
      <c r="W75" s="67"/>
      <c r="X75" s="105">
        <f t="shared" si="25"/>
        <v>0</v>
      </c>
      <c r="Y75" s="107">
        <f t="shared" si="26"/>
        <v>0</v>
      </c>
      <c r="Z75" s="107">
        <f t="shared" si="27"/>
        <v>0</v>
      </c>
      <c r="AA75" s="105">
        <f t="shared" si="28"/>
        <v>0</v>
      </c>
      <c r="AB75" s="105">
        <f t="shared" si="29"/>
        <v>0</v>
      </c>
      <c r="AC75" s="105">
        <f t="shared" si="30"/>
        <v>16</v>
      </c>
      <c r="AD75" s="67"/>
      <c r="AE75" s="67"/>
      <c r="AF75" s="67"/>
      <c r="AG75" s="105">
        <f t="shared" si="31"/>
        <v>0</v>
      </c>
      <c r="AH75" s="105">
        <f t="shared" si="32"/>
        <v>0</v>
      </c>
      <c r="AI75" s="105">
        <f t="shared" si="33"/>
        <v>0</v>
      </c>
      <c r="AJ75" s="105">
        <f t="shared" si="34"/>
        <v>0</v>
      </c>
      <c r="AK75" s="105">
        <f t="shared" si="35"/>
        <v>0</v>
      </c>
      <c r="AL75" s="105">
        <f t="shared" si="36"/>
        <v>0</v>
      </c>
      <c r="AM75" s="105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0</v>
      </c>
    </row>
    <row r="76" spans="1:52" ht="23.25" x14ac:dyDescent="0.35">
      <c r="A76" s="101">
        <f>'Liste déroulante et date'!J67</f>
        <v>44240</v>
      </c>
      <c r="B76" s="102"/>
      <c r="C76" s="103"/>
      <c r="D76" s="103"/>
      <c r="E76" s="103"/>
      <c r="F76" s="103"/>
      <c r="G76" s="104"/>
      <c r="H76" s="104">
        <f t="shared" si="24"/>
        <v>0</v>
      </c>
      <c r="I76" s="67"/>
      <c r="J76" s="67"/>
      <c r="K76" s="67"/>
      <c r="L76" s="67"/>
      <c r="M76" s="67"/>
      <c r="N76" s="67"/>
      <c r="O76" s="67"/>
      <c r="P76" s="105">
        <f t="shared" si="15"/>
        <v>0</v>
      </c>
      <c r="Q76" s="106"/>
      <c r="R76" s="105">
        <f t="shared" si="16"/>
        <v>0</v>
      </c>
      <c r="S76" s="67"/>
      <c r="T76" s="67"/>
      <c r="U76" s="105">
        <f t="shared" ref="U76:U121" si="43">U75+P76-X76-Y76+AA76-AB76</f>
        <v>0</v>
      </c>
      <c r="V76" s="67"/>
      <c r="W76" s="67"/>
      <c r="X76" s="105">
        <f t="shared" si="25"/>
        <v>0</v>
      </c>
      <c r="Y76" s="107">
        <f t="shared" si="26"/>
        <v>0</v>
      </c>
      <c r="Z76" s="107">
        <f t="shared" si="27"/>
        <v>0</v>
      </c>
      <c r="AA76" s="105">
        <f t="shared" si="28"/>
        <v>0</v>
      </c>
      <c r="AB76" s="105">
        <f t="shared" si="29"/>
        <v>0</v>
      </c>
      <c r="AC76" s="105">
        <f t="shared" si="30"/>
        <v>16</v>
      </c>
      <c r="AD76" s="67"/>
      <c r="AE76" s="67"/>
      <c r="AF76" s="67"/>
      <c r="AG76" s="105">
        <f t="shared" si="31"/>
        <v>0</v>
      </c>
      <c r="AH76" s="105">
        <f t="shared" si="32"/>
        <v>0</v>
      </c>
      <c r="AI76" s="105">
        <f t="shared" si="33"/>
        <v>0</v>
      </c>
      <c r="AJ76" s="105">
        <f t="shared" si="34"/>
        <v>0</v>
      </c>
      <c r="AK76" s="105">
        <f t="shared" si="35"/>
        <v>0</v>
      </c>
      <c r="AL76" s="105">
        <f t="shared" si="36"/>
        <v>0</v>
      </c>
      <c r="AM76" s="105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0</v>
      </c>
    </row>
    <row r="77" spans="1:52" ht="23.25" x14ac:dyDescent="0.35">
      <c r="A77" s="101">
        <f>'Liste déroulante et date'!J68</f>
        <v>44247</v>
      </c>
      <c r="B77" s="102"/>
      <c r="C77" s="103"/>
      <c r="D77" s="103"/>
      <c r="E77" s="103"/>
      <c r="F77" s="103"/>
      <c r="G77" s="104"/>
      <c r="H77" s="104">
        <f t="shared" si="24"/>
        <v>0</v>
      </c>
      <c r="I77" s="67"/>
      <c r="J77" s="67"/>
      <c r="K77" s="67"/>
      <c r="L77" s="67"/>
      <c r="M77" s="67"/>
      <c r="N77" s="67"/>
      <c r="O77" s="67"/>
      <c r="P77" s="105">
        <f t="shared" si="15"/>
        <v>0</v>
      </c>
      <c r="Q77" s="106"/>
      <c r="R77" s="105">
        <f t="shared" ref="R77:R121" si="44">IF(AC76&lt;=0,0,AK77)</f>
        <v>0</v>
      </c>
      <c r="S77" s="67"/>
      <c r="T77" s="67"/>
      <c r="U77" s="105">
        <f t="shared" si="43"/>
        <v>0</v>
      </c>
      <c r="V77" s="67"/>
      <c r="W77" s="67"/>
      <c r="X77" s="105">
        <f t="shared" si="25"/>
        <v>0</v>
      </c>
      <c r="Y77" s="107">
        <f t="shared" si="26"/>
        <v>0</v>
      </c>
      <c r="Z77" s="107">
        <f t="shared" si="27"/>
        <v>0</v>
      </c>
      <c r="AA77" s="105">
        <f t="shared" si="28"/>
        <v>0</v>
      </c>
      <c r="AB77" s="105">
        <f t="shared" si="29"/>
        <v>0</v>
      </c>
      <c r="AC77" s="105">
        <f t="shared" si="30"/>
        <v>16</v>
      </c>
      <c r="AD77" s="67"/>
      <c r="AE77" s="67"/>
      <c r="AF77" s="67"/>
      <c r="AG77" s="105">
        <f t="shared" si="31"/>
        <v>0</v>
      </c>
      <c r="AH77" s="105">
        <f t="shared" si="32"/>
        <v>0</v>
      </c>
      <c r="AI77" s="105">
        <f t="shared" si="33"/>
        <v>0</v>
      </c>
      <c r="AJ77" s="105">
        <f t="shared" si="34"/>
        <v>0</v>
      </c>
      <c r="AK77" s="105">
        <f t="shared" si="35"/>
        <v>0</v>
      </c>
      <c r="AL77" s="105">
        <f t="shared" si="36"/>
        <v>0</v>
      </c>
      <c r="AM77" s="105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0</v>
      </c>
    </row>
    <row r="78" spans="1:52" ht="23.25" x14ac:dyDescent="0.35">
      <c r="A78" s="101">
        <f>'Liste déroulante et date'!J69</f>
        <v>44254</v>
      </c>
      <c r="B78" s="102"/>
      <c r="C78" s="103"/>
      <c r="D78" s="103"/>
      <c r="E78" s="103"/>
      <c r="F78" s="103"/>
      <c r="G78" s="104"/>
      <c r="H78" s="104">
        <f t="shared" si="24"/>
        <v>0</v>
      </c>
      <c r="I78" s="67"/>
      <c r="J78" s="67"/>
      <c r="K78" s="67"/>
      <c r="L78" s="67"/>
      <c r="M78" s="67"/>
      <c r="N78" s="67"/>
      <c r="O78" s="67"/>
      <c r="P78" s="105">
        <f t="shared" ref="P78:P121" si="45">SUM(I78:O78)</f>
        <v>0</v>
      </c>
      <c r="Q78" s="106"/>
      <c r="R78" s="105">
        <f t="shared" si="44"/>
        <v>0</v>
      </c>
      <c r="S78" s="67"/>
      <c r="T78" s="67"/>
      <c r="U78" s="105">
        <f t="shared" si="43"/>
        <v>0</v>
      </c>
      <c r="V78" s="67"/>
      <c r="W78" s="67"/>
      <c r="X78" s="105">
        <f t="shared" si="25"/>
        <v>0</v>
      </c>
      <c r="Y78" s="107">
        <f t="shared" si="26"/>
        <v>0</v>
      </c>
      <c r="Z78" s="107">
        <f t="shared" si="27"/>
        <v>0</v>
      </c>
      <c r="AA78" s="105">
        <f t="shared" si="28"/>
        <v>0</v>
      </c>
      <c r="AB78" s="105">
        <f t="shared" si="29"/>
        <v>0</v>
      </c>
      <c r="AC78" s="105">
        <f t="shared" si="30"/>
        <v>16</v>
      </c>
      <c r="AD78" s="67"/>
      <c r="AE78" s="67"/>
      <c r="AF78" s="67"/>
      <c r="AG78" s="105">
        <f t="shared" si="31"/>
        <v>0</v>
      </c>
      <c r="AH78" s="105">
        <f t="shared" si="32"/>
        <v>0</v>
      </c>
      <c r="AI78" s="105">
        <f t="shared" si="33"/>
        <v>0</v>
      </c>
      <c r="AJ78" s="105">
        <f t="shared" si="34"/>
        <v>0</v>
      </c>
      <c r="AK78" s="105">
        <f t="shared" si="35"/>
        <v>0</v>
      </c>
      <c r="AL78" s="105">
        <f t="shared" si="36"/>
        <v>0</v>
      </c>
      <c r="AM78" s="105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0</v>
      </c>
    </row>
    <row r="79" spans="1:52" ht="23.25" x14ac:dyDescent="0.35">
      <c r="A79" s="101">
        <f>'Liste déroulante et date'!J70</f>
        <v>44261</v>
      </c>
      <c r="B79" s="102"/>
      <c r="C79" s="103"/>
      <c r="D79" s="103"/>
      <c r="E79" s="103"/>
      <c r="F79" s="103"/>
      <c r="G79" s="104"/>
      <c r="H79" s="104">
        <f t="shared" si="24"/>
        <v>0</v>
      </c>
      <c r="I79" s="67"/>
      <c r="J79" s="67"/>
      <c r="K79" s="67"/>
      <c r="L79" s="67"/>
      <c r="M79" s="67"/>
      <c r="N79" s="67"/>
      <c r="O79" s="67"/>
      <c r="P79" s="105">
        <f t="shared" si="45"/>
        <v>0</v>
      </c>
      <c r="Q79" s="106"/>
      <c r="R79" s="105">
        <f t="shared" si="44"/>
        <v>0</v>
      </c>
      <c r="S79" s="67"/>
      <c r="T79" s="67"/>
      <c r="U79" s="105">
        <f t="shared" si="43"/>
        <v>0</v>
      </c>
      <c r="V79" s="67"/>
      <c r="W79" s="67"/>
      <c r="X79" s="105">
        <f t="shared" si="25"/>
        <v>0</v>
      </c>
      <c r="Y79" s="107">
        <f t="shared" si="26"/>
        <v>0</v>
      </c>
      <c r="Z79" s="107">
        <f t="shared" si="27"/>
        <v>0</v>
      </c>
      <c r="AA79" s="105">
        <f t="shared" si="28"/>
        <v>0</v>
      </c>
      <c r="AB79" s="105">
        <f t="shared" si="29"/>
        <v>0</v>
      </c>
      <c r="AC79" s="105">
        <f t="shared" si="30"/>
        <v>16</v>
      </c>
      <c r="AD79" s="67"/>
      <c r="AE79" s="67"/>
      <c r="AF79" s="67"/>
      <c r="AG79" s="105">
        <f t="shared" si="31"/>
        <v>0</v>
      </c>
      <c r="AH79" s="105">
        <f t="shared" si="32"/>
        <v>0</v>
      </c>
      <c r="AI79" s="105">
        <f t="shared" si="33"/>
        <v>0</v>
      </c>
      <c r="AJ79" s="105">
        <f t="shared" si="34"/>
        <v>0</v>
      </c>
      <c r="AK79" s="105">
        <f t="shared" si="35"/>
        <v>0</v>
      </c>
      <c r="AL79" s="105">
        <f t="shared" si="36"/>
        <v>0</v>
      </c>
      <c r="AM79" s="105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0</v>
      </c>
    </row>
    <row r="80" spans="1:52" ht="23.25" x14ac:dyDescent="0.35">
      <c r="A80" s="101">
        <f>'Liste déroulante et date'!J71</f>
        <v>44268</v>
      </c>
      <c r="B80" s="102"/>
      <c r="C80" s="103"/>
      <c r="D80" s="103"/>
      <c r="E80" s="103"/>
      <c r="F80" s="103"/>
      <c r="G80" s="104"/>
      <c r="H80" s="104">
        <f t="shared" si="24"/>
        <v>0</v>
      </c>
      <c r="I80" s="67"/>
      <c r="J80" s="67"/>
      <c r="K80" s="67"/>
      <c r="L80" s="67"/>
      <c r="M80" s="67"/>
      <c r="N80" s="67"/>
      <c r="O80" s="67"/>
      <c r="P80" s="105">
        <f t="shared" si="45"/>
        <v>0</v>
      </c>
      <c r="Q80" s="106"/>
      <c r="R80" s="105">
        <f t="shared" si="44"/>
        <v>0</v>
      </c>
      <c r="S80" s="67"/>
      <c r="T80" s="67"/>
      <c r="U80" s="105">
        <f t="shared" si="43"/>
        <v>0</v>
      </c>
      <c r="V80" s="67"/>
      <c r="W80" s="67"/>
      <c r="X80" s="105">
        <f t="shared" si="25"/>
        <v>0</v>
      </c>
      <c r="Y80" s="107">
        <f t="shared" si="26"/>
        <v>0</v>
      </c>
      <c r="Z80" s="107">
        <f t="shared" si="27"/>
        <v>0</v>
      </c>
      <c r="AA80" s="105">
        <f t="shared" si="28"/>
        <v>0</v>
      </c>
      <c r="AB80" s="105">
        <f t="shared" si="29"/>
        <v>0</v>
      </c>
      <c r="AC80" s="105">
        <f t="shared" si="30"/>
        <v>16</v>
      </c>
      <c r="AD80" s="67"/>
      <c r="AE80" s="67"/>
      <c r="AF80" s="67"/>
      <c r="AG80" s="105">
        <f t="shared" si="31"/>
        <v>0</v>
      </c>
      <c r="AH80" s="105">
        <f t="shared" si="32"/>
        <v>0</v>
      </c>
      <c r="AI80" s="105">
        <f t="shared" si="33"/>
        <v>0</v>
      </c>
      <c r="AJ80" s="105">
        <f t="shared" si="34"/>
        <v>0</v>
      </c>
      <c r="AK80" s="105">
        <f t="shared" si="35"/>
        <v>0</v>
      </c>
      <c r="AL80" s="105">
        <f t="shared" si="36"/>
        <v>0</v>
      </c>
      <c r="AM80" s="105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0</v>
      </c>
    </row>
    <row r="81" spans="1:52" ht="23.25" x14ac:dyDescent="0.35">
      <c r="A81" s="101">
        <f>'Liste déroulante et date'!J72</f>
        <v>44275</v>
      </c>
      <c r="B81" s="102"/>
      <c r="C81" s="103"/>
      <c r="D81" s="103"/>
      <c r="E81" s="103"/>
      <c r="F81" s="103"/>
      <c r="G81" s="104"/>
      <c r="H81" s="104">
        <f t="shared" si="24"/>
        <v>0</v>
      </c>
      <c r="I81" s="67"/>
      <c r="J81" s="67"/>
      <c r="K81" s="67"/>
      <c r="L81" s="67"/>
      <c r="M81" s="67"/>
      <c r="N81" s="67"/>
      <c r="O81" s="67"/>
      <c r="P81" s="105">
        <f t="shared" si="45"/>
        <v>0</v>
      </c>
      <c r="Q81" s="106"/>
      <c r="R81" s="105">
        <f t="shared" si="44"/>
        <v>0</v>
      </c>
      <c r="S81" s="67"/>
      <c r="T81" s="67"/>
      <c r="U81" s="105">
        <f t="shared" si="43"/>
        <v>0</v>
      </c>
      <c r="V81" s="67"/>
      <c r="W81" s="67"/>
      <c r="X81" s="105">
        <f t="shared" si="25"/>
        <v>0</v>
      </c>
      <c r="Y81" s="107">
        <f t="shared" si="26"/>
        <v>0</v>
      </c>
      <c r="Z81" s="107">
        <f t="shared" si="27"/>
        <v>0</v>
      </c>
      <c r="AA81" s="105">
        <f t="shared" si="28"/>
        <v>0</v>
      </c>
      <c r="AB81" s="105">
        <f t="shared" si="29"/>
        <v>0</v>
      </c>
      <c r="AC81" s="105">
        <f t="shared" si="30"/>
        <v>16</v>
      </c>
      <c r="AD81" s="67"/>
      <c r="AE81" s="67"/>
      <c r="AF81" s="67"/>
      <c r="AG81" s="105">
        <f t="shared" si="31"/>
        <v>0</v>
      </c>
      <c r="AH81" s="105">
        <f t="shared" si="32"/>
        <v>0</v>
      </c>
      <c r="AI81" s="105">
        <f t="shared" si="33"/>
        <v>0</v>
      </c>
      <c r="AJ81" s="105">
        <f t="shared" si="34"/>
        <v>0</v>
      </c>
      <c r="AK81" s="105">
        <f t="shared" si="35"/>
        <v>0</v>
      </c>
      <c r="AL81" s="105">
        <f t="shared" si="36"/>
        <v>0</v>
      </c>
      <c r="AM81" s="105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0</v>
      </c>
    </row>
    <row r="82" spans="1:52" ht="23.25" x14ac:dyDescent="0.35">
      <c r="A82" s="101">
        <f>'Liste déroulante et date'!J73</f>
        <v>44282</v>
      </c>
      <c r="B82" s="102"/>
      <c r="C82" s="103"/>
      <c r="D82" s="103"/>
      <c r="E82" s="103"/>
      <c r="F82" s="103"/>
      <c r="G82" s="104"/>
      <c r="H82" s="104">
        <f t="shared" si="24"/>
        <v>0</v>
      </c>
      <c r="I82" s="67"/>
      <c r="J82" s="67"/>
      <c r="K82" s="67"/>
      <c r="L82" s="67"/>
      <c r="M82" s="67"/>
      <c r="N82" s="67"/>
      <c r="O82" s="67"/>
      <c r="P82" s="105">
        <f t="shared" si="45"/>
        <v>0</v>
      </c>
      <c r="Q82" s="106"/>
      <c r="R82" s="105">
        <f t="shared" si="44"/>
        <v>0</v>
      </c>
      <c r="S82" s="67"/>
      <c r="T82" s="67"/>
      <c r="U82" s="105">
        <f t="shared" si="43"/>
        <v>0</v>
      </c>
      <c r="V82" s="67"/>
      <c r="W82" s="67"/>
      <c r="X82" s="105">
        <f t="shared" si="25"/>
        <v>0</v>
      </c>
      <c r="Y82" s="107">
        <f t="shared" si="26"/>
        <v>0</v>
      </c>
      <c r="Z82" s="107">
        <f t="shared" si="27"/>
        <v>0</v>
      </c>
      <c r="AA82" s="105">
        <f t="shared" si="28"/>
        <v>0</v>
      </c>
      <c r="AB82" s="105">
        <f t="shared" si="29"/>
        <v>0</v>
      </c>
      <c r="AC82" s="105">
        <f t="shared" si="30"/>
        <v>16</v>
      </c>
      <c r="AD82" s="67"/>
      <c r="AE82" s="67"/>
      <c r="AF82" s="67"/>
      <c r="AG82" s="105">
        <f t="shared" si="31"/>
        <v>0</v>
      </c>
      <c r="AH82" s="105">
        <f t="shared" si="32"/>
        <v>0</v>
      </c>
      <c r="AI82" s="105">
        <f t="shared" si="33"/>
        <v>0</v>
      </c>
      <c r="AJ82" s="105">
        <f t="shared" si="34"/>
        <v>0</v>
      </c>
      <c r="AK82" s="105">
        <f t="shared" si="35"/>
        <v>0</v>
      </c>
      <c r="AL82" s="105">
        <f t="shared" si="36"/>
        <v>0</v>
      </c>
      <c r="AM82" s="105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0</v>
      </c>
    </row>
    <row r="83" spans="1:52" ht="23.25" x14ac:dyDescent="0.35">
      <c r="A83" s="101">
        <f>'Liste déroulante et date'!J74</f>
        <v>44289</v>
      </c>
      <c r="B83" s="102"/>
      <c r="C83" s="103"/>
      <c r="D83" s="103"/>
      <c r="E83" s="103"/>
      <c r="F83" s="103"/>
      <c r="G83" s="104"/>
      <c r="H83" s="104">
        <f t="shared" si="24"/>
        <v>0</v>
      </c>
      <c r="I83" s="67"/>
      <c r="J83" s="67"/>
      <c r="K83" s="67"/>
      <c r="L83" s="67"/>
      <c r="M83" s="67"/>
      <c r="N83" s="67"/>
      <c r="O83" s="67"/>
      <c r="P83" s="105">
        <f t="shared" si="45"/>
        <v>0</v>
      </c>
      <c r="Q83" s="106"/>
      <c r="R83" s="105">
        <f t="shared" si="44"/>
        <v>0</v>
      </c>
      <c r="S83" s="67"/>
      <c r="T83" s="67"/>
      <c r="U83" s="105">
        <f t="shared" si="43"/>
        <v>0</v>
      </c>
      <c r="V83" s="67"/>
      <c r="W83" s="67"/>
      <c r="X83" s="105">
        <f t="shared" si="25"/>
        <v>0</v>
      </c>
      <c r="Y83" s="107">
        <f t="shared" si="26"/>
        <v>0</v>
      </c>
      <c r="Z83" s="107">
        <f t="shared" si="27"/>
        <v>0</v>
      </c>
      <c r="AA83" s="105">
        <f t="shared" si="28"/>
        <v>0</v>
      </c>
      <c r="AB83" s="105">
        <f t="shared" si="29"/>
        <v>0</v>
      </c>
      <c r="AC83" s="105">
        <f t="shared" si="30"/>
        <v>16</v>
      </c>
      <c r="AD83" s="67"/>
      <c r="AE83" s="67"/>
      <c r="AF83" s="67"/>
      <c r="AG83" s="105">
        <f t="shared" si="31"/>
        <v>0</v>
      </c>
      <c r="AH83" s="105">
        <f t="shared" si="32"/>
        <v>0</v>
      </c>
      <c r="AI83" s="105">
        <f t="shared" si="33"/>
        <v>0</v>
      </c>
      <c r="AJ83" s="105">
        <f t="shared" si="34"/>
        <v>0</v>
      </c>
      <c r="AK83" s="105">
        <f t="shared" si="35"/>
        <v>0</v>
      </c>
      <c r="AL83" s="105">
        <f t="shared" si="36"/>
        <v>0</v>
      </c>
      <c r="AM83" s="105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0</v>
      </c>
    </row>
    <row r="84" spans="1:52" ht="23.25" x14ac:dyDescent="0.35">
      <c r="A84" s="101">
        <f>'Liste déroulante et date'!J75</f>
        <v>44296</v>
      </c>
      <c r="B84" s="102"/>
      <c r="C84" s="103"/>
      <c r="D84" s="103"/>
      <c r="E84" s="103"/>
      <c r="F84" s="103"/>
      <c r="G84" s="104"/>
      <c r="H84" s="104">
        <f t="shared" si="24"/>
        <v>0</v>
      </c>
      <c r="I84" s="67"/>
      <c r="J84" s="67"/>
      <c r="K84" s="67"/>
      <c r="L84" s="67"/>
      <c r="M84" s="67"/>
      <c r="N84" s="67"/>
      <c r="O84" s="67"/>
      <c r="P84" s="105">
        <f t="shared" si="45"/>
        <v>0</v>
      </c>
      <c r="Q84" s="106"/>
      <c r="R84" s="105">
        <f t="shared" si="44"/>
        <v>0</v>
      </c>
      <c r="S84" s="67"/>
      <c r="T84" s="67"/>
      <c r="U84" s="105">
        <f t="shared" si="43"/>
        <v>0</v>
      </c>
      <c r="V84" s="67"/>
      <c r="W84" s="67"/>
      <c r="X84" s="105">
        <f t="shared" si="25"/>
        <v>0</v>
      </c>
      <c r="Y84" s="107">
        <f t="shared" si="26"/>
        <v>0</v>
      </c>
      <c r="Z84" s="107">
        <f t="shared" si="27"/>
        <v>0</v>
      </c>
      <c r="AA84" s="105">
        <f t="shared" si="28"/>
        <v>0</v>
      </c>
      <c r="AB84" s="105">
        <f t="shared" si="29"/>
        <v>0</v>
      </c>
      <c r="AC84" s="105">
        <f t="shared" si="30"/>
        <v>16</v>
      </c>
      <c r="AD84" s="67"/>
      <c r="AE84" s="67"/>
      <c r="AF84" s="67"/>
      <c r="AG84" s="105">
        <f t="shared" si="31"/>
        <v>0</v>
      </c>
      <c r="AH84" s="105">
        <f t="shared" si="32"/>
        <v>0</v>
      </c>
      <c r="AI84" s="105">
        <f t="shared" si="33"/>
        <v>0</v>
      </c>
      <c r="AJ84" s="105">
        <f t="shared" si="34"/>
        <v>0</v>
      </c>
      <c r="AK84" s="105">
        <f t="shared" si="35"/>
        <v>0</v>
      </c>
      <c r="AL84" s="105">
        <f t="shared" si="36"/>
        <v>0</v>
      </c>
      <c r="AM84" s="105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0</v>
      </c>
    </row>
    <row r="85" spans="1:52" ht="23.25" x14ac:dyDescent="0.35">
      <c r="A85" s="101">
        <f>'Liste déroulante et date'!J76</f>
        <v>44303</v>
      </c>
      <c r="B85" s="102"/>
      <c r="C85" s="103"/>
      <c r="D85" s="103"/>
      <c r="E85" s="103"/>
      <c r="F85" s="103"/>
      <c r="G85" s="104"/>
      <c r="H85" s="104">
        <f t="shared" si="24"/>
        <v>0</v>
      </c>
      <c r="I85" s="67"/>
      <c r="J85" s="67"/>
      <c r="K85" s="67"/>
      <c r="L85" s="67"/>
      <c r="M85" s="67"/>
      <c r="N85" s="67"/>
      <c r="O85" s="67"/>
      <c r="P85" s="105">
        <f t="shared" si="45"/>
        <v>0</v>
      </c>
      <c r="Q85" s="106"/>
      <c r="R85" s="105">
        <f t="shared" si="44"/>
        <v>0</v>
      </c>
      <c r="S85" s="67"/>
      <c r="T85" s="67"/>
      <c r="U85" s="105">
        <f t="shared" si="43"/>
        <v>0</v>
      </c>
      <c r="V85" s="67"/>
      <c r="W85" s="67"/>
      <c r="X85" s="105">
        <f t="shared" si="25"/>
        <v>0</v>
      </c>
      <c r="Y85" s="107">
        <f t="shared" si="26"/>
        <v>0</v>
      </c>
      <c r="Z85" s="107">
        <f t="shared" si="27"/>
        <v>0</v>
      </c>
      <c r="AA85" s="105">
        <f t="shared" si="28"/>
        <v>0</v>
      </c>
      <c r="AB85" s="105">
        <f t="shared" si="29"/>
        <v>0</v>
      </c>
      <c r="AC85" s="105">
        <f t="shared" si="30"/>
        <v>16</v>
      </c>
      <c r="AD85" s="67"/>
      <c r="AE85" s="67"/>
      <c r="AF85" s="67"/>
      <c r="AG85" s="105">
        <f t="shared" si="31"/>
        <v>0</v>
      </c>
      <c r="AH85" s="105">
        <f t="shared" si="32"/>
        <v>0</v>
      </c>
      <c r="AI85" s="105">
        <f t="shared" si="33"/>
        <v>0</v>
      </c>
      <c r="AJ85" s="105">
        <f t="shared" si="34"/>
        <v>0</v>
      </c>
      <c r="AK85" s="105">
        <f t="shared" si="35"/>
        <v>0</v>
      </c>
      <c r="AL85" s="105">
        <f t="shared" si="36"/>
        <v>0</v>
      </c>
      <c r="AM85" s="105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0</v>
      </c>
    </row>
    <row r="86" spans="1:52" ht="23.25" x14ac:dyDescent="0.35">
      <c r="A86" s="101">
        <f>'Liste déroulante et date'!J77</f>
        <v>44310</v>
      </c>
      <c r="B86" s="102"/>
      <c r="C86" s="103"/>
      <c r="D86" s="103"/>
      <c r="E86" s="103"/>
      <c r="F86" s="103"/>
      <c r="G86" s="104"/>
      <c r="H86" s="104">
        <f t="shared" si="24"/>
        <v>0</v>
      </c>
      <c r="I86" s="67"/>
      <c r="J86" s="67"/>
      <c r="K86" s="67"/>
      <c r="L86" s="67"/>
      <c r="M86" s="67"/>
      <c r="N86" s="67"/>
      <c r="O86" s="67"/>
      <c r="P86" s="105">
        <f t="shared" si="45"/>
        <v>0</v>
      </c>
      <c r="Q86" s="106"/>
      <c r="R86" s="105">
        <f t="shared" si="44"/>
        <v>0</v>
      </c>
      <c r="S86" s="67"/>
      <c r="T86" s="67"/>
      <c r="U86" s="105">
        <f t="shared" si="43"/>
        <v>0</v>
      </c>
      <c r="V86" s="67"/>
      <c r="W86" s="67"/>
      <c r="X86" s="105">
        <f t="shared" si="25"/>
        <v>0</v>
      </c>
      <c r="Y86" s="107">
        <f t="shared" si="26"/>
        <v>0</v>
      </c>
      <c r="Z86" s="107">
        <f t="shared" si="27"/>
        <v>0</v>
      </c>
      <c r="AA86" s="105">
        <f t="shared" si="28"/>
        <v>0</v>
      </c>
      <c r="AB86" s="105">
        <f t="shared" si="29"/>
        <v>0</v>
      </c>
      <c r="AC86" s="105">
        <f t="shared" si="30"/>
        <v>16</v>
      </c>
      <c r="AD86" s="67"/>
      <c r="AE86" s="67"/>
      <c r="AF86" s="67"/>
      <c r="AG86" s="105">
        <f t="shared" si="31"/>
        <v>0</v>
      </c>
      <c r="AH86" s="105">
        <f t="shared" si="32"/>
        <v>0</v>
      </c>
      <c r="AI86" s="105">
        <f t="shared" si="33"/>
        <v>0</v>
      </c>
      <c r="AJ86" s="105">
        <f t="shared" si="34"/>
        <v>0</v>
      </c>
      <c r="AK86" s="105">
        <f t="shared" si="35"/>
        <v>0</v>
      </c>
      <c r="AL86" s="105">
        <f t="shared" si="36"/>
        <v>0</v>
      </c>
      <c r="AM86" s="105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0</v>
      </c>
    </row>
    <row r="87" spans="1:52" ht="23.25" x14ac:dyDescent="0.35">
      <c r="A87" s="101">
        <f>'Liste déroulante et date'!J78</f>
        <v>44317</v>
      </c>
      <c r="B87" s="102"/>
      <c r="C87" s="103"/>
      <c r="D87" s="103"/>
      <c r="E87" s="103"/>
      <c r="F87" s="103"/>
      <c r="G87" s="104"/>
      <c r="H87" s="104">
        <f t="shared" si="24"/>
        <v>0</v>
      </c>
      <c r="I87" s="67"/>
      <c r="J87" s="67"/>
      <c r="K87" s="67"/>
      <c r="L87" s="67"/>
      <c r="M87" s="67"/>
      <c r="N87" s="67"/>
      <c r="O87" s="67"/>
      <c r="P87" s="105">
        <f t="shared" si="45"/>
        <v>0</v>
      </c>
      <c r="Q87" s="106"/>
      <c r="R87" s="105">
        <f t="shared" si="44"/>
        <v>0</v>
      </c>
      <c r="S87" s="67"/>
      <c r="T87" s="67"/>
      <c r="U87" s="105">
        <f t="shared" si="43"/>
        <v>0</v>
      </c>
      <c r="V87" s="67"/>
      <c r="W87" s="67"/>
      <c r="X87" s="105">
        <f t="shared" si="25"/>
        <v>0</v>
      </c>
      <c r="Y87" s="107">
        <f t="shared" si="26"/>
        <v>0</v>
      </c>
      <c r="Z87" s="107">
        <f t="shared" si="27"/>
        <v>0</v>
      </c>
      <c r="AA87" s="105">
        <f t="shared" si="28"/>
        <v>0</v>
      </c>
      <c r="AB87" s="105">
        <f t="shared" si="29"/>
        <v>0</v>
      </c>
      <c r="AC87" s="105">
        <f t="shared" si="30"/>
        <v>16</v>
      </c>
      <c r="AD87" s="67"/>
      <c r="AE87" s="67"/>
      <c r="AF87" s="67"/>
      <c r="AG87" s="105">
        <f t="shared" si="31"/>
        <v>0</v>
      </c>
      <c r="AH87" s="105">
        <f t="shared" si="32"/>
        <v>0</v>
      </c>
      <c r="AI87" s="105">
        <f t="shared" si="33"/>
        <v>0</v>
      </c>
      <c r="AJ87" s="105">
        <f t="shared" si="34"/>
        <v>0</v>
      </c>
      <c r="AK87" s="105">
        <f t="shared" si="35"/>
        <v>0</v>
      </c>
      <c r="AL87" s="105">
        <f t="shared" si="36"/>
        <v>0</v>
      </c>
      <c r="AM87" s="105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0</v>
      </c>
    </row>
    <row r="88" spans="1:52" ht="23.25" x14ac:dyDescent="0.35">
      <c r="A88" s="101">
        <f>'Liste déroulante et date'!J79</f>
        <v>44324</v>
      </c>
      <c r="B88" s="102"/>
      <c r="C88" s="103"/>
      <c r="D88" s="103"/>
      <c r="E88" s="103"/>
      <c r="F88" s="103"/>
      <c r="G88" s="104"/>
      <c r="H88" s="104">
        <f t="shared" si="24"/>
        <v>0</v>
      </c>
      <c r="I88" s="67"/>
      <c r="J88" s="67"/>
      <c r="K88" s="67"/>
      <c r="L88" s="67"/>
      <c r="M88" s="67"/>
      <c r="N88" s="67"/>
      <c r="O88" s="67"/>
      <c r="P88" s="105">
        <f t="shared" si="45"/>
        <v>0</v>
      </c>
      <c r="Q88" s="106"/>
      <c r="R88" s="105">
        <f t="shared" si="44"/>
        <v>0</v>
      </c>
      <c r="S88" s="67"/>
      <c r="T88" s="67"/>
      <c r="U88" s="105">
        <f t="shared" si="43"/>
        <v>0</v>
      </c>
      <c r="V88" s="67"/>
      <c r="W88" s="67"/>
      <c r="X88" s="105">
        <f t="shared" si="25"/>
        <v>0</v>
      </c>
      <c r="Y88" s="107">
        <f t="shared" si="26"/>
        <v>0</v>
      </c>
      <c r="Z88" s="107">
        <f t="shared" si="27"/>
        <v>0</v>
      </c>
      <c r="AA88" s="105">
        <f t="shared" si="28"/>
        <v>0</v>
      </c>
      <c r="AB88" s="105">
        <f t="shared" si="29"/>
        <v>0</v>
      </c>
      <c r="AC88" s="105">
        <f t="shared" si="30"/>
        <v>16</v>
      </c>
      <c r="AD88" s="67"/>
      <c r="AE88" s="67"/>
      <c r="AF88" s="67"/>
      <c r="AG88" s="105">
        <f t="shared" si="31"/>
        <v>0</v>
      </c>
      <c r="AH88" s="105">
        <f t="shared" si="32"/>
        <v>0</v>
      </c>
      <c r="AI88" s="105">
        <f t="shared" si="33"/>
        <v>0</v>
      </c>
      <c r="AJ88" s="105">
        <f t="shared" si="34"/>
        <v>0</v>
      </c>
      <c r="AK88" s="105">
        <f t="shared" si="35"/>
        <v>0</v>
      </c>
      <c r="AL88" s="105">
        <f t="shared" si="36"/>
        <v>0</v>
      </c>
      <c r="AM88" s="105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0</v>
      </c>
    </row>
    <row r="89" spans="1:52" ht="23.25" x14ac:dyDescent="0.35">
      <c r="A89" s="101">
        <f>'Liste déroulante et date'!J80</f>
        <v>44331</v>
      </c>
      <c r="B89" s="102"/>
      <c r="C89" s="103"/>
      <c r="D89" s="103"/>
      <c r="E89" s="103"/>
      <c r="F89" s="103"/>
      <c r="G89" s="104"/>
      <c r="H89" s="104">
        <f t="shared" si="24"/>
        <v>0</v>
      </c>
      <c r="I89" s="67"/>
      <c r="J89" s="67"/>
      <c r="K89" s="67"/>
      <c r="L89" s="67"/>
      <c r="M89" s="67"/>
      <c r="N89" s="67"/>
      <c r="O89" s="67"/>
      <c r="P89" s="105">
        <f t="shared" si="45"/>
        <v>0</v>
      </c>
      <c r="Q89" s="106"/>
      <c r="R89" s="105">
        <f t="shared" si="44"/>
        <v>0</v>
      </c>
      <c r="S89" s="67"/>
      <c r="T89" s="67"/>
      <c r="U89" s="105">
        <f t="shared" si="43"/>
        <v>0</v>
      </c>
      <c r="V89" s="67"/>
      <c r="W89" s="67"/>
      <c r="X89" s="105">
        <f t="shared" si="25"/>
        <v>0</v>
      </c>
      <c r="Y89" s="107">
        <f t="shared" si="26"/>
        <v>0</v>
      </c>
      <c r="Z89" s="107">
        <f t="shared" si="27"/>
        <v>0</v>
      </c>
      <c r="AA89" s="105">
        <f t="shared" si="28"/>
        <v>0</v>
      </c>
      <c r="AB89" s="105">
        <f t="shared" si="29"/>
        <v>0</v>
      </c>
      <c r="AC89" s="105">
        <f t="shared" si="30"/>
        <v>16</v>
      </c>
      <c r="AD89" s="67"/>
      <c r="AE89" s="67"/>
      <c r="AF89" s="67"/>
      <c r="AG89" s="105">
        <f t="shared" si="31"/>
        <v>0</v>
      </c>
      <c r="AH89" s="105">
        <f t="shared" si="32"/>
        <v>0</v>
      </c>
      <c r="AI89" s="105">
        <f t="shared" si="33"/>
        <v>0</v>
      </c>
      <c r="AJ89" s="105">
        <f t="shared" si="34"/>
        <v>0</v>
      </c>
      <c r="AK89" s="105">
        <f t="shared" si="35"/>
        <v>0</v>
      </c>
      <c r="AL89" s="105">
        <f t="shared" si="36"/>
        <v>0</v>
      </c>
      <c r="AM89" s="105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0</v>
      </c>
    </row>
    <row r="90" spans="1:52" ht="23.25" x14ac:dyDescent="0.35">
      <c r="A90" s="101">
        <f>'Liste déroulante et date'!J81</f>
        <v>44338</v>
      </c>
      <c r="B90" s="102"/>
      <c r="C90" s="103"/>
      <c r="D90" s="103"/>
      <c r="E90" s="103"/>
      <c r="F90" s="103"/>
      <c r="G90" s="104"/>
      <c r="H90" s="104">
        <f t="shared" si="24"/>
        <v>0</v>
      </c>
      <c r="I90" s="67"/>
      <c r="J90" s="67"/>
      <c r="K90" s="67"/>
      <c r="L90" s="67"/>
      <c r="M90" s="67"/>
      <c r="N90" s="67"/>
      <c r="O90" s="67"/>
      <c r="P90" s="105">
        <f t="shared" si="45"/>
        <v>0</v>
      </c>
      <c r="Q90" s="106"/>
      <c r="R90" s="105">
        <f t="shared" si="44"/>
        <v>0</v>
      </c>
      <c r="S90" s="67"/>
      <c r="T90" s="67"/>
      <c r="U90" s="105">
        <f t="shared" si="43"/>
        <v>0</v>
      </c>
      <c r="V90" s="67"/>
      <c r="W90" s="67"/>
      <c r="X90" s="105">
        <f t="shared" si="25"/>
        <v>0</v>
      </c>
      <c r="Y90" s="107">
        <f t="shared" si="26"/>
        <v>0</v>
      </c>
      <c r="Z90" s="107">
        <f t="shared" si="27"/>
        <v>0</v>
      </c>
      <c r="AA90" s="105">
        <f t="shared" si="28"/>
        <v>0</v>
      </c>
      <c r="AB90" s="105">
        <f t="shared" si="29"/>
        <v>0</v>
      </c>
      <c r="AC90" s="105">
        <f t="shared" si="30"/>
        <v>16</v>
      </c>
      <c r="AD90" s="67"/>
      <c r="AE90" s="67"/>
      <c r="AF90" s="67"/>
      <c r="AG90" s="105">
        <f t="shared" si="31"/>
        <v>0</v>
      </c>
      <c r="AH90" s="105">
        <f t="shared" si="32"/>
        <v>0</v>
      </c>
      <c r="AI90" s="105">
        <f t="shared" si="33"/>
        <v>0</v>
      </c>
      <c r="AJ90" s="105">
        <f t="shared" si="34"/>
        <v>0</v>
      </c>
      <c r="AK90" s="105">
        <f t="shared" si="35"/>
        <v>0</v>
      </c>
      <c r="AL90" s="105">
        <f t="shared" si="36"/>
        <v>0</v>
      </c>
      <c r="AM90" s="105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0</v>
      </c>
    </row>
    <row r="91" spans="1:52" ht="23.25" x14ac:dyDescent="0.35">
      <c r="A91" s="101">
        <f>'Liste déroulante et date'!J82</f>
        <v>44345</v>
      </c>
      <c r="B91" s="102"/>
      <c r="C91" s="103"/>
      <c r="D91" s="103"/>
      <c r="E91" s="103"/>
      <c r="F91" s="103"/>
      <c r="G91" s="104"/>
      <c r="H91" s="104">
        <f t="shared" si="24"/>
        <v>0</v>
      </c>
      <c r="I91" s="67"/>
      <c r="J91" s="67"/>
      <c r="K91" s="67"/>
      <c r="L91" s="67"/>
      <c r="M91" s="67"/>
      <c r="N91" s="67"/>
      <c r="O91" s="67"/>
      <c r="P91" s="105">
        <f t="shared" si="45"/>
        <v>0</v>
      </c>
      <c r="Q91" s="106"/>
      <c r="R91" s="105">
        <f t="shared" si="44"/>
        <v>0</v>
      </c>
      <c r="S91" s="67"/>
      <c r="T91" s="67"/>
      <c r="U91" s="105">
        <f t="shared" si="43"/>
        <v>0</v>
      </c>
      <c r="V91" s="67"/>
      <c r="W91" s="67"/>
      <c r="X91" s="105">
        <f t="shared" si="25"/>
        <v>0</v>
      </c>
      <c r="Y91" s="107">
        <f t="shared" si="26"/>
        <v>0</v>
      </c>
      <c r="Z91" s="107">
        <f t="shared" si="27"/>
        <v>0</v>
      </c>
      <c r="AA91" s="105">
        <f t="shared" si="28"/>
        <v>0</v>
      </c>
      <c r="AB91" s="105">
        <f t="shared" si="29"/>
        <v>0</v>
      </c>
      <c r="AC91" s="105">
        <f t="shared" si="30"/>
        <v>16</v>
      </c>
      <c r="AD91" s="67"/>
      <c r="AE91" s="67"/>
      <c r="AF91" s="67"/>
      <c r="AG91" s="105">
        <f t="shared" si="31"/>
        <v>0</v>
      </c>
      <c r="AH91" s="105">
        <f t="shared" si="32"/>
        <v>0</v>
      </c>
      <c r="AI91" s="105">
        <f t="shared" si="33"/>
        <v>0</v>
      </c>
      <c r="AJ91" s="105">
        <f t="shared" si="34"/>
        <v>0</v>
      </c>
      <c r="AK91" s="105">
        <f t="shared" si="35"/>
        <v>0</v>
      </c>
      <c r="AL91" s="105">
        <f t="shared" si="36"/>
        <v>0</v>
      </c>
      <c r="AM91" s="105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0</v>
      </c>
    </row>
    <row r="92" spans="1:52" ht="23.25" x14ac:dyDescent="0.35">
      <c r="A92" s="101">
        <f>'Liste déroulante et date'!J83</f>
        <v>44352</v>
      </c>
      <c r="B92" s="102"/>
      <c r="C92" s="103"/>
      <c r="D92" s="103"/>
      <c r="E92" s="103"/>
      <c r="F92" s="103"/>
      <c r="G92" s="104"/>
      <c r="H92" s="104">
        <f t="shared" si="24"/>
        <v>0</v>
      </c>
      <c r="I92" s="67"/>
      <c r="J92" s="67"/>
      <c r="K92" s="67"/>
      <c r="L92" s="67"/>
      <c r="M92" s="67"/>
      <c r="N92" s="67"/>
      <c r="O92" s="67"/>
      <c r="P92" s="105">
        <f t="shared" si="45"/>
        <v>0</v>
      </c>
      <c r="Q92" s="106"/>
      <c r="R92" s="105">
        <f t="shared" si="44"/>
        <v>0</v>
      </c>
      <c r="S92" s="67"/>
      <c r="T92" s="67"/>
      <c r="U92" s="105">
        <f t="shared" si="43"/>
        <v>0</v>
      </c>
      <c r="V92" s="67"/>
      <c r="W92" s="67"/>
      <c r="X92" s="105">
        <f t="shared" si="25"/>
        <v>0</v>
      </c>
      <c r="Y92" s="107">
        <f t="shared" si="26"/>
        <v>0</v>
      </c>
      <c r="Z92" s="107">
        <f t="shared" si="27"/>
        <v>0</v>
      </c>
      <c r="AA92" s="105">
        <f t="shared" si="28"/>
        <v>0</v>
      </c>
      <c r="AB92" s="105">
        <f t="shared" si="29"/>
        <v>0</v>
      </c>
      <c r="AC92" s="105">
        <f t="shared" si="30"/>
        <v>16</v>
      </c>
      <c r="AD92" s="67"/>
      <c r="AE92" s="67"/>
      <c r="AF92" s="67"/>
      <c r="AG92" s="105">
        <f t="shared" si="31"/>
        <v>0</v>
      </c>
      <c r="AH92" s="105">
        <f t="shared" si="32"/>
        <v>0</v>
      </c>
      <c r="AI92" s="105">
        <f t="shared" si="33"/>
        <v>0</v>
      </c>
      <c r="AJ92" s="105">
        <f t="shared" si="34"/>
        <v>0</v>
      </c>
      <c r="AK92" s="105">
        <f t="shared" si="35"/>
        <v>0</v>
      </c>
      <c r="AL92" s="105">
        <f t="shared" si="36"/>
        <v>0</v>
      </c>
      <c r="AM92" s="105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0</v>
      </c>
    </row>
    <row r="93" spans="1:52" ht="23.25" x14ac:dyDescent="0.35">
      <c r="A93" s="101">
        <f>'Liste déroulante et date'!J84</f>
        <v>44359</v>
      </c>
      <c r="B93" s="102"/>
      <c r="C93" s="103"/>
      <c r="D93" s="103"/>
      <c r="E93" s="103"/>
      <c r="F93" s="103"/>
      <c r="G93" s="104"/>
      <c r="H93" s="104">
        <f t="shared" si="24"/>
        <v>0</v>
      </c>
      <c r="I93" s="67"/>
      <c r="J93" s="67"/>
      <c r="K93" s="67"/>
      <c r="L93" s="67"/>
      <c r="M93" s="67"/>
      <c r="N93" s="67"/>
      <c r="O93" s="67"/>
      <c r="P93" s="105">
        <f t="shared" si="45"/>
        <v>0</v>
      </c>
      <c r="Q93" s="106"/>
      <c r="R93" s="105">
        <f t="shared" si="44"/>
        <v>0</v>
      </c>
      <c r="S93" s="67"/>
      <c r="T93" s="67"/>
      <c r="U93" s="105">
        <f t="shared" si="43"/>
        <v>0</v>
      </c>
      <c r="V93" s="67"/>
      <c r="W93" s="67"/>
      <c r="X93" s="105">
        <f t="shared" si="25"/>
        <v>0</v>
      </c>
      <c r="Y93" s="107">
        <f t="shared" si="26"/>
        <v>0</v>
      </c>
      <c r="Z93" s="107">
        <f t="shared" si="27"/>
        <v>0</v>
      </c>
      <c r="AA93" s="105">
        <f t="shared" si="28"/>
        <v>0</v>
      </c>
      <c r="AB93" s="105">
        <f t="shared" si="29"/>
        <v>0</v>
      </c>
      <c r="AC93" s="105">
        <f t="shared" si="30"/>
        <v>16</v>
      </c>
      <c r="AD93" s="67"/>
      <c r="AE93" s="67"/>
      <c r="AF93" s="67"/>
      <c r="AG93" s="105">
        <f t="shared" si="31"/>
        <v>0</v>
      </c>
      <c r="AH93" s="105">
        <f t="shared" si="32"/>
        <v>0</v>
      </c>
      <c r="AI93" s="105">
        <f t="shared" si="33"/>
        <v>0</v>
      </c>
      <c r="AJ93" s="105">
        <f t="shared" si="34"/>
        <v>0</v>
      </c>
      <c r="AK93" s="105">
        <f t="shared" si="35"/>
        <v>0</v>
      </c>
      <c r="AL93" s="105">
        <f t="shared" si="36"/>
        <v>0</v>
      </c>
      <c r="AM93" s="105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0</v>
      </c>
    </row>
    <row r="94" spans="1:52" ht="23.25" x14ac:dyDescent="0.35">
      <c r="A94" s="101">
        <f>'Liste déroulante et date'!J85</f>
        <v>44366</v>
      </c>
      <c r="B94" s="102"/>
      <c r="C94" s="103"/>
      <c r="D94" s="103"/>
      <c r="E94" s="103"/>
      <c r="F94" s="103"/>
      <c r="G94" s="104"/>
      <c r="H94" s="104">
        <f t="shared" si="24"/>
        <v>0</v>
      </c>
      <c r="I94" s="67"/>
      <c r="J94" s="67"/>
      <c r="K94" s="67"/>
      <c r="L94" s="67"/>
      <c r="M94" s="67"/>
      <c r="N94" s="67"/>
      <c r="O94" s="67"/>
      <c r="P94" s="105">
        <f t="shared" si="45"/>
        <v>0</v>
      </c>
      <c r="Q94" s="106"/>
      <c r="R94" s="105">
        <f t="shared" si="44"/>
        <v>0</v>
      </c>
      <c r="S94" s="67"/>
      <c r="T94" s="67"/>
      <c r="U94" s="105">
        <f t="shared" si="43"/>
        <v>0</v>
      </c>
      <c r="V94" s="67"/>
      <c r="W94" s="67"/>
      <c r="X94" s="105">
        <f t="shared" si="25"/>
        <v>0</v>
      </c>
      <c r="Y94" s="107">
        <f t="shared" si="26"/>
        <v>0</v>
      </c>
      <c r="Z94" s="107">
        <f t="shared" si="27"/>
        <v>0</v>
      </c>
      <c r="AA94" s="105">
        <f t="shared" si="28"/>
        <v>0</v>
      </c>
      <c r="AB94" s="105">
        <f t="shared" si="29"/>
        <v>0</v>
      </c>
      <c r="AC94" s="105">
        <f t="shared" si="30"/>
        <v>16</v>
      </c>
      <c r="AD94" s="67"/>
      <c r="AE94" s="67"/>
      <c r="AF94" s="67"/>
      <c r="AG94" s="105">
        <f t="shared" si="31"/>
        <v>0</v>
      </c>
      <c r="AH94" s="105">
        <f t="shared" si="32"/>
        <v>0</v>
      </c>
      <c r="AI94" s="105">
        <f t="shared" si="33"/>
        <v>0</v>
      </c>
      <c r="AJ94" s="105">
        <f t="shared" si="34"/>
        <v>0</v>
      </c>
      <c r="AK94" s="105">
        <f t="shared" si="35"/>
        <v>0</v>
      </c>
      <c r="AL94" s="105">
        <f t="shared" si="36"/>
        <v>0</v>
      </c>
      <c r="AM94" s="105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0</v>
      </c>
    </row>
    <row r="95" spans="1:52" ht="23.25" x14ac:dyDescent="0.35">
      <c r="A95" s="101">
        <f>'Liste déroulante et date'!J86</f>
        <v>44373</v>
      </c>
      <c r="B95" s="102"/>
      <c r="C95" s="103"/>
      <c r="D95" s="103"/>
      <c r="E95" s="103"/>
      <c r="F95" s="103"/>
      <c r="G95" s="104"/>
      <c r="H95" s="104">
        <f t="shared" si="24"/>
        <v>0</v>
      </c>
      <c r="I95" s="67"/>
      <c r="J95" s="67"/>
      <c r="K95" s="67"/>
      <c r="L95" s="67"/>
      <c r="M95" s="67"/>
      <c r="N95" s="67"/>
      <c r="O95" s="67"/>
      <c r="P95" s="105">
        <f t="shared" si="45"/>
        <v>0</v>
      </c>
      <c r="Q95" s="106"/>
      <c r="R95" s="105">
        <f t="shared" si="44"/>
        <v>0</v>
      </c>
      <c r="S95" s="67"/>
      <c r="T95" s="67"/>
      <c r="U95" s="105">
        <f t="shared" si="43"/>
        <v>0</v>
      </c>
      <c r="V95" s="67"/>
      <c r="W95" s="67"/>
      <c r="X95" s="105">
        <f t="shared" si="25"/>
        <v>0</v>
      </c>
      <c r="Y95" s="107">
        <f t="shared" si="26"/>
        <v>0</v>
      </c>
      <c r="Z95" s="107">
        <f t="shared" si="27"/>
        <v>0</v>
      </c>
      <c r="AA95" s="105">
        <f t="shared" si="28"/>
        <v>0</v>
      </c>
      <c r="AB95" s="105">
        <f t="shared" si="29"/>
        <v>0</v>
      </c>
      <c r="AC95" s="105">
        <f t="shared" si="30"/>
        <v>16</v>
      </c>
      <c r="AD95" s="67"/>
      <c r="AE95" s="67"/>
      <c r="AF95" s="67"/>
      <c r="AG95" s="105">
        <f t="shared" si="31"/>
        <v>0</v>
      </c>
      <c r="AH95" s="105">
        <f t="shared" si="32"/>
        <v>0</v>
      </c>
      <c r="AI95" s="105">
        <f t="shared" si="33"/>
        <v>0</v>
      </c>
      <c r="AJ95" s="105">
        <f t="shared" si="34"/>
        <v>0</v>
      </c>
      <c r="AK95" s="105">
        <f t="shared" si="35"/>
        <v>0</v>
      </c>
      <c r="AL95" s="105">
        <f t="shared" si="36"/>
        <v>0</v>
      </c>
      <c r="AM95" s="105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0</v>
      </c>
    </row>
    <row r="96" spans="1:52" ht="23.25" x14ac:dyDescent="0.35">
      <c r="A96" s="101">
        <f>'Liste déroulante et date'!J87</f>
        <v>44380</v>
      </c>
      <c r="B96" s="102"/>
      <c r="C96" s="103"/>
      <c r="D96" s="103"/>
      <c r="E96" s="103"/>
      <c r="F96" s="103"/>
      <c r="G96" s="104"/>
      <c r="H96" s="104">
        <f t="shared" si="24"/>
        <v>0</v>
      </c>
      <c r="I96" s="67"/>
      <c r="J96" s="67"/>
      <c r="K96" s="67"/>
      <c r="L96" s="67"/>
      <c r="M96" s="67"/>
      <c r="N96" s="67"/>
      <c r="O96" s="67"/>
      <c r="P96" s="105">
        <f t="shared" si="45"/>
        <v>0</v>
      </c>
      <c r="Q96" s="106"/>
      <c r="R96" s="105">
        <f t="shared" si="44"/>
        <v>0</v>
      </c>
      <c r="S96" s="67"/>
      <c r="T96" s="67"/>
      <c r="U96" s="105">
        <f t="shared" si="43"/>
        <v>0</v>
      </c>
      <c r="V96" s="67"/>
      <c r="W96" s="67"/>
      <c r="X96" s="105">
        <f t="shared" si="25"/>
        <v>0</v>
      </c>
      <c r="Y96" s="107">
        <f t="shared" si="26"/>
        <v>0</v>
      </c>
      <c r="Z96" s="107">
        <f t="shared" si="27"/>
        <v>0</v>
      </c>
      <c r="AA96" s="105">
        <f t="shared" si="28"/>
        <v>0</v>
      </c>
      <c r="AB96" s="105">
        <f t="shared" si="29"/>
        <v>0</v>
      </c>
      <c r="AC96" s="105">
        <f t="shared" si="30"/>
        <v>16</v>
      </c>
      <c r="AD96" s="67"/>
      <c r="AE96" s="67"/>
      <c r="AF96" s="67"/>
      <c r="AG96" s="105">
        <f t="shared" si="31"/>
        <v>0</v>
      </c>
      <c r="AH96" s="105">
        <f t="shared" si="32"/>
        <v>0</v>
      </c>
      <c r="AI96" s="105">
        <f t="shared" si="33"/>
        <v>0</v>
      </c>
      <c r="AJ96" s="105">
        <f t="shared" si="34"/>
        <v>0</v>
      </c>
      <c r="AK96" s="105">
        <f t="shared" si="35"/>
        <v>0</v>
      </c>
      <c r="AL96" s="105">
        <f t="shared" si="36"/>
        <v>0</v>
      </c>
      <c r="AM96" s="105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0</v>
      </c>
    </row>
    <row r="97" spans="1:52" ht="23.25" x14ac:dyDescent="0.35">
      <c r="A97" s="101">
        <f>'Liste déroulante et date'!J88</f>
        <v>44387</v>
      </c>
      <c r="B97" s="102"/>
      <c r="C97" s="103"/>
      <c r="D97" s="103"/>
      <c r="E97" s="103"/>
      <c r="F97" s="103"/>
      <c r="G97" s="104"/>
      <c r="H97" s="104">
        <f t="shared" si="24"/>
        <v>0</v>
      </c>
      <c r="I97" s="67"/>
      <c r="J97" s="67"/>
      <c r="K97" s="67"/>
      <c r="L97" s="67"/>
      <c r="M97" s="67"/>
      <c r="N97" s="67"/>
      <c r="O97" s="67"/>
      <c r="P97" s="105">
        <f t="shared" si="45"/>
        <v>0</v>
      </c>
      <c r="Q97" s="106"/>
      <c r="R97" s="105">
        <f t="shared" si="44"/>
        <v>0</v>
      </c>
      <c r="S97" s="67"/>
      <c r="T97" s="67"/>
      <c r="U97" s="105">
        <f t="shared" si="43"/>
        <v>0</v>
      </c>
      <c r="V97" s="67"/>
      <c r="W97" s="67"/>
      <c r="X97" s="105">
        <f t="shared" si="25"/>
        <v>0</v>
      </c>
      <c r="Y97" s="107">
        <f t="shared" si="26"/>
        <v>0</v>
      </c>
      <c r="Z97" s="107">
        <f t="shared" si="27"/>
        <v>0</v>
      </c>
      <c r="AA97" s="105">
        <f t="shared" si="28"/>
        <v>0</v>
      </c>
      <c r="AB97" s="105">
        <f t="shared" si="29"/>
        <v>0</v>
      </c>
      <c r="AC97" s="105">
        <f t="shared" si="30"/>
        <v>16</v>
      </c>
      <c r="AD97" s="67"/>
      <c r="AE97" s="67"/>
      <c r="AF97" s="67"/>
      <c r="AG97" s="105">
        <f t="shared" si="31"/>
        <v>0</v>
      </c>
      <c r="AH97" s="105">
        <f t="shared" si="32"/>
        <v>0</v>
      </c>
      <c r="AI97" s="105">
        <f t="shared" si="33"/>
        <v>0</v>
      </c>
      <c r="AJ97" s="105">
        <f t="shared" si="34"/>
        <v>0</v>
      </c>
      <c r="AK97" s="105">
        <f t="shared" si="35"/>
        <v>0</v>
      </c>
      <c r="AL97" s="105">
        <f t="shared" si="36"/>
        <v>0</v>
      </c>
      <c r="AM97" s="105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0</v>
      </c>
    </row>
    <row r="98" spans="1:52" ht="23.25" x14ac:dyDescent="0.35">
      <c r="A98" s="101">
        <f>'Liste déroulante et date'!J89</f>
        <v>44394</v>
      </c>
      <c r="B98" s="102"/>
      <c r="C98" s="103"/>
      <c r="D98" s="103"/>
      <c r="E98" s="103"/>
      <c r="F98" s="103"/>
      <c r="G98" s="104"/>
      <c r="H98" s="104">
        <f t="shared" si="24"/>
        <v>0</v>
      </c>
      <c r="I98" s="67"/>
      <c r="J98" s="67"/>
      <c r="K98" s="67"/>
      <c r="L98" s="67"/>
      <c r="M98" s="67"/>
      <c r="N98" s="67"/>
      <c r="O98" s="67"/>
      <c r="P98" s="105">
        <f t="shared" si="45"/>
        <v>0</v>
      </c>
      <c r="Q98" s="106"/>
      <c r="R98" s="105">
        <f t="shared" si="44"/>
        <v>0</v>
      </c>
      <c r="S98" s="67"/>
      <c r="T98" s="67"/>
      <c r="U98" s="105">
        <f t="shared" si="43"/>
        <v>0</v>
      </c>
      <c r="V98" s="67"/>
      <c r="W98" s="67"/>
      <c r="X98" s="105">
        <f t="shared" si="25"/>
        <v>0</v>
      </c>
      <c r="Y98" s="107">
        <f t="shared" si="26"/>
        <v>0</v>
      </c>
      <c r="Z98" s="107">
        <f t="shared" si="27"/>
        <v>0</v>
      </c>
      <c r="AA98" s="105">
        <f t="shared" si="28"/>
        <v>0</v>
      </c>
      <c r="AB98" s="105">
        <f t="shared" si="29"/>
        <v>0</v>
      </c>
      <c r="AC98" s="105">
        <f t="shared" si="30"/>
        <v>16</v>
      </c>
      <c r="AD98" s="67"/>
      <c r="AE98" s="67"/>
      <c r="AF98" s="67"/>
      <c r="AG98" s="105">
        <f t="shared" si="31"/>
        <v>0</v>
      </c>
      <c r="AH98" s="105">
        <f t="shared" si="32"/>
        <v>0</v>
      </c>
      <c r="AI98" s="105">
        <f t="shared" si="33"/>
        <v>0</v>
      </c>
      <c r="AJ98" s="105">
        <f t="shared" si="34"/>
        <v>0</v>
      </c>
      <c r="AK98" s="105">
        <f t="shared" si="35"/>
        <v>0</v>
      </c>
      <c r="AL98" s="105">
        <f t="shared" si="36"/>
        <v>0</v>
      </c>
      <c r="AM98" s="105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0</v>
      </c>
    </row>
    <row r="99" spans="1:52" ht="23.25" x14ac:dyDescent="0.35">
      <c r="A99" s="101">
        <f>'Liste déroulante et date'!J90</f>
        <v>44401</v>
      </c>
      <c r="B99" s="102"/>
      <c r="C99" s="103"/>
      <c r="D99" s="103"/>
      <c r="E99" s="103"/>
      <c r="F99" s="103"/>
      <c r="G99" s="104"/>
      <c r="H99" s="104">
        <f t="shared" si="24"/>
        <v>0</v>
      </c>
      <c r="I99" s="67"/>
      <c r="J99" s="67"/>
      <c r="K99" s="67"/>
      <c r="L99" s="67"/>
      <c r="M99" s="67"/>
      <c r="N99" s="67"/>
      <c r="O99" s="67"/>
      <c r="P99" s="105">
        <f t="shared" si="45"/>
        <v>0</v>
      </c>
      <c r="Q99" s="106"/>
      <c r="R99" s="105">
        <f t="shared" si="44"/>
        <v>0</v>
      </c>
      <c r="S99" s="67"/>
      <c r="T99" s="67"/>
      <c r="U99" s="105">
        <f t="shared" si="43"/>
        <v>0</v>
      </c>
      <c r="V99" s="67"/>
      <c r="W99" s="67"/>
      <c r="X99" s="105">
        <f t="shared" si="25"/>
        <v>0</v>
      </c>
      <c r="Y99" s="107">
        <f t="shared" si="26"/>
        <v>0</v>
      </c>
      <c r="Z99" s="107">
        <f t="shared" si="27"/>
        <v>0</v>
      </c>
      <c r="AA99" s="105">
        <f t="shared" si="28"/>
        <v>0</v>
      </c>
      <c r="AB99" s="105">
        <f t="shared" si="29"/>
        <v>0</v>
      </c>
      <c r="AC99" s="105">
        <f t="shared" si="30"/>
        <v>16</v>
      </c>
      <c r="AD99" s="67"/>
      <c r="AE99" s="67"/>
      <c r="AF99" s="67"/>
      <c r="AG99" s="105">
        <f t="shared" si="31"/>
        <v>0</v>
      </c>
      <c r="AH99" s="105">
        <f t="shared" si="32"/>
        <v>0</v>
      </c>
      <c r="AI99" s="105">
        <f t="shared" si="33"/>
        <v>0</v>
      </c>
      <c r="AJ99" s="105">
        <f t="shared" si="34"/>
        <v>0</v>
      </c>
      <c r="AK99" s="105">
        <f t="shared" si="35"/>
        <v>0</v>
      </c>
      <c r="AL99" s="105">
        <f t="shared" si="36"/>
        <v>0</v>
      </c>
      <c r="AM99" s="105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0</v>
      </c>
    </row>
    <row r="100" spans="1:52" ht="23.25" x14ac:dyDescent="0.35">
      <c r="A100" s="101">
        <f>'Liste déroulante et date'!J91</f>
        <v>44408</v>
      </c>
      <c r="B100" s="102"/>
      <c r="C100" s="103"/>
      <c r="D100" s="103"/>
      <c r="E100" s="103"/>
      <c r="F100" s="103"/>
      <c r="G100" s="104"/>
      <c r="H100" s="104">
        <f t="shared" si="24"/>
        <v>0</v>
      </c>
      <c r="I100" s="67"/>
      <c r="J100" s="67"/>
      <c r="K100" s="67"/>
      <c r="L100" s="67"/>
      <c r="M100" s="67"/>
      <c r="N100" s="67"/>
      <c r="O100" s="67"/>
      <c r="P100" s="105">
        <f t="shared" si="45"/>
        <v>0</v>
      </c>
      <c r="Q100" s="106"/>
      <c r="R100" s="105">
        <f t="shared" si="44"/>
        <v>0</v>
      </c>
      <c r="S100" s="67"/>
      <c r="T100" s="67"/>
      <c r="U100" s="105">
        <f t="shared" si="43"/>
        <v>0</v>
      </c>
      <c r="V100" s="67"/>
      <c r="W100" s="67"/>
      <c r="X100" s="105">
        <f t="shared" si="25"/>
        <v>0</v>
      </c>
      <c r="Y100" s="107">
        <f t="shared" si="26"/>
        <v>0</v>
      </c>
      <c r="Z100" s="107">
        <f t="shared" si="27"/>
        <v>0</v>
      </c>
      <c r="AA100" s="105">
        <f t="shared" si="28"/>
        <v>0</v>
      </c>
      <c r="AB100" s="105">
        <f t="shared" si="29"/>
        <v>0</v>
      </c>
      <c r="AC100" s="105">
        <f t="shared" si="30"/>
        <v>16</v>
      </c>
      <c r="AD100" s="67"/>
      <c r="AE100" s="67"/>
      <c r="AF100" s="67"/>
      <c r="AG100" s="105">
        <f t="shared" si="31"/>
        <v>0</v>
      </c>
      <c r="AH100" s="105">
        <f t="shared" si="32"/>
        <v>0</v>
      </c>
      <c r="AI100" s="105">
        <f t="shared" si="33"/>
        <v>0</v>
      </c>
      <c r="AJ100" s="105">
        <f t="shared" si="34"/>
        <v>0</v>
      </c>
      <c r="AK100" s="105">
        <f t="shared" si="35"/>
        <v>0</v>
      </c>
      <c r="AL100" s="105">
        <f t="shared" si="36"/>
        <v>0</v>
      </c>
      <c r="AM100" s="105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0</v>
      </c>
    </row>
    <row r="101" spans="1:52" ht="23.25" x14ac:dyDescent="0.35">
      <c r="A101" s="101">
        <f>'Liste déroulante et date'!J92</f>
        <v>44415</v>
      </c>
      <c r="B101" s="102"/>
      <c r="C101" s="103"/>
      <c r="D101" s="103"/>
      <c r="E101" s="103"/>
      <c r="F101" s="103"/>
      <c r="G101" s="104"/>
      <c r="H101" s="104">
        <f t="shared" si="24"/>
        <v>0</v>
      </c>
      <c r="I101" s="67"/>
      <c r="J101" s="67"/>
      <c r="K101" s="67"/>
      <c r="L101" s="67"/>
      <c r="M101" s="67"/>
      <c r="N101" s="67"/>
      <c r="O101" s="67"/>
      <c r="P101" s="105">
        <f t="shared" si="45"/>
        <v>0</v>
      </c>
      <c r="Q101" s="106"/>
      <c r="R101" s="105">
        <f t="shared" si="44"/>
        <v>0</v>
      </c>
      <c r="S101" s="67"/>
      <c r="T101" s="67"/>
      <c r="U101" s="105">
        <f t="shared" si="43"/>
        <v>0</v>
      </c>
      <c r="V101" s="67"/>
      <c r="W101" s="67"/>
      <c r="X101" s="105">
        <f t="shared" si="25"/>
        <v>0</v>
      </c>
      <c r="Y101" s="107">
        <f t="shared" si="26"/>
        <v>0</v>
      </c>
      <c r="Z101" s="107">
        <f t="shared" si="27"/>
        <v>0</v>
      </c>
      <c r="AA101" s="105">
        <f t="shared" si="28"/>
        <v>0</v>
      </c>
      <c r="AB101" s="105">
        <f t="shared" si="29"/>
        <v>0</v>
      </c>
      <c r="AC101" s="105">
        <f t="shared" si="30"/>
        <v>16</v>
      </c>
      <c r="AD101" s="67"/>
      <c r="AE101" s="67"/>
      <c r="AF101" s="67"/>
      <c r="AG101" s="105">
        <f t="shared" si="31"/>
        <v>0</v>
      </c>
      <c r="AH101" s="105">
        <f t="shared" si="32"/>
        <v>0</v>
      </c>
      <c r="AI101" s="105">
        <f t="shared" si="33"/>
        <v>0</v>
      </c>
      <c r="AJ101" s="105">
        <f t="shared" si="34"/>
        <v>0</v>
      </c>
      <c r="AK101" s="105">
        <f t="shared" si="35"/>
        <v>0</v>
      </c>
      <c r="AL101" s="105">
        <f t="shared" si="36"/>
        <v>0</v>
      </c>
      <c r="AM101" s="105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0</v>
      </c>
    </row>
    <row r="102" spans="1:52" ht="23.25" x14ac:dyDescent="0.35">
      <c r="A102" s="101">
        <f>'Liste déroulante et date'!J93</f>
        <v>44422</v>
      </c>
      <c r="B102" s="102"/>
      <c r="C102" s="103"/>
      <c r="D102" s="103"/>
      <c r="E102" s="103"/>
      <c r="F102" s="103"/>
      <c r="G102" s="104"/>
      <c r="H102" s="104">
        <f t="shared" si="24"/>
        <v>0</v>
      </c>
      <c r="I102" s="67"/>
      <c r="J102" s="67"/>
      <c r="K102" s="67"/>
      <c r="L102" s="67"/>
      <c r="M102" s="67"/>
      <c r="N102" s="67"/>
      <c r="O102" s="67"/>
      <c r="P102" s="105">
        <f t="shared" si="45"/>
        <v>0</v>
      </c>
      <c r="Q102" s="106"/>
      <c r="R102" s="105">
        <f t="shared" si="44"/>
        <v>0</v>
      </c>
      <c r="S102" s="67"/>
      <c r="T102" s="67"/>
      <c r="U102" s="105">
        <f t="shared" si="43"/>
        <v>0</v>
      </c>
      <c r="V102" s="67"/>
      <c r="W102" s="67"/>
      <c r="X102" s="105">
        <f t="shared" si="25"/>
        <v>0</v>
      </c>
      <c r="Y102" s="107">
        <f t="shared" si="26"/>
        <v>0</v>
      </c>
      <c r="Z102" s="107">
        <f t="shared" si="27"/>
        <v>0</v>
      </c>
      <c r="AA102" s="105">
        <f t="shared" si="28"/>
        <v>0</v>
      </c>
      <c r="AB102" s="105">
        <f t="shared" si="29"/>
        <v>0</v>
      </c>
      <c r="AC102" s="105">
        <f t="shared" si="30"/>
        <v>16</v>
      </c>
      <c r="AD102" s="67"/>
      <c r="AE102" s="67"/>
      <c r="AF102" s="67"/>
      <c r="AG102" s="105">
        <f t="shared" si="31"/>
        <v>0</v>
      </c>
      <c r="AH102" s="105">
        <f t="shared" si="32"/>
        <v>0</v>
      </c>
      <c r="AI102" s="105">
        <f t="shared" si="33"/>
        <v>0</v>
      </c>
      <c r="AJ102" s="105">
        <f t="shared" si="34"/>
        <v>0</v>
      </c>
      <c r="AK102" s="105">
        <f t="shared" si="35"/>
        <v>0</v>
      </c>
      <c r="AL102" s="105">
        <f t="shared" si="36"/>
        <v>0</v>
      </c>
      <c r="AM102" s="105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0</v>
      </c>
    </row>
    <row r="103" spans="1:52" ht="23.25" x14ac:dyDescent="0.35">
      <c r="A103" s="101">
        <f>'Liste déroulante et date'!J94</f>
        <v>44429</v>
      </c>
      <c r="B103" s="102"/>
      <c r="C103" s="103"/>
      <c r="D103" s="103"/>
      <c r="E103" s="103"/>
      <c r="F103" s="103"/>
      <c r="G103" s="104"/>
      <c r="H103" s="104">
        <f t="shared" si="24"/>
        <v>0</v>
      </c>
      <c r="I103" s="67"/>
      <c r="J103" s="67"/>
      <c r="K103" s="67"/>
      <c r="L103" s="67"/>
      <c r="M103" s="67"/>
      <c r="N103" s="67"/>
      <c r="O103" s="67"/>
      <c r="P103" s="105">
        <f t="shared" si="45"/>
        <v>0</v>
      </c>
      <c r="Q103" s="106"/>
      <c r="R103" s="105">
        <f t="shared" si="44"/>
        <v>0</v>
      </c>
      <c r="S103" s="67"/>
      <c r="T103" s="67"/>
      <c r="U103" s="105">
        <f t="shared" si="43"/>
        <v>0</v>
      </c>
      <c r="V103" s="67"/>
      <c r="W103" s="67"/>
      <c r="X103" s="105">
        <f t="shared" si="25"/>
        <v>0</v>
      </c>
      <c r="Y103" s="107">
        <f t="shared" si="26"/>
        <v>0</v>
      </c>
      <c r="Z103" s="107">
        <f t="shared" si="27"/>
        <v>0</v>
      </c>
      <c r="AA103" s="105">
        <f t="shared" si="28"/>
        <v>0</v>
      </c>
      <c r="AB103" s="105">
        <f t="shared" si="29"/>
        <v>0</v>
      </c>
      <c r="AC103" s="105">
        <f t="shared" si="30"/>
        <v>16</v>
      </c>
      <c r="AD103" s="67"/>
      <c r="AE103" s="67"/>
      <c r="AF103" s="67"/>
      <c r="AG103" s="105">
        <f t="shared" si="31"/>
        <v>0</v>
      </c>
      <c r="AH103" s="105">
        <f t="shared" si="32"/>
        <v>0</v>
      </c>
      <c r="AI103" s="105">
        <f t="shared" si="33"/>
        <v>0</v>
      </c>
      <c r="AJ103" s="105">
        <f t="shared" si="34"/>
        <v>0</v>
      </c>
      <c r="AK103" s="105">
        <f t="shared" si="35"/>
        <v>0</v>
      </c>
      <c r="AL103" s="105">
        <f t="shared" si="36"/>
        <v>0</v>
      </c>
      <c r="AM103" s="105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0</v>
      </c>
    </row>
    <row r="104" spans="1:52" ht="23.25" x14ac:dyDescent="0.35">
      <c r="A104" s="101">
        <f>'Liste déroulante et date'!J95</f>
        <v>44436</v>
      </c>
      <c r="B104" s="102"/>
      <c r="C104" s="103"/>
      <c r="D104" s="103"/>
      <c r="E104" s="103"/>
      <c r="F104" s="103"/>
      <c r="G104" s="104"/>
      <c r="H104" s="104">
        <f t="shared" si="24"/>
        <v>0</v>
      </c>
      <c r="I104" s="67"/>
      <c r="J104" s="67"/>
      <c r="K104" s="67"/>
      <c r="L104" s="67"/>
      <c r="M104" s="67"/>
      <c r="N104" s="67"/>
      <c r="O104" s="67"/>
      <c r="P104" s="105">
        <f t="shared" si="45"/>
        <v>0</v>
      </c>
      <c r="Q104" s="106"/>
      <c r="R104" s="105">
        <f t="shared" si="44"/>
        <v>0</v>
      </c>
      <c r="S104" s="67"/>
      <c r="T104" s="67"/>
      <c r="U104" s="105">
        <f t="shared" si="43"/>
        <v>0</v>
      </c>
      <c r="V104" s="67"/>
      <c r="W104" s="67"/>
      <c r="X104" s="105">
        <f t="shared" si="25"/>
        <v>0</v>
      </c>
      <c r="Y104" s="107">
        <f t="shared" si="26"/>
        <v>0</v>
      </c>
      <c r="Z104" s="107">
        <f t="shared" si="27"/>
        <v>0</v>
      </c>
      <c r="AA104" s="105">
        <f t="shared" si="28"/>
        <v>0</v>
      </c>
      <c r="AB104" s="105">
        <f t="shared" si="29"/>
        <v>0</v>
      </c>
      <c r="AC104" s="105">
        <f t="shared" si="30"/>
        <v>16</v>
      </c>
      <c r="AD104" s="67"/>
      <c r="AE104" s="67"/>
      <c r="AF104" s="67"/>
      <c r="AG104" s="105">
        <f t="shared" si="31"/>
        <v>0</v>
      </c>
      <c r="AH104" s="105">
        <f t="shared" si="32"/>
        <v>0</v>
      </c>
      <c r="AI104" s="105">
        <f t="shared" si="33"/>
        <v>0</v>
      </c>
      <c r="AJ104" s="105">
        <f t="shared" si="34"/>
        <v>0</v>
      </c>
      <c r="AK104" s="105">
        <f t="shared" si="35"/>
        <v>0</v>
      </c>
      <c r="AL104" s="105">
        <f t="shared" si="36"/>
        <v>0</v>
      </c>
      <c r="AM104" s="105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0</v>
      </c>
    </row>
    <row r="105" spans="1:52" ht="23.25" x14ac:dyDescent="0.35">
      <c r="A105" s="101">
        <f>'Liste déroulante et date'!J96</f>
        <v>44443</v>
      </c>
      <c r="B105" s="102"/>
      <c r="C105" s="103"/>
      <c r="D105" s="103"/>
      <c r="E105" s="103"/>
      <c r="F105" s="103"/>
      <c r="G105" s="104"/>
      <c r="H105" s="104">
        <f t="shared" si="24"/>
        <v>0</v>
      </c>
      <c r="I105" s="67"/>
      <c r="J105" s="67"/>
      <c r="K105" s="67"/>
      <c r="L105" s="67"/>
      <c r="M105" s="67"/>
      <c r="N105" s="67"/>
      <c r="O105" s="67"/>
      <c r="P105" s="105">
        <f t="shared" si="45"/>
        <v>0</v>
      </c>
      <c r="Q105" s="106"/>
      <c r="R105" s="105">
        <f t="shared" si="44"/>
        <v>0</v>
      </c>
      <c r="S105" s="67"/>
      <c r="T105" s="67"/>
      <c r="U105" s="105">
        <f t="shared" si="43"/>
        <v>0</v>
      </c>
      <c r="V105" s="67"/>
      <c r="W105" s="67"/>
      <c r="X105" s="105">
        <f t="shared" si="25"/>
        <v>0</v>
      </c>
      <c r="Y105" s="107">
        <f t="shared" si="26"/>
        <v>0</v>
      </c>
      <c r="Z105" s="107">
        <f t="shared" si="27"/>
        <v>0</v>
      </c>
      <c r="AA105" s="105">
        <f t="shared" si="28"/>
        <v>0</v>
      </c>
      <c r="AB105" s="105">
        <f t="shared" si="29"/>
        <v>0</v>
      </c>
      <c r="AC105" s="105">
        <f t="shared" si="30"/>
        <v>16</v>
      </c>
      <c r="AD105" s="67"/>
      <c r="AE105" s="67"/>
      <c r="AF105" s="67"/>
      <c r="AG105" s="105">
        <f t="shared" si="31"/>
        <v>0</v>
      </c>
      <c r="AH105" s="105">
        <f t="shared" si="32"/>
        <v>0</v>
      </c>
      <c r="AI105" s="105">
        <f t="shared" si="33"/>
        <v>0</v>
      </c>
      <c r="AJ105" s="105">
        <f t="shared" si="34"/>
        <v>0</v>
      </c>
      <c r="AK105" s="105">
        <f t="shared" si="35"/>
        <v>0</v>
      </c>
      <c r="AL105" s="105">
        <f t="shared" si="36"/>
        <v>0</v>
      </c>
      <c r="AM105" s="105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0</v>
      </c>
    </row>
    <row r="106" spans="1:52" ht="23.25" x14ac:dyDescent="0.35">
      <c r="A106" s="101">
        <f>'Liste déroulante et date'!J97</f>
        <v>44450</v>
      </c>
      <c r="B106" s="102"/>
      <c r="C106" s="103"/>
      <c r="D106" s="103"/>
      <c r="E106" s="103"/>
      <c r="F106" s="103"/>
      <c r="G106" s="104"/>
      <c r="H106" s="104">
        <f t="shared" si="24"/>
        <v>0</v>
      </c>
      <c r="I106" s="67"/>
      <c r="J106" s="67"/>
      <c r="K106" s="67"/>
      <c r="L106" s="67"/>
      <c r="M106" s="67"/>
      <c r="N106" s="67"/>
      <c r="O106" s="67"/>
      <c r="P106" s="105">
        <f t="shared" si="45"/>
        <v>0</v>
      </c>
      <c r="Q106" s="106"/>
      <c r="R106" s="105">
        <f t="shared" si="44"/>
        <v>0</v>
      </c>
      <c r="S106" s="67"/>
      <c r="T106" s="67"/>
      <c r="U106" s="105">
        <f t="shared" si="43"/>
        <v>0</v>
      </c>
      <c r="V106" s="67"/>
      <c r="W106" s="67"/>
      <c r="X106" s="105">
        <f t="shared" si="25"/>
        <v>0</v>
      </c>
      <c r="Y106" s="107">
        <f t="shared" si="26"/>
        <v>0</v>
      </c>
      <c r="Z106" s="107">
        <f t="shared" si="27"/>
        <v>0</v>
      </c>
      <c r="AA106" s="105">
        <f t="shared" si="28"/>
        <v>0</v>
      </c>
      <c r="AB106" s="105">
        <f t="shared" si="29"/>
        <v>0</v>
      </c>
      <c r="AC106" s="105">
        <f t="shared" si="30"/>
        <v>16</v>
      </c>
      <c r="AD106" s="67"/>
      <c r="AE106" s="67"/>
      <c r="AF106" s="67"/>
      <c r="AG106" s="105">
        <f t="shared" si="31"/>
        <v>0</v>
      </c>
      <c r="AH106" s="105">
        <f t="shared" si="32"/>
        <v>0</v>
      </c>
      <c r="AI106" s="105">
        <f t="shared" si="33"/>
        <v>0</v>
      </c>
      <c r="AJ106" s="105">
        <f t="shared" si="34"/>
        <v>0</v>
      </c>
      <c r="AK106" s="105">
        <f t="shared" si="35"/>
        <v>0</v>
      </c>
      <c r="AL106" s="105">
        <f t="shared" si="36"/>
        <v>0</v>
      </c>
      <c r="AM106" s="105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0</v>
      </c>
    </row>
    <row r="107" spans="1:52" ht="23.25" x14ac:dyDescent="0.35">
      <c r="A107" s="101">
        <f>'Liste déroulante et date'!J98</f>
        <v>44457</v>
      </c>
      <c r="B107" s="102"/>
      <c r="C107" s="103"/>
      <c r="D107" s="103"/>
      <c r="E107" s="103"/>
      <c r="F107" s="103"/>
      <c r="G107" s="104"/>
      <c r="H107" s="104">
        <f t="shared" si="24"/>
        <v>0</v>
      </c>
      <c r="I107" s="67"/>
      <c r="J107" s="67"/>
      <c r="K107" s="67"/>
      <c r="L107" s="67"/>
      <c r="M107" s="67"/>
      <c r="N107" s="67"/>
      <c r="O107" s="67"/>
      <c r="P107" s="105">
        <f t="shared" si="45"/>
        <v>0</v>
      </c>
      <c r="Q107" s="106"/>
      <c r="R107" s="105">
        <f t="shared" si="44"/>
        <v>0</v>
      </c>
      <c r="S107" s="67"/>
      <c r="T107" s="67"/>
      <c r="U107" s="105">
        <f t="shared" si="43"/>
        <v>0</v>
      </c>
      <c r="V107" s="67"/>
      <c r="W107" s="67"/>
      <c r="X107" s="105">
        <f t="shared" si="25"/>
        <v>0</v>
      </c>
      <c r="Y107" s="107">
        <f t="shared" si="26"/>
        <v>0</v>
      </c>
      <c r="Z107" s="107">
        <f t="shared" si="27"/>
        <v>0</v>
      </c>
      <c r="AA107" s="105">
        <f t="shared" si="28"/>
        <v>0</v>
      </c>
      <c r="AB107" s="105">
        <f t="shared" si="29"/>
        <v>0</v>
      </c>
      <c r="AC107" s="105">
        <f t="shared" si="30"/>
        <v>16</v>
      </c>
      <c r="AD107" s="67"/>
      <c r="AE107" s="67"/>
      <c r="AF107" s="67"/>
      <c r="AG107" s="105">
        <f t="shared" si="31"/>
        <v>0</v>
      </c>
      <c r="AH107" s="105">
        <f t="shared" si="32"/>
        <v>0</v>
      </c>
      <c r="AI107" s="105">
        <f t="shared" si="33"/>
        <v>0</v>
      </c>
      <c r="AJ107" s="105">
        <f t="shared" si="34"/>
        <v>0</v>
      </c>
      <c r="AK107" s="105">
        <f t="shared" si="35"/>
        <v>0</v>
      </c>
      <c r="AL107" s="105">
        <f t="shared" si="36"/>
        <v>0</v>
      </c>
      <c r="AM107" s="105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0</v>
      </c>
    </row>
    <row r="108" spans="1:52" ht="23.25" x14ac:dyDescent="0.35">
      <c r="A108" s="101">
        <f>'Liste déroulante et date'!J99</f>
        <v>44464</v>
      </c>
      <c r="B108" s="102"/>
      <c r="C108" s="103"/>
      <c r="D108" s="103"/>
      <c r="E108" s="103"/>
      <c r="F108" s="103"/>
      <c r="G108" s="104"/>
      <c r="H108" s="104">
        <f t="shared" si="24"/>
        <v>0</v>
      </c>
      <c r="I108" s="67"/>
      <c r="J108" s="67"/>
      <c r="K108" s="67"/>
      <c r="L108" s="67"/>
      <c r="M108" s="67"/>
      <c r="N108" s="67"/>
      <c r="O108" s="67"/>
      <c r="P108" s="105">
        <f t="shared" si="45"/>
        <v>0</v>
      </c>
      <c r="Q108" s="106"/>
      <c r="R108" s="105">
        <f t="shared" si="44"/>
        <v>0</v>
      </c>
      <c r="S108" s="67"/>
      <c r="T108" s="67"/>
      <c r="U108" s="105">
        <f t="shared" si="43"/>
        <v>0</v>
      </c>
      <c r="V108" s="67"/>
      <c r="W108" s="67"/>
      <c r="X108" s="105">
        <f t="shared" si="25"/>
        <v>0</v>
      </c>
      <c r="Y108" s="107">
        <f t="shared" si="26"/>
        <v>0</v>
      </c>
      <c r="Z108" s="107">
        <f t="shared" si="27"/>
        <v>0</v>
      </c>
      <c r="AA108" s="105">
        <f t="shared" si="28"/>
        <v>0</v>
      </c>
      <c r="AB108" s="105">
        <f t="shared" si="29"/>
        <v>0</v>
      </c>
      <c r="AC108" s="105">
        <f t="shared" si="30"/>
        <v>16</v>
      </c>
      <c r="AD108" s="67"/>
      <c r="AE108" s="67"/>
      <c r="AF108" s="67"/>
      <c r="AG108" s="105">
        <f t="shared" si="31"/>
        <v>0</v>
      </c>
      <c r="AH108" s="105">
        <f t="shared" si="32"/>
        <v>0</v>
      </c>
      <c r="AI108" s="105">
        <f t="shared" si="33"/>
        <v>0</v>
      </c>
      <c r="AJ108" s="105">
        <f t="shared" si="34"/>
        <v>0</v>
      </c>
      <c r="AK108" s="105">
        <f t="shared" si="35"/>
        <v>0</v>
      </c>
      <c r="AL108" s="105">
        <f t="shared" si="36"/>
        <v>0</v>
      </c>
      <c r="AM108" s="105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0</v>
      </c>
    </row>
    <row r="109" spans="1:52" ht="23.25" x14ac:dyDescent="0.35">
      <c r="A109" s="101">
        <f>'Liste déroulante et date'!J100</f>
        <v>44471</v>
      </c>
      <c r="B109" s="102"/>
      <c r="C109" s="103"/>
      <c r="D109" s="103"/>
      <c r="E109" s="103"/>
      <c r="F109" s="103"/>
      <c r="G109" s="104"/>
      <c r="H109" s="104">
        <f t="shared" si="24"/>
        <v>0</v>
      </c>
      <c r="I109" s="67"/>
      <c r="J109" s="67"/>
      <c r="K109" s="67"/>
      <c r="L109" s="67"/>
      <c r="M109" s="67"/>
      <c r="N109" s="67"/>
      <c r="O109" s="67"/>
      <c r="P109" s="105">
        <f t="shared" si="45"/>
        <v>0</v>
      </c>
      <c r="Q109" s="106"/>
      <c r="R109" s="105">
        <f t="shared" si="44"/>
        <v>0</v>
      </c>
      <c r="S109" s="67"/>
      <c r="T109" s="67"/>
      <c r="U109" s="105">
        <f t="shared" si="43"/>
        <v>0</v>
      </c>
      <c r="V109" s="67"/>
      <c r="W109" s="67"/>
      <c r="X109" s="105">
        <f t="shared" si="25"/>
        <v>0</v>
      </c>
      <c r="Y109" s="107">
        <f t="shared" si="26"/>
        <v>0</v>
      </c>
      <c r="Z109" s="107">
        <f t="shared" si="27"/>
        <v>0</v>
      </c>
      <c r="AA109" s="105">
        <f t="shared" si="28"/>
        <v>0</v>
      </c>
      <c r="AB109" s="105">
        <f t="shared" si="29"/>
        <v>0</v>
      </c>
      <c r="AC109" s="105">
        <f t="shared" si="30"/>
        <v>16</v>
      </c>
      <c r="AD109" s="67"/>
      <c r="AE109" s="67"/>
      <c r="AF109" s="67"/>
      <c r="AG109" s="105">
        <f t="shared" si="31"/>
        <v>0</v>
      </c>
      <c r="AH109" s="105">
        <f t="shared" si="32"/>
        <v>0</v>
      </c>
      <c r="AI109" s="105">
        <f t="shared" si="33"/>
        <v>0</v>
      </c>
      <c r="AJ109" s="105">
        <f t="shared" si="34"/>
        <v>0</v>
      </c>
      <c r="AK109" s="105">
        <f t="shared" si="35"/>
        <v>0</v>
      </c>
      <c r="AL109" s="105">
        <f t="shared" si="36"/>
        <v>0</v>
      </c>
      <c r="AM109" s="105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0</v>
      </c>
    </row>
    <row r="110" spans="1:52" ht="23.25" x14ac:dyDescent="0.35">
      <c r="A110" s="101">
        <f>'Liste déroulante et date'!J101</f>
        <v>44478</v>
      </c>
      <c r="B110" s="102"/>
      <c r="C110" s="103"/>
      <c r="D110" s="103"/>
      <c r="E110" s="103"/>
      <c r="F110" s="103"/>
      <c r="G110" s="104"/>
      <c r="H110" s="104">
        <f t="shared" si="24"/>
        <v>0</v>
      </c>
      <c r="I110" s="67"/>
      <c r="J110" s="67"/>
      <c r="K110" s="67"/>
      <c r="L110" s="67"/>
      <c r="M110" s="67"/>
      <c r="N110" s="67"/>
      <c r="O110" s="67"/>
      <c r="P110" s="105">
        <f t="shared" si="45"/>
        <v>0</v>
      </c>
      <c r="Q110" s="106"/>
      <c r="R110" s="105">
        <f t="shared" si="44"/>
        <v>0</v>
      </c>
      <c r="S110" s="67"/>
      <c r="T110" s="67"/>
      <c r="U110" s="105">
        <f t="shared" si="43"/>
        <v>0</v>
      </c>
      <c r="V110" s="67"/>
      <c r="W110" s="67"/>
      <c r="X110" s="105">
        <f t="shared" si="25"/>
        <v>0</v>
      </c>
      <c r="Y110" s="107">
        <f t="shared" si="26"/>
        <v>0</v>
      </c>
      <c r="Z110" s="107">
        <f t="shared" si="27"/>
        <v>0</v>
      </c>
      <c r="AA110" s="105">
        <f t="shared" si="28"/>
        <v>0</v>
      </c>
      <c r="AB110" s="105">
        <f t="shared" si="29"/>
        <v>0</v>
      </c>
      <c r="AC110" s="105">
        <f t="shared" si="30"/>
        <v>16</v>
      </c>
      <c r="AD110" s="67"/>
      <c r="AE110" s="67"/>
      <c r="AF110" s="67"/>
      <c r="AG110" s="105">
        <f t="shared" si="31"/>
        <v>0</v>
      </c>
      <c r="AH110" s="105">
        <f t="shared" si="32"/>
        <v>0</v>
      </c>
      <c r="AI110" s="105">
        <f t="shared" si="33"/>
        <v>0</v>
      </c>
      <c r="AJ110" s="105">
        <f t="shared" si="34"/>
        <v>0</v>
      </c>
      <c r="AK110" s="105">
        <f t="shared" si="35"/>
        <v>0</v>
      </c>
      <c r="AL110" s="105">
        <f t="shared" si="36"/>
        <v>0</v>
      </c>
      <c r="AM110" s="105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0</v>
      </c>
    </row>
    <row r="111" spans="1:52" ht="23.25" x14ac:dyDescent="0.35">
      <c r="A111" s="101">
        <f>'Liste déroulante et date'!J102</f>
        <v>44485</v>
      </c>
      <c r="B111" s="102"/>
      <c r="C111" s="103"/>
      <c r="D111" s="103"/>
      <c r="E111" s="103"/>
      <c r="F111" s="103"/>
      <c r="G111" s="104"/>
      <c r="H111" s="104">
        <f t="shared" si="24"/>
        <v>0</v>
      </c>
      <c r="I111" s="67"/>
      <c r="J111" s="67"/>
      <c r="K111" s="67"/>
      <c r="L111" s="67"/>
      <c r="M111" s="67"/>
      <c r="N111" s="67"/>
      <c r="O111" s="67"/>
      <c r="P111" s="105">
        <f t="shared" si="45"/>
        <v>0</v>
      </c>
      <c r="Q111" s="106"/>
      <c r="R111" s="105">
        <f t="shared" si="44"/>
        <v>0</v>
      </c>
      <c r="S111" s="67"/>
      <c r="T111" s="67"/>
      <c r="U111" s="105">
        <f t="shared" si="43"/>
        <v>0</v>
      </c>
      <c r="V111" s="67"/>
      <c r="W111" s="67"/>
      <c r="X111" s="105">
        <f t="shared" si="25"/>
        <v>0</v>
      </c>
      <c r="Y111" s="107">
        <f t="shared" si="26"/>
        <v>0</v>
      </c>
      <c r="Z111" s="107">
        <f t="shared" si="27"/>
        <v>0</v>
      </c>
      <c r="AA111" s="105">
        <f t="shared" si="28"/>
        <v>0</v>
      </c>
      <c r="AB111" s="105">
        <f t="shared" si="29"/>
        <v>0</v>
      </c>
      <c r="AC111" s="105">
        <f t="shared" si="30"/>
        <v>16</v>
      </c>
      <c r="AD111" s="67"/>
      <c r="AE111" s="67"/>
      <c r="AF111" s="67"/>
      <c r="AG111" s="105">
        <f t="shared" si="31"/>
        <v>0</v>
      </c>
      <c r="AH111" s="105">
        <f t="shared" si="32"/>
        <v>0</v>
      </c>
      <c r="AI111" s="105">
        <f t="shared" si="33"/>
        <v>0</v>
      </c>
      <c r="AJ111" s="105">
        <f t="shared" si="34"/>
        <v>0</v>
      </c>
      <c r="AK111" s="105">
        <f t="shared" si="35"/>
        <v>0</v>
      </c>
      <c r="AL111" s="105">
        <f t="shared" si="36"/>
        <v>0</v>
      </c>
      <c r="AM111" s="105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0</v>
      </c>
    </row>
    <row r="112" spans="1:52" ht="23.25" x14ac:dyDescent="0.35">
      <c r="A112" s="101">
        <f>'Liste déroulante et date'!J103</f>
        <v>44492</v>
      </c>
      <c r="B112" s="102"/>
      <c r="C112" s="103"/>
      <c r="D112" s="103"/>
      <c r="E112" s="103"/>
      <c r="F112" s="103"/>
      <c r="G112" s="104"/>
      <c r="H112" s="104">
        <f t="shared" si="24"/>
        <v>0</v>
      </c>
      <c r="I112" s="67"/>
      <c r="J112" s="67"/>
      <c r="K112" s="67"/>
      <c r="L112" s="67"/>
      <c r="M112" s="67"/>
      <c r="N112" s="67"/>
      <c r="O112" s="67"/>
      <c r="P112" s="105">
        <f t="shared" si="45"/>
        <v>0</v>
      </c>
      <c r="Q112" s="106"/>
      <c r="R112" s="105">
        <f t="shared" si="44"/>
        <v>0</v>
      </c>
      <c r="S112" s="67"/>
      <c r="T112" s="67"/>
      <c r="U112" s="105">
        <f t="shared" si="43"/>
        <v>0</v>
      </c>
      <c r="V112" s="67"/>
      <c r="W112" s="67"/>
      <c r="X112" s="105">
        <f t="shared" si="25"/>
        <v>0</v>
      </c>
      <c r="Y112" s="107">
        <f t="shared" si="26"/>
        <v>0</v>
      </c>
      <c r="Z112" s="107">
        <f t="shared" si="27"/>
        <v>0</v>
      </c>
      <c r="AA112" s="105">
        <f t="shared" si="28"/>
        <v>0</v>
      </c>
      <c r="AB112" s="105">
        <f t="shared" si="29"/>
        <v>0</v>
      </c>
      <c r="AC112" s="105">
        <f t="shared" si="30"/>
        <v>16</v>
      </c>
      <c r="AD112" s="67"/>
      <c r="AE112" s="67"/>
      <c r="AF112" s="67"/>
      <c r="AG112" s="105">
        <f t="shared" si="31"/>
        <v>0</v>
      </c>
      <c r="AH112" s="105">
        <f t="shared" si="32"/>
        <v>0</v>
      </c>
      <c r="AI112" s="105">
        <f t="shared" si="33"/>
        <v>0</v>
      </c>
      <c r="AJ112" s="105">
        <f t="shared" si="34"/>
        <v>0</v>
      </c>
      <c r="AK112" s="105">
        <f t="shared" si="35"/>
        <v>0</v>
      </c>
      <c r="AL112" s="105">
        <f t="shared" si="36"/>
        <v>0</v>
      </c>
      <c r="AM112" s="105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0</v>
      </c>
    </row>
    <row r="113" spans="1:52" ht="23.25" x14ac:dyDescent="0.35">
      <c r="A113" s="101">
        <f>'Liste déroulante et date'!J104</f>
        <v>44499</v>
      </c>
      <c r="B113" s="102"/>
      <c r="C113" s="103"/>
      <c r="D113" s="103"/>
      <c r="E113" s="103"/>
      <c r="F113" s="103"/>
      <c r="G113" s="104"/>
      <c r="H113" s="104">
        <f t="shared" si="24"/>
        <v>0</v>
      </c>
      <c r="I113" s="67"/>
      <c r="J113" s="67"/>
      <c r="K113" s="67"/>
      <c r="L113" s="67"/>
      <c r="M113" s="67"/>
      <c r="N113" s="67"/>
      <c r="O113" s="67"/>
      <c r="P113" s="105">
        <f t="shared" si="45"/>
        <v>0</v>
      </c>
      <c r="Q113" s="106"/>
      <c r="R113" s="105">
        <f t="shared" si="44"/>
        <v>0</v>
      </c>
      <c r="S113" s="67"/>
      <c r="T113" s="67"/>
      <c r="U113" s="105">
        <f t="shared" si="43"/>
        <v>0</v>
      </c>
      <c r="V113" s="67"/>
      <c r="W113" s="67"/>
      <c r="X113" s="105">
        <f t="shared" si="25"/>
        <v>0</v>
      </c>
      <c r="Y113" s="107">
        <f t="shared" si="26"/>
        <v>0</v>
      </c>
      <c r="Z113" s="107">
        <f t="shared" si="27"/>
        <v>0</v>
      </c>
      <c r="AA113" s="105">
        <f t="shared" si="28"/>
        <v>0</v>
      </c>
      <c r="AB113" s="105">
        <f t="shared" si="29"/>
        <v>0</v>
      </c>
      <c r="AC113" s="105">
        <f t="shared" si="30"/>
        <v>16</v>
      </c>
      <c r="AD113" s="67"/>
      <c r="AE113" s="67"/>
      <c r="AF113" s="67"/>
      <c r="AG113" s="105">
        <f t="shared" si="31"/>
        <v>0</v>
      </c>
      <c r="AH113" s="105">
        <f t="shared" si="32"/>
        <v>0</v>
      </c>
      <c r="AI113" s="105">
        <f t="shared" si="33"/>
        <v>0</v>
      </c>
      <c r="AJ113" s="105">
        <f t="shared" si="34"/>
        <v>0</v>
      </c>
      <c r="AK113" s="105">
        <f t="shared" si="35"/>
        <v>0</v>
      </c>
      <c r="AL113" s="105">
        <f t="shared" si="36"/>
        <v>0</v>
      </c>
      <c r="AM113" s="105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0</v>
      </c>
    </row>
    <row r="114" spans="1:52" ht="23.25" x14ac:dyDescent="0.35">
      <c r="A114" s="101">
        <f>'Liste déroulante et date'!J105</f>
        <v>44506</v>
      </c>
      <c r="B114" s="102"/>
      <c r="C114" s="103"/>
      <c r="D114" s="103"/>
      <c r="E114" s="103"/>
      <c r="F114" s="103"/>
      <c r="G114" s="104"/>
      <c r="H114" s="104">
        <f t="shared" si="24"/>
        <v>0</v>
      </c>
      <c r="I114" s="67"/>
      <c r="J114" s="67"/>
      <c r="K114" s="67"/>
      <c r="L114" s="67"/>
      <c r="M114" s="67"/>
      <c r="N114" s="67"/>
      <c r="O114" s="67"/>
      <c r="P114" s="105">
        <f t="shared" si="45"/>
        <v>0</v>
      </c>
      <c r="Q114" s="106"/>
      <c r="R114" s="105">
        <f t="shared" si="44"/>
        <v>0</v>
      </c>
      <c r="S114" s="67"/>
      <c r="T114" s="67"/>
      <c r="U114" s="105">
        <f t="shared" si="43"/>
        <v>0</v>
      </c>
      <c r="V114" s="67"/>
      <c r="W114" s="67"/>
      <c r="X114" s="105">
        <f t="shared" si="25"/>
        <v>0</v>
      </c>
      <c r="Y114" s="107">
        <f t="shared" si="26"/>
        <v>0</v>
      </c>
      <c r="Z114" s="107">
        <f t="shared" si="27"/>
        <v>0</v>
      </c>
      <c r="AA114" s="105">
        <f t="shared" si="28"/>
        <v>0</v>
      </c>
      <c r="AB114" s="105">
        <f t="shared" si="29"/>
        <v>0</v>
      </c>
      <c r="AC114" s="105">
        <f t="shared" si="30"/>
        <v>16</v>
      </c>
      <c r="AD114" s="67"/>
      <c r="AE114" s="67"/>
      <c r="AF114" s="67"/>
      <c r="AG114" s="105">
        <f t="shared" si="31"/>
        <v>0</v>
      </c>
      <c r="AH114" s="105">
        <f t="shared" si="32"/>
        <v>0</v>
      </c>
      <c r="AI114" s="105">
        <f t="shared" si="33"/>
        <v>0</v>
      </c>
      <c r="AJ114" s="105">
        <f t="shared" si="34"/>
        <v>0</v>
      </c>
      <c r="AK114" s="105">
        <f t="shared" si="35"/>
        <v>0</v>
      </c>
      <c r="AL114" s="105">
        <f t="shared" si="36"/>
        <v>0</v>
      </c>
      <c r="AM114" s="105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0</v>
      </c>
    </row>
    <row r="115" spans="1:52" ht="23.25" x14ac:dyDescent="0.35">
      <c r="A115" s="101">
        <f>'Liste déroulante et date'!J106</f>
        <v>44513</v>
      </c>
      <c r="B115" s="102"/>
      <c r="C115" s="103"/>
      <c r="D115" s="103"/>
      <c r="E115" s="103"/>
      <c r="F115" s="103"/>
      <c r="G115" s="104"/>
      <c r="H115" s="104">
        <f t="shared" si="24"/>
        <v>0</v>
      </c>
      <c r="I115" s="67"/>
      <c r="J115" s="67"/>
      <c r="K115" s="67"/>
      <c r="L115" s="67"/>
      <c r="M115" s="67"/>
      <c r="N115" s="67"/>
      <c r="O115" s="67"/>
      <c r="P115" s="105">
        <f t="shared" si="45"/>
        <v>0</v>
      </c>
      <c r="Q115" s="106"/>
      <c r="R115" s="105">
        <f t="shared" si="44"/>
        <v>0</v>
      </c>
      <c r="S115" s="67"/>
      <c r="T115" s="67"/>
      <c r="U115" s="105">
        <f t="shared" si="43"/>
        <v>0</v>
      </c>
      <c r="V115" s="67"/>
      <c r="W115" s="67"/>
      <c r="X115" s="105">
        <f t="shared" si="25"/>
        <v>0</v>
      </c>
      <c r="Y115" s="107">
        <f t="shared" si="26"/>
        <v>0</v>
      </c>
      <c r="Z115" s="107">
        <f t="shared" si="27"/>
        <v>0</v>
      </c>
      <c r="AA115" s="105">
        <f t="shared" si="28"/>
        <v>0</v>
      </c>
      <c r="AB115" s="105">
        <f t="shared" si="29"/>
        <v>0</v>
      </c>
      <c r="AC115" s="105">
        <f t="shared" si="30"/>
        <v>16</v>
      </c>
      <c r="AD115" s="67"/>
      <c r="AE115" s="67"/>
      <c r="AF115" s="67"/>
      <c r="AG115" s="105">
        <f t="shared" si="31"/>
        <v>0</v>
      </c>
      <c r="AH115" s="105">
        <f t="shared" si="32"/>
        <v>0</v>
      </c>
      <c r="AI115" s="105">
        <f t="shared" si="33"/>
        <v>0</v>
      </c>
      <c r="AJ115" s="105">
        <f t="shared" si="34"/>
        <v>0</v>
      </c>
      <c r="AK115" s="105">
        <f t="shared" si="35"/>
        <v>0</v>
      </c>
      <c r="AL115" s="105">
        <f t="shared" si="36"/>
        <v>0</v>
      </c>
      <c r="AM115" s="105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0</v>
      </c>
    </row>
    <row r="116" spans="1:52" ht="23.25" x14ac:dyDescent="0.35">
      <c r="A116" s="101">
        <f>'Liste déroulante et date'!J107</f>
        <v>44520</v>
      </c>
      <c r="B116" s="102"/>
      <c r="C116" s="103"/>
      <c r="D116" s="103"/>
      <c r="E116" s="103"/>
      <c r="F116" s="103"/>
      <c r="G116" s="104"/>
      <c r="H116" s="104">
        <f t="shared" si="24"/>
        <v>0</v>
      </c>
      <c r="I116" s="67"/>
      <c r="J116" s="67"/>
      <c r="K116" s="67"/>
      <c r="L116" s="67"/>
      <c r="M116" s="67"/>
      <c r="N116" s="67"/>
      <c r="O116" s="67"/>
      <c r="P116" s="105">
        <f t="shared" si="45"/>
        <v>0</v>
      </c>
      <c r="Q116" s="106"/>
      <c r="R116" s="105">
        <f t="shared" si="44"/>
        <v>0</v>
      </c>
      <c r="S116" s="67"/>
      <c r="T116" s="67"/>
      <c r="U116" s="105">
        <f t="shared" si="43"/>
        <v>0</v>
      </c>
      <c r="V116" s="67"/>
      <c r="W116" s="67"/>
      <c r="X116" s="105">
        <f t="shared" si="25"/>
        <v>0</v>
      </c>
      <c r="Y116" s="107">
        <f t="shared" si="26"/>
        <v>0</v>
      </c>
      <c r="Z116" s="107">
        <f t="shared" si="27"/>
        <v>0</v>
      </c>
      <c r="AA116" s="105">
        <f t="shared" si="28"/>
        <v>0</v>
      </c>
      <c r="AB116" s="105">
        <f t="shared" si="29"/>
        <v>0</v>
      </c>
      <c r="AC116" s="105">
        <f t="shared" si="30"/>
        <v>16</v>
      </c>
      <c r="AD116" s="67"/>
      <c r="AE116" s="67"/>
      <c r="AF116" s="67"/>
      <c r="AG116" s="105">
        <f t="shared" si="31"/>
        <v>0</v>
      </c>
      <c r="AH116" s="105">
        <f t="shared" si="32"/>
        <v>0</v>
      </c>
      <c r="AI116" s="105">
        <f t="shared" si="33"/>
        <v>0</v>
      </c>
      <c r="AJ116" s="105">
        <f t="shared" si="34"/>
        <v>0</v>
      </c>
      <c r="AK116" s="105">
        <f t="shared" si="35"/>
        <v>0</v>
      </c>
      <c r="AL116" s="105">
        <f t="shared" si="36"/>
        <v>0</v>
      </c>
      <c r="AM116" s="105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0</v>
      </c>
    </row>
    <row r="117" spans="1:52" ht="23.25" x14ac:dyDescent="0.35">
      <c r="A117" s="101">
        <f>'Liste déroulante et date'!J108</f>
        <v>44527</v>
      </c>
      <c r="B117" s="102"/>
      <c r="C117" s="103"/>
      <c r="D117" s="103"/>
      <c r="E117" s="103"/>
      <c r="F117" s="103"/>
      <c r="G117" s="104"/>
      <c r="H117" s="104">
        <f t="shared" si="24"/>
        <v>0</v>
      </c>
      <c r="I117" s="67"/>
      <c r="J117" s="67"/>
      <c r="K117" s="67"/>
      <c r="L117" s="67"/>
      <c r="M117" s="67"/>
      <c r="N117" s="67"/>
      <c r="O117" s="67"/>
      <c r="P117" s="105">
        <f t="shared" si="45"/>
        <v>0</v>
      </c>
      <c r="Q117" s="106"/>
      <c r="R117" s="105">
        <f t="shared" si="44"/>
        <v>0</v>
      </c>
      <c r="S117" s="67"/>
      <c r="T117" s="67"/>
      <c r="U117" s="105">
        <f t="shared" si="43"/>
        <v>0</v>
      </c>
      <c r="V117" s="67"/>
      <c r="W117" s="67"/>
      <c r="X117" s="105">
        <f t="shared" si="25"/>
        <v>0</v>
      </c>
      <c r="Y117" s="107">
        <f t="shared" si="26"/>
        <v>0</v>
      </c>
      <c r="Z117" s="107">
        <f t="shared" si="27"/>
        <v>0</v>
      </c>
      <c r="AA117" s="105">
        <f t="shared" si="28"/>
        <v>0</v>
      </c>
      <c r="AB117" s="105">
        <f t="shared" si="29"/>
        <v>0</v>
      </c>
      <c r="AC117" s="105">
        <f t="shared" si="30"/>
        <v>16</v>
      </c>
      <c r="AD117" s="67"/>
      <c r="AE117" s="67"/>
      <c r="AF117" s="67"/>
      <c r="AG117" s="105">
        <f t="shared" si="31"/>
        <v>0</v>
      </c>
      <c r="AH117" s="105">
        <f t="shared" si="32"/>
        <v>0</v>
      </c>
      <c r="AI117" s="105">
        <f t="shared" si="33"/>
        <v>0</v>
      </c>
      <c r="AJ117" s="105">
        <f t="shared" si="34"/>
        <v>0</v>
      </c>
      <c r="AK117" s="105">
        <f t="shared" si="35"/>
        <v>0</v>
      </c>
      <c r="AL117" s="105">
        <f t="shared" si="36"/>
        <v>0</v>
      </c>
      <c r="AM117" s="105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0</v>
      </c>
    </row>
    <row r="118" spans="1:52" ht="23.25" x14ac:dyDescent="0.35">
      <c r="A118" s="101">
        <f>'Liste déroulante et date'!J109</f>
        <v>44534</v>
      </c>
      <c r="B118" s="102"/>
      <c r="C118" s="103"/>
      <c r="D118" s="103"/>
      <c r="E118" s="103"/>
      <c r="F118" s="103"/>
      <c r="G118" s="104"/>
      <c r="H118" s="104">
        <f t="shared" si="24"/>
        <v>0</v>
      </c>
      <c r="I118" s="67"/>
      <c r="J118" s="67"/>
      <c r="K118" s="67"/>
      <c r="L118" s="67"/>
      <c r="M118" s="67"/>
      <c r="N118" s="67"/>
      <c r="O118" s="67"/>
      <c r="P118" s="105">
        <f t="shared" si="45"/>
        <v>0</v>
      </c>
      <c r="Q118" s="106"/>
      <c r="R118" s="105">
        <f t="shared" si="44"/>
        <v>0</v>
      </c>
      <c r="S118" s="67"/>
      <c r="T118" s="67"/>
      <c r="U118" s="105">
        <f t="shared" si="43"/>
        <v>0</v>
      </c>
      <c r="V118" s="67"/>
      <c r="W118" s="67"/>
      <c r="X118" s="105">
        <f t="shared" si="25"/>
        <v>0</v>
      </c>
      <c r="Y118" s="107">
        <f t="shared" si="26"/>
        <v>0</v>
      </c>
      <c r="Z118" s="107">
        <f t="shared" si="27"/>
        <v>0</v>
      </c>
      <c r="AA118" s="105">
        <f t="shared" si="28"/>
        <v>0</v>
      </c>
      <c r="AB118" s="105">
        <f t="shared" si="29"/>
        <v>0</v>
      </c>
      <c r="AC118" s="105">
        <f t="shared" si="30"/>
        <v>16</v>
      </c>
      <c r="AD118" s="67"/>
      <c r="AE118" s="67"/>
      <c r="AF118" s="67"/>
      <c r="AG118" s="105">
        <f t="shared" si="31"/>
        <v>0</v>
      </c>
      <c r="AH118" s="105">
        <f t="shared" si="32"/>
        <v>0</v>
      </c>
      <c r="AI118" s="105">
        <f t="shared" si="33"/>
        <v>0</v>
      </c>
      <c r="AJ118" s="105">
        <f t="shared" si="34"/>
        <v>0</v>
      </c>
      <c r="AK118" s="105">
        <f t="shared" si="35"/>
        <v>0</v>
      </c>
      <c r="AL118" s="105">
        <f t="shared" si="36"/>
        <v>0</v>
      </c>
      <c r="AM118" s="105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101">
        <f>'Liste déroulante et date'!J110</f>
        <v>44541</v>
      </c>
      <c r="B119" s="102"/>
      <c r="C119" s="103"/>
      <c r="D119" s="103"/>
      <c r="E119" s="103"/>
      <c r="F119" s="103"/>
      <c r="G119" s="104"/>
      <c r="H119" s="104">
        <f t="shared" si="24"/>
        <v>0</v>
      </c>
      <c r="I119" s="67"/>
      <c r="J119" s="67"/>
      <c r="K119" s="67"/>
      <c r="L119" s="67"/>
      <c r="M119" s="67"/>
      <c r="N119" s="67"/>
      <c r="O119" s="67"/>
      <c r="P119" s="105">
        <f t="shared" si="45"/>
        <v>0</v>
      </c>
      <c r="Q119" s="106"/>
      <c r="R119" s="105">
        <f t="shared" si="44"/>
        <v>0</v>
      </c>
      <c r="S119" s="67"/>
      <c r="T119" s="67"/>
      <c r="U119" s="105">
        <f t="shared" si="43"/>
        <v>0</v>
      </c>
      <c r="V119" s="67"/>
      <c r="W119" s="67"/>
      <c r="X119" s="105">
        <f t="shared" si="25"/>
        <v>0</v>
      </c>
      <c r="Y119" s="107">
        <f t="shared" si="26"/>
        <v>0</v>
      </c>
      <c r="Z119" s="107">
        <f t="shared" si="27"/>
        <v>0</v>
      </c>
      <c r="AA119" s="105">
        <f t="shared" si="28"/>
        <v>0</v>
      </c>
      <c r="AB119" s="105">
        <f t="shared" si="29"/>
        <v>0</v>
      </c>
      <c r="AC119" s="105">
        <f t="shared" si="30"/>
        <v>16</v>
      </c>
      <c r="AD119" s="67"/>
      <c r="AE119" s="67"/>
      <c r="AF119" s="67"/>
      <c r="AG119" s="105">
        <f t="shared" si="31"/>
        <v>0</v>
      </c>
      <c r="AH119" s="105">
        <f t="shared" si="32"/>
        <v>0</v>
      </c>
      <c r="AI119" s="105">
        <f t="shared" si="33"/>
        <v>0</v>
      </c>
      <c r="AJ119" s="105">
        <f t="shared" si="34"/>
        <v>0</v>
      </c>
      <c r="AK119" s="105">
        <f t="shared" si="35"/>
        <v>0</v>
      </c>
      <c r="AL119" s="105">
        <f t="shared" si="36"/>
        <v>0</v>
      </c>
      <c r="AM119" s="105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0</v>
      </c>
    </row>
    <row r="120" spans="1:52" ht="23.25" x14ac:dyDescent="0.35">
      <c r="A120" s="101">
        <f>'Liste déroulante et date'!J111</f>
        <v>44548</v>
      </c>
      <c r="B120" s="102"/>
      <c r="C120" s="103"/>
      <c r="D120" s="103"/>
      <c r="E120" s="103"/>
      <c r="F120" s="103"/>
      <c r="G120" s="104"/>
      <c r="H120" s="104">
        <f t="shared" si="24"/>
        <v>0</v>
      </c>
      <c r="I120" s="67"/>
      <c r="J120" s="67"/>
      <c r="K120" s="67"/>
      <c r="L120" s="67"/>
      <c r="M120" s="67"/>
      <c r="N120" s="67"/>
      <c r="O120" s="67"/>
      <c r="P120" s="105">
        <f t="shared" si="45"/>
        <v>0</v>
      </c>
      <c r="Q120" s="106"/>
      <c r="R120" s="105">
        <f t="shared" si="44"/>
        <v>0</v>
      </c>
      <c r="S120" s="67"/>
      <c r="T120" s="67"/>
      <c r="U120" s="105">
        <f t="shared" si="43"/>
        <v>0</v>
      </c>
      <c r="V120" s="67"/>
      <c r="W120" s="67"/>
      <c r="X120" s="105">
        <f t="shared" si="25"/>
        <v>0</v>
      </c>
      <c r="Y120" s="107">
        <f t="shared" si="26"/>
        <v>0</v>
      </c>
      <c r="Z120" s="107">
        <f t="shared" si="27"/>
        <v>0</v>
      </c>
      <c r="AA120" s="105">
        <f t="shared" si="28"/>
        <v>0</v>
      </c>
      <c r="AB120" s="105">
        <f t="shared" si="29"/>
        <v>0</v>
      </c>
      <c r="AC120" s="105">
        <f t="shared" si="30"/>
        <v>16</v>
      </c>
      <c r="AD120" s="67"/>
      <c r="AE120" s="67"/>
      <c r="AF120" s="67"/>
      <c r="AG120" s="105">
        <f t="shared" si="31"/>
        <v>0</v>
      </c>
      <c r="AH120" s="105">
        <f t="shared" si="32"/>
        <v>0</v>
      </c>
      <c r="AI120" s="105">
        <f t="shared" si="33"/>
        <v>0</v>
      </c>
      <c r="AJ120" s="105">
        <f t="shared" si="34"/>
        <v>0</v>
      </c>
      <c r="AK120" s="105">
        <f t="shared" si="35"/>
        <v>0</v>
      </c>
      <c r="AL120" s="105">
        <f t="shared" si="36"/>
        <v>0</v>
      </c>
      <c r="AM120" s="105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0</v>
      </c>
    </row>
    <row r="121" spans="1:52" ht="23.25" x14ac:dyDescent="0.35">
      <c r="A121" s="101">
        <f>'Liste déroulante et date'!J112</f>
        <v>44555</v>
      </c>
      <c r="B121" s="102"/>
      <c r="C121" s="103"/>
      <c r="D121" s="103"/>
      <c r="E121" s="103"/>
      <c r="F121" s="103"/>
      <c r="G121" s="104"/>
      <c r="H121" s="104">
        <f t="shared" si="24"/>
        <v>0</v>
      </c>
      <c r="I121" s="67"/>
      <c r="J121" s="67"/>
      <c r="K121" s="67"/>
      <c r="L121" s="67"/>
      <c r="M121" s="67"/>
      <c r="N121" s="67"/>
      <c r="O121" s="67"/>
      <c r="P121" s="105">
        <f t="shared" si="45"/>
        <v>0</v>
      </c>
      <c r="Q121" s="106"/>
      <c r="R121" s="105">
        <f t="shared" si="44"/>
        <v>0</v>
      </c>
      <c r="S121" s="67"/>
      <c r="T121" s="67"/>
      <c r="U121" s="105">
        <f t="shared" si="43"/>
        <v>0</v>
      </c>
      <c r="V121" s="67"/>
      <c r="W121" s="67"/>
      <c r="X121" s="105">
        <f t="shared" si="25"/>
        <v>0</v>
      </c>
      <c r="Y121" s="107">
        <f t="shared" si="26"/>
        <v>0</v>
      </c>
      <c r="Z121" s="107">
        <f t="shared" si="27"/>
        <v>0</v>
      </c>
      <c r="AA121" s="105">
        <f t="shared" si="28"/>
        <v>0</v>
      </c>
      <c r="AB121" s="105">
        <f t="shared" si="29"/>
        <v>0</v>
      </c>
      <c r="AC121" s="105">
        <f t="shared" si="30"/>
        <v>16</v>
      </c>
      <c r="AD121" s="67"/>
      <c r="AE121" s="67"/>
      <c r="AF121" s="67"/>
      <c r="AG121" s="105">
        <f t="shared" si="31"/>
        <v>0</v>
      </c>
      <c r="AH121" s="105">
        <f t="shared" si="32"/>
        <v>0</v>
      </c>
      <c r="AI121" s="105">
        <f t="shared" si="33"/>
        <v>0</v>
      </c>
      <c r="AJ121" s="105">
        <f t="shared" si="34"/>
        <v>0</v>
      </c>
      <c r="AK121" s="105">
        <f t="shared" si="35"/>
        <v>0</v>
      </c>
      <c r="AL121" s="105">
        <f t="shared" si="36"/>
        <v>0</v>
      </c>
      <c r="AM121" s="105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ht="23.25" x14ac:dyDescent="0.35">
      <c r="A122" s="114"/>
      <c r="T122" s="154"/>
      <c r="U122" s="115">
        <f>U121</f>
        <v>0</v>
      </c>
      <c r="AC122" s="116">
        <v>16</v>
      </c>
      <c r="AR122" s="117"/>
      <c r="AS122" s="118"/>
      <c r="AT122" s="118"/>
      <c r="AU122" s="118"/>
      <c r="AV122" s="118"/>
      <c r="AW122" s="118"/>
      <c r="AX122" s="118"/>
      <c r="AY122" s="118"/>
      <c r="AZ122" s="118"/>
    </row>
    <row r="123" spans="1:52" ht="28.5" customHeight="1" x14ac:dyDescent="0.35">
      <c r="A123" s="101">
        <f>'Liste déroulante et date'!J113</f>
        <v>44562</v>
      </c>
      <c r="B123" s="102"/>
      <c r="C123" s="103"/>
      <c r="D123" s="103"/>
      <c r="E123" s="103"/>
      <c r="F123" s="103"/>
      <c r="G123" s="104"/>
      <c r="H123" s="104">
        <f t="shared" ref="H123:H174" si="51">IF(G123=0,H122,G123)</f>
        <v>0</v>
      </c>
      <c r="I123" s="67"/>
      <c r="J123" s="67"/>
      <c r="K123" s="67"/>
      <c r="L123" s="67"/>
      <c r="M123" s="67"/>
      <c r="N123" s="67"/>
      <c r="O123" s="67"/>
      <c r="P123" s="105">
        <f t="shared" ref="P123:P131" si="52">SUM(I123:O123)</f>
        <v>0</v>
      </c>
      <c r="Q123" s="106"/>
      <c r="R123" s="105">
        <f t="shared" ref="R123:R174" si="53">IF(AC122&lt;=0,0,AK123)</f>
        <v>0</v>
      </c>
      <c r="S123" s="67"/>
      <c r="T123" s="67"/>
      <c r="U123" s="105">
        <f t="shared" ref="U123:U174" si="54">U122+P123-X123-Y123+AA123-AB123</f>
        <v>0</v>
      </c>
      <c r="V123" s="67"/>
      <c r="W123" s="67"/>
      <c r="X123" s="105">
        <f t="shared" ref="X123:X174" si="55">IF(AL123&gt;=0,AL123,0)</f>
        <v>0</v>
      </c>
      <c r="Y123" s="107">
        <f t="shared" ref="Y123:Y174" si="56">IF(S123&gt;=40,S123-40,0)</f>
        <v>0</v>
      </c>
      <c r="Z123" s="107">
        <f t="shared" ref="Z123:Z174" si="57">IF(D123=1,0,AM123)</f>
        <v>0</v>
      </c>
      <c r="AA123" s="105">
        <f t="shared" ref="AA123:AA174" si="58">IF(AE123&lt;0,-AE123,0)</f>
        <v>0</v>
      </c>
      <c r="AB123" s="105">
        <f t="shared" ref="AB123:AB174" si="59">IF(AE123&gt;0,AE123+AJ123,0)+IF(AE123&lt;=0,AJ123,0)</f>
        <v>0</v>
      </c>
      <c r="AC123" s="105">
        <f t="shared" ref="AC123:AC174" si="60">AC122-R123</f>
        <v>16</v>
      </c>
      <c r="AD123" s="67"/>
      <c r="AE123" s="67"/>
      <c r="AF123" s="67"/>
      <c r="AG123" s="105">
        <f t="shared" ref="AG123:AG174" si="61">IF((AI122-AH123)&gt;0,AH123,AI122)</f>
        <v>0</v>
      </c>
      <c r="AH123" s="105">
        <f t="shared" ref="AH123:AH174" si="62">IF(S123&gt;40,((3+Y123)*H123),IF(S123=0,0,(3*H123)))</f>
        <v>0</v>
      </c>
      <c r="AI123" s="105">
        <f t="shared" ref="AI123:AI174" si="63">AI122+AF123-AG123</f>
        <v>0</v>
      </c>
      <c r="AJ123" s="105">
        <f t="shared" ref="AJ123:AJ174" si="64">ROUND(IF(AD123&gt;0,AD123/H123,"0"),0)</f>
        <v>0</v>
      </c>
      <c r="AK123" s="105">
        <f t="shared" ref="AK123:AK174" si="65">ROUND(IF(Q123="oui",(X119+X120+X121+X122)/20,0),0)</f>
        <v>0</v>
      </c>
      <c r="AL123" s="105">
        <f t="shared" ref="AL123:AL174" si="66">IF(S123&lt;=40,S123-Z123,S123-Y123-Z123)</f>
        <v>0</v>
      </c>
      <c r="AM123" s="105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101">
        <f>'Liste déroulante et date'!J114</f>
        <v>44569</v>
      </c>
      <c r="B124" s="102"/>
      <c r="C124" s="103"/>
      <c r="D124" s="103"/>
      <c r="E124" s="103"/>
      <c r="F124" s="103"/>
      <c r="G124" s="104"/>
      <c r="H124" s="104">
        <f t="shared" si="51"/>
        <v>0</v>
      </c>
      <c r="I124" s="67"/>
      <c r="J124" s="67"/>
      <c r="K124" s="67"/>
      <c r="L124" s="67"/>
      <c r="M124" s="67"/>
      <c r="N124" s="67"/>
      <c r="O124" s="67"/>
      <c r="P124" s="105">
        <f t="shared" si="52"/>
        <v>0</v>
      </c>
      <c r="Q124" s="106"/>
      <c r="R124" s="105">
        <f t="shared" si="53"/>
        <v>0</v>
      </c>
      <c r="S124" s="67"/>
      <c r="T124" s="67"/>
      <c r="U124" s="105">
        <f t="shared" si="54"/>
        <v>0</v>
      </c>
      <c r="V124" s="67"/>
      <c r="W124" s="67"/>
      <c r="X124" s="105">
        <f t="shared" si="55"/>
        <v>0</v>
      </c>
      <c r="Y124" s="107">
        <f t="shared" si="56"/>
        <v>0</v>
      </c>
      <c r="Z124" s="107">
        <f t="shared" si="57"/>
        <v>0</v>
      </c>
      <c r="AA124" s="105">
        <f t="shared" si="58"/>
        <v>0</v>
      </c>
      <c r="AB124" s="105">
        <f t="shared" si="59"/>
        <v>0</v>
      </c>
      <c r="AC124" s="105">
        <f t="shared" si="60"/>
        <v>16</v>
      </c>
      <c r="AD124" s="67"/>
      <c r="AE124" s="67"/>
      <c r="AF124" s="67"/>
      <c r="AG124" s="105">
        <f t="shared" si="61"/>
        <v>0</v>
      </c>
      <c r="AH124" s="105">
        <f t="shared" si="62"/>
        <v>0</v>
      </c>
      <c r="AI124" s="105">
        <f t="shared" si="63"/>
        <v>0</v>
      </c>
      <c r="AJ124" s="105">
        <f t="shared" si="64"/>
        <v>0</v>
      </c>
      <c r="AK124" s="105">
        <f t="shared" si="65"/>
        <v>0</v>
      </c>
      <c r="AL124" s="105">
        <f t="shared" si="66"/>
        <v>0</v>
      </c>
      <c r="AM124" s="105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0</v>
      </c>
    </row>
    <row r="125" spans="1:52" ht="23.25" x14ac:dyDescent="0.35">
      <c r="A125" s="101">
        <f>'Liste déroulante et date'!J115</f>
        <v>44576</v>
      </c>
      <c r="B125" s="102"/>
      <c r="C125" s="103"/>
      <c r="D125" s="103"/>
      <c r="E125" s="103"/>
      <c r="F125" s="103"/>
      <c r="G125" s="104"/>
      <c r="H125" s="104">
        <f t="shared" si="51"/>
        <v>0</v>
      </c>
      <c r="I125" s="67"/>
      <c r="J125" s="67"/>
      <c r="K125" s="67"/>
      <c r="L125" s="67"/>
      <c r="M125" s="67"/>
      <c r="N125" s="67"/>
      <c r="O125" s="67"/>
      <c r="P125" s="105">
        <f t="shared" si="52"/>
        <v>0</v>
      </c>
      <c r="Q125" s="106"/>
      <c r="R125" s="105">
        <f t="shared" si="53"/>
        <v>0</v>
      </c>
      <c r="S125" s="67"/>
      <c r="T125" s="67"/>
      <c r="U125" s="105">
        <f t="shared" si="54"/>
        <v>0</v>
      </c>
      <c r="V125" s="67"/>
      <c r="W125" s="67"/>
      <c r="X125" s="105">
        <f t="shared" si="55"/>
        <v>0</v>
      </c>
      <c r="Y125" s="107">
        <f t="shared" si="56"/>
        <v>0</v>
      </c>
      <c r="Z125" s="107">
        <f t="shared" si="57"/>
        <v>0</v>
      </c>
      <c r="AA125" s="105">
        <f t="shared" si="58"/>
        <v>0</v>
      </c>
      <c r="AB125" s="105">
        <f t="shared" si="59"/>
        <v>0</v>
      </c>
      <c r="AC125" s="105">
        <f t="shared" si="60"/>
        <v>16</v>
      </c>
      <c r="AD125" s="67"/>
      <c r="AE125" s="67"/>
      <c r="AF125" s="67"/>
      <c r="AG125" s="105">
        <f t="shared" si="61"/>
        <v>0</v>
      </c>
      <c r="AH125" s="105">
        <f t="shared" si="62"/>
        <v>0</v>
      </c>
      <c r="AI125" s="105">
        <f t="shared" si="63"/>
        <v>0</v>
      </c>
      <c r="AJ125" s="105">
        <f t="shared" si="64"/>
        <v>0</v>
      </c>
      <c r="AK125" s="105">
        <f t="shared" si="65"/>
        <v>0</v>
      </c>
      <c r="AL125" s="105">
        <f t="shared" si="66"/>
        <v>0</v>
      </c>
      <c r="AM125" s="105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0</v>
      </c>
    </row>
    <row r="126" spans="1:52" ht="23.25" x14ac:dyDescent="0.35">
      <c r="A126" s="101">
        <f>'Liste déroulante et date'!J116</f>
        <v>44583</v>
      </c>
      <c r="B126" s="102"/>
      <c r="C126" s="103"/>
      <c r="D126" s="103"/>
      <c r="E126" s="103"/>
      <c r="F126" s="103"/>
      <c r="G126" s="104"/>
      <c r="H126" s="104">
        <f t="shared" si="51"/>
        <v>0</v>
      </c>
      <c r="I126" s="67"/>
      <c r="J126" s="67"/>
      <c r="K126" s="67"/>
      <c r="L126" s="67"/>
      <c r="M126" s="67"/>
      <c r="N126" s="67"/>
      <c r="O126" s="67"/>
      <c r="P126" s="105">
        <f t="shared" si="52"/>
        <v>0</v>
      </c>
      <c r="Q126" s="106"/>
      <c r="R126" s="105">
        <f t="shared" si="53"/>
        <v>0</v>
      </c>
      <c r="S126" s="67"/>
      <c r="T126" s="67"/>
      <c r="U126" s="105">
        <f t="shared" si="54"/>
        <v>0</v>
      </c>
      <c r="V126" s="67"/>
      <c r="W126" s="67"/>
      <c r="X126" s="105">
        <f t="shared" si="55"/>
        <v>0</v>
      </c>
      <c r="Y126" s="107">
        <f t="shared" si="56"/>
        <v>0</v>
      </c>
      <c r="Z126" s="107">
        <f t="shared" si="57"/>
        <v>0</v>
      </c>
      <c r="AA126" s="105">
        <f t="shared" si="58"/>
        <v>0</v>
      </c>
      <c r="AB126" s="105">
        <f t="shared" si="59"/>
        <v>0</v>
      </c>
      <c r="AC126" s="105">
        <f t="shared" si="60"/>
        <v>16</v>
      </c>
      <c r="AD126" s="67"/>
      <c r="AE126" s="67"/>
      <c r="AF126" s="67"/>
      <c r="AG126" s="105">
        <f t="shared" si="61"/>
        <v>0</v>
      </c>
      <c r="AH126" s="105">
        <f t="shared" si="62"/>
        <v>0</v>
      </c>
      <c r="AI126" s="105">
        <f t="shared" si="63"/>
        <v>0</v>
      </c>
      <c r="AJ126" s="105">
        <f t="shared" si="64"/>
        <v>0</v>
      </c>
      <c r="AK126" s="105">
        <f t="shared" si="65"/>
        <v>0</v>
      </c>
      <c r="AL126" s="105">
        <f t="shared" si="66"/>
        <v>0</v>
      </c>
      <c r="AM126" s="105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0</v>
      </c>
    </row>
    <row r="127" spans="1:52" ht="23.25" x14ac:dyDescent="0.35">
      <c r="A127" s="101">
        <f>'Liste déroulante et date'!J117</f>
        <v>44590</v>
      </c>
      <c r="B127" s="102"/>
      <c r="C127" s="103"/>
      <c r="D127" s="103"/>
      <c r="E127" s="103"/>
      <c r="F127" s="103"/>
      <c r="G127" s="104"/>
      <c r="H127" s="104">
        <f t="shared" si="51"/>
        <v>0</v>
      </c>
      <c r="I127" s="67"/>
      <c r="J127" s="67"/>
      <c r="K127" s="67"/>
      <c r="L127" s="67"/>
      <c r="M127" s="67"/>
      <c r="N127" s="67"/>
      <c r="O127" s="67"/>
      <c r="P127" s="105">
        <f t="shared" si="52"/>
        <v>0</v>
      </c>
      <c r="Q127" s="106"/>
      <c r="R127" s="105">
        <f t="shared" si="53"/>
        <v>0</v>
      </c>
      <c r="S127" s="67"/>
      <c r="T127" s="67"/>
      <c r="U127" s="105">
        <f t="shared" si="54"/>
        <v>0</v>
      </c>
      <c r="V127" s="67"/>
      <c r="W127" s="67"/>
      <c r="X127" s="105">
        <f t="shared" si="55"/>
        <v>0</v>
      </c>
      <c r="Y127" s="107">
        <f t="shared" si="56"/>
        <v>0</v>
      </c>
      <c r="Z127" s="107">
        <f t="shared" si="57"/>
        <v>0</v>
      </c>
      <c r="AA127" s="105">
        <f t="shared" si="58"/>
        <v>0</v>
      </c>
      <c r="AB127" s="105">
        <f t="shared" si="59"/>
        <v>0</v>
      </c>
      <c r="AC127" s="105">
        <f t="shared" si="60"/>
        <v>16</v>
      </c>
      <c r="AD127" s="67"/>
      <c r="AE127" s="67"/>
      <c r="AF127" s="67"/>
      <c r="AG127" s="105">
        <f t="shared" si="61"/>
        <v>0</v>
      </c>
      <c r="AH127" s="105">
        <f t="shared" si="62"/>
        <v>0</v>
      </c>
      <c r="AI127" s="105">
        <f t="shared" si="63"/>
        <v>0</v>
      </c>
      <c r="AJ127" s="105">
        <f t="shared" si="64"/>
        <v>0</v>
      </c>
      <c r="AK127" s="105">
        <f t="shared" si="65"/>
        <v>0</v>
      </c>
      <c r="AL127" s="105">
        <f t="shared" si="66"/>
        <v>0</v>
      </c>
      <c r="AM127" s="105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0</v>
      </c>
    </row>
    <row r="128" spans="1:52" ht="23.25" x14ac:dyDescent="0.35">
      <c r="A128" s="101">
        <f>'Liste déroulante et date'!J118</f>
        <v>44597</v>
      </c>
      <c r="B128" s="102"/>
      <c r="C128" s="103"/>
      <c r="D128" s="103"/>
      <c r="E128" s="103"/>
      <c r="F128" s="103"/>
      <c r="G128" s="104"/>
      <c r="H128" s="104">
        <f t="shared" si="51"/>
        <v>0</v>
      </c>
      <c r="I128" s="67"/>
      <c r="J128" s="67"/>
      <c r="K128" s="67"/>
      <c r="L128" s="67"/>
      <c r="M128" s="67"/>
      <c r="N128" s="67"/>
      <c r="O128" s="67"/>
      <c r="P128" s="105">
        <f t="shared" si="52"/>
        <v>0</v>
      </c>
      <c r="Q128" s="106"/>
      <c r="R128" s="105">
        <f t="shared" si="53"/>
        <v>0</v>
      </c>
      <c r="S128" s="67"/>
      <c r="T128" s="67"/>
      <c r="U128" s="105">
        <f t="shared" si="54"/>
        <v>0</v>
      </c>
      <c r="V128" s="67"/>
      <c r="W128" s="67"/>
      <c r="X128" s="105">
        <f t="shared" si="55"/>
        <v>0</v>
      </c>
      <c r="Y128" s="107">
        <f t="shared" si="56"/>
        <v>0</v>
      </c>
      <c r="Z128" s="107">
        <f t="shared" si="57"/>
        <v>0</v>
      </c>
      <c r="AA128" s="105">
        <f t="shared" si="58"/>
        <v>0</v>
      </c>
      <c r="AB128" s="105">
        <f t="shared" si="59"/>
        <v>0</v>
      </c>
      <c r="AC128" s="105">
        <f t="shared" si="60"/>
        <v>16</v>
      </c>
      <c r="AD128" s="67"/>
      <c r="AE128" s="67"/>
      <c r="AF128" s="67"/>
      <c r="AG128" s="105">
        <f t="shared" si="61"/>
        <v>0</v>
      </c>
      <c r="AH128" s="105">
        <f t="shared" si="62"/>
        <v>0</v>
      </c>
      <c r="AI128" s="105">
        <f t="shared" si="63"/>
        <v>0</v>
      </c>
      <c r="AJ128" s="105">
        <f t="shared" si="64"/>
        <v>0</v>
      </c>
      <c r="AK128" s="105">
        <f t="shared" si="65"/>
        <v>0</v>
      </c>
      <c r="AL128" s="105">
        <f t="shared" si="66"/>
        <v>0</v>
      </c>
      <c r="AM128" s="105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0</v>
      </c>
    </row>
    <row r="129" spans="1:52" ht="23.25" x14ac:dyDescent="0.35">
      <c r="A129" s="101">
        <f>'Liste déroulante et date'!J119</f>
        <v>44604</v>
      </c>
      <c r="B129" s="102"/>
      <c r="C129" s="103"/>
      <c r="D129" s="103"/>
      <c r="E129" s="103"/>
      <c r="F129" s="103"/>
      <c r="G129" s="104"/>
      <c r="H129" s="104">
        <f t="shared" si="51"/>
        <v>0</v>
      </c>
      <c r="I129" s="67"/>
      <c r="J129" s="67"/>
      <c r="K129" s="67"/>
      <c r="L129" s="67"/>
      <c r="M129" s="67"/>
      <c r="N129" s="67"/>
      <c r="O129" s="67"/>
      <c r="P129" s="105">
        <f t="shared" si="52"/>
        <v>0</v>
      </c>
      <c r="Q129" s="106"/>
      <c r="R129" s="105">
        <f t="shared" si="53"/>
        <v>0</v>
      </c>
      <c r="S129" s="67"/>
      <c r="T129" s="67"/>
      <c r="U129" s="105">
        <f t="shared" si="54"/>
        <v>0</v>
      </c>
      <c r="V129" s="67"/>
      <c r="W129" s="67"/>
      <c r="X129" s="105">
        <f t="shared" si="55"/>
        <v>0</v>
      </c>
      <c r="Y129" s="107">
        <f t="shared" si="56"/>
        <v>0</v>
      </c>
      <c r="Z129" s="107">
        <f t="shared" si="57"/>
        <v>0</v>
      </c>
      <c r="AA129" s="105">
        <f t="shared" si="58"/>
        <v>0</v>
      </c>
      <c r="AB129" s="105">
        <f t="shared" si="59"/>
        <v>0</v>
      </c>
      <c r="AC129" s="105">
        <f t="shared" si="60"/>
        <v>16</v>
      </c>
      <c r="AD129" s="67"/>
      <c r="AE129" s="67"/>
      <c r="AF129" s="67"/>
      <c r="AG129" s="105">
        <f t="shared" si="61"/>
        <v>0</v>
      </c>
      <c r="AH129" s="105">
        <f t="shared" si="62"/>
        <v>0</v>
      </c>
      <c r="AI129" s="105">
        <f t="shared" si="63"/>
        <v>0</v>
      </c>
      <c r="AJ129" s="105">
        <f t="shared" si="64"/>
        <v>0</v>
      </c>
      <c r="AK129" s="105">
        <f t="shared" si="65"/>
        <v>0</v>
      </c>
      <c r="AL129" s="105">
        <f t="shared" si="66"/>
        <v>0</v>
      </c>
      <c r="AM129" s="105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0</v>
      </c>
    </row>
    <row r="130" spans="1:52" ht="23.25" x14ac:dyDescent="0.35">
      <c r="A130" s="101">
        <f>'Liste déroulante et date'!J120</f>
        <v>44611</v>
      </c>
      <c r="B130" s="102"/>
      <c r="C130" s="103"/>
      <c r="D130" s="103"/>
      <c r="E130" s="103"/>
      <c r="F130" s="103"/>
      <c r="G130" s="104"/>
      <c r="H130" s="104">
        <f t="shared" si="51"/>
        <v>0</v>
      </c>
      <c r="I130" s="67"/>
      <c r="J130" s="67"/>
      <c r="K130" s="67"/>
      <c r="L130" s="67"/>
      <c r="M130" s="67"/>
      <c r="N130" s="67"/>
      <c r="O130" s="67"/>
      <c r="P130" s="105">
        <f t="shared" si="52"/>
        <v>0</v>
      </c>
      <c r="Q130" s="106"/>
      <c r="R130" s="105">
        <f t="shared" si="53"/>
        <v>0</v>
      </c>
      <c r="S130" s="67"/>
      <c r="T130" s="67"/>
      <c r="U130" s="105">
        <f t="shared" si="54"/>
        <v>0</v>
      </c>
      <c r="V130" s="67"/>
      <c r="W130" s="67"/>
      <c r="X130" s="105">
        <f t="shared" si="55"/>
        <v>0</v>
      </c>
      <c r="Y130" s="107">
        <f t="shared" si="56"/>
        <v>0</v>
      </c>
      <c r="Z130" s="107">
        <f t="shared" si="57"/>
        <v>0</v>
      </c>
      <c r="AA130" s="105">
        <f t="shared" si="58"/>
        <v>0</v>
      </c>
      <c r="AB130" s="105">
        <f t="shared" si="59"/>
        <v>0</v>
      </c>
      <c r="AC130" s="105">
        <f t="shared" si="60"/>
        <v>16</v>
      </c>
      <c r="AD130" s="67"/>
      <c r="AE130" s="67"/>
      <c r="AF130" s="67"/>
      <c r="AG130" s="105">
        <f t="shared" si="61"/>
        <v>0</v>
      </c>
      <c r="AH130" s="105">
        <f t="shared" si="62"/>
        <v>0</v>
      </c>
      <c r="AI130" s="105">
        <f t="shared" si="63"/>
        <v>0</v>
      </c>
      <c r="AJ130" s="105">
        <f t="shared" si="64"/>
        <v>0</v>
      </c>
      <c r="AK130" s="105">
        <f t="shared" si="65"/>
        <v>0</v>
      </c>
      <c r="AL130" s="105">
        <f t="shared" si="66"/>
        <v>0</v>
      </c>
      <c r="AM130" s="105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0</v>
      </c>
    </row>
    <row r="131" spans="1:52" ht="23.25" x14ac:dyDescent="0.35">
      <c r="A131" s="101">
        <f>'Liste déroulante et date'!J121</f>
        <v>44618</v>
      </c>
      <c r="B131" s="102"/>
      <c r="C131" s="103"/>
      <c r="D131" s="103"/>
      <c r="E131" s="103"/>
      <c r="F131" s="103"/>
      <c r="G131" s="104"/>
      <c r="H131" s="104">
        <f t="shared" si="51"/>
        <v>0</v>
      </c>
      <c r="I131" s="67"/>
      <c r="J131" s="67"/>
      <c r="K131" s="67"/>
      <c r="L131" s="67"/>
      <c r="M131" s="67"/>
      <c r="N131" s="67"/>
      <c r="O131" s="67"/>
      <c r="P131" s="105">
        <f t="shared" si="52"/>
        <v>0</v>
      </c>
      <c r="Q131" s="106"/>
      <c r="R131" s="105">
        <f t="shared" si="53"/>
        <v>0</v>
      </c>
      <c r="S131" s="67"/>
      <c r="T131" s="67"/>
      <c r="U131" s="105">
        <f t="shared" si="54"/>
        <v>0</v>
      </c>
      <c r="V131" s="67"/>
      <c r="W131" s="67"/>
      <c r="X131" s="105">
        <f t="shared" si="55"/>
        <v>0</v>
      </c>
      <c r="Y131" s="107">
        <f t="shared" si="56"/>
        <v>0</v>
      </c>
      <c r="Z131" s="107">
        <f t="shared" si="57"/>
        <v>0</v>
      </c>
      <c r="AA131" s="105">
        <f t="shared" si="58"/>
        <v>0</v>
      </c>
      <c r="AB131" s="105">
        <f t="shared" si="59"/>
        <v>0</v>
      </c>
      <c r="AC131" s="105">
        <f t="shared" si="60"/>
        <v>16</v>
      </c>
      <c r="AD131" s="67"/>
      <c r="AE131" s="67"/>
      <c r="AF131" s="67"/>
      <c r="AG131" s="105">
        <f t="shared" si="61"/>
        <v>0</v>
      </c>
      <c r="AH131" s="105">
        <f t="shared" si="62"/>
        <v>0</v>
      </c>
      <c r="AI131" s="105">
        <f t="shared" si="63"/>
        <v>0</v>
      </c>
      <c r="AJ131" s="105">
        <f t="shared" si="64"/>
        <v>0</v>
      </c>
      <c r="AK131" s="105">
        <f t="shared" si="65"/>
        <v>0</v>
      </c>
      <c r="AL131" s="105">
        <f t="shared" si="66"/>
        <v>0</v>
      </c>
      <c r="AM131" s="105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0</v>
      </c>
    </row>
    <row r="132" spans="1:52" ht="23.25" x14ac:dyDescent="0.35">
      <c r="A132" s="101">
        <f>'Liste déroulante et date'!J122</f>
        <v>44625</v>
      </c>
      <c r="B132" s="102"/>
      <c r="C132" s="103"/>
      <c r="D132" s="103"/>
      <c r="E132" s="103"/>
      <c r="F132" s="103"/>
      <c r="G132" s="104"/>
      <c r="H132" s="104">
        <f t="shared" si="51"/>
        <v>0</v>
      </c>
      <c r="I132" s="67"/>
      <c r="J132" s="67"/>
      <c r="K132" s="67"/>
      <c r="L132" s="67"/>
      <c r="M132" s="67"/>
      <c r="N132" s="67"/>
      <c r="O132" s="67"/>
      <c r="P132" s="105">
        <f t="shared" ref="P132:P174" si="73">SUM(I132:O132)</f>
        <v>0</v>
      </c>
      <c r="Q132" s="106"/>
      <c r="R132" s="105">
        <f t="shared" si="53"/>
        <v>0</v>
      </c>
      <c r="S132" s="67"/>
      <c r="T132" s="67"/>
      <c r="U132" s="105">
        <f t="shared" si="54"/>
        <v>0</v>
      </c>
      <c r="V132" s="67"/>
      <c r="W132" s="67"/>
      <c r="X132" s="105">
        <f t="shared" si="55"/>
        <v>0</v>
      </c>
      <c r="Y132" s="107">
        <f t="shared" si="56"/>
        <v>0</v>
      </c>
      <c r="Z132" s="107">
        <f t="shared" si="57"/>
        <v>0</v>
      </c>
      <c r="AA132" s="105">
        <f t="shared" si="58"/>
        <v>0</v>
      </c>
      <c r="AB132" s="105">
        <f t="shared" si="59"/>
        <v>0</v>
      </c>
      <c r="AC132" s="105">
        <f t="shared" si="60"/>
        <v>16</v>
      </c>
      <c r="AD132" s="67"/>
      <c r="AE132" s="67"/>
      <c r="AF132" s="67"/>
      <c r="AG132" s="105">
        <f t="shared" si="61"/>
        <v>0</v>
      </c>
      <c r="AH132" s="105">
        <f t="shared" si="62"/>
        <v>0</v>
      </c>
      <c r="AI132" s="105">
        <f t="shared" si="63"/>
        <v>0</v>
      </c>
      <c r="AJ132" s="105">
        <f t="shared" si="64"/>
        <v>0</v>
      </c>
      <c r="AK132" s="105">
        <f t="shared" si="65"/>
        <v>0</v>
      </c>
      <c r="AL132" s="105">
        <f t="shared" si="66"/>
        <v>0</v>
      </c>
      <c r="AM132" s="105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0</v>
      </c>
    </row>
    <row r="133" spans="1:52" ht="23.25" x14ac:dyDescent="0.35">
      <c r="A133" s="101">
        <f>'Liste déroulante et date'!J123</f>
        <v>44632</v>
      </c>
      <c r="B133" s="102"/>
      <c r="C133" s="103"/>
      <c r="D133" s="103"/>
      <c r="E133" s="103"/>
      <c r="F133" s="103"/>
      <c r="G133" s="104"/>
      <c r="H133" s="104">
        <f t="shared" si="51"/>
        <v>0</v>
      </c>
      <c r="I133" s="67"/>
      <c r="J133" s="67"/>
      <c r="K133" s="67"/>
      <c r="L133" s="67"/>
      <c r="M133" s="67"/>
      <c r="N133" s="67"/>
      <c r="O133" s="67"/>
      <c r="P133" s="105">
        <f t="shared" si="73"/>
        <v>0</v>
      </c>
      <c r="Q133" s="106"/>
      <c r="R133" s="105">
        <f t="shared" si="53"/>
        <v>0</v>
      </c>
      <c r="S133" s="67"/>
      <c r="T133" s="67"/>
      <c r="U133" s="105">
        <f t="shared" si="54"/>
        <v>0</v>
      </c>
      <c r="V133" s="67"/>
      <c r="W133" s="67"/>
      <c r="X133" s="105">
        <f t="shared" si="55"/>
        <v>0</v>
      </c>
      <c r="Y133" s="107">
        <f t="shared" si="56"/>
        <v>0</v>
      </c>
      <c r="Z133" s="107">
        <f t="shared" si="57"/>
        <v>0</v>
      </c>
      <c r="AA133" s="105">
        <f t="shared" si="58"/>
        <v>0</v>
      </c>
      <c r="AB133" s="105">
        <f t="shared" si="59"/>
        <v>0</v>
      </c>
      <c r="AC133" s="105">
        <f t="shared" si="60"/>
        <v>16</v>
      </c>
      <c r="AD133" s="67"/>
      <c r="AE133" s="67"/>
      <c r="AF133" s="67"/>
      <c r="AG133" s="105">
        <f t="shared" si="61"/>
        <v>0</v>
      </c>
      <c r="AH133" s="105">
        <f t="shared" si="62"/>
        <v>0</v>
      </c>
      <c r="AI133" s="105">
        <f t="shared" si="63"/>
        <v>0</v>
      </c>
      <c r="AJ133" s="105">
        <f t="shared" si="64"/>
        <v>0</v>
      </c>
      <c r="AK133" s="105">
        <f t="shared" si="65"/>
        <v>0</v>
      </c>
      <c r="AL133" s="105">
        <f t="shared" si="66"/>
        <v>0</v>
      </c>
      <c r="AM133" s="105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0</v>
      </c>
    </row>
    <row r="134" spans="1:52" ht="23.25" x14ac:dyDescent="0.35">
      <c r="A134" s="101">
        <f>'Liste déroulante et date'!J124</f>
        <v>44639</v>
      </c>
      <c r="B134" s="102"/>
      <c r="C134" s="103"/>
      <c r="D134" s="103"/>
      <c r="E134" s="103"/>
      <c r="F134" s="103"/>
      <c r="G134" s="104"/>
      <c r="H134" s="104">
        <f t="shared" si="51"/>
        <v>0</v>
      </c>
      <c r="I134" s="67"/>
      <c r="J134" s="67"/>
      <c r="K134" s="67"/>
      <c r="L134" s="67"/>
      <c r="M134" s="67"/>
      <c r="N134" s="67"/>
      <c r="O134" s="67"/>
      <c r="P134" s="105">
        <f t="shared" si="73"/>
        <v>0</v>
      </c>
      <c r="Q134" s="106"/>
      <c r="R134" s="105">
        <f t="shared" si="53"/>
        <v>0</v>
      </c>
      <c r="S134" s="67"/>
      <c r="T134" s="67"/>
      <c r="U134" s="105">
        <f t="shared" si="54"/>
        <v>0</v>
      </c>
      <c r="V134" s="67"/>
      <c r="W134" s="67"/>
      <c r="X134" s="105">
        <f t="shared" si="55"/>
        <v>0</v>
      </c>
      <c r="Y134" s="107">
        <f t="shared" si="56"/>
        <v>0</v>
      </c>
      <c r="Z134" s="107">
        <f t="shared" si="57"/>
        <v>0</v>
      </c>
      <c r="AA134" s="105">
        <f t="shared" si="58"/>
        <v>0</v>
      </c>
      <c r="AB134" s="105">
        <f t="shared" si="59"/>
        <v>0</v>
      </c>
      <c r="AC134" s="105">
        <f t="shared" si="60"/>
        <v>16</v>
      </c>
      <c r="AD134" s="67"/>
      <c r="AE134" s="67"/>
      <c r="AF134" s="67"/>
      <c r="AG134" s="105">
        <f t="shared" si="61"/>
        <v>0</v>
      </c>
      <c r="AH134" s="105">
        <f t="shared" si="62"/>
        <v>0</v>
      </c>
      <c r="AI134" s="105">
        <f t="shared" si="63"/>
        <v>0</v>
      </c>
      <c r="AJ134" s="105">
        <f t="shared" si="64"/>
        <v>0</v>
      </c>
      <c r="AK134" s="105">
        <f t="shared" si="65"/>
        <v>0</v>
      </c>
      <c r="AL134" s="105">
        <f t="shared" si="66"/>
        <v>0</v>
      </c>
      <c r="AM134" s="105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0</v>
      </c>
    </row>
    <row r="135" spans="1:52" ht="23.25" x14ac:dyDescent="0.35">
      <c r="A135" s="101">
        <f>'Liste déroulante et date'!J125</f>
        <v>44646</v>
      </c>
      <c r="B135" s="102"/>
      <c r="C135" s="103"/>
      <c r="D135" s="103"/>
      <c r="E135" s="103"/>
      <c r="F135" s="103"/>
      <c r="G135" s="104"/>
      <c r="H135" s="104">
        <f t="shared" si="51"/>
        <v>0</v>
      </c>
      <c r="I135" s="67"/>
      <c r="J135" s="67"/>
      <c r="K135" s="67"/>
      <c r="L135" s="67"/>
      <c r="M135" s="67"/>
      <c r="N135" s="67"/>
      <c r="O135" s="67"/>
      <c r="P135" s="105">
        <f t="shared" si="73"/>
        <v>0</v>
      </c>
      <c r="Q135" s="106"/>
      <c r="R135" s="105">
        <f t="shared" si="53"/>
        <v>0</v>
      </c>
      <c r="S135" s="67"/>
      <c r="T135" s="67"/>
      <c r="U135" s="105">
        <f t="shared" si="54"/>
        <v>0</v>
      </c>
      <c r="V135" s="67"/>
      <c r="W135" s="67"/>
      <c r="X135" s="105">
        <f t="shared" si="55"/>
        <v>0</v>
      </c>
      <c r="Y135" s="107">
        <f t="shared" si="56"/>
        <v>0</v>
      </c>
      <c r="Z135" s="107">
        <f t="shared" si="57"/>
        <v>0</v>
      </c>
      <c r="AA135" s="105">
        <f t="shared" si="58"/>
        <v>0</v>
      </c>
      <c r="AB135" s="105">
        <f t="shared" si="59"/>
        <v>0</v>
      </c>
      <c r="AC135" s="105">
        <f t="shared" si="60"/>
        <v>16</v>
      </c>
      <c r="AD135" s="67"/>
      <c r="AE135" s="67"/>
      <c r="AF135" s="67"/>
      <c r="AG135" s="105">
        <f t="shared" si="61"/>
        <v>0</v>
      </c>
      <c r="AH135" s="105">
        <f t="shared" si="62"/>
        <v>0</v>
      </c>
      <c r="AI135" s="105">
        <f t="shared" si="63"/>
        <v>0</v>
      </c>
      <c r="AJ135" s="105">
        <f t="shared" si="64"/>
        <v>0</v>
      </c>
      <c r="AK135" s="105">
        <f t="shared" si="65"/>
        <v>0</v>
      </c>
      <c r="AL135" s="105">
        <f t="shared" si="66"/>
        <v>0</v>
      </c>
      <c r="AM135" s="105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0</v>
      </c>
    </row>
    <row r="136" spans="1:52" ht="23.25" x14ac:dyDescent="0.35">
      <c r="A136" s="101">
        <f>'Liste déroulante et date'!J126</f>
        <v>44653</v>
      </c>
      <c r="B136" s="102"/>
      <c r="C136" s="103"/>
      <c r="D136" s="103"/>
      <c r="E136" s="103"/>
      <c r="F136" s="103"/>
      <c r="G136" s="104"/>
      <c r="H136" s="104">
        <f t="shared" si="51"/>
        <v>0</v>
      </c>
      <c r="I136" s="67"/>
      <c r="J136" s="67"/>
      <c r="K136" s="67"/>
      <c r="L136" s="67"/>
      <c r="M136" s="67"/>
      <c r="N136" s="67"/>
      <c r="O136" s="67"/>
      <c r="P136" s="105">
        <f t="shared" si="73"/>
        <v>0</v>
      </c>
      <c r="Q136" s="106"/>
      <c r="R136" s="105">
        <f t="shared" si="53"/>
        <v>0</v>
      </c>
      <c r="S136" s="67"/>
      <c r="T136" s="67"/>
      <c r="U136" s="105">
        <f t="shared" si="54"/>
        <v>0</v>
      </c>
      <c r="V136" s="67"/>
      <c r="W136" s="67"/>
      <c r="X136" s="105">
        <f t="shared" si="55"/>
        <v>0</v>
      </c>
      <c r="Y136" s="107">
        <f t="shared" si="56"/>
        <v>0</v>
      </c>
      <c r="Z136" s="107">
        <f t="shared" si="57"/>
        <v>0</v>
      </c>
      <c r="AA136" s="105">
        <f t="shared" si="58"/>
        <v>0</v>
      </c>
      <c r="AB136" s="105">
        <f t="shared" si="59"/>
        <v>0</v>
      </c>
      <c r="AC136" s="105">
        <f t="shared" si="60"/>
        <v>16</v>
      </c>
      <c r="AD136" s="67"/>
      <c r="AE136" s="67"/>
      <c r="AF136" s="67"/>
      <c r="AG136" s="105">
        <f t="shared" si="61"/>
        <v>0</v>
      </c>
      <c r="AH136" s="105">
        <f t="shared" si="62"/>
        <v>0</v>
      </c>
      <c r="AI136" s="105">
        <f t="shared" si="63"/>
        <v>0</v>
      </c>
      <c r="AJ136" s="105">
        <f t="shared" si="64"/>
        <v>0</v>
      </c>
      <c r="AK136" s="105">
        <f t="shared" si="65"/>
        <v>0</v>
      </c>
      <c r="AL136" s="105">
        <f t="shared" si="66"/>
        <v>0</v>
      </c>
      <c r="AM136" s="105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0</v>
      </c>
    </row>
    <row r="137" spans="1:52" ht="23.25" x14ac:dyDescent="0.35">
      <c r="A137" s="101">
        <f>'Liste déroulante et date'!J127</f>
        <v>44660</v>
      </c>
      <c r="B137" s="102"/>
      <c r="C137" s="103"/>
      <c r="D137" s="103"/>
      <c r="E137" s="103"/>
      <c r="F137" s="103"/>
      <c r="G137" s="104"/>
      <c r="H137" s="104">
        <f t="shared" si="51"/>
        <v>0</v>
      </c>
      <c r="I137" s="67"/>
      <c r="J137" s="67"/>
      <c r="K137" s="67"/>
      <c r="L137" s="67"/>
      <c r="M137" s="67"/>
      <c r="N137" s="67"/>
      <c r="O137" s="67"/>
      <c r="P137" s="105">
        <f t="shared" si="73"/>
        <v>0</v>
      </c>
      <c r="Q137" s="106"/>
      <c r="R137" s="105">
        <f t="shared" si="53"/>
        <v>0</v>
      </c>
      <c r="S137" s="67"/>
      <c r="T137" s="67"/>
      <c r="U137" s="105">
        <f t="shared" si="54"/>
        <v>0</v>
      </c>
      <c r="V137" s="67"/>
      <c r="W137" s="67"/>
      <c r="X137" s="105">
        <f t="shared" si="55"/>
        <v>0</v>
      </c>
      <c r="Y137" s="107">
        <f t="shared" si="56"/>
        <v>0</v>
      </c>
      <c r="Z137" s="107">
        <f t="shared" si="57"/>
        <v>0</v>
      </c>
      <c r="AA137" s="105">
        <f t="shared" si="58"/>
        <v>0</v>
      </c>
      <c r="AB137" s="105">
        <f t="shared" si="59"/>
        <v>0</v>
      </c>
      <c r="AC137" s="105">
        <f t="shared" si="60"/>
        <v>16</v>
      </c>
      <c r="AD137" s="67"/>
      <c r="AE137" s="67"/>
      <c r="AF137" s="67"/>
      <c r="AG137" s="105">
        <f t="shared" si="61"/>
        <v>0</v>
      </c>
      <c r="AH137" s="105">
        <f t="shared" si="62"/>
        <v>0</v>
      </c>
      <c r="AI137" s="105">
        <f t="shared" si="63"/>
        <v>0</v>
      </c>
      <c r="AJ137" s="105">
        <f t="shared" si="64"/>
        <v>0</v>
      </c>
      <c r="AK137" s="105">
        <f t="shared" si="65"/>
        <v>0</v>
      </c>
      <c r="AL137" s="105">
        <f t="shared" si="66"/>
        <v>0</v>
      </c>
      <c r="AM137" s="105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0</v>
      </c>
    </row>
    <row r="138" spans="1:52" ht="23.25" x14ac:dyDescent="0.35">
      <c r="A138" s="101">
        <f>'Liste déroulante et date'!J128</f>
        <v>44667</v>
      </c>
      <c r="B138" s="102"/>
      <c r="C138" s="103"/>
      <c r="D138" s="103"/>
      <c r="E138" s="103"/>
      <c r="F138" s="103"/>
      <c r="G138" s="104"/>
      <c r="H138" s="104">
        <f t="shared" si="51"/>
        <v>0</v>
      </c>
      <c r="I138" s="67"/>
      <c r="J138" s="67"/>
      <c r="K138" s="67"/>
      <c r="L138" s="67"/>
      <c r="M138" s="67"/>
      <c r="N138" s="67"/>
      <c r="O138" s="67"/>
      <c r="P138" s="105">
        <f t="shared" si="73"/>
        <v>0</v>
      </c>
      <c r="Q138" s="106"/>
      <c r="R138" s="105">
        <f t="shared" si="53"/>
        <v>0</v>
      </c>
      <c r="S138" s="67"/>
      <c r="T138" s="67"/>
      <c r="U138" s="105">
        <f t="shared" si="54"/>
        <v>0</v>
      </c>
      <c r="V138" s="67"/>
      <c r="W138" s="67"/>
      <c r="X138" s="105">
        <f t="shared" si="55"/>
        <v>0</v>
      </c>
      <c r="Y138" s="107">
        <f t="shared" si="56"/>
        <v>0</v>
      </c>
      <c r="Z138" s="107">
        <f t="shared" si="57"/>
        <v>0</v>
      </c>
      <c r="AA138" s="105">
        <f t="shared" si="58"/>
        <v>0</v>
      </c>
      <c r="AB138" s="105">
        <f t="shared" si="59"/>
        <v>0</v>
      </c>
      <c r="AC138" s="105">
        <f t="shared" si="60"/>
        <v>16</v>
      </c>
      <c r="AD138" s="67"/>
      <c r="AE138" s="67"/>
      <c r="AF138" s="67"/>
      <c r="AG138" s="105">
        <f t="shared" si="61"/>
        <v>0</v>
      </c>
      <c r="AH138" s="105">
        <f t="shared" si="62"/>
        <v>0</v>
      </c>
      <c r="AI138" s="105">
        <f t="shared" si="63"/>
        <v>0</v>
      </c>
      <c r="AJ138" s="105">
        <f t="shared" si="64"/>
        <v>0</v>
      </c>
      <c r="AK138" s="105">
        <f t="shared" si="65"/>
        <v>0</v>
      </c>
      <c r="AL138" s="105">
        <f t="shared" si="66"/>
        <v>0</v>
      </c>
      <c r="AM138" s="105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0</v>
      </c>
    </row>
    <row r="139" spans="1:52" ht="23.25" x14ac:dyDescent="0.35">
      <c r="A139" s="101">
        <f>'Liste déroulante et date'!J129</f>
        <v>44674</v>
      </c>
      <c r="B139" s="102"/>
      <c r="C139" s="103"/>
      <c r="D139" s="103"/>
      <c r="E139" s="103"/>
      <c r="F139" s="103"/>
      <c r="G139" s="104"/>
      <c r="H139" s="104">
        <f t="shared" si="51"/>
        <v>0</v>
      </c>
      <c r="I139" s="67"/>
      <c r="J139" s="67"/>
      <c r="K139" s="67"/>
      <c r="L139" s="67"/>
      <c r="M139" s="67"/>
      <c r="N139" s="67"/>
      <c r="O139" s="67"/>
      <c r="P139" s="105">
        <f t="shared" si="73"/>
        <v>0</v>
      </c>
      <c r="Q139" s="106"/>
      <c r="R139" s="105">
        <f t="shared" si="53"/>
        <v>0</v>
      </c>
      <c r="S139" s="67"/>
      <c r="T139" s="67"/>
      <c r="U139" s="105">
        <f t="shared" si="54"/>
        <v>0</v>
      </c>
      <c r="V139" s="67"/>
      <c r="W139" s="67"/>
      <c r="X139" s="105">
        <f t="shared" si="55"/>
        <v>0</v>
      </c>
      <c r="Y139" s="107">
        <f t="shared" si="56"/>
        <v>0</v>
      </c>
      <c r="Z139" s="107">
        <f t="shared" si="57"/>
        <v>0</v>
      </c>
      <c r="AA139" s="105">
        <f t="shared" si="58"/>
        <v>0</v>
      </c>
      <c r="AB139" s="105">
        <f t="shared" si="59"/>
        <v>0</v>
      </c>
      <c r="AC139" s="105">
        <f t="shared" si="60"/>
        <v>16</v>
      </c>
      <c r="AD139" s="67"/>
      <c r="AE139" s="67"/>
      <c r="AF139" s="67"/>
      <c r="AG139" s="105">
        <f t="shared" si="61"/>
        <v>0</v>
      </c>
      <c r="AH139" s="105">
        <f t="shared" si="62"/>
        <v>0</v>
      </c>
      <c r="AI139" s="105">
        <f t="shared" si="63"/>
        <v>0</v>
      </c>
      <c r="AJ139" s="105">
        <f t="shared" si="64"/>
        <v>0</v>
      </c>
      <c r="AK139" s="105">
        <f t="shared" si="65"/>
        <v>0</v>
      </c>
      <c r="AL139" s="105">
        <f t="shared" si="66"/>
        <v>0</v>
      </c>
      <c r="AM139" s="105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0</v>
      </c>
    </row>
    <row r="140" spans="1:52" ht="23.25" x14ac:dyDescent="0.35">
      <c r="A140" s="101">
        <f>'Liste déroulante et date'!J130</f>
        <v>44681</v>
      </c>
      <c r="B140" s="102"/>
      <c r="C140" s="103"/>
      <c r="D140" s="103"/>
      <c r="E140" s="103"/>
      <c r="F140" s="103"/>
      <c r="G140" s="104"/>
      <c r="H140" s="104">
        <f t="shared" si="51"/>
        <v>0</v>
      </c>
      <c r="I140" s="67"/>
      <c r="J140" s="67"/>
      <c r="K140" s="67"/>
      <c r="L140" s="67"/>
      <c r="M140" s="67"/>
      <c r="N140" s="67"/>
      <c r="O140" s="67"/>
      <c r="P140" s="105">
        <f t="shared" si="73"/>
        <v>0</v>
      </c>
      <c r="Q140" s="106"/>
      <c r="R140" s="105">
        <f t="shared" si="53"/>
        <v>0</v>
      </c>
      <c r="S140" s="67"/>
      <c r="T140" s="67"/>
      <c r="U140" s="105">
        <f t="shared" si="54"/>
        <v>0</v>
      </c>
      <c r="V140" s="67"/>
      <c r="W140" s="67"/>
      <c r="X140" s="105">
        <f t="shared" si="55"/>
        <v>0</v>
      </c>
      <c r="Y140" s="107">
        <f t="shared" si="56"/>
        <v>0</v>
      </c>
      <c r="Z140" s="107">
        <f t="shared" si="57"/>
        <v>0</v>
      </c>
      <c r="AA140" s="105">
        <f t="shared" si="58"/>
        <v>0</v>
      </c>
      <c r="AB140" s="105">
        <f t="shared" si="59"/>
        <v>0</v>
      </c>
      <c r="AC140" s="105">
        <f t="shared" si="60"/>
        <v>16</v>
      </c>
      <c r="AD140" s="67"/>
      <c r="AE140" s="67"/>
      <c r="AF140" s="67"/>
      <c r="AG140" s="105">
        <f t="shared" si="61"/>
        <v>0</v>
      </c>
      <c r="AH140" s="105">
        <f t="shared" si="62"/>
        <v>0</v>
      </c>
      <c r="AI140" s="105">
        <f t="shared" si="63"/>
        <v>0</v>
      </c>
      <c r="AJ140" s="105">
        <f t="shared" si="64"/>
        <v>0</v>
      </c>
      <c r="AK140" s="105">
        <f t="shared" si="65"/>
        <v>0</v>
      </c>
      <c r="AL140" s="105">
        <f t="shared" si="66"/>
        <v>0</v>
      </c>
      <c r="AM140" s="105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0</v>
      </c>
    </row>
    <row r="141" spans="1:52" ht="23.25" x14ac:dyDescent="0.35">
      <c r="A141" s="101">
        <f>'Liste déroulante et date'!J131</f>
        <v>44688</v>
      </c>
      <c r="B141" s="102"/>
      <c r="C141" s="103"/>
      <c r="D141" s="103"/>
      <c r="E141" s="103"/>
      <c r="F141" s="103"/>
      <c r="G141" s="104"/>
      <c r="H141" s="104">
        <f t="shared" si="51"/>
        <v>0</v>
      </c>
      <c r="I141" s="67"/>
      <c r="J141" s="67"/>
      <c r="K141" s="67"/>
      <c r="L141" s="67"/>
      <c r="M141" s="67"/>
      <c r="N141" s="67"/>
      <c r="O141" s="67"/>
      <c r="P141" s="105">
        <f t="shared" si="73"/>
        <v>0</v>
      </c>
      <c r="Q141" s="106"/>
      <c r="R141" s="105">
        <f t="shared" si="53"/>
        <v>0</v>
      </c>
      <c r="S141" s="67"/>
      <c r="T141" s="67"/>
      <c r="U141" s="105">
        <f t="shared" si="54"/>
        <v>0</v>
      </c>
      <c r="V141" s="67"/>
      <c r="W141" s="67"/>
      <c r="X141" s="105">
        <f t="shared" si="55"/>
        <v>0</v>
      </c>
      <c r="Y141" s="107">
        <f t="shared" si="56"/>
        <v>0</v>
      </c>
      <c r="Z141" s="107">
        <f t="shared" si="57"/>
        <v>0</v>
      </c>
      <c r="AA141" s="105">
        <f t="shared" si="58"/>
        <v>0</v>
      </c>
      <c r="AB141" s="105">
        <f t="shared" si="59"/>
        <v>0</v>
      </c>
      <c r="AC141" s="105">
        <f t="shared" si="60"/>
        <v>16</v>
      </c>
      <c r="AD141" s="67"/>
      <c r="AE141" s="67"/>
      <c r="AF141" s="67"/>
      <c r="AG141" s="105">
        <f t="shared" si="61"/>
        <v>0</v>
      </c>
      <c r="AH141" s="105">
        <f t="shared" si="62"/>
        <v>0</v>
      </c>
      <c r="AI141" s="105">
        <f t="shared" si="63"/>
        <v>0</v>
      </c>
      <c r="AJ141" s="105">
        <f t="shared" si="64"/>
        <v>0</v>
      </c>
      <c r="AK141" s="105">
        <f t="shared" si="65"/>
        <v>0</v>
      </c>
      <c r="AL141" s="105">
        <f t="shared" si="66"/>
        <v>0</v>
      </c>
      <c r="AM141" s="105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0</v>
      </c>
    </row>
    <row r="142" spans="1:52" ht="23.25" x14ac:dyDescent="0.35">
      <c r="A142" s="101">
        <f>'Liste déroulante et date'!J132</f>
        <v>44695</v>
      </c>
      <c r="B142" s="102"/>
      <c r="C142" s="103"/>
      <c r="D142" s="103"/>
      <c r="E142" s="103"/>
      <c r="F142" s="103"/>
      <c r="G142" s="104"/>
      <c r="H142" s="104">
        <f t="shared" si="51"/>
        <v>0</v>
      </c>
      <c r="I142" s="67"/>
      <c r="J142" s="67"/>
      <c r="K142" s="67"/>
      <c r="L142" s="67"/>
      <c r="M142" s="67"/>
      <c r="N142" s="67"/>
      <c r="O142" s="67"/>
      <c r="P142" s="105">
        <f t="shared" si="73"/>
        <v>0</v>
      </c>
      <c r="Q142" s="106"/>
      <c r="R142" s="105">
        <f t="shared" si="53"/>
        <v>0</v>
      </c>
      <c r="S142" s="67"/>
      <c r="T142" s="67"/>
      <c r="U142" s="105">
        <f t="shared" si="54"/>
        <v>0</v>
      </c>
      <c r="V142" s="67"/>
      <c r="W142" s="67"/>
      <c r="X142" s="105">
        <f t="shared" si="55"/>
        <v>0</v>
      </c>
      <c r="Y142" s="107">
        <f t="shared" si="56"/>
        <v>0</v>
      </c>
      <c r="Z142" s="107">
        <f t="shared" si="57"/>
        <v>0</v>
      </c>
      <c r="AA142" s="105">
        <f t="shared" si="58"/>
        <v>0</v>
      </c>
      <c r="AB142" s="105">
        <f t="shared" si="59"/>
        <v>0</v>
      </c>
      <c r="AC142" s="105">
        <f t="shared" si="60"/>
        <v>16</v>
      </c>
      <c r="AD142" s="67"/>
      <c r="AE142" s="67"/>
      <c r="AF142" s="67"/>
      <c r="AG142" s="105">
        <f t="shared" si="61"/>
        <v>0</v>
      </c>
      <c r="AH142" s="105">
        <f t="shared" si="62"/>
        <v>0</v>
      </c>
      <c r="AI142" s="105">
        <f t="shared" si="63"/>
        <v>0</v>
      </c>
      <c r="AJ142" s="105">
        <f t="shared" si="64"/>
        <v>0</v>
      </c>
      <c r="AK142" s="105">
        <f t="shared" si="65"/>
        <v>0</v>
      </c>
      <c r="AL142" s="105">
        <f t="shared" si="66"/>
        <v>0</v>
      </c>
      <c r="AM142" s="105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0</v>
      </c>
    </row>
    <row r="143" spans="1:52" ht="23.25" x14ac:dyDescent="0.35">
      <c r="A143" s="101">
        <f>'Liste déroulante et date'!J133</f>
        <v>44702</v>
      </c>
      <c r="B143" s="102"/>
      <c r="C143" s="103"/>
      <c r="D143" s="103"/>
      <c r="E143" s="103"/>
      <c r="F143" s="103"/>
      <c r="G143" s="104"/>
      <c r="H143" s="104">
        <f t="shared" si="51"/>
        <v>0</v>
      </c>
      <c r="I143" s="67"/>
      <c r="J143" s="67"/>
      <c r="K143" s="67"/>
      <c r="L143" s="67"/>
      <c r="M143" s="67"/>
      <c r="N143" s="67"/>
      <c r="O143" s="67"/>
      <c r="P143" s="105">
        <f t="shared" si="73"/>
        <v>0</v>
      </c>
      <c r="Q143" s="106"/>
      <c r="R143" s="105">
        <f t="shared" si="53"/>
        <v>0</v>
      </c>
      <c r="S143" s="67"/>
      <c r="T143" s="67"/>
      <c r="U143" s="105">
        <f t="shared" si="54"/>
        <v>0</v>
      </c>
      <c r="V143" s="67"/>
      <c r="W143" s="67"/>
      <c r="X143" s="105">
        <f t="shared" si="55"/>
        <v>0</v>
      </c>
      <c r="Y143" s="107">
        <f t="shared" si="56"/>
        <v>0</v>
      </c>
      <c r="Z143" s="107">
        <f t="shared" si="57"/>
        <v>0</v>
      </c>
      <c r="AA143" s="105">
        <f t="shared" si="58"/>
        <v>0</v>
      </c>
      <c r="AB143" s="105">
        <f t="shared" si="59"/>
        <v>0</v>
      </c>
      <c r="AC143" s="105">
        <f t="shared" si="60"/>
        <v>16</v>
      </c>
      <c r="AD143" s="67"/>
      <c r="AE143" s="67"/>
      <c r="AF143" s="67"/>
      <c r="AG143" s="105">
        <f t="shared" si="61"/>
        <v>0</v>
      </c>
      <c r="AH143" s="105">
        <f t="shared" si="62"/>
        <v>0</v>
      </c>
      <c r="AI143" s="105">
        <f t="shared" si="63"/>
        <v>0</v>
      </c>
      <c r="AJ143" s="105">
        <f t="shared" si="64"/>
        <v>0</v>
      </c>
      <c r="AK143" s="105">
        <f t="shared" si="65"/>
        <v>0</v>
      </c>
      <c r="AL143" s="105">
        <f t="shared" si="66"/>
        <v>0</v>
      </c>
      <c r="AM143" s="105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0</v>
      </c>
    </row>
    <row r="144" spans="1:52" ht="23.25" x14ac:dyDescent="0.35">
      <c r="A144" s="101">
        <f>'Liste déroulante et date'!J134</f>
        <v>44709</v>
      </c>
      <c r="B144" s="102"/>
      <c r="C144" s="103"/>
      <c r="D144" s="103"/>
      <c r="E144" s="103"/>
      <c r="F144" s="103"/>
      <c r="G144" s="104"/>
      <c r="H144" s="104">
        <f t="shared" si="51"/>
        <v>0</v>
      </c>
      <c r="I144" s="67"/>
      <c r="J144" s="67"/>
      <c r="K144" s="67"/>
      <c r="L144" s="67"/>
      <c r="M144" s="67"/>
      <c r="N144" s="67"/>
      <c r="O144" s="67"/>
      <c r="P144" s="105">
        <f t="shared" si="73"/>
        <v>0</v>
      </c>
      <c r="Q144" s="106"/>
      <c r="R144" s="105">
        <f t="shared" si="53"/>
        <v>0</v>
      </c>
      <c r="S144" s="67"/>
      <c r="T144" s="67"/>
      <c r="U144" s="105">
        <f t="shared" si="54"/>
        <v>0</v>
      </c>
      <c r="V144" s="67"/>
      <c r="W144" s="67"/>
      <c r="X144" s="105">
        <f t="shared" si="55"/>
        <v>0</v>
      </c>
      <c r="Y144" s="107">
        <f t="shared" si="56"/>
        <v>0</v>
      </c>
      <c r="Z144" s="107">
        <f t="shared" si="57"/>
        <v>0</v>
      </c>
      <c r="AA144" s="105">
        <f t="shared" si="58"/>
        <v>0</v>
      </c>
      <c r="AB144" s="105">
        <f t="shared" si="59"/>
        <v>0</v>
      </c>
      <c r="AC144" s="105">
        <f t="shared" si="60"/>
        <v>16</v>
      </c>
      <c r="AD144" s="67"/>
      <c r="AE144" s="67"/>
      <c r="AF144" s="67"/>
      <c r="AG144" s="105">
        <f t="shared" si="61"/>
        <v>0</v>
      </c>
      <c r="AH144" s="105">
        <f t="shared" si="62"/>
        <v>0</v>
      </c>
      <c r="AI144" s="105">
        <f t="shared" si="63"/>
        <v>0</v>
      </c>
      <c r="AJ144" s="105">
        <f t="shared" si="64"/>
        <v>0</v>
      </c>
      <c r="AK144" s="105">
        <f t="shared" si="65"/>
        <v>0</v>
      </c>
      <c r="AL144" s="105">
        <f t="shared" si="66"/>
        <v>0</v>
      </c>
      <c r="AM144" s="105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0</v>
      </c>
    </row>
    <row r="145" spans="1:52" ht="23.25" x14ac:dyDescent="0.35">
      <c r="A145" s="101">
        <f>'Liste déroulante et date'!J135</f>
        <v>44716</v>
      </c>
      <c r="B145" s="102"/>
      <c r="C145" s="103"/>
      <c r="D145" s="103"/>
      <c r="E145" s="103"/>
      <c r="F145" s="103"/>
      <c r="G145" s="104"/>
      <c r="H145" s="104">
        <f t="shared" si="51"/>
        <v>0</v>
      </c>
      <c r="I145" s="67"/>
      <c r="J145" s="67"/>
      <c r="K145" s="67"/>
      <c r="L145" s="67"/>
      <c r="M145" s="67"/>
      <c r="N145" s="67"/>
      <c r="O145" s="67"/>
      <c r="P145" s="105">
        <f t="shared" si="73"/>
        <v>0</v>
      </c>
      <c r="Q145" s="106"/>
      <c r="R145" s="105">
        <f t="shared" si="53"/>
        <v>0</v>
      </c>
      <c r="S145" s="67"/>
      <c r="T145" s="67"/>
      <c r="U145" s="105">
        <f t="shared" si="54"/>
        <v>0</v>
      </c>
      <c r="V145" s="67"/>
      <c r="W145" s="67"/>
      <c r="X145" s="105">
        <f t="shared" si="55"/>
        <v>0</v>
      </c>
      <c r="Y145" s="107">
        <f t="shared" si="56"/>
        <v>0</v>
      </c>
      <c r="Z145" s="107">
        <f t="shared" si="57"/>
        <v>0</v>
      </c>
      <c r="AA145" s="105">
        <f t="shared" si="58"/>
        <v>0</v>
      </c>
      <c r="AB145" s="105">
        <f t="shared" si="59"/>
        <v>0</v>
      </c>
      <c r="AC145" s="105">
        <f t="shared" si="60"/>
        <v>16</v>
      </c>
      <c r="AD145" s="67"/>
      <c r="AE145" s="67"/>
      <c r="AF145" s="67"/>
      <c r="AG145" s="105">
        <f t="shared" si="61"/>
        <v>0</v>
      </c>
      <c r="AH145" s="105">
        <f t="shared" si="62"/>
        <v>0</v>
      </c>
      <c r="AI145" s="105">
        <f t="shared" si="63"/>
        <v>0</v>
      </c>
      <c r="AJ145" s="105">
        <f t="shared" si="64"/>
        <v>0</v>
      </c>
      <c r="AK145" s="105">
        <f t="shared" si="65"/>
        <v>0</v>
      </c>
      <c r="AL145" s="105">
        <f t="shared" si="66"/>
        <v>0</v>
      </c>
      <c r="AM145" s="105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0</v>
      </c>
    </row>
    <row r="146" spans="1:52" ht="23.25" x14ac:dyDescent="0.35">
      <c r="A146" s="101">
        <f>'Liste déroulante et date'!J136</f>
        <v>44723</v>
      </c>
      <c r="B146" s="102"/>
      <c r="C146" s="103"/>
      <c r="D146" s="103"/>
      <c r="E146" s="103"/>
      <c r="F146" s="103"/>
      <c r="G146" s="104"/>
      <c r="H146" s="104">
        <f t="shared" si="51"/>
        <v>0</v>
      </c>
      <c r="I146" s="67"/>
      <c r="J146" s="67"/>
      <c r="K146" s="67"/>
      <c r="L146" s="67"/>
      <c r="M146" s="67"/>
      <c r="N146" s="67"/>
      <c r="O146" s="67"/>
      <c r="P146" s="105">
        <f t="shared" si="73"/>
        <v>0</v>
      </c>
      <c r="Q146" s="106"/>
      <c r="R146" s="105">
        <f t="shared" si="53"/>
        <v>0</v>
      </c>
      <c r="S146" s="67"/>
      <c r="T146" s="67"/>
      <c r="U146" s="105">
        <f t="shared" si="54"/>
        <v>0</v>
      </c>
      <c r="V146" s="67"/>
      <c r="W146" s="67"/>
      <c r="X146" s="105">
        <f t="shared" si="55"/>
        <v>0</v>
      </c>
      <c r="Y146" s="107">
        <f t="shared" si="56"/>
        <v>0</v>
      </c>
      <c r="Z146" s="107">
        <f t="shared" si="57"/>
        <v>0</v>
      </c>
      <c r="AA146" s="105">
        <f t="shared" si="58"/>
        <v>0</v>
      </c>
      <c r="AB146" s="105">
        <f t="shared" si="59"/>
        <v>0</v>
      </c>
      <c r="AC146" s="105">
        <f t="shared" si="60"/>
        <v>16</v>
      </c>
      <c r="AD146" s="67"/>
      <c r="AE146" s="67"/>
      <c r="AF146" s="67"/>
      <c r="AG146" s="105">
        <f t="shared" si="61"/>
        <v>0</v>
      </c>
      <c r="AH146" s="105">
        <f t="shared" si="62"/>
        <v>0</v>
      </c>
      <c r="AI146" s="105">
        <f t="shared" si="63"/>
        <v>0</v>
      </c>
      <c r="AJ146" s="105">
        <f t="shared" si="64"/>
        <v>0</v>
      </c>
      <c r="AK146" s="105">
        <f t="shared" si="65"/>
        <v>0</v>
      </c>
      <c r="AL146" s="105">
        <f t="shared" si="66"/>
        <v>0</v>
      </c>
      <c r="AM146" s="105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0</v>
      </c>
    </row>
    <row r="147" spans="1:52" ht="23.25" x14ac:dyDescent="0.35">
      <c r="A147" s="101">
        <f>'Liste déroulante et date'!J137</f>
        <v>44730</v>
      </c>
      <c r="B147" s="102"/>
      <c r="C147" s="103"/>
      <c r="D147" s="103"/>
      <c r="E147" s="103"/>
      <c r="F147" s="103"/>
      <c r="G147" s="104"/>
      <c r="H147" s="104">
        <f t="shared" si="51"/>
        <v>0</v>
      </c>
      <c r="I147" s="67"/>
      <c r="J147" s="67"/>
      <c r="K147" s="67"/>
      <c r="L147" s="67"/>
      <c r="M147" s="67"/>
      <c r="N147" s="67"/>
      <c r="O147" s="67"/>
      <c r="P147" s="105">
        <f t="shared" si="73"/>
        <v>0</v>
      </c>
      <c r="Q147" s="106"/>
      <c r="R147" s="105">
        <f t="shared" si="53"/>
        <v>0</v>
      </c>
      <c r="S147" s="67"/>
      <c r="T147" s="67"/>
      <c r="U147" s="105">
        <f t="shared" si="54"/>
        <v>0</v>
      </c>
      <c r="V147" s="67"/>
      <c r="W147" s="67"/>
      <c r="X147" s="105">
        <f t="shared" si="55"/>
        <v>0</v>
      </c>
      <c r="Y147" s="107">
        <f t="shared" si="56"/>
        <v>0</v>
      </c>
      <c r="Z147" s="107">
        <f t="shared" si="57"/>
        <v>0</v>
      </c>
      <c r="AA147" s="105">
        <f t="shared" si="58"/>
        <v>0</v>
      </c>
      <c r="AB147" s="105">
        <f t="shared" si="59"/>
        <v>0</v>
      </c>
      <c r="AC147" s="105">
        <f t="shared" si="60"/>
        <v>16</v>
      </c>
      <c r="AD147" s="67"/>
      <c r="AE147" s="67"/>
      <c r="AF147" s="67"/>
      <c r="AG147" s="105">
        <f t="shared" si="61"/>
        <v>0</v>
      </c>
      <c r="AH147" s="105">
        <f t="shared" si="62"/>
        <v>0</v>
      </c>
      <c r="AI147" s="105">
        <f t="shared" si="63"/>
        <v>0</v>
      </c>
      <c r="AJ147" s="105">
        <f t="shared" si="64"/>
        <v>0</v>
      </c>
      <c r="AK147" s="105">
        <f t="shared" si="65"/>
        <v>0</v>
      </c>
      <c r="AL147" s="105">
        <f t="shared" si="66"/>
        <v>0</v>
      </c>
      <c r="AM147" s="105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0</v>
      </c>
    </row>
    <row r="148" spans="1:52" ht="23.25" x14ac:dyDescent="0.35">
      <c r="A148" s="101">
        <f>'Liste déroulante et date'!J138</f>
        <v>44737</v>
      </c>
      <c r="B148" s="102"/>
      <c r="C148" s="103"/>
      <c r="D148" s="103"/>
      <c r="E148" s="103"/>
      <c r="F148" s="103"/>
      <c r="G148" s="104"/>
      <c r="H148" s="104">
        <f t="shared" si="51"/>
        <v>0</v>
      </c>
      <c r="I148" s="67"/>
      <c r="J148" s="67"/>
      <c r="K148" s="67"/>
      <c r="L148" s="67"/>
      <c r="M148" s="67"/>
      <c r="N148" s="67"/>
      <c r="O148" s="67"/>
      <c r="P148" s="105">
        <f t="shared" si="73"/>
        <v>0</v>
      </c>
      <c r="Q148" s="106"/>
      <c r="R148" s="105">
        <f t="shared" si="53"/>
        <v>0</v>
      </c>
      <c r="S148" s="67"/>
      <c r="T148" s="67"/>
      <c r="U148" s="105">
        <f t="shared" si="54"/>
        <v>0</v>
      </c>
      <c r="V148" s="67"/>
      <c r="W148" s="67"/>
      <c r="X148" s="105">
        <f t="shared" si="55"/>
        <v>0</v>
      </c>
      <c r="Y148" s="107">
        <f t="shared" si="56"/>
        <v>0</v>
      </c>
      <c r="Z148" s="107">
        <f t="shared" si="57"/>
        <v>0</v>
      </c>
      <c r="AA148" s="105">
        <f t="shared" si="58"/>
        <v>0</v>
      </c>
      <c r="AB148" s="105">
        <f t="shared" si="59"/>
        <v>0</v>
      </c>
      <c r="AC148" s="105">
        <f t="shared" si="60"/>
        <v>16</v>
      </c>
      <c r="AD148" s="67"/>
      <c r="AE148" s="67"/>
      <c r="AF148" s="67"/>
      <c r="AG148" s="105">
        <f t="shared" si="61"/>
        <v>0</v>
      </c>
      <c r="AH148" s="105">
        <f t="shared" si="62"/>
        <v>0</v>
      </c>
      <c r="AI148" s="105">
        <f t="shared" si="63"/>
        <v>0</v>
      </c>
      <c r="AJ148" s="105">
        <f t="shared" si="64"/>
        <v>0</v>
      </c>
      <c r="AK148" s="105">
        <f t="shared" si="65"/>
        <v>0</v>
      </c>
      <c r="AL148" s="105">
        <f t="shared" si="66"/>
        <v>0</v>
      </c>
      <c r="AM148" s="105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0</v>
      </c>
    </row>
    <row r="149" spans="1:52" ht="23.25" x14ac:dyDescent="0.35">
      <c r="A149" s="101">
        <f>'Liste déroulante et date'!J139</f>
        <v>44744</v>
      </c>
      <c r="B149" s="102"/>
      <c r="C149" s="103"/>
      <c r="D149" s="103"/>
      <c r="E149" s="103"/>
      <c r="F149" s="103"/>
      <c r="G149" s="104"/>
      <c r="H149" s="104">
        <f t="shared" si="51"/>
        <v>0</v>
      </c>
      <c r="I149" s="67"/>
      <c r="J149" s="67"/>
      <c r="K149" s="67"/>
      <c r="L149" s="67"/>
      <c r="M149" s="67"/>
      <c r="N149" s="67"/>
      <c r="O149" s="67"/>
      <c r="P149" s="105">
        <f t="shared" si="73"/>
        <v>0</v>
      </c>
      <c r="Q149" s="106"/>
      <c r="R149" s="105">
        <f t="shared" si="53"/>
        <v>0</v>
      </c>
      <c r="S149" s="67"/>
      <c r="T149" s="67"/>
      <c r="U149" s="105">
        <f t="shared" si="54"/>
        <v>0</v>
      </c>
      <c r="V149" s="67"/>
      <c r="W149" s="67"/>
      <c r="X149" s="105">
        <f t="shared" si="55"/>
        <v>0</v>
      </c>
      <c r="Y149" s="107">
        <f t="shared" si="56"/>
        <v>0</v>
      </c>
      <c r="Z149" s="107">
        <f t="shared" si="57"/>
        <v>0</v>
      </c>
      <c r="AA149" s="105">
        <f t="shared" si="58"/>
        <v>0</v>
      </c>
      <c r="AB149" s="105">
        <f t="shared" si="59"/>
        <v>0</v>
      </c>
      <c r="AC149" s="105">
        <f t="shared" si="60"/>
        <v>16</v>
      </c>
      <c r="AD149" s="67"/>
      <c r="AE149" s="67"/>
      <c r="AF149" s="67"/>
      <c r="AG149" s="105">
        <f t="shared" si="61"/>
        <v>0</v>
      </c>
      <c r="AH149" s="105">
        <f t="shared" si="62"/>
        <v>0</v>
      </c>
      <c r="AI149" s="105">
        <f t="shared" si="63"/>
        <v>0</v>
      </c>
      <c r="AJ149" s="105">
        <f t="shared" si="64"/>
        <v>0</v>
      </c>
      <c r="AK149" s="105">
        <f t="shared" si="65"/>
        <v>0</v>
      </c>
      <c r="AL149" s="105">
        <f t="shared" si="66"/>
        <v>0</v>
      </c>
      <c r="AM149" s="105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0</v>
      </c>
    </row>
    <row r="150" spans="1:52" ht="23.25" x14ac:dyDescent="0.35">
      <c r="A150" s="101">
        <f>'Liste déroulante et date'!J140</f>
        <v>44751</v>
      </c>
      <c r="B150" s="102"/>
      <c r="C150" s="103"/>
      <c r="D150" s="103"/>
      <c r="E150" s="103"/>
      <c r="F150" s="103"/>
      <c r="G150" s="104"/>
      <c r="H150" s="104">
        <f t="shared" si="51"/>
        <v>0</v>
      </c>
      <c r="I150" s="67"/>
      <c r="J150" s="67"/>
      <c r="K150" s="67"/>
      <c r="L150" s="67"/>
      <c r="M150" s="67"/>
      <c r="N150" s="67"/>
      <c r="O150" s="67"/>
      <c r="P150" s="105">
        <f t="shared" si="73"/>
        <v>0</v>
      </c>
      <c r="Q150" s="106"/>
      <c r="R150" s="105">
        <f t="shared" si="53"/>
        <v>0</v>
      </c>
      <c r="S150" s="67"/>
      <c r="T150" s="67"/>
      <c r="U150" s="105">
        <f t="shared" si="54"/>
        <v>0</v>
      </c>
      <c r="V150" s="67"/>
      <c r="W150" s="67"/>
      <c r="X150" s="105">
        <f t="shared" si="55"/>
        <v>0</v>
      </c>
      <c r="Y150" s="107">
        <f t="shared" si="56"/>
        <v>0</v>
      </c>
      <c r="Z150" s="107">
        <f t="shared" si="57"/>
        <v>0</v>
      </c>
      <c r="AA150" s="105">
        <f t="shared" si="58"/>
        <v>0</v>
      </c>
      <c r="AB150" s="105">
        <f t="shared" si="59"/>
        <v>0</v>
      </c>
      <c r="AC150" s="105">
        <f t="shared" si="60"/>
        <v>16</v>
      </c>
      <c r="AD150" s="67"/>
      <c r="AE150" s="67"/>
      <c r="AF150" s="67"/>
      <c r="AG150" s="105">
        <f t="shared" si="61"/>
        <v>0</v>
      </c>
      <c r="AH150" s="105">
        <f t="shared" si="62"/>
        <v>0</v>
      </c>
      <c r="AI150" s="105">
        <f t="shared" si="63"/>
        <v>0</v>
      </c>
      <c r="AJ150" s="105">
        <f t="shared" si="64"/>
        <v>0</v>
      </c>
      <c r="AK150" s="105">
        <f t="shared" si="65"/>
        <v>0</v>
      </c>
      <c r="AL150" s="105">
        <f t="shared" si="66"/>
        <v>0</v>
      </c>
      <c r="AM150" s="105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0</v>
      </c>
    </row>
    <row r="151" spans="1:52" ht="23.25" x14ac:dyDescent="0.35">
      <c r="A151" s="101">
        <f>'Liste déroulante et date'!J141</f>
        <v>44758</v>
      </c>
      <c r="B151" s="102"/>
      <c r="C151" s="103"/>
      <c r="D151" s="103"/>
      <c r="E151" s="103"/>
      <c r="F151" s="103"/>
      <c r="G151" s="104"/>
      <c r="H151" s="104">
        <f t="shared" si="51"/>
        <v>0</v>
      </c>
      <c r="I151" s="67"/>
      <c r="J151" s="67"/>
      <c r="K151" s="67"/>
      <c r="L151" s="67"/>
      <c r="M151" s="67"/>
      <c r="N151" s="67"/>
      <c r="O151" s="67"/>
      <c r="P151" s="105">
        <f t="shared" si="73"/>
        <v>0</v>
      </c>
      <c r="Q151" s="106"/>
      <c r="R151" s="105">
        <f t="shared" si="53"/>
        <v>0</v>
      </c>
      <c r="S151" s="67"/>
      <c r="T151" s="67"/>
      <c r="U151" s="105">
        <f t="shared" si="54"/>
        <v>0</v>
      </c>
      <c r="V151" s="67"/>
      <c r="W151" s="67"/>
      <c r="X151" s="105">
        <f t="shared" si="55"/>
        <v>0</v>
      </c>
      <c r="Y151" s="107">
        <f t="shared" si="56"/>
        <v>0</v>
      </c>
      <c r="Z151" s="107">
        <f t="shared" si="57"/>
        <v>0</v>
      </c>
      <c r="AA151" s="105">
        <f t="shared" si="58"/>
        <v>0</v>
      </c>
      <c r="AB151" s="105">
        <f t="shared" si="59"/>
        <v>0</v>
      </c>
      <c r="AC151" s="105">
        <f t="shared" si="60"/>
        <v>16</v>
      </c>
      <c r="AD151" s="67"/>
      <c r="AE151" s="67"/>
      <c r="AF151" s="67"/>
      <c r="AG151" s="105">
        <f t="shared" si="61"/>
        <v>0</v>
      </c>
      <c r="AH151" s="105">
        <f t="shared" si="62"/>
        <v>0</v>
      </c>
      <c r="AI151" s="105">
        <f t="shared" si="63"/>
        <v>0</v>
      </c>
      <c r="AJ151" s="105">
        <f t="shared" si="64"/>
        <v>0</v>
      </c>
      <c r="AK151" s="105">
        <f t="shared" si="65"/>
        <v>0</v>
      </c>
      <c r="AL151" s="105">
        <f t="shared" si="66"/>
        <v>0</v>
      </c>
      <c r="AM151" s="105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0</v>
      </c>
    </row>
    <row r="152" spans="1:52" ht="23.25" x14ac:dyDescent="0.35">
      <c r="A152" s="101">
        <f>'Liste déroulante et date'!J142</f>
        <v>44765</v>
      </c>
      <c r="B152" s="102"/>
      <c r="C152" s="103"/>
      <c r="D152" s="103"/>
      <c r="E152" s="103"/>
      <c r="F152" s="103"/>
      <c r="G152" s="104"/>
      <c r="H152" s="104">
        <f t="shared" si="51"/>
        <v>0</v>
      </c>
      <c r="I152" s="67"/>
      <c r="J152" s="67"/>
      <c r="K152" s="67"/>
      <c r="L152" s="67"/>
      <c r="M152" s="67"/>
      <c r="N152" s="67"/>
      <c r="O152" s="67"/>
      <c r="P152" s="105">
        <f t="shared" si="73"/>
        <v>0</v>
      </c>
      <c r="Q152" s="106"/>
      <c r="R152" s="105">
        <f t="shared" si="53"/>
        <v>0</v>
      </c>
      <c r="S152" s="67"/>
      <c r="T152" s="67"/>
      <c r="U152" s="105">
        <f t="shared" si="54"/>
        <v>0</v>
      </c>
      <c r="V152" s="67"/>
      <c r="W152" s="67"/>
      <c r="X152" s="105">
        <f t="shared" si="55"/>
        <v>0</v>
      </c>
      <c r="Y152" s="107">
        <f t="shared" si="56"/>
        <v>0</v>
      </c>
      <c r="Z152" s="107">
        <f t="shared" si="57"/>
        <v>0</v>
      </c>
      <c r="AA152" s="105">
        <f t="shared" si="58"/>
        <v>0</v>
      </c>
      <c r="AB152" s="105">
        <f t="shared" si="59"/>
        <v>0</v>
      </c>
      <c r="AC152" s="105">
        <f t="shared" si="60"/>
        <v>16</v>
      </c>
      <c r="AD152" s="67"/>
      <c r="AE152" s="67"/>
      <c r="AF152" s="67"/>
      <c r="AG152" s="105">
        <f t="shared" si="61"/>
        <v>0</v>
      </c>
      <c r="AH152" s="105">
        <f t="shared" si="62"/>
        <v>0</v>
      </c>
      <c r="AI152" s="105">
        <f t="shared" si="63"/>
        <v>0</v>
      </c>
      <c r="AJ152" s="105">
        <f t="shared" si="64"/>
        <v>0</v>
      </c>
      <c r="AK152" s="105">
        <f t="shared" si="65"/>
        <v>0</v>
      </c>
      <c r="AL152" s="105">
        <f t="shared" si="66"/>
        <v>0</v>
      </c>
      <c r="AM152" s="105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0</v>
      </c>
    </row>
    <row r="153" spans="1:52" ht="23.25" x14ac:dyDescent="0.35">
      <c r="A153" s="101">
        <f>'Liste déroulante et date'!J143</f>
        <v>44772</v>
      </c>
      <c r="B153" s="102"/>
      <c r="C153" s="103"/>
      <c r="D153" s="103"/>
      <c r="E153" s="103"/>
      <c r="F153" s="103"/>
      <c r="G153" s="104"/>
      <c r="H153" s="104">
        <f t="shared" si="51"/>
        <v>0</v>
      </c>
      <c r="I153" s="67"/>
      <c r="J153" s="67"/>
      <c r="K153" s="67"/>
      <c r="L153" s="67"/>
      <c r="M153" s="67"/>
      <c r="N153" s="67"/>
      <c r="O153" s="67"/>
      <c r="P153" s="105">
        <f t="shared" si="73"/>
        <v>0</v>
      </c>
      <c r="Q153" s="106"/>
      <c r="R153" s="105">
        <f t="shared" si="53"/>
        <v>0</v>
      </c>
      <c r="S153" s="67"/>
      <c r="T153" s="67"/>
      <c r="U153" s="105">
        <f t="shared" si="54"/>
        <v>0</v>
      </c>
      <c r="V153" s="67"/>
      <c r="W153" s="67"/>
      <c r="X153" s="105">
        <f t="shared" si="55"/>
        <v>0</v>
      </c>
      <c r="Y153" s="107">
        <f t="shared" si="56"/>
        <v>0</v>
      </c>
      <c r="Z153" s="107">
        <f t="shared" si="57"/>
        <v>0</v>
      </c>
      <c r="AA153" s="105">
        <f t="shared" si="58"/>
        <v>0</v>
      </c>
      <c r="AB153" s="105">
        <f t="shared" si="59"/>
        <v>0</v>
      </c>
      <c r="AC153" s="105">
        <f t="shared" si="60"/>
        <v>16</v>
      </c>
      <c r="AD153" s="67"/>
      <c r="AE153" s="67"/>
      <c r="AF153" s="67"/>
      <c r="AG153" s="105">
        <f t="shared" si="61"/>
        <v>0</v>
      </c>
      <c r="AH153" s="105">
        <f t="shared" si="62"/>
        <v>0</v>
      </c>
      <c r="AI153" s="105">
        <f t="shared" si="63"/>
        <v>0</v>
      </c>
      <c r="AJ153" s="105">
        <f t="shared" si="64"/>
        <v>0</v>
      </c>
      <c r="AK153" s="105">
        <f t="shared" si="65"/>
        <v>0</v>
      </c>
      <c r="AL153" s="105">
        <f t="shared" si="66"/>
        <v>0</v>
      </c>
      <c r="AM153" s="105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0</v>
      </c>
    </row>
    <row r="154" spans="1:52" ht="23.25" x14ac:dyDescent="0.35">
      <c r="A154" s="101">
        <f>'Liste déroulante et date'!J144</f>
        <v>44779</v>
      </c>
      <c r="B154" s="102"/>
      <c r="C154" s="103"/>
      <c r="D154" s="103"/>
      <c r="E154" s="103"/>
      <c r="F154" s="103"/>
      <c r="G154" s="104"/>
      <c r="H154" s="104">
        <f t="shared" si="51"/>
        <v>0</v>
      </c>
      <c r="I154" s="67"/>
      <c r="J154" s="67"/>
      <c r="K154" s="67"/>
      <c r="L154" s="67"/>
      <c r="M154" s="67"/>
      <c r="N154" s="67"/>
      <c r="O154" s="67"/>
      <c r="P154" s="105">
        <f t="shared" si="73"/>
        <v>0</v>
      </c>
      <c r="Q154" s="106"/>
      <c r="R154" s="105">
        <f t="shared" si="53"/>
        <v>0</v>
      </c>
      <c r="S154" s="67"/>
      <c r="T154" s="67"/>
      <c r="U154" s="105">
        <f t="shared" si="54"/>
        <v>0</v>
      </c>
      <c r="V154" s="67"/>
      <c r="W154" s="67"/>
      <c r="X154" s="105">
        <f t="shared" si="55"/>
        <v>0</v>
      </c>
      <c r="Y154" s="107">
        <f t="shared" si="56"/>
        <v>0</v>
      </c>
      <c r="Z154" s="107">
        <f t="shared" si="57"/>
        <v>0</v>
      </c>
      <c r="AA154" s="105">
        <f t="shared" si="58"/>
        <v>0</v>
      </c>
      <c r="AB154" s="105">
        <f t="shared" si="59"/>
        <v>0</v>
      </c>
      <c r="AC154" s="105">
        <f t="shared" si="60"/>
        <v>16</v>
      </c>
      <c r="AD154" s="67"/>
      <c r="AE154" s="67"/>
      <c r="AF154" s="67"/>
      <c r="AG154" s="105">
        <f t="shared" si="61"/>
        <v>0</v>
      </c>
      <c r="AH154" s="105">
        <f t="shared" si="62"/>
        <v>0</v>
      </c>
      <c r="AI154" s="105">
        <f t="shared" si="63"/>
        <v>0</v>
      </c>
      <c r="AJ154" s="105">
        <f t="shared" si="64"/>
        <v>0</v>
      </c>
      <c r="AK154" s="105">
        <f t="shared" si="65"/>
        <v>0</v>
      </c>
      <c r="AL154" s="105">
        <f t="shared" si="66"/>
        <v>0</v>
      </c>
      <c r="AM154" s="105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0</v>
      </c>
    </row>
    <row r="155" spans="1:52" ht="23.25" x14ac:dyDescent="0.35">
      <c r="A155" s="101">
        <f>'Liste déroulante et date'!J145</f>
        <v>44786</v>
      </c>
      <c r="B155" s="102"/>
      <c r="C155" s="103"/>
      <c r="D155" s="103"/>
      <c r="E155" s="103"/>
      <c r="F155" s="103"/>
      <c r="G155" s="104"/>
      <c r="H155" s="104">
        <f t="shared" si="51"/>
        <v>0</v>
      </c>
      <c r="I155" s="67"/>
      <c r="J155" s="67"/>
      <c r="K155" s="67"/>
      <c r="L155" s="67"/>
      <c r="M155" s="67"/>
      <c r="N155" s="67"/>
      <c r="O155" s="67"/>
      <c r="P155" s="105">
        <f t="shared" si="73"/>
        <v>0</v>
      </c>
      <c r="Q155" s="106"/>
      <c r="R155" s="105">
        <f t="shared" si="53"/>
        <v>0</v>
      </c>
      <c r="S155" s="67"/>
      <c r="T155" s="67"/>
      <c r="U155" s="105">
        <f t="shared" si="54"/>
        <v>0</v>
      </c>
      <c r="V155" s="67"/>
      <c r="W155" s="67"/>
      <c r="X155" s="105">
        <f t="shared" si="55"/>
        <v>0</v>
      </c>
      <c r="Y155" s="107">
        <f t="shared" si="56"/>
        <v>0</v>
      </c>
      <c r="Z155" s="107">
        <f t="shared" si="57"/>
        <v>0</v>
      </c>
      <c r="AA155" s="105">
        <f t="shared" si="58"/>
        <v>0</v>
      </c>
      <c r="AB155" s="105">
        <f t="shared" si="59"/>
        <v>0</v>
      </c>
      <c r="AC155" s="105">
        <f t="shared" si="60"/>
        <v>16</v>
      </c>
      <c r="AD155" s="67"/>
      <c r="AE155" s="67"/>
      <c r="AF155" s="67"/>
      <c r="AG155" s="105">
        <f t="shared" si="61"/>
        <v>0</v>
      </c>
      <c r="AH155" s="105">
        <f t="shared" si="62"/>
        <v>0</v>
      </c>
      <c r="AI155" s="105">
        <f t="shared" si="63"/>
        <v>0</v>
      </c>
      <c r="AJ155" s="105">
        <f t="shared" si="64"/>
        <v>0</v>
      </c>
      <c r="AK155" s="105">
        <f t="shared" si="65"/>
        <v>0</v>
      </c>
      <c r="AL155" s="105">
        <f t="shared" si="66"/>
        <v>0</v>
      </c>
      <c r="AM155" s="105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101">
        <f>'Liste déroulante et date'!J146</f>
        <v>44793</v>
      </c>
      <c r="B156" s="102"/>
      <c r="C156" s="103"/>
      <c r="D156" s="103"/>
      <c r="E156" s="103"/>
      <c r="F156" s="103"/>
      <c r="G156" s="104"/>
      <c r="H156" s="104">
        <f t="shared" si="51"/>
        <v>0</v>
      </c>
      <c r="I156" s="67"/>
      <c r="J156" s="67"/>
      <c r="K156" s="67"/>
      <c r="L156" s="67"/>
      <c r="M156" s="67"/>
      <c r="N156" s="67"/>
      <c r="O156" s="67"/>
      <c r="P156" s="105">
        <f t="shared" si="73"/>
        <v>0</v>
      </c>
      <c r="Q156" s="106"/>
      <c r="R156" s="105">
        <f t="shared" si="53"/>
        <v>0</v>
      </c>
      <c r="S156" s="67"/>
      <c r="T156" s="67"/>
      <c r="U156" s="105">
        <f t="shared" si="54"/>
        <v>0</v>
      </c>
      <c r="V156" s="67"/>
      <c r="W156" s="67"/>
      <c r="X156" s="105">
        <f t="shared" si="55"/>
        <v>0</v>
      </c>
      <c r="Y156" s="107">
        <f t="shared" si="56"/>
        <v>0</v>
      </c>
      <c r="Z156" s="107">
        <f t="shared" si="57"/>
        <v>0</v>
      </c>
      <c r="AA156" s="105">
        <f t="shared" si="58"/>
        <v>0</v>
      </c>
      <c r="AB156" s="105">
        <f t="shared" si="59"/>
        <v>0</v>
      </c>
      <c r="AC156" s="105">
        <f t="shared" si="60"/>
        <v>16</v>
      </c>
      <c r="AD156" s="67"/>
      <c r="AE156" s="67"/>
      <c r="AF156" s="67"/>
      <c r="AG156" s="105">
        <f t="shared" si="61"/>
        <v>0</v>
      </c>
      <c r="AH156" s="105">
        <f t="shared" si="62"/>
        <v>0</v>
      </c>
      <c r="AI156" s="105">
        <f t="shared" si="63"/>
        <v>0</v>
      </c>
      <c r="AJ156" s="105">
        <f t="shared" si="64"/>
        <v>0</v>
      </c>
      <c r="AK156" s="105">
        <f t="shared" si="65"/>
        <v>0</v>
      </c>
      <c r="AL156" s="105">
        <f t="shared" si="66"/>
        <v>0</v>
      </c>
      <c r="AM156" s="105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0</v>
      </c>
    </row>
    <row r="157" spans="1:52" ht="23.25" x14ac:dyDescent="0.35">
      <c r="A157" s="101">
        <f>'Liste déroulante et date'!J147</f>
        <v>44800</v>
      </c>
      <c r="B157" s="102"/>
      <c r="C157" s="103"/>
      <c r="D157" s="103"/>
      <c r="E157" s="103"/>
      <c r="F157" s="103"/>
      <c r="G157" s="104"/>
      <c r="H157" s="104">
        <f t="shared" si="51"/>
        <v>0</v>
      </c>
      <c r="I157" s="67"/>
      <c r="J157" s="67"/>
      <c r="K157" s="67"/>
      <c r="L157" s="67"/>
      <c r="M157" s="67"/>
      <c r="N157" s="67"/>
      <c r="O157" s="67"/>
      <c r="P157" s="105">
        <f t="shared" si="73"/>
        <v>0</v>
      </c>
      <c r="Q157" s="106"/>
      <c r="R157" s="105">
        <f t="shared" si="53"/>
        <v>0</v>
      </c>
      <c r="S157" s="67"/>
      <c r="T157" s="67"/>
      <c r="U157" s="105">
        <f t="shared" si="54"/>
        <v>0</v>
      </c>
      <c r="V157" s="67"/>
      <c r="W157" s="67"/>
      <c r="X157" s="105">
        <f t="shared" si="55"/>
        <v>0</v>
      </c>
      <c r="Y157" s="107">
        <f t="shared" si="56"/>
        <v>0</v>
      </c>
      <c r="Z157" s="107">
        <f t="shared" si="57"/>
        <v>0</v>
      </c>
      <c r="AA157" s="105">
        <f t="shared" si="58"/>
        <v>0</v>
      </c>
      <c r="AB157" s="105">
        <f t="shared" si="59"/>
        <v>0</v>
      </c>
      <c r="AC157" s="105">
        <f t="shared" si="60"/>
        <v>16</v>
      </c>
      <c r="AD157" s="67"/>
      <c r="AE157" s="67"/>
      <c r="AF157" s="67"/>
      <c r="AG157" s="105">
        <f t="shared" si="61"/>
        <v>0</v>
      </c>
      <c r="AH157" s="105">
        <f t="shared" si="62"/>
        <v>0</v>
      </c>
      <c r="AI157" s="105">
        <f t="shared" si="63"/>
        <v>0</v>
      </c>
      <c r="AJ157" s="105">
        <f t="shared" si="64"/>
        <v>0</v>
      </c>
      <c r="AK157" s="105">
        <f t="shared" si="65"/>
        <v>0</v>
      </c>
      <c r="AL157" s="105">
        <f t="shared" si="66"/>
        <v>0</v>
      </c>
      <c r="AM157" s="105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0</v>
      </c>
    </row>
    <row r="158" spans="1:52" ht="23.25" x14ac:dyDescent="0.35">
      <c r="A158" s="101">
        <f>'Liste déroulante et date'!J148</f>
        <v>44807</v>
      </c>
      <c r="B158" s="102"/>
      <c r="C158" s="103"/>
      <c r="D158" s="103"/>
      <c r="E158" s="103"/>
      <c r="F158" s="103"/>
      <c r="G158" s="104"/>
      <c r="H158" s="104">
        <f t="shared" si="51"/>
        <v>0</v>
      </c>
      <c r="I158" s="67"/>
      <c r="J158" s="67"/>
      <c r="K158" s="67"/>
      <c r="L158" s="67"/>
      <c r="M158" s="67"/>
      <c r="N158" s="67"/>
      <c r="O158" s="67"/>
      <c r="P158" s="105">
        <f t="shared" si="73"/>
        <v>0</v>
      </c>
      <c r="Q158" s="106"/>
      <c r="R158" s="105">
        <f t="shared" si="53"/>
        <v>0</v>
      </c>
      <c r="S158" s="67"/>
      <c r="T158" s="67"/>
      <c r="U158" s="105">
        <f t="shared" si="54"/>
        <v>0</v>
      </c>
      <c r="V158" s="67"/>
      <c r="W158" s="67"/>
      <c r="X158" s="105">
        <f t="shared" si="55"/>
        <v>0</v>
      </c>
      <c r="Y158" s="107">
        <f t="shared" si="56"/>
        <v>0</v>
      </c>
      <c r="Z158" s="107">
        <f t="shared" si="57"/>
        <v>0</v>
      </c>
      <c r="AA158" s="105">
        <f t="shared" si="58"/>
        <v>0</v>
      </c>
      <c r="AB158" s="105">
        <f t="shared" si="59"/>
        <v>0</v>
      </c>
      <c r="AC158" s="105">
        <f t="shared" si="60"/>
        <v>16</v>
      </c>
      <c r="AD158" s="67"/>
      <c r="AE158" s="67"/>
      <c r="AF158" s="67"/>
      <c r="AG158" s="105">
        <f t="shared" si="61"/>
        <v>0</v>
      </c>
      <c r="AH158" s="105">
        <f t="shared" si="62"/>
        <v>0</v>
      </c>
      <c r="AI158" s="105">
        <f t="shared" si="63"/>
        <v>0</v>
      </c>
      <c r="AJ158" s="105">
        <f t="shared" si="64"/>
        <v>0</v>
      </c>
      <c r="AK158" s="105">
        <f t="shared" si="65"/>
        <v>0</v>
      </c>
      <c r="AL158" s="105">
        <f t="shared" si="66"/>
        <v>0</v>
      </c>
      <c r="AM158" s="105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0</v>
      </c>
    </row>
    <row r="159" spans="1:52" ht="23.25" x14ac:dyDescent="0.35">
      <c r="A159" s="101">
        <f>'Liste déroulante et date'!J149</f>
        <v>44814</v>
      </c>
      <c r="B159" s="102"/>
      <c r="C159" s="103"/>
      <c r="D159" s="103"/>
      <c r="E159" s="103"/>
      <c r="F159" s="103"/>
      <c r="G159" s="104"/>
      <c r="H159" s="104">
        <f t="shared" si="51"/>
        <v>0</v>
      </c>
      <c r="I159" s="67"/>
      <c r="J159" s="67"/>
      <c r="K159" s="67"/>
      <c r="L159" s="67"/>
      <c r="M159" s="67"/>
      <c r="N159" s="67"/>
      <c r="O159" s="67"/>
      <c r="P159" s="105">
        <f t="shared" si="73"/>
        <v>0</v>
      </c>
      <c r="Q159" s="106"/>
      <c r="R159" s="105">
        <f t="shared" si="53"/>
        <v>0</v>
      </c>
      <c r="S159" s="67"/>
      <c r="T159" s="67"/>
      <c r="U159" s="105">
        <f t="shared" si="54"/>
        <v>0</v>
      </c>
      <c r="V159" s="67"/>
      <c r="W159" s="67"/>
      <c r="X159" s="105">
        <f t="shared" si="55"/>
        <v>0</v>
      </c>
      <c r="Y159" s="107">
        <f t="shared" si="56"/>
        <v>0</v>
      </c>
      <c r="Z159" s="107">
        <f t="shared" si="57"/>
        <v>0</v>
      </c>
      <c r="AA159" s="105">
        <f t="shared" si="58"/>
        <v>0</v>
      </c>
      <c r="AB159" s="105">
        <f t="shared" si="59"/>
        <v>0</v>
      </c>
      <c r="AC159" s="105">
        <f t="shared" si="60"/>
        <v>16</v>
      </c>
      <c r="AD159" s="67"/>
      <c r="AE159" s="67"/>
      <c r="AF159" s="67"/>
      <c r="AG159" s="105">
        <f t="shared" si="61"/>
        <v>0</v>
      </c>
      <c r="AH159" s="105">
        <f t="shared" si="62"/>
        <v>0</v>
      </c>
      <c r="AI159" s="105">
        <f t="shared" si="63"/>
        <v>0</v>
      </c>
      <c r="AJ159" s="105">
        <f t="shared" si="64"/>
        <v>0</v>
      </c>
      <c r="AK159" s="105">
        <f t="shared" si="65"/>
        <v>0</v>
      </c>
      <c r="AL159" s="105">
        <f t="shared" si="66"/>
        <v>0</v>
      </c>
      <c r="AM159" s="105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0</v>
      </c>
    </row>
    <row r="160" spans="1:52" ht="23.25" x14ac:dyDescent="0.35">
      <c r="A160" s="101">
        <f>'Liste déroulante et date'!J150</f>
        <v>44821</v>
      </c>
      <c r="B160" s="102"/>
      <c r="C160" s="103"/>
      <c r="D160" s="103"/>
      <c r="E160" s="103"/>
      <c r="F160" s="103"/>
      <c r="G160" s="104"/>
      <c r="H160" s="104">
        <f t="shared" si="51"/>
        <v>0</v>
      </c>
      <c r="I160" s="67"/>
      <c r="J160" s="67"/>
      <c r="K160" s="67"/>
      <c r="L160" s="67"/>
      <c r="M160" s="67"/>
      <c r="N160" s="67"/>
      <c r="O160" s="67"/>
      <c r="P160" s="105">
        <f t="shared" si="73"/>
        <v>0</v>
      </c>
      <c r="Q160" s="106"/>
      <c r="R160" s="105">
        <f t="shared" si="53"/>
        <v>0</v>
      </c>
      <c r="S160" s="67"/>
      <c r="T160" s="67"/>
      <c r="U160" s="105">
        <f t="shared" si="54"/>
        <v>0</v>
      </c>
      <c r="V160" s="67"/>
      <c r="W160" s="67"/>
      <c r="X160" s="105">
        <f t="shared" si="55"/>
        <v>0</v>
      </c>
      <c r="Y160" s="107">
        <f t="shared" si="56"/>
        <v>0</v>
      </c>
      <c r="Z160" s="107">
        <f t="shared" si="57"/>
        <v>0</v>
      </c>
      <c r="AA160" s="105">
        <f t="shared" si="58"/>
        <v>0</v>
      </c>
      <c r="AB160" s="105">
        <f t="shared" si="59"/>
        <v>0</v>
      </c>
      <c r="AC160" s="105">
        <f t="shared" si="60"/>
        <v>16</v>
      </c>
      <c r="AD160" s="67"/>
      <c r="AE160" s="67"/>
      <c r="AF160" s="67"/>
      <c r="AG160" s="105">
        <f t="shared" si="61"/>
        <v>0</v>
      </c>
      <c r="AH160" s="105">
        <f t="shared" si="62"/>
        <v>0</v>
      </c>
      <c r="AI160" s="105">
        <f t="shared" si="63"/>
        <v>0</v>
      </c>
      <c r="AJ160" s="105">
        <f t="shared" si="64"/>
        <v>0</v>
      </c>
      <c r="AK160" s="105">
        <f t="shared" si="65"/>
        <v>0</v>
      </c>
      <c r="AL160" s="105">
        <f t="shared" si="66"/>
        <v>0</v>
      </c>
      <c r="AM160" s="105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0</v>
      </c>
    </row>
    <row r="161" spans="1:52" ht="23.25" x14ac:dyDescent="0.35">
      <c r="A161" s="101">
        <f>'Liste déroulante et date'!J151</f>
        <v>44828</v>
      </c>
      <c r="B161" s="102"/>
      <c r="C161" s="103"/>
      <c r="D161" s="103"/>
      <c r="E161" s="103"/>
      <c r="F161" s="103"/>
      <c r="G161" s="104"/>
      <c r="H161" s="104">
        <f t="shared" si="51"/>
        <v>0</v>
      </c>
      <c r="I161" s="67"/>
      <c r="J161" s="67"/>
      <c r="K161" s="67"/>
      <c r="L161" s="67"/>
      <c r="M161" s="67"/>
      <c r="N161" s="67"/>
      <c r="O161" s="67"/>
      <c r="P161" s="105">
        <f t="shared" si="73"/>
        <v>0</v>
      </c>
      <c r="Q161" s="106"/>
      <c r="R161" s="105">
        <f t="shared" si="53"/>
        <v>0</v>
      </c>
      <c r="S161" s="67"/>
      <c r="T161" s="67"/>
      <c r="U161" s="105">
        <f t="shared" si="54"/>
        <v>0</v>
      </c>
      <c r="V161" s="67"/>
      <c r="W161" s="67"/>
      <c r="X161" s="105">
        <f t="shared" si="55"/>
        <v>0</v>
      </c>
      <c r="Y161" s="107">
        <f t="shared" si="56"/>
        <v>0</v>
      </c>
      <c r="Z161" s="107">
        <f t="shared" si="57"/>
        <v>0</v>
      </c>
      <c r="AA161" s="105">
        <f t="shared" si="58"/>
        <v>0</v>
      </c>
      <c r="AB161" s="105">
        <f t="shared" si="59"/>
        <v>0</v>
      </c>
      <c r="AC161" s="105">
        <f t="shared" si="60"/>
        <v>16</v>
      </c>
      <c r="AD161" s="67"/>
      <c r="AE161" s="67"/>
      <c r="AF161" s="67"/>
      <c r="AG161" s="105">
        <f t="shared" si="61"/>
        <v>0</v>
      </c>
      <c r="AH161" s="105">
        <f t="shared" si="62"/>
        <v>0</v>
      </c>
      <c r="AI161" s="105">
        <f t="shared" si="63"/>
        <v>0</v>
      </c>
      <c r="AJ161" s="105">
        <f t="shared" si="64"/>
        <v>0</v>
      </c>
      <c r="AK161" s="105">
        <f t="shared" si="65"/>
        <v>0</v>
      </c>
      <c r="AL161" s="105">
        <f t="shared" si="66"/>
        <v>0</v>
      </c>
      <c r="AM161" s="105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0</v>
      </c>
    </row>
    <row r="162" spans="1:52" ht="23.25" x14ac:dyDescent="0.35">
      <c r="A162" s="101">
        <f>'Liste déroulante et date'!J152</f>
        <v>44835</v>
      </c>
      <c r="B162" s="102"/>
      <c r="C162" s="103"/>
      <c r="D162" s="103"/>
      <c r="E162" s="103"/>
      <c r="F162" s="103"/>
      <c r="G162" s="104"/>
      <c r="H162" s="104">
        <f t="shared" si="51"/>
        <v>0</v>
      </c>
      <c r="I162" s="67"/>
      <c r="J162" s="67"/>
      <c r="K162" s="67"/>
      <c r="L162" s="67"/>
      <c r="M162" s="67"/>
      <c r="N162" s="67"/>
      <c r="O162" s="67"/>
      <c r="P162" s="105">
        <f t="shared" si="73"/>
        <v>0</v>
      </c>
      <c r="Q162" s="106"/>
      <c r="R162" s="105">
        <f t="shared" si="53"/>
        <v>0</v>
      </c>
      <c r="S162" s="67"/>
      <c r="T162" s="67"/>
      <c r="U162" s="105">
        <f t="shared" si="54"/>
        <v>0</v>
      </c>
      <c r="V162" s="67"/>
      <c r="W162" s="67"/>
      <c r="X162" s="105">
        <f t="shared" si="55"/>
        <v>0</v>
      </c>
      <c r="Y162" s="107">
        <f t="shared" si="56"/>
        <v>0</v>
      </c>
      <c r="Z162" s="107">
        <f t="shared" si="57"/>
        <v>0</v>
      </c>
      <c r="AA162" s="105">
        <f t="shared" si="58"/>
        <v>0</v>
      </c>
      <c r="AB162" s="105">
        <f t="shared" si="59"/>
        <v>0</v>
      </c>
      <c r="AC162" s="105">
        <f t="shared" si="60"/>
        <v>16</v>
      </c>
      <c r="AD162" s="67"/>
      <c r="AE162" s="67"/>
      <c r="AF162" s="67"/>
      <c r="AG162" s="105">
        <f t="shared" si="61"/>
        <v>0</v>
      </c>
      <c r="AH162" s="105">
        <f t="shared" si="62"/>
        <v>0</v>
      </c>
      <c r="AI162" s="105">
        <f t="shared" si="63"/>
        <v>0</v>
      </c>
      <c r="AJ162" s="105">
        <f t="shared" si="64"/>
        <v>0</v>
      </c>
      <c r="AK162" s="105">
        <f t="shared" si="65"/>
        <v>0</v>
      </c>
      <c r="AL162" s="105">
        <f t="shared" si="66"/>
        <v>0</v>
      </c>
      <c r="AM162" s="105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0</v>
      </c>
    </row>
    <row r="163" spans="1:52" ht="23.25" x14ac:dyDescent="0.35">
      <c r="A163" s="101">
        <f>'Liste déroulante et date'!J153</f>
        <v>44842</v>
      </c>
      <c r="B163" s="102"/>
      <c r="C163" s="103"/>
      <c r="D163" s="103"/>
      <c r="E163" s="103"/>
      <c r="F163" s="103"/>
      <c r="G163" s="104"/>
      <c r="H163" s="104">
        <f t="shared" si="51"/>
        <v>0</v>
      </c>
      <c r="I163" s="67"/>
      <c r="J163" s="67"/>
      <c r="K163" s="67"/>
      <c r="L163" s="67"/>
      <c r="M163" s="67"/>
      <c r="N163" s="67"/>
      <c r="O163" s="67"/>
      <c r="P163" s="105">
        <f t="shared" si="73"/>
        <v>0</v>
      </c>
      <c r="Q163" s="106"/>
      <c r="R163" s="105">
        <f t="shared" si="53"/>
        <v>0</v>
      </c>
      <c r="S163" s="67"/>
      <c r="T163" s="67"/>
      <c r="U163" s="105">
        <f t="shared" si="54"/>
        <v>0</v>
      </c>
      <c r="V163" s="67"/>
      <c r="W163" s="67"/>
      <c r="X163" s="105">
        <f t="shared" si="55"/>
        <v>0</v>
      </c>
      <c r="Y163" s="107">
        <f t="shared" si="56"/>
        <v>0</v>
      </c>
      <c r="Z163" s="107">
        <f t="shared" si="57"/>
        <v>0</v>
      </c>
      <c r="AA163" s="105">
        <f t="shared" si="58"/>
        <v>0</v>
      </c>
      <c r="AB163" s="105">
        <f t="shared" si="59"/>
        <v>0</v>
      </c>
      <c r="AC163" s="105">
        <f t="shared" si="60"/>
        <v>16</v>
      </c>
      <c r="AD163" s="67"/>
      <c r="AE163" s="67"/>
      <c r="AF163" s="67"/>
      <c r="AG163" s="105">
        <f t="shared" si="61"/>
        <v>0</v>
      </c>
      <c r="AH163" s="105">
        <f t="shared" si="62"/>
        <v>0</v>
      </c>
      <c r="AI163" s="105">
        <f t="shared" si="63"/>
        <v>0</v>
      </c>
      <c r="AJ163" s="105">
        <f t="shared" si="64"/>
        <v>0</v>
      </c>
      <c r="AK163" s="105">
        <f t="shared" si="65"/>
        <v>0</v>
      </c>
      <c r="AL163" s="105">
        <f t="shared" si="66"/>
        <v>0</v>
      </c>
      <c r="AM163" s="105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0</v>
      </c>
    </row>
    <row r="164" spans="1:52" ht="23.25" x14ac:dyDescent="0.35">
      <c r="A164" s="101">
        <f>'Liste déroulante et date'!J154</f>
        <v>44849</v>
      </c>
      <c r="B164" s="102"/>
      <c r="C164" s="103"/>
      <c r="D164" s="103"/>
      <c r="E164" s="103"/>
      <c r="F164" s="103"/>
      <c r="G164" s="104"/>
      <c r="H164" s="104">
        <f t="shared" si="51"/>
        <v>0</v>
      </c>
      <c r="I164" s="67"/>
      <c r="J164" s="67"/>
      <c r="K164" s="67"/>
      <c r="L164" s="67"/>
      <c r="M164" s="67"/>
      <c r="N164" s="67"/>
      <c r="O164" s="67"/>
      <c r="P164" s="105">
        <f t="shared" si="73"/>
        <v>0</v>
      </c>
      <c r="Q164" s="106"/>
      <c r="R164" s="105">
        <f t="shared" si="53"/>
        <v>0</v>
      </c>
      <c r="S164" s="67"/>
      <c r="T164" s="67"/>
      <c r="U164" s="105">
        <f t="shared" si="54"/>
        <v>0</v>
      </c>
      <c r="V164" s="67"/>
      <c r="W164" s="67"/>
      <c r="X164" s="105">
        <f t="shared" si="55"/>
        <v>0</v>
      </c>
      <c r="Y164" s="107">
        <f t="shared" si="56"/>
        <v>0</v>
      </c>
      <c r="Z164" s="107">
        <f t="shared" si="57"/>
        <v>0</v>
      </c>
      <c r="AA164" s="105">
        <f t="shared" si="58"/>
        <v>0</v>
      </c>
      <c r="AB164" s="105">
        <f t="shared" si="59"/>
        <v>0</v>
      </c>
      <c r="AC164" s="105">
        <f t="shared" si="60"/>
        <v>16</v>
      </c>
      <c r="AD164" s="67"/>
      <c r="AE164" s="67"/>
      <c r="AF164" s="67"/>
      <c r="AG164" s="105">
        <f t="shared" si="61"/>
        <v>0</v>
      </c>
      <c r="AH164" s="105">
        <f t="shared" si="62"/>
        <v>0</v>
      </c>
      <c r="AI164" s="105">
        <f t="shared" si="63"/>
        <v>0</v>
      </c>
      <c r="AJ164" s="105">
        <f t="shared" si="64"/>
        <v>0</v>
      </c>
      <c r="AK164" s="105">
        <f t="shared" si="65"/>
        <v>0</v>
      </c>
      <c r="AL164" s="105">
        <f t="shared" si="66"/>
        <v>0</v>
      </c>
      <c r="AM164" s="105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0</v>
      </c>
    </row>
    <row r="165" spans="1:52" ht="23.25" x14ac:dyDescent="0.35">
      <c r="A165" s="101">
        <f>'Liste déroulante et date'!J155</f>
        <v>44856</v>
      </c>
      <c r="B165" s="102"/>
      <c r="C165" s="103"/>
      <c r="D165" s="103"/>
      <c r="E165" s="103"/>
      <c r="F165" s="103"/>
      <c r="G165" s="104"/>
      <c r="H165" s="104">
        <f t="shared" si="51"/>
        <v>0</v>
      </c>
      <c r="I165" s="67"/>
      <c r="J165" s="67"/>
      <c r="K165" s="67"/>
      <c r="L165" s="67"/>
      <c r="M165" s="67"/>
      <c r="N165" s="67"/>
      <c r="O165" s="67"/>
      <c r="P165" s="105">
        <f t="shared" si="73"/>
        <v>0</v>
      </c>
      <c r="Q165" s="106"/>
      <c r="R165" s="105">
        <f t="shared" si="53"/>
        <v>0</v>
      </c>
      <c r="S165" s="67"/>
      <c r="T165" s="67"/>
      <c r="U165" s="105">
        <f t="shared" si="54"/>
        <v>0</v>
      </c>
      <c r="V165" s="67"/>
      <c r="W165" s="67"/>
      <c r="X165" s="105">
        <f t="shared" si="55"/>
        <v>0</v>
      </c>
      <c r="Y165" s="107">
        <f t="shared" si="56"/>
        <v>0</v>
      </c>
      <c r="Z165" s="107">
        <f t="shared" si="57"/>
        <v>0</v>
      </c>
      <c r="AA165" s="105">
        <f t="shared" si="58"/>
        <v>0</v>
      </c>
      <c r="AB165" s="105">
        <f t="shared" si="59"/>
        <v>0</v>
      </c>
      <c r="AC165" s="105">
        <f t="shared" si="60"/>
        <v>16</v>
      </c>
      <c r="AD165" s="67"/>
      <c r="AE165" s="67"/>
      <c r="AF165" s="67"/>
      <c r="AG165" s="105">
        <f t="shared" si="61"/>
        <v>0</v>
      </c>
      <c r="AH165" s="105">
        <f t="shared" si="62"/>
        <v>0</v>
      </c>
      <c r="AI165" s="105">
        <f t="shared" si="63"/>
        <v>0</v>
      </c>
      <c r="AJ165" s="105">
        <f t="shared" si="64"/>
        <v>0</v>
      </c>
      <c r="AK165" s="105">
        <f t="shared" si="65"/>
        <v>0</v>
      </c>
      <c r="AL165" s="105">
        <f t="shared" si="66"/>
        <v>0</v>
      </c>
      <c r="AM165" s="105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0</v>
      </c>
    </row>
    <row r="166" spans="1:52" ht="23.25" x14ac:dyDescent="0.35">
      <c r="A166" s="101">
        <f>'Liste déroulante et date'!J156</f>
        <v>44863</v>
      </c>
      <c r="B166" s="102"/>
      <c r="C166" s="103"/>
      <c r="D166" s="103"/>
      <c r="E166" s="103"/>
      <c r="F166" s="103"/>
      <c r="G166" s="104"/>
      <c r="H166" s="104">
        <f t="shared" si="51"/>
        <v>0</v>
      </c>
      <c r="I166" s="67"/>
      <c r="J166" s="67"/>
      <c r="K166" s="67"/>
      <c r="L166" s="67"/>
      <c r="M166" s="67"/>
      <c r="N166" s="67"/>
      <c r="O166" s="67"/>
      <c r="P166" s="105">
        <f t="shared" si="73"/>
        <v>0</v>
      </c>
      <c r="Q166" s="106"/>
      <c r="R166" s="105">
        <f t="shared" si="53"/>
        <v>0</v>
      </c>
      <c r="S166" s="67"/>
      <c r="T166" s="67"/>
      <c r="U166" s="105">
        <f t="shared" si="54"/>
        <v>0</v>
      </c>
      <c r="V166" s="67"/>
      <c r="W166" s="67"/>
      <c r="X166" s="105">
        <f t="shared" si="55"/>
        <v>0</v>
      </c>
      <c r="Y166" s="107">
        <f t="shared" si="56"/>
        <v>0</v>
      </c>
      <c r="Z166" s="107">
        <f t="shared" si="57"/>
        <v>0</v>
      </c>
      <c r="AA166" s="105">
        <f t="shared" si="58"/>
        <v>0</v>
      </c>
      <c r="AB166" s="105">
        <f t="shared" si="59"/>
        <v>0</v>
      </c>
      <c r="AC166" s="105">
        <f t="shared" si="60"/>
        <v>16</v>
      </c>
      <c r="AD166" s="67"/>
      <c r="AE166" s="67"/>
      <c r="AF166" s="67"/>
      <c r="AG166" s="105">
        <f t="shared" si="61"/>
        <v>0</v>
      </c>
      <c r="AH166" s="105">
        <f t="shared" si="62"/>
        <v>0</v>
      </c>
      <c r="AI166" s="105">
        <f t="shared" si="63"/>
        <v>0</v>
      </c>
      <c r="AJ166" s="105">
        <f t="shared" si="64"/>
        <v>0</v>
      </c>
      <c r="AK166" s="105">
        <f t="shared" si="65"/>
        <v>0</v>
      </c>
      <c r="AL166" s="105">
        <f t="shared" si="66"/>
        <v>0</v>
      </c>
      <c r="AM166" s="105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0</v>
      </c>
    </row>
    <row r="167" spans="1:52" ht="23.25" x14ac:dyDescent="0.35">
      <c r="A167" s="101">
        <f>'Liste déroulante et date'!J157</f>
        <v>44870</v>
      </c>
      <c r="B167" s="102"/>
      <c r="C167" s="103"/>
      <c r="D167" s="103"/>
      <c r="E167" s="103"/>
      <c r="F167" s="103"/>
      <c r="G167" s="104"/>
      <c r="H167" s="104">
        <f t="shared" si="51"/>
        <v>0</v>
      </c>
      <c r="I167" s="67"/>
      <c r="J167" s="67"/>
      <c r="K167" s="67"/>
      <c r="L167" s="67"/>
      <c r="M167" s="67"/>
      <c r="N167" s="67"/>
      <c r="O167" s="67"/>
      <c r="P167" s="105">
        <f t="shared" si="73"/>
        <v>0</v>
      </c>
      <c r="Q167" s="106"/>
      <c r="R167" s="105">
        <f t="shared" si="53"/>
        <v>0</v>
      </c>
      <c r="S167" s="67"/>
      <c r="T167" s="67"/>
      <c r="U167" s="105">
        <f t="shared" si="54"/>
        <v>0</v>
      </c>
      <c r="V167" s="67"/>
      <c r="W167" s="67"/>
      <c r="X167" s="105">
        <f t="shared" si="55"/>
        <v>0</v>
      </c>
      <c r="Y167" s="107">
        <f t="shared" si="56"/>
        <v>0</v>
      </c>
      <c r="Z167" s="107">
        <f t="shared" si="57"/>
        <v>0</v>
      </c>
      <c r="AA167" s="105">
        <f t="shared" si="58"/>
        <v>0</v>
      </c>
      <c r="AB167" s="105">
        <f t="shared" si="59"/>
        <v>0</v>
      </c>
      <c r="AC167" s="105">
        <f t="shared" si="60"/>
        <v>16</v>
      </c>
      <c r="AD167" s="67"/>
      <c r="AE167" s="67"/>
      <c r="AF167" s="67"/>
      <c r="AG167" s="105">
        <f t="shared" si="61"/>
        <v>0</v>
      </c>
      <c r="AH167" s="105">
        <f t="shared" si="62"/>
        <v>0</v>
      </c>
      <c r="AI167" s="105">
        <f t="shared" si="63"/>
        <v>0</v>
      </c>
      <c r="AJ167" s="105">
        <f t="shared" si="64"/>
        <v>0</v>
      </c>
      <c r="AK167" s="105">
        <f t="shared" si="65"/>
        <v>0</v>
      </c>
      <c r="AL167" s="105">
        <f t="shared" si="66"/>
        <v>0</v>
      </c>
      <c r="AM167" s="105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0</v>
      </c>
    </row>
    <row r="168" spans="1:52" ht="23.25" x14ac:dyDescent="0.35">
      <c r="A168" s="101">
        <f>'Liste déroulante et date'!J158</f>
        <v>44877</v>
      </c>
      <c r="B168" s="102"/>
      <c r="C168" s="103"/>
      <c r="D168" s="103"/>
      <c r="E168" s="103"/>
      <c r="F168" s="103"/>
      <c r="G168" s="104"/>
      <c r="H168" s="104">
        <f t="shared" si="51"/>
        <v>0</v>
      </c>
      <c r="I168" s="67"/>
      <c r="J168" s="67"/>
      <c r="K168" s="67"/>
      <c r="L168" s="67"/>
      <c r="M168" s="67"/>
      <c r="N168" s="67"/>
      <c r="O168" s="67"/>
      <c r="P168" s="105">
        <f t="shared" si="73"/>
        <v>0</v>
      </c>
      <c r="Q168" s="106"/>
      <c r="R168" s="105">
        <f t="shared" si="53"/>
        <v>0</v>
      </c>
      <c r="S168" s="67"/>
      <c r="T168" s="67"/>
      <c r="U168" s="105">
        <f t="shared" si="54"/>
        <v>0</v>
      </c>
      <c r="V168" s="67"/>
      <c r="W168" s="67"/>
      <c r="X168" s="105">
        <f t="shared" si="55"/>
        <v>0</v>
      </c>
      <c r="Y168" s="107">
        <f t="shared" si="56"/>
        <v>0</v>
      </c>
      <c r="Z168" s="107">
        <f t="shared" si="57"/>
        <v>0</v>
      </c>
      <c r="AA168" s="105">
        <f t="shared" si="58"/>
        <v>0</v>
      </c>
      <c r="AB168" s="105">
        <f t="shared" si="59"/>
        <v>0</v>
      </c>
      <c r="AC168" s="105">
        <f t="shared" si="60"/>
        <v>16</v>
      </c>
      <c r="AD168" s="67"/>
      <c r="AE168" s="67"/>
      <c r="AF168" s="67"/>
      <c r="AG168" s="105">
        <f t="shared" si="61"/>
        <v>0</v>
      </c>
      <c r="AH168" s="105">
        <f t="shared" si="62"/>
        <v>0</v>
      </c>
      <c r="AI168" s="105">
        <f t="shared" si="63"/>
        <v>0</v>
      </c>
      <c r="AJ168" s="105">
        <f t="shared" si="64"/>
        <v>0</v>
      </c>
      <c r="AK168" s="105">
        <f t="shared" si="65"/>
        <v>0</v>
      </c>
      <c r="AL168" s="105">
        <f t="shared" si="66"/>
        <v>0</v>
      </c>
      <c r="AM168" s="105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0</v>
      </c>
    </row>
    <row r="169" spans="1:52" ht="23.25" x14ac:dyDescent="0.35">
      <c r="A169" s="101">
        <f>'Liste déroulante et date'!J159</f>
        <v>44884</v>
      </c>
      <c r="B169" s="102"/>
      <c r="C169" s="103"/>
      <c r="D169" s="103"/>
      <c r="E169" s="103"/>
      <c r="F169" s="103"/>
      <c r="G169" s="104"/>
      <c r="H169" s="104">
        <f t="shared" si="51"/>
        <v>0</v>
      </c>
      <c r="I169" s="67"/>
      <c r="J169" s="67"/>
      <c r="K169" s="67"/>
      <c r="L169" s="67"/>
      <c r="M169" s="67"/>
      <c r="N169" s="67"/>
      <c r="O169" s="67"/>
      <c r="P169" s="105">
        <f t="shared" si="73"/>
        <v>0</v>
      </c>
      <c r="Q169" s="106"/>
      <c r="R169" s="105">
        <f t="shared" si="53"/>
        <v>0</v>
      </c>
      <c r="S169" s="67"/>
      <c r="T169" s="67"/>
      <c r="U169" s="105">
        <f t="shared" si="54"/>
        <v>0</v>
      </c>
      <c r="V169" s="67"/>
      <c r="W169" s="67"/>
      <c r="X169" s="105">
        <f t="shared" si="55"/>
        <v>0</v>
      </c>
      <c r="Y169" s="107">
        <f t="shared" si="56"/>
        <v>0</v>
      </c>
      <c r="Z169" s="107">
        <f t="shared" si="57"/>
        <v>0</v>
      </c>
      <c r="AA169" s="105">
        <f t="shared" si="58"/>
        <v>0</v>
      </c>
      <c r="AB169" s="105">
        <f t="shared" si="59"/>
        <v>0</v>
      </c>
      <c r="AC169" s="105">
        <f t="shared" si="60"/>
        <v>16</v>
      </c>
      <c r="AD169" s="67"/>
      <c r="AE169" s="67"/>
      <c r="AF169" s="67"/>
      <c r="AG169" s="105">
        <f t="shared" si="61"/>
        <v>0</v>
      </c>
      <c r="AH169" s="105">
        <f t="shared" si="62"/>
        <v>0</v>
      </c>
      <c r="AI169" s="105">
        <f t="shared" si="63"/>
        <v>0</v>
      </c>
      <c r="AJ169" s="105">
        <f t="shared" si="64"/>
        <v>0</v>
      </c>
      <c r="AK169" s="105">
        <f t="shared" si="65"/>
        <v>0</v>
      </c>
      <c r="AL169" s="105">
        <f t="shared" si="66"/>
        <v>0</v>
      </c>
      <c r="AM169" s="105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0</v>
      </c>
    </row>
    <row r="170" spans="1:52" ht="23.25" x14ac:dyDescent="0.35">
      <c r="A170" s="101">
        <f>'Liste déroulante et date'!J160</f>
        <v>44891</v>
      </c>
      <c r="B170" s="102"/>
      <c r="C170" s="103"/>
      <c r="D170" s="103"/>
      <c r="E170" s="103"/>
      <c r="F170" s="103"/>
      <c r="G170" s="104"/>
      <c r="H170" s="104">
        <f t="shared" si="51"/>
        <v>0</v>
      </c>
      <c r="I170" s="67"/>
      <c r="J170" s="67"/>
      <c r="K170" s="67"/>
      <c r="L170" s="67"/>
      <c r="M170" s="67"/>
      <c r="N170" s="67"/>
      <c r="O170" s="67"/>
      <c r="P170" s="105">
        <f t="shared" si="73"/>
        <v>0</v>
      </c>
      <c r="Q170" s="106"/>
      <c r="R170" s="105">
        <f t="shared" si="53"/>
        <v>0</v>
      </c>
      <c r="S170" s="67"/>
      <c r="T170" s="67"/>
      <c r="U170" s="105">
        <f t="shared" si="54"/>
        <v>0</v>
      </c>
      <c r="V170" s="67"/>
      <c r="W170" s="67"/>
      <c r="X170" s="105">
        <f t="shared" si="55"/>
        <v>0</v>
      </c>
      <c r="Y170" s="107">
        <f t="shared" si="56"/>
        <v>0</v>
      </c>
      <c r="Z170" s="107">
        <f t="shared" si="57"/>
        <v>0</v>
      </c>
      <c r="AA170" s="105">
        <f t="shared" si="58"/>
        <v>0</v>
      </c>
      <c r="AB170" s="105">
        <f t="shared" si="59"/>
        <v>0</v>
      </c>
      <c r="AC170" s="105">
        <f t="shared" si="60"/>
        <v>16</v>
      </c>
      <c r="AD170" s="67"/>
      <c r="AE170" s="67"/>
      <c r="AF170" s="67"/>
      <c r="AG170" s="105">
        <f t="shared" si="61"/>
        <v>0</v>
      </c>
      <c r="AH170" s="105">
        <f t="shared" si="62"/>
        <v>0</v>
      </c>
      <c r="AI170" s="105">
        <f t="shared" si="63"/>
        <v>0</v>
      </c>
      <c r="AJ170" s="105">
        <f t="shared" si="64"/>
        <v>0</v>
      </c>
      <c r="AK170" s="105">
        <f t="shared" si="65"/>
        <v>0</v>
      </c>
      <c r="AL170" s="105">
        <f t="shared" si="66"/>
        <v>0</v>
      </c>
      <c r="AM170" s="105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0</v>
      </c>
    </row>
    <row r="171" spans="1:52" ht="23.25" x14ac:dyDescent="0.35">
      <c r="A171" s="101">
        <f>'Liste déroulante et date'!J161</f>
        <v>44898</v>
      </c>
      <c r="B171" s="102"/>
      <c r="C171" s="103"/>
      <c r="D171" s="103"/>
      <c r="E171" s="103"/>
      <c r="F171" s="103"/>
      <c r="G171" s="104"/>
      <c r="H171" s="104">
        <f t="shared" si="51"/>
        <v>0</v>
      </c>
      <c r="I171" s="67"/>
      <c r="J171" s="67"/>
      <c r="K171" s="67"/>
      <c r="L171" s="67"/>
      <c r="M171" s="67"/>
      <c r="N171" s="67"/>
      <c r="O171" s="67"/>
      <c r="P171" s="105">
        <f t="shared" si="73"/>
        <v>0</v>
      </c>
      <c r="Q171" s="106"/>
      <c r="R171" s="105">
        <f t="shared" si="53"/>
        <v>0</v>
      </c>
      <c r="S171" s="67"/>
      <c r="T171" s="67"/>
      <c r="U171" s="105">
        <f t="shared" si="54"/>
        <v>0</v>
      </c>
      <c r="V171" s="67"/>
      <c r="W171" s="67"/>
      <c r="X171" s="105">
        <f t="shared" si="55"/>
        <v>0</v>
      </c>
      <c r="Y171" s="107">
        <f t="shared" si="56"/>
        <v>0</v>
      </c>
      <c r="Z171" s="107">
        <f t="shared" si="57"/>
        <v>0</v>
      </c>
      <c r="AA171" s="105">
        <f t="shared" si="58"/>
        <v>0</v>
      </c>
      <c r="AB171" s="105">
        <f t="shared" si="59"/>
        <v>0</v>
      </c>
      <c r="AC171" s="105">
        <f t="shared" si="60"/>
        <v>16</v>
      </c>
      <c r="AD171" s="67"/>
      <c r="AE171" s="67"/>
      <c r="AF171" s="67"/>
      <c r="AG171" s="105">
        <f t="shared" si="61"/>
        <v>0</v>
      </c>
      <c r="AH171" s="105">
        <f t="shared" si="62"/>
        <v>0</v>
      </c>
      <c r="AI171" s="105">
        <f t="shared" si="63"/>
        <v>0</v>
      </c>
      <c r="AJ171" s="105">
        <f t="shared" si="64"/>
        <v>0</v>
      </c>
      <c r="AK171" s="105">
        <f t="shared" si="65"/>
        <v>0</v>
      </c>
      <c r="AL171" s="105">
        <f t="shared" si="66"/>
        <v>0</v>
      </c>
      <c r="AM171" s="105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0</v>
      </c>
    </row>
    <row r="172" spans="1:52" ht="23.25" x14ac:dyDescent="0.35">
      <c r="A172" s="101">
        <f>'Liste déroulante et date'!J162</f>
        <v>44905</v>
      </c>
      <c r="B172" s="102"/>
      <c r="C172" s="103"/>
      <c r="D172" s="103"/>
      <c r="E172" s="103"/>
      <c r="F172" s="103"/>
      <c r="G172" s="104"/>
      <c r="H172" s="104">
        <f t="shared" si="51"/>
        <v>0</v>
      </c>
      <c r="I172" s="67"/>
      <c r="J172" s="67"/>
      <c r="K172" s="67"/>
      <c r="L172" s="67"/>
      <c r="M172" s="67"/>
      <c r="N172" s="67"/>
      <c r="O172" s="67"/>
      <c r="P172" s="105">
        <f t="shared" si="73"/>
        <v>0</v>
      </c>
      <c r="Q172" s="106"/>
      <c r="R172" s="105">
        <f t="shared" si="53"/>
        <v>0</v>
      </c>
      <c r="S172" s="67"/>
      <c r="T172" s="67"/>
      <c r="U172" s="105">
        <f t="shared" si="54"/>
        <v>0</v>
      </c>
      <c r="V172" s="67"/>
      <c r="W172" s="67"/>
      <c r="X172" s="105">
        <f t="shared" si="55"/>
        <v>0</v>
      </c>
      <c r="Y172" s="107">
        <f t="shared" si="56"/>
        <v>0</v>
      </c>
      <c r="Z172" s="107">
        <f t="shared" si="57"/>
        <v>0</v>
      </c>
      <c r="AA172" s="105">
        <f t="shared" si="58"/>
        <v>0</v>
      </c>
      <c r="AB172" s="105">
        <f t="shared" si="59"/>
        <v>0</v>
      </c>
      <c r="AC172" s="105">
        <f t="shared" si="60"/>
        <v>16</v>
      </c>
      <c r="AD172" s="67"/>
      <c r="AE172" s="67"/>
      <c r="AF172" s="67"/>
      <c r="AG172" s="105">
        <f t="shared" si="61"/>
        <v>0</v>
      </c>
      <c r="AH172" s="105">
        <f t="shared" si="62"/>
        <v>0</v>
      </c>
      <c r="AI172" s="105">
        <f t="shared" si="63"/>
        <v>0</v>
      </c>
      <c r="AJ172" s="105">
        <f t="shared" si="64"/>
        <v>0</v>
      </c>
      <c r="AK172" s="105">
        <f t="shared" si="65"/>
        <v>0</v>
      </c>
      <c r="AL172" s="105">
        <f t="shared" si="66"/>
        <v>0</v>
      </c>
      <c r="AM172" s="105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0</v>
      </c>
    </row>
    <row r="173" spans="1:52" ht="23.25" x14ac:dyDescent="0.35">
      <c r="A173" s="101">
        <f>'Liste déroulante et date'!J163</f>
        <v>44912</v>
      </c>
      <c r="B173" s="102"/>
      <c r="C173" s="103"/>
      <c r="D173" s="103"/>
      <c r="E173" s="103"/>
      <c r="F173" s="103"/>
      <c r="G173" s="104"/>
      <c r="H173" s="104">
        <f t="shared" si="51"/>
        <v>0</v>
      </c>
      <c r="I173" s="67"/>
      <c r="J173" s="67"/>
      <c r="K173" s="67"/>
      <c r="L173" s="67"/>
      <c r="M173" s="67"/>
      <c r="N173" s="67"/>
      <c r="O173" s="67"/>
      <c r="P173" s="105">
        <f t="shared" si="73"/>
        <v>0</v>
      </c>
      <c r="Q173" s="106"/>
      <c r="R173" s="105">
        <f t="shared" si="53"/>
        <v>0</v>
      </c>
      <c r="S173" s="67"/>
      <c r="T173" s="67"/>
      <c r="U173" s="105">
        <f t="shared" si="54"/>
        <v>0</v>
      </c>
      <c r="V173" s="67"/>
      <c r="W173" s="67"/>
      <c r="X173" s="105">
        <f t="shared" si="55"/>
        <v>0</v>
      </c>
      <c r="Y173" s="107">
        <f t="shared" si="56"/>
        <v>0</v>
      </c>
      <c r="Z173" s="107">
        <f t="shared" si="57"/>
        <v>0</v>
      </c>
      <c r="AA173" s="105">
        <f t="shared" si="58"/>
        <v>0</v>
      </c>
      <c r="AB173" s="105">
        <f t="shared" si="59"/>
        <v>0</v>
      </c>
      <c r="AC173" s="105">
        <f t="shared" si="60"/>
        <v>16</v>
      </c>
      <c r="AD173" s="67"/>
      <c r="AE173" s="67"/>
      <c r="AF173" s="67"/>
      <c r="AG173" s="105">
        <f t="shared" si="61"/>
        <v>0</v>
      </c>
      <c r="AH173" s="105">
        <f t="shared" si="62"/>
        <v>0</v>
      </c>
      <c r="AI173" s="105">
        <f t="shared" si="63"/>
        <v>0</v>
      </c>
      <c r="AJ173" s="105">
        <f t="shared" si="64"/>
        <v>0</v>
      </c>
      <c r="AK173" s="105">
        <f t="shared" si="65"/>
        <v>0</v>
      </c>
      <c r="AL173" s="105">
        <f t="shared" si="66"/>
        <v>0</v>
      </c>
      <c r="AM173" s="105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0</v>
      </c>
    </row>
    <row r="174" spans="1:52" ht="23.25" x14ac:dyDescent="0.35">
      <c r="A174" s="101">
        <f>'Liste déroulante et date'!J164</f>
        <v>44919</v>
      </c>
      <c r="B174" s="102"/>
      <c r="C174" s="103"/>
      <c r="D174" s="103"/>
      <c r="E174" s="103"/>
      <c r="F174" s="103"/>
      <c r="G174" s="104"/>
      <c r="H174" s="104">
        <f t="shared" si="51"/>
        <v>0</v>
      </c>
      <c r="I174" s="67"/>
      <c r="J174" s="67"/>
      <c r="K174" s="67"/>
      <c r="L174" s="67"/>
      <c r="M174" s="67"/>
      <c r="N174" s="67"/>
      <c r="O174" s="67"/>
      <c r="P174" s="105">
        <f t="shared" si="73"/>
        <v>0</v>
      </c>
      <c r="Q174" s="106"/>
      <c r="R174" s="105">
        <f t="shared" si="53"/>
        <v>0</v>
      </c>
      <c r="S174" s="67"/>
      <c r="T174" s="67"/>
      <c r="U174" s="105">
        <f t="shared" si="54"/>
        <v>0</v>
      </c>
      <c r="V174" s="67"/>
      <c r="W174" s="67"/>
      <c r="X174" s="105">
        <f t="shared" si="55"/>
        <v>0</v>
      </c>
      <c r="Y174" s="107">
        <f t="shared" si="56"/>
        <v>0</v>
      </c>
      <c r="Z174" s="107">
        <f t="shared" si="57"/>
        <v>0</v>
      </c>
      <c r="AA174" s="105">
        <f t="shared" si="58"/>
        <v>0</v>
      </c>
      <c r="AB174" s="105">
        <f t="shared" si="59"/>
        <v>0</v>
      </c>
      <c r="AC174" s="105">
        <f t="shared" si="60"/>
        <v>16</v>
      </c>
      <c r="AD174" s="67"/>
      <c r="AE174" s="67"/>
      <c r="AF174" s="67"/>
      <c r="AG174" s="105">
        <f t="shared" si="61"/>
        <v>0</v>
      </c>
      <c r="AH174" s="105">
        <f t="shared" si="62"/>
        <v>0</v>
      </c>
      <c r="AI174" s="105">
        <f t="shared" si="63"/>
        <v>0</v>
      </c>
      <c r="AJ174" s="105">
        <f t="shared" si="64"/>
        <v>0</v>
      </c>
      <c r="AK174" s="105">
        <f t="shared" si="65"/>
        <v>0</v>
      </c>
      <c r="AL174" s="105">
        <f t="shared" si="66"/>
        <v>0</v>
      </c>
      <c r="AM174" s="105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1" priority="4">
      <formula>MOD(ROW(),2)</formula>
    </cfRule>
  </conditionalFormatting>
  <conditionalFormatting sqref="AJ11:AJ67">
    <cfRule type="expression" dxfId="10" priority="3">
      <formula>MOD(ROW(),2)</formula>
    </cfRule>
  </conditionalFormatting>
  <conditionalFormatting sqref="AR123:AZ174">
    <cfRule type="expression" dxfId="9" priority="1">
      <formula>MOD(ROW(),2)</formula>
    </cfRule>
  </conditionalFormatting>
  <conditionalFormatting sqref="AR69:AZ121">
    <cfRule type="expression" dxfId="8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Z174"/>
  <sheetViews>
    <sheetView zoomScaleNormal="100" workbookViewId="0">
      <pane ySplit="6" topLeftCell="A7" activePane="bottomLeft" state="frozen"/>
      <selection activeCell="B1" sqref="A1:XFD1048576"/>
      <selection pane="bottomLeft" activeCell="B11" sqref="B11"/>
    </sheetView>
  </sheetViews>
  <sheetFormatPr baseColWidth="10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42578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5" width="9.140625" style="4" customWidth="1"/>
    <col min="36" max="36" width="8" style="4" customWidth="1"/>
    <col min="37" max="37" width="5.7109375" style="4" customWidth="1"/>
    <col min="38" max="38" width="6.7109375" style="4" customWidth="1"/>
    <col min="39" max="39" width="5.7109375" style="4" customWidth="1"/>
    <col min="40" max="40" width="6.7109375" style="4" customWidth="1"/>
    <col min="41" max="43" width="11.42578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42578125" style="4"/>
  </cols>
  <sheetData>
    <row r="1" spans="1:52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52" ht="24" thickBot="1" x14ac:dyDescent="0.4">
      <c r="A2" s="3"/>
      <c r="B2" s="3"/>
      <c r="C2" s="3"/>
      <c r="D2" s="3"/>
      <c r="E2" s="134">
        <v>2</v>
      </c>
      <c r="F2" s="134" t="s">
        <v>101</v>
      </c>
      <c r="G2" s="135"/>
      <c r="H2" s="136"/>
      <c r="I2" s="136"/>
      <c r="J2" s="13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R2" s="137"/>
      <c r="AS2" s="137"/>
      <c r="AT2" s="138">
        <f>E2</f>
        <v>2</v>
      </c>
      <c r="AU2" s="139" t="str">
        <f>F2</f>
        <v>ac ac</v>
      </c>
      <c r="AV2" s="140"/>
      <c r="AW2" s="137"/>
      <c r="AX2" s="137"/>
      <c r="AY2" s="137"/>
      <c r="AZ2" s="137"/>
    </row>
    <row r="3" spans="1:52" ht="24" thickBot="1" x14ac:dyDescent="0.4">
      <c r="A3" s="3"/>
      <c r="B3" s="3"/>
      <c r="C3" s="3"/>
      <c r="D3" s="3"/>
      <c r="E3" s="141" t="s">
        <v>64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R3" s="137"/>
      <c r="AS3" s="137"/>
      <c r="AT3" s="137" t="str">
        <f>E3</f>
        <v>non</v>
      </c>
      <c r="AU3" s="137"/>
      <c r="AV3" s="137"/>
      <c r="AW3" s="137"/>
      <c r="AX3" s="137"/>
      <c r="AY3" s="137"/>
      <c r="AZ3" s="137"/>
    </row>
    <row r="4" spans="1:52" ht="19.5" customHeight="1" thickBot="1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R4" s="137"/>
      <c r="AS4" s="137"/>
      <c r="AT4" s="137"/>
      <c r="AU4" s="137"/>
      <c r="AV4" s="137"/>
      <c r="AW4" s="137"/>
      <c r="AX4" s="137"/>
      <c r="AY4" s="137"/>
      <c r="AZ4" s="137"/>
    </row>
    <row r="5" spans="1:52" ht="120" customHeight="1" thickBot="1" x14ac:dyDescent="0.3">
      <c r="A5" s="142" t="s">
        <v>56</v>
      </c>
      <c r="B5" s="142" t="s">
        <v>57</v>
      </c>
      <c r="C5" s="142" t="s">
        <v>58</v>
      </c>
      <c r="D5" s="142" t="s">
        <v>59</v>
      </c>
      <c r="E5" s="142" t="s">
        <v>60</v>
      </c>
      <c r="F5" s="142" t="s">
        <v>3</v>
      </c>
      <c r="G5" s="142" t="s">
        <v>70</v>
      </c>
      <c r="H5" s="143"/>
      <c r="I5" s="144" t="s">
        <v>4</v>
      </c>
      <c r="J5" s="144" t="s">
        <v>5</v>
      </c>
      <c r="K5" s="144" t="s">
        <v>6</v>
      </c>
      <c r="L5" s="144" t="s">
        <v>6</v>
      </c>
      <c r="M5" s="144" t="s">
        <v>7</v>
      </c>
      <c r="N5" s="144" t="s">
        <v>8</v>
      </c>
      <c r="O5" s="144" t="s">
        <v>9</v>
      </c>
      <c r="P5" s="142" t="s">
        <v>94</v>
      </c>
      <c r="Q5" s="142" t="s">
        <v>65</v>
      </c>
      <c r="R5" s="142" t="s">
        <v>76</v>
      </c>
      <c r="S5" s="142" t="s">
        <v>61</v>
      </c>
      <c r="T5" s="142" t="s">
        <v>73</v>
      </c>
      <c r="U5" s="142" t="s">
        <v>62</v>
      </c>
      <c r="V5" s="142" t="s">
        <v>10</v>
      </c>
      <c r="W5" s="142" t="s">
        <v>11</v>
      </c>
      <c r="X5" s="142" t="s">
        <v>87</v>
      </c>
      <c r="Y5" s="142" t="s">
        <v>88</v>
      </c>
      <c r="Z5" s="142" t="s">
        <v>14</v>
      </c>
      <c r="AA5" s="142" t="s">
        <v>85</v>
      </c>
      <c r="AB5" s="142" t="s">
        <v>86</v>
      </c>
      <c r="AC5" s="142" t="s">
        <v>74</v>
      </c>
      <c r="AD5" s="142" t="s">
        <v>71</v>
      </c>
      <c r="AE5" s="142" t="s">
        <v>75</v>
      </c>
      <c r="AF5" s="142" t="s">
        <v>69</v>
      </c>
      <c r="AG5" s="142" t="s">
        <v>79</v>
      </c>
      <c r="AH5" s="145" t="s">
        <v>78</v>
      </c>
      <c r="AI5" s="142" t="s">
        <v>77</v>
      </c>
      <c r="AJ5" s="145" t="s">
        <v>72</v>
      </c>
      <c r="AK5" s="145" t="s">
        <v>66</v>
      </c>
      <c r="AL5" s="145" t="s">
        <v>67</v>
      </c>
      <c r="AM5" s="145" t="s">
        <v>68</v>
      </c>
      <c r="AN5" s="142" t="s">
        <v>80</v>
      </c>
      <c r="AR5" s="146" t="str">
        <f>A5</f>
        <v>Semaine finissant le</v>
      </c>
      <c r="AS5" s="146" t="str">
        <f>P5</f>
        <v>Hres cartes punch</v>
      </c>
      <c r="AT5" s="147" t="str">
        <f>S5</f>
        <v>Heures à payer</v>
      </c>
      <c r="AU5" s="146" t="str">
        <f>X5</f>
        <v xml:space="preserve">Heures payées simple </v>
      </c>
      <c r="AV5" s="146" t="str">
        <f>Y5</f>
        <v>Hres payées t. demi</v>
      </c>
      <c r="AW5" s="146" t="str">
        <f>Z5</f>
        <v>Congé payé</v>
      </c>
      <c r="AX5" s="146" t="str">
        <f>AA5</f>
        <v>Mémo débit</v>
      </c>
      <c r="AY5" s="146" t="str">
        <f>AB5</f>
        <v>Mémo crédit</v>
      </c>
      <c r="AZ5" s="146" t="str">
        <f>U5</f>
        <v>Banques d'heures</v>
      </c>
    </row>
    <row r="6" spans="1:52" ht="2.1" customHeigh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61"/>
      <c r="Y6" s="161"/>
      <c r="Z6" s="161"/>
      <c r="AA6" s="161"/>
      <c r="AB6" s="161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R6" s="148"/>
      <c r="AS6" s="148"/>
      <c r="AT6" s="148"/>
      <c r="AU6" s="148"/>
      <c r="AV6" s="148"/>
      <c r="AW6" s="148"/>
      <c r="AX6" s="148"/>
      <c r="AY6" s="149"/>
      <c r="AZ6" s="148"/>
    </row>
    <row r="7" spans="1:52" ht="20.100000000000001" customHeigh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50"/>
      <c r="Y7" s="151"/>
      <c r="Z7" s="151"/>
      <c r="AA7" s="151"/>
      <c r="AB7" s="151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3"/>
      <c r="AR7" s="58">
        <f t="shared" ref="AR7:AR63" si="0">A11</f>
        <v>43799</v>
      </c>
      <c r="AS7" s="59">
        <f t="shared" ref="AS7:AS63" si="1">P11</f>
        <v>40</v>
      </c>
      <c r="AT7" s="59">
        <f t="shared" ref="AT7:AT63" si="2">S11</f>
        <v>0</v>
      </c>
      <c r="AU7" s="59">
        <f t="shared" ref="AU7:AY39" si="3">X11</f>
        <v>0</v>
      </c>
      <c r="AV7" s="59">
        <f t="shared" si="3"/>
        <v>0</v>
      </c>
      <c r="AW7" s="59">
        <f t="shared" si="3"/>
        <v>0</v>
      </c>
      <c r="AX7" s="59">
        <f t="shared" si="3"/>
        <v>0</v>
      </c>
      <c r="AY7" s="60">
        <f t="shared" si="3"/>
        <v>0</v>
      </c>
      <c r="AZ7" s="59">
        <f>U11</f>
        <v>40</v>
      </c>
    </row>
    <row r="8" spans="1:52" ht="20.100000000000001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150"/>
      <c r="Y8" s="151"/>
      <c r="Z8" s="151"/>
      <c r="AA8" s="151"/>
      <c r="AB8" s="151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40</v>
      </c>
    </row>
    <row r="9" spans="1:52" ht="20.100000000000001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52"/>
      <c r="Y9" s="3"/>
      <c r="Z9" s="3"/>
      <c r="AA9" s="3"/>
      <c r="AB9" s="3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3"/>
      <c r="AR9" s="58">
        <f t="shared" si="0"/>
        <v>43813</v>
      </c>
      <c r="AS9" s="59">
        <f t="shared" si="1"/>
        <v>0</v>
      </c>
      <c r="AT9" s="59">
        <f t="shared" si="2"/>
        <v>0</v>
      </c>
      <c r="AU9" s="59">
        <f t="shared" si="3"/>
        <v>0</v>
      </c>
      <c r="AV9" s="59">
        <f t="shared" si="3"/>
        <v>0</v>
      </c>
      <c r="AW9" s="59">
        <f t="shared" si="3"/>
        <v>0</v>
      </c>
      <c r="AX9" s="59">
        <f t="shared" si="3"/>
        <v>0</v>
      </c>
      <c r="AY9" s="60">
        <f t="shared" si="3"/>
        <v>0</v>
      </c>
      <c r="AZ9" s="59">
        <f t="shared" si="4"/>
        <v>40</v>
      </c>
    </row>
    <row r="10" spans="1:52" ht="23.25" customHeight="1" x14ac:dyDescent="0.35">
      <c r="A10" s="3"/>
      <c r="B10" s="3"/>
      <c r="C10" s="3"/>
      <c r="D10" s="3"/>
      <c r="E10" s="3"/>
      <c r="F10" s="3"/>
      <c r="G10" s="112">
        <v>2</v>
      </c>
      <c r="H10" s="112">
        <f>G10</f>
        <v>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112">
        <v>0</v>
      </c>
      <c r="V10" s="3"/>
      <c r="W10" s="3"/>
      <c r="X10" s="152"/>
      <c r="Y10" s="3"/>
      <c r="Z10" s="3"/>
      <c r="AA10" s="3"/>
      <c r="AB10" s="3"/>
      <c r="AC10" s="112">
        <v>0</v>
      </c>
      <c r="AD10" s="112"/>
      <c r="AE10" s="112"/>
      <c r="AF10" s="112"/>
      <c r="AG10" s="112"/>
      <c r="AH10" s="112"/>
      <c r="AI10" s="112">
        <v>0</v>
      </c>
      <c r="AJ10" s="112"/>
      <c r="AK10" s="112"/>
      <c r="AL10" s="112"/>
      <c r="AM10" s="112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40</v>
      </c>
    </row>
    <row r="11" spans="1:52" s="3" customFormat="1" ht="23.25" customHeight="1" x14ac:dyDescent="0.35">
      <c r="A11" s="101">
        <f>'Liste déroulante et date'!J4</f>
        <v>43799</v>
      </c>
      <c r="B11" s="102"/>
      <c r="C11" s="103"/>
      <c r="D11" s="103"/>
      <c r="E11" s="103" t="s">
        <v>34</v>
      </c>
      <c r="F11" s="103" t="s">
        <v>105</v>
      </c>
      <c r="G11" s="104"/>
      <c r="H11" s="104">
        <f>IF(G11=0,H10,G11)</f>
        <v>2</v>
      </c>
      <c r="I11" s="67"/>
      <c r="J11" s="67"/>
      <c r="K11" s="67"/>
      <c r="L11" s="67"/>
      <c r="M11" s="67"/>
      <c r="N11" s="67"/>
      <c r="O11" s="67">
        <v>40</v>
      </c>
      <c r="P11" s="105">
        <f>SUM(I11:O11)</f>
        <v>40</v>
      </c>
      <c r="Q11" s="106"/>
      <c r="R11" s="105">
        <f>IF(AC10&lt;=0,0,AK11)</f>
        <v>0</v>
      </c>
      <c r="S11" s="67"/>
      <c r="T11" s="67"/>
      <c r="U11" s="105">
        <f>U10+P11-X11-Y11+AA11-AB11</f>
        <v>40</v>
      </c>
      <c r="V11" s="67"/>
      <c r="W11" s="67"/>
      <c r="X11" s="105">
        <f>IF(AL11&gt;=0,AL11,0)</f>
        <v>0</v>
      </c>
      <c r="Y11" s="107">
        <f t="shared" ref="Y11:Y67" si="5">IF(S11&gt;=40,S11-40,0)</f>
        <v>0</v>
      </c>
      <c r="Z11" s="107">
        <f t="shared" ref="Z11:Z67" si="6">IF(D11=1,0,AM11)</f>
        <v>0</v>
      </c>
      <c r="AA11" s="105">
        <f>IF(AE11&gt;0,AE11,0)</f>
        <v>0</v>
      </c>
      <c r="AB11" s="105">
        <f>IF(AE11&lt;0,-(AE11+AJ11),-AJ11)</f>
        <v>0</v>
      </c>
      <c r="AC11" s="105">
        <f t="shared" ref="AC11:AC67" si="7">AC10-R11</f>
        <v>0</v>
      </c>
      <c r="AD11" s="67"/>
      <c r="AE11" s="67"/>
      <c r="AF11" s="67"/>
      <c r="AG11" s="105">
        <f>IF((AI10-AH11)&gt;0,AH11,AI10)</f>
        <v>0</v>
      </c>
      <c r="AH11" s="105">
        <f t="shared" ref="AH11:AH67" si="8">IF(S11&gt;40,((3+Y11)*H11),IF(S11=0,0,(3*H11)))</f>
        <v>0</v>
      </c>
      <c r="AI11" s="105">
        <f>AI10+AF11-AG11</f>
        <v>0</v>
      </c>
      <c r="AJ11" s="105">
        <f t="shared" ref="AJ11:AJ67" si="9">ROUND(IF(AD11&gt;0,(-AD11/H11),"0"),0)</f>
        <v>0</v>
      </c>
      <c r="AK11" s="105">
        <f t="shared" ref="AK11:AK67" si="10">ROUND(IF(Q11="oui",(X7+X8+X9+X10)/20,0),0)</f>
        <v>0</v>
      </c>
      <c r="AL11" s="105">
        <f t="shared" ref="AL11:AL67" si="11">IF(S11&lt;=40,S11-Z11,S11-Y11-Z11)</f>
        <v>0</v>
      </c>
      <c r="AM11" s="105">
        <f t="shared" ref="AM11:AM67" si="12">ROUND(IF(C11=1,(X10+X9+X8+X7+Z10+T10+T9+T8+T7)/20,0),0)+(ROUND(IF(C11=2,(X10+X9+X8+X7+Z10+T10+T9+T8+T7)/20)*2,0))</f>
        <v>0</v>
      </c>
      <c r="AN11" s="67"/>
      <c r="AR11" s="123">
        <f>A16</f>
        <v>43827</v>
      </c>
      <c r="AS11" s="124">
        <f>P16</f>
        <v>0</v>
      </c>
      <c r="AT11" s="124">
        <f>S16</f>
        <v>0</v>
      </c>
      <c r="AU11" s="124">
        <f t="shared" ref="AU11:AY14" si="13">X16</f>
        <v>0</v>
      </c>
      <c r="AV11" s="124">
        <f t="shared" si="13"/>
        <v>0</v>
      </c>
      <c r="AW11" s="124">
        <f t="shared" si="13"/>
        <v>0</v>
      </c>
      <c r="AX11" s="124">
        <f t="shared" si="13"/>
        <v>0</v>
      </c>
      <c r="AY11" s="125">
        <f t="shared" si="13"/>
        <v>0</v>
      </c>
      <c r="AZ11" s="124">
        <f>U16</f>
        <v>40</v>
      </c>
    </row>
    <row r="12" spans="1:52" s="3" customFormat="1" ht="23.25" x14ac:dyDescent="0.35">
      <c r="A12" s="101">
        <f>'Liste déroulante et date'!J5</f>
        <v>43806</v>
      </c>
      <c r="B12" s="119"/>
      <c r="C12" s="120"/>
      <c r="D12" s="120"/>
      <c r="E12" s="120" t="s">
        <v>28</v>
      </c>
      <c r="F12" s="120" t="s">
        <v>109</v>
      </c>
      <c r="G12" s="121"/>
      <c r="H12" s="121">
        <f t="shared" ref="H12:H67" si="14">IF(G12=0,H11,G12)</f>
        <v>2</v>
      </c>
      <c r="I12" s="105"/>
      <c r="J12" s="105"/>
      <c r="K12" s="105"/>
      <c r="L12" s="105"/>
      <c r="M12" s="105"/>
      <c r="N12" s="105"/>
      <c r="O12" s="105"/>
      <c r="P12" s="105">
        <f t="shared" ref="P12:P77" si="15">SUM(I12:O12)</f>
        <v>0</v>
      </c>
      <c r="Q12" s="122"/>
      <c r="R12" s="105">
        <f t="shared" ref="R12:R76" si="16">IF(AC11&lt;=0,0,AK12)</f>
        <v>0</v>
      </c>
      <c r="S12" s="105"/>
      <c r="T12" s="67"/>
      <c r="U12" s="105">
        <f t="shared" ref="U12:U75" si="17">U11+P12-X12-Y12+AA12-AB12</f>
        <v>40</v>
      </c>
      <c r="V12" s="105"/>
      <c r="W12" s="105"/>
      <c r="X12" s="105">
        <f t="shared" ref="X12:X67" si="18">IF(AL12&gt;=0,AL12,0)</f>
        <v>0</v>
      </c>
      <c r="Y12" s="107">
        <f t="shared" si="5"/>
        <v>0</v>
      </c>
      <c r="Z12" s="107">
        <f t="shared" si="6"/>
        <v>0</v>
      </c>
      <c r="AA12" s="105">
        <f t="shared" ref="AA12:AA67" si="19">IF(AE12&gt;0,AE12,0)</f>
        <v>0</v>
      </c>
      <c r="AB12" s="105">
        <f t="shared" ref="AB12:AB67" si="20">IF(AE12&lt;0,-(AE12+AJ12),-AJ12)</f>
        <v>0</v>
      </c>
      <c r="AC12" s="105">
        <f t="shared" si="7"/>
        <v>0</v>
      </c>
      <c r="AD12" s="105"/>
      <c r="AE12" s="105"/>
      <c r="AF12" s="105"/>
      <c r="AG12" s="105">
        <f t="shared" ref="AG12:AG67" si="21">IF((AI11-AH12)&gt;0,AH12,AI11)</f>
        <v>0</v>
      </c>
      <c r="AH12" s="105">
        <f t="shared" si="8"/>
        <v>0</v>
      </c>
      <c r="AI12" s="105">
        <f t="shared" ref="AI12:AI67" si="22">AI11+AF12-AG12</f>
        <v>0</v>
      </c>
      <c r="AJ12" s="105">
        <f t="shared" si="9"/>
        <v>0</v>
      </c>
      <c r="AK12" s="105">
        <f t="shared" si="10"/>
        <v>0</v>
      </c>
      <c r="AL12" s="105">
        <f t="shared" si="11"/>
        <v>0</v>
      </c>
      <c r="AM12" s="105">
        <f t="shared" si="12"/>
        <v>0</v>
      </c>
      <c r="AN12" s="105"/>
      <c r="AR12" s="123">
        <f>A17</f>
        <v>43834</v>
      </c>
      <c r="AS12" s="124">
        <f>P17</f>
        <v>0</v>
      </c>
      <c r="AT12" s="124">
        <f>S17</f>
        <v>0</v>
      </c>
      <c r="AU12" s="124">
        <f t="shared" si="13"/>
        <v>0</v>
      </c>
      <c r="AV12" s="124">
        <f t="shared" si="13"/>
        <v>0</v>
      </c>
      <c r="AW12" s="124">
        <f t="shared" si="13"/>
        <v>0</v>
      </c>
      <c r="AX12" s="124">
        <f t="shared" si="13"/>
        <v>0</v>
      </c>
      <c r="AY12" s="125">
        <f t="shared" si="13"/>
        <v>0</v>
      </c>
      <c r="AZ12" s="124">
        <f>U17</f>
        <v>40</v>
      </c>
    </row>
    <row r="13" spans="1:52" s="3" customFormat="1" ht="23.25" x14ac:dyDescent="0.35">
      <c r="A13" s="101">
        <f>'Liste déroulante et date'!J6</f>
        <v>43813</v>
      </c>
      <c r="B13" s="102"/>
      <c r="C13" s="103"/>
      <c r="D13" s="103"/>
      <c r="E13" s="103" t="s">
        <v>31</v>
      </c>
      <c r="F13" s="103" t="s">
        <v>111</v>
      </c>
      <c r="G13" s="104"/>
      <c r="H13" s="104">
        <f t="shared" si="14"/>
        <v>2</v>
      </c>
      <c r="I13" s="67"/>
      <c r="J13" s="67"/>
      <c r="K13" s="67"/>
      <c r="L13" s="67"/>
      <c r="M13" s="67"/>
      <c r="N13" s="67"/>
      <c r="O13" s="67"/>
      <c r="P13" s="105">
        <f t="shared" si="15"/>
        <v>0</v>
      </c>
      <c r="Q13" s="106"/>
      <c r="R13" s="105">
        <f t="shared" si="16"/>
        <v>0</v>
      </c>
      <c r="S13" s="67"/>
      <c r="T13" s="67"/>
      <c r="U13" s="105">
        <f t="shared" si="17"/>
        <v>40</v>
      </c>
      <c r="V13" s="67"/>
      <c r="W13" s="67"/>
      <c r="X13" s="105">
        <f t="shared" si="18"/>
        <v>0</v>
      </c>
      <c r="Y13" s="107">
        <f t="shared" si="5"/>
        <v>0</v>
      </c>
      <c r="Z13" s="107">
        <f t="shared" si="6"/>
        <v>0</v>
      </c>
      <c r="AA13" s="105">
        <f t="shared" si="19"/>
        <v>0</v>
      </c>
      <c r="AB13" s="105">
        <f t="shared" si="20"/>
        <v>0</v>
      </c>
      <c r="AC13" s="105">
        <f t="shared" si="7"/>
        <v>0</v>
      </c>
      <c r="AD13" s="67"/>
      <c r="AE13" s="67"/>
      <c r="AF13" s="67"/>
      <c r="AG13" s="105">
        <f t="shared" si="21"/>
        <v>0</v>
      </c>
      <c r="AH13" s="105">
        <f t="shared" si="8"/>
        <v>0</v>
      </c>
      <c r="AI13" s="105">
        <f t="shared" si="22"/>
        <v>0</v>
      </c>
      <c r="AJ13" s="105">
        <f t="shared" si="9"/>
        <v>0</v>
      </c>
      <c r="AK13" s="105">
        <f t="shared" si="10"/>
        <v>0</v>
      </c>
      <c r="AL13" s="105">
        <f t="shared" si="11"/>
        <v>0</v>
      </c>
      <c r="AM13" s="105">
        <f t="shared" si="12"/>
        <v>0</v>
      </c>
      <c r="AN13" s="67"/>
      <c r="AR13" s="123">
        <f>A18</f>
        <v>43841</v>
      </c>
      <c r="AS13" s="124">
        <f>P18</f>
        <v>0</v>
      </c>
      <c r="AT13" s="124">
        <f>S18</f>
        <v>0</v>
      </c>
      <c r="AU13" s="124">
        <f t="shared" si="13"/>
        <v>0</v>
      </c>
      <c r="AV13" s="124">
        <f t="shared" si="13"/>
        <v>0</v>
      </c>
      <c r="AW13" s="124">
        <f t="shared" si="13"/>
        <v>0</v>
      </c>
      <c r="AX13" s="124">
        <f t="shared" si="13"/>
        <v>0</v>
      </c>
      <c r="AY13" s="125">
        <f t="shared" si="13"/>
        <v>0</v>
      </c>
      <c r="AZ13" s="124">
        <f>U18</f>
        <v>40</v>
      </c>
    </row>
    <row r="14" spans="1:52" s="3" customFormat="1" ht="23.25" x14ac:dyDescent="0.35">
      <c r="A14" s="101">
        <f>'Liste déroulante et date'!J7</f>
        <v>43820</v>
      </c>
      <c r="B14" s="119"/>
      <c r="C14" s="120"/>
      <c r="D14" s="120"/>
      <c r="E14" s="120"/>
      <c r="F14" s="120"/>
      <c r="G14" s="121"/>
      <c r="H14" s="121">
        <f t="shared" si="14"/>
        <v>2</v>
      </c>
      <c r="I14" s="105"/>
      <c r="J14" s="105"/>
      <c r="K14" s="105"/>
      <c r="L14" s="105"/>
      <c r="M14" s="105"/>
      <c r="N14" s="105"/>
      <c r="O14" s="105"/>
      <c r="P14" s="105">
        <f t="shared" si="15"/>
        <v>0</v>
      </c>
      <c r="Q14" s="122"/>
      <c r="R14" s="105">
        <f t="shared" si="16"/>
        <v>0</v>
      </c>
      <c r="S14" s="105"/>
      <c r="T14" s="67"/>
      <c r="U14" s="105">
        <f t="shared" si="17"/>
        <v>40</v>
      </c>
      <c r="V14" s="105"/>
      <c r="W14" s="105"/>
      <c r="X14" s="105">
        <f t="shared" si="18"/>
        <v>0</v>
      </c>
      <c r="Y14" s="107">
        <f t="shared" si="5"/>
        <v>0</v>
      </c>
      <c r="Z14" s="107">
        <f t="shared" si="6"/>
        <v>0</v>
      </c>
      <c r="AA14" s="105">
        <f t="shared" si="19"/>
        <v>0</v>
      </c>
      <c r="AB14" s="105">
        <f t="shared" si="20"/>
        <v>0</v>
      </c>
      <c r="AC14" s="105">
        <f t="shared" si="7"/>
        <v>0</v>
      </c>
      <c r="AD14" s="105"/>
      <c r="AE14" s="105"/>
      <c r="AF14" s="105"/>
      <c r="AG14" s="105">
        <f t="shared" si="21"/>
        <v>0</v>
      </c>
      <c r="AH14" s="105">
        <f t="shared" si="8"/>
        <v>0</v>
      </c>
      <c r="AI14" s="105">
        <f t="shared" si="22"/>
        <v>0</v>
      </c>
      <c r="AJ14" s="105">
        <f t="shared" si="9"/>
        <v>0</v>
      </c>
      <c r="AK14" s="105">
        <f t="shared" si="10"/>
        <v>0</v>
      </c>
      <c r="AL14" s="105">
        <f t="shared" si="11"/>
        <v>0</v>
      </c>
      <c r="AM14" s="105">
        <f t="shared" si="12"/>
        <v>0</v>
      </c>
      <c r="AN14" s="105"/>
      <c r="AR14" s="123">
        <f>A19</f>
        <v>43848</v>
      </c>
      <c r="AS14" s="124">
        <f>P19</f>
        <v>0</v>
      </c>
      <c r="AT14" s="124">
        <f>S19</f>
        <v>0</v>
      </c>
      <c r="AU14" s="124">
        <f t="shared" si="13"/>
        <v>0</v>
      </c>
      <c r="AV14" s="124">
        <f t="shared" si="13"/>
        <v>0</v>
      </c>
      <c r="AW14" s="124">
        <f t="shared" si="13"/>
        <v>0</v>
      </c>
      <c r="AX14" s="124">
        <f t="shared" si="13"/>
        <v>0</v>
      </c>
      <c r="AY14" s="125">
        <f t="shared" si="13"/>
        <v>0</v>
      </c>
      <c r="AZ14" s="124">
        <f>U19</f>
        <v>40</v>
      </c>
    </row>
    <row r="15" spans="1:52" s="3" customFormat="1" ht="23.25" x14ac:dyDescent="0.35">
      <c r="A15" s="101"/>
      <c r="B15" s="119"/>
      <c r="C15" s="120"/>
      <c r="D15" s="120"/>
      <c r="E15" s="120"/>
      <c r="F15" s="120"/>
      <c r="G15" s="121"/>
      <c r="H15" s="121"/>
      <c r="I15" s="105"/>
      <c r="J15" s="105"/>
      <c r="K15" s="105"/>
      <c r="L15" s="105"/>
      <c r="M15" s="105"/>
      <c r="N15" s="105"/>
      <c r="O15" s="105"/>
      <c r="P15" s="105"/>
      <c r="Q15" s="122"/>
      <c r="R15" s="105"/>
      <c r="S15" s="105"/>
      <c r="T15" s="67"/>
      <c r="U15" s="105">
        <f>U14</f>
        <v>40</v>
      </c>
      <c r="V15" s="105"/>
      <c r="W15" s="105"/>
      <c r="X15" s="105"/>
      <c r="Y15" s="107"/>
      <c r="Z15" s="107"/>
      <c r="AA15" s="105"/>
      <c r="AB15" s="105"/>
      <c r="AC15" s="105">
        <v>16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R15" s="123"/>
      <c r="AS15" s="124"/>
      <c r="AT15" s="124"/>
      <c r="AU15" s="124"/>
      <c r="AV15" s="124"/>
      <c r="AW15" s="124"/>
      <c r="AX15" s="124"/>
      <c r="AY15" s="125"/>
      <c r="AZ15" s="124"/>
    </row>
    <row r="16" spans="1:52" s="3" customFormat="1" ht="23.25" x14ac:dyDescent="0.35">
      <c r="A16" s="101">
        <f>'Liste déroulante et date'!J8</f>
        <v>43827</v>
      </c>
      <c r="B16" s="102"/>
      <c r="C16" s="103"/>
      <c r="D16" s="103"/>
      <c r="E16" s="103"/>
      <c r="F16" s="103"/>
      <c r="G16" s="104"/>
      <c r="H16" s="104">
        <f>IF(G16=0,H14,G16)</f>
        <v>2</v>
      </c>
      <c r="I16" s="67"/>
      <c r="J16" s="67"/>
      <c r="K16" s="67"/>
      <c r="L16" s="67"/>
      <c r="M16" s="67"/>
      <c r="N16" s="67"/>
      <c r="O16" s="67"/>
      <c r="P16" s="105">
        <f t="shared" si="15"/>
        <v>0</v>
      </c>
      <c r="Q16" s="106"/>
      <c r="R16" s="105">
        <f>IF(AC14&lt;=0,0,AK16)</f>
        <v>0</v>
      </c>
      <c r="S16" s="67"/>
      <c r="T16" s="67"/>
      <c r="U16" s="105">
        <f>U14+P16-X16-Y16+AA16-AB16</f>
        <v>40</v>
      </c>
      <c r="V16" s="67"/>
      <c r="W16" s="67"/>
      <c r="X16" s="105">
        <f t="shared" si="18"/>
        <v>0</v>
      </c>
      <c r="Y16" s="107">
        <f t="shared" si="5"/>
        <v>0</v>
      </c>
      <c r="Z16" s="107">
        <f t="shared" si="6"/>
        <v>0</v>
      </c>
      <c r="AA16" s="105">
        <f t="shared" si="19"/>
        <v>0</v>
      </c>
      <c r="AB16" s="105">
        <f t="shared" si="20"/>
        <v>0</v>
      </c>
      <c r="AC16" s="105">
        <f>AC14-R16</f>
        <v>0</v>
      </c>
      <c r="AD16" s="67"/>
      <c r="AE16" s="67"/>
      <c r="AF16" s="67"/>
      <c r="AG16" s="105">
        <f>IF((AI14-AH16)&gt;0,AH16,AI14)</f>
        <v>0</v>
      </c>
      <c r="AH16" s="105">
        <f t="shared" si="8"/>
        <v>0</v>
      </c>
      <c r="AI16" s="105">
        <f>AI14+AF16-AG16</f>
        <v>0</v>
      </c>
      <c r="AJ16" s="105">
        <f t="shared" si="9"/>
        <v>0</v>
      </c>
      <c r="AK16" s="105">
        <f>ROUND(IF(Q16="oui",(X11+X12+X13+X14)/20,0),0)</f>
        <v>0</v>
      </c>
      <c r="AL16" s="105">
        <f t="shared" si="11"/>
        <v>0</v>
      </c>
      <c r="AM16" s="105">
        <f>ROUND(IF(C16=1,(X14+X13+X12+X11+Z14+T14+T13+T12+T11)/20,0),0)+(ROUND(IF(C16=2,(X14+X13+X12+X11+Z14+T14+T13+T12+T11)/20)*2,0))</f>
        <v>0</v>
      </c>
      <c r="AN16" s="67"/>
      <c r="AR16" s="123">
        <f t="shared" si="0"/>
        <v>43855</v>
      </c>
      <c r="AS16" s="124">
        <f t="shared" si="1"/>
        <v>0</v>
      </c>
      <c r="AT16" s="124">
        <f t="shared" si="2"/>
        <v>0</v>
      </c>
      <c r="AU16" s="124">
        <f t="shared" si="3"/>
        <v>0</v>
      </c>
      <c r="AV16" s="124">
        <f t="shared" si="3"/>
        <v>0</v>
      </c>
      <c r="AW16" s="124">
        <f t="shared" si="3"/>
        <v>0</v>
      </c>
      <c r="AX16" s="124">
        <f t="shared" si="3"/>
        <v>0</v>
      </c>
      <c r="AY16" s="125">
        <f t="shared" si="3"/>
        <v>0</v>
      </c>
      <c r="AZ16" s="124">
        <f t="shared" si="4"/>
        <v>40</v>
      </c>
    </row>
    <row r="17" spans="1:52" s="3" customFormat="1" ht="23.25" x14ac:dyDescent="0.35">
      <c r="A17" s="101">
        <f>'Liste déroulante et date'!J9</f>
        <v>43834</v>
      </c>
      <c r="B17" s="119"/>
      <c r="C17" s="120"/>
      <c r="D17" s="120"/>
      <c r="E17" s="120"/>
      <c r="F17" s="120"/>
      <c r="G17" s="121"/>
      <c r="H17" s="121">
        <f t="shared" si="14"/>
        <v>2</v>
      </c>
      <c r="I17" s="105"/>
      <c r="J17" s="105"/>
      <c r="K17" s="105"/>
      <c r="L17" s="105"/>
      <c r="M17" s="105"/>
      <c r="N17" s="105"/>
      <c r="O17" s="105"/>
      <c r="P17" s="105">
        <f t="shared" si="15"/>
        <v>0</v>
      </c>
      <c r="Q17" s="122"/>
      <c r="R17" s="105">
        <f t="shared" si="16"/>
        <v>0</v>
      </c>
      <c r="S17" s="105"/>
      <c r="T17" s="67"/>
      <c r="U17" s="105">
        <f t="shared" si="17"/>
        <v>40</v>
      </c>
      <c r="V17" s="105"/>
      <c r="W17" s="105"/>
      <c r="X17" s="105">
        <f t="shared" si="18"/>
        <v>0</v>
      </c>
      <c r="Y17" s="107">
        <f t="shared" si="5"/>
        <v>0</v>
      </c>
      <c r="Z17" s="107">
        <f t="shared" si="6"/>
        <v>0</v>
      </c>
      <c r="AA17" s="105">
        <f t="shared" si="19"/>
        <v>0</v>
      </c>
      <c r="AB17" s="105">
        <f t="shared" si="20"/>
        <v>0</v>
      </c>
      <c r="AC17" s="105">
        <f t="shared" si="7"/>
        <v>0</v>
      </c>
      <c r="AD17" s="105"/>
      <c r="AE17" s="105"/>
      <c r="AF17" s="105"/>
      <c r="AG17" s="105">
        <f t="shared" si="21"/>
        <v>0</v>
      </c>
      <c r="AH17" s="105">
        <f t="shared" si="8"/>
        <v>0</v>
      </c>
      <c r="AI17" s="105">
        <f t="shared" si="22"/>
        <v>0</v>
      </c>
      <c r="AJ17" s="105">
        <f t="shared" si="9"/>
        <v>0</v>
      </c>
      <c r="AK17" s="105">
        <f>ROUND(IF(Q17="oui",(X12+X13+X14+X16)/20,0),0)</f>
        <v>0</v>
      </c>
      <c r="AL17" s="105">
        <f t="shared" si="11"/>
        <v>0</v>
      </c>
      <c r="AM17" s="105">
        <f>ROUND(IF(C17=1,(X16+X14+X13+X12+Z16+T16+T14+T13+T12)/20,0),0)+(ROUND(IF(C17=2,(X16+X14+X13+X12+Z16+T16+T14+T13+T12)/20)*2,0))</f>
        <v>0</v>
      </c>
      <c r="AN17" s="105"/>
      <c r="AR17" s="123">
        <f t="shared" si="0"/>
        <v>43862</v>
      </c>
      <c r="AS17" s="124">
        <f t="shared" si="1"/>
        <v>0</v>
      </c>
      <c r="AT17" s="124">
        <f t="shared" si="2"/>
        <v>0</v>
      </c>
      <c r="AU17" s="124">
        <f t="shared" si="3"/>
        <v>0</v>
      </c>
      <c r="AV17" s="124">
        <f t="shared" si="3"/>
        <v>0</v>
      </c>
      <c r="AW17" s="124">
        <f t="shared" si="3"/>
        <v>0</v>
      </c>
      <c r="AX17" s="124">
        <f t="shared" si="3"/>
        <v>0</v>
      </c>
      <c r="AY17" s="125">
        <f t="shared" si="3"/>
        <v>0</v>
      </c>
      <c r="AZ17" s="124">
        <f t="shared" si="4"/>
        <v>40</v>
      </c>
    </row>
    <row r="18" spans="1:52" s="3" customFormat="1" ht="23.25" x14ac:dyDescent="0.35">
      <c r="A18" s="101">
        <f>'Liste déroulante et date'!J10</f>
        <v>43841</v>
      </c>
      <c r="B18" s="102"/>
      <c r="C18" s="103"/>
      <c r="D18" s="103"/>
      <c r="E18" s="103"/>
      <c r="F18" s="103"/>
      <c r="G18" s="104"/>
      <c r="H18" s="104">
        <f t="shared" si="14"/>
        <v>2</v>
      </c>
      <c r="I18" s="67"/>
      <c r="J18" s="67"/>
      <c r="K18" s="67"/>
      <c r="L18" s="67"/>
      <c r="M18" s="67"/>
      <c r="N18" s="67"/>
      <c r="O18" s="67"/>
      <c r="P18" s="105">
        <f t="shared" si="15"/>
        <v>0</v>
      </c>
      <c r="Q18" s="106"/>
      <c r="R18" s="105">
        <f t="shared" si="16"/>
        <v>0</v>
      </c>
      <c r="S18" s="67"/>
      <c r="T18" s="67"/>
      <c r="U18" s="105">
        <f t="shared" si="17"/>
        <v>40</v>
      </c>
      <c r="V18" s="67"/>
      <c r="W18" s="67"/>
      <c r="X18" s="105">
        <f t="shared" si="18"/>
        <v>0</v>
      </c>
      <c r="Y18" s="107">
        <f t="shared" si="5"/>
        <v>0</v>
      </c>
      <c r="Z18" s="107">
        <f t="shared" si="6"/>
        <v>0</v>
      </c>
      <c r="AA18" s="105">
        <f t="shared" si="19"/>
        <v>0</v>
      </c>
      <c r="AB18" s="105">
        <f t="shared" si="20"/>
        <v>0</v>
      </c>
      <c r="AC18" s="105">
        <f t="shared" si="7"/>
        <v>0</v>
      </c>
      <c r="AD18" s="67"/>
      <c r="AE18" s="67"/>
      <c r="AF18" s="67"/>
      <c r="AG18" s="105">
        <f t="shared" si="21"/>
        <v>0</v>
      </c>
      <c r="AH18" s="105">
        <f t="shared" si="8"/>
        <v>0</v>
      </c>
      <c r="AI18" s="105">
        <f t="shared" si="22"/>
        <v>0</v>
      </c>
      <c r="AJ18" s="105">
        <f t="shared" si="9"/>
        <v>0</v>
      </c>
      <c r="AK18" s="105">
        <f>ROUND(IF(Q18="oui",(X13+X14+X16+X17)/20,0),0)</f>
        <v>0</v>
      </c>
      <c r="AL18" s="105">
        <f t="shared" si="11"/>
        <v>0</v>
      </c>
      <c r="AM18" s="105">
        <f>ROUND(IF(C18=1,(X17+X16+X14+X13+Z17+T17+T16+T14+T13)/20,0),0)+(ROUND(IF(C18=2,(X17+X16+X14+X13+Z17+T17+T16+T14+T13)/20)*2,0))</f>
        <v>0</v>
      </c>
      <c r="AN18" s="67"/>
      <c r="AR18" s="123">
        <f t="shared" si="0"/>
        <v>43869</v>
      </c>
      <c r="AS18" s="124">
        <f t="shared" si="1"/>
        <v>0</v>
      </c>
      <c r="AT18" s="124">
        <f t="shared" si="2"/>
        <v>0</v>
      </c>
      <c r="AU18" s="124">
        <f t="shared" si="3"/>
        <v>0</v>
      </c>
      <c r="AV18" s="124">
        <f t="shared" si="3"/>
        <v>0</v>
      </c>
      <c r="AW18" s="124">
        <f t="shared" si="3"/>
        <v>0</v>
      </c>
      <c r="AX18" s="124">
        <f t="shared" si="3"/>
        <v>0</v>
      </c>
      <c r="AY18" s="125">
        <f t="shared" si="3"/>
        <v>0</v>
      </c>
      <c r="AZ18" s="124">
        <f t="shared" si="4"/>
        <v>40</v>
      </c>
    </row>
    <row r="19" spans="1:52" ht="23.25" x14ac:dyDescent="0.35">
      <c r="A19" s="101">
        <f>'Liste déroulante et date'!J11</f>
        <v>43848</v>
      </c>
      <c r="B19" s="102"/>
      <c r="C19" s="103"/>
      <c r="D19" s="103"/>
      <c r="E19" s="103"/>
      <c r="F19" s="103"/>
      <c r="G19" s="104"/>
      <c r="H19" s="104">
        <f t="shared" si="14"/>
        <v>2</v>
      </c>
      <c r="I19" s="67"/>
      <c r="J19" s="67"/>
      <c r="K19" s="67"/>
      <c r="L19" s="67"/>
      <c r="M19" s="67"/>
      <c r="N19" s="67"/>
      <c r="O19" s="67"/>
      <c r="P19" s="105">
        <f t="shared" si="15"/>
        <v>0</v>
      </c>
      <c r="Q19" s="106"/>
      <c r="R19" s="105">
        <f t="shared" si="16"/>
        <v>0</v>
      </c>
      <c r="S19" s="67"/>
      <c r="T19" s="67"/>
      <c r="U19" s="105">
        <f t="shared" si="17"/>
        <v>40</v>
      </c>
      <c r="V19" s="67"/>
      <c r="W19" s="67"/>
      <c r="X19" s="105">
        <f t="shared" si="18"/>
        <v>0</v>
      </c>
      <c r="Y19" s="107">
        <f t="shared" si="5"/>
        <v>0</v>
      </c>
      <c r="Z19" s="107">
        <f t="shared" si="6"/>
        <v>0</v>
      </c>
      <c r="AA19" s="105">
        <f t="shared" si="19"/>
        <v>0</v>
      </c>
      <c r="AB19" s="105">
        <f t="shared" si="20"/>
        <v>0</v>
      </c>
      <c r="AC19" s="105">
        <f t="shared" si="7"/>
        <v>0</v>
      </c>
      <c r="AD19" s="67"/>
      <c r="AE19" s="67"/>
      <c r="AF19" s="67"/>
      <c r="AG19" s="105">
        <f t="shared" si="21"/>
        <v>0</v>
      </c>
      <c r="AH19" s="105">
        <f t="shared" si="8"/>
        <v>0</v>
      </c>
      <c r="AI19" s="105">
        <f t="shared" si="22"/>
        <v>0</v>
      </c>
      <c r="AJ19" s="105">
        <f t="shared" si="9"/>
        <v>0</v>
      </c>
      <c r="AK19" s="105">
        <f>ROUND(IF(Q19="oui",(X14+X16+X17+X18)/20,0),0)</f>
        <v>0</v>
      </c>
      <c r="AL19" s="105">
        <f t="shared" si="11"/>
        <v>0</v>
      </c>
      <c r="AM19" s="105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40</v>
      </c>
    </row>
    <row r="20" spans="1:52" ht="23.25" x14ac:dyDescent="0.35">
      <c r="A20" s="101">
        <f>'Liste déroulante et date'!J12</f>
        <v>43855</v>
      </c>
      <c r="B20" s="102"/>
      <c r="C20" s="103"/>
      <c r="D20" s="103"/>
      <c r="E20" s="103"/>
      <c r="F20" s="103"/>
      <c r="G20" s="104"/>
      <c r="H20" s="104">
        <f t="shared" si="14"/>
        <v>2</v>
      </c>
      <c r="I20" s="67"/>
      <c r="J20" s="67"/>
      <c r="K20" s="67"/>
      <c r="L20" s="67"/>
      <c r="M20" s="67"/>
      <c r="N20" s="67"/>
      <c r="O20" s="67"/>
      <c r="P20" s="105">
        <f t="shared" si="15"/>
        <v>0</v>
      </c>
      <c r="Q20" s="106"/>
      <c r="R20" s="105">
        <f t="shared" si="16"/>
        <v>0</v>
      </c>
      <c r="S20" s="67"/>
      <c r="T20" s="67"/>
      <c r="U20" s="105">
        <f t="shared" si="17"/>
        <v>40</v>
      </c>
      <c r="V20" s="67"/>
      <c r="W20" s="67"/>
      <c r="X20" s="105">
        <f t="shared" si="18"/>
        <v>0</v>
      </c>
      <c r="Y20" s="107">
        <f t="shared" si="5"/>
        <v>0</v>
      </c>
      <c r="Z20" s="107">
        <f t="shared" si="6"/>
        <v>0</v>
      </c>
      <c r="AA20" s="105">
        <f t="shared" si="19"/>
        <v>0</v>
      </c>
      <c r="AB20" s="105">
        <f t="shared" si="20"/>
        <v>0</v>
      </c>
      <c r="AC20" s="105">
        <f t="shared" si="7"/>
        <v>0</v>
      </c>
      <c r="AD20" s="67"/>
      <c r="AE20" s="67"/>
      <c r="AF20" s="67"/>
      <c r="AG20" s="105">
        <f t="shared" si="21"/>
        <v>0</v>
      </c>
      <c r="AH20" s="105">
        <f t="shared" si="8"/>
        <v>0</v>
      </c>
      <c r="AI20" s="105">
        <f t="shared" si="22"/>
        <v>0</v>
      </c>
      <c r="AJ20" s="105">
        <f t="shared" si="9"/>
        <v>0</v>
      </c>
      <c r="AK20" s="105">
        <f t="shared" si="10"/>
        <v>0</v>
      </c>
      <c r="AL20" s="105">
        <f t="shared" si="11"/>
        <v>0</v>
      </c>
      <c r="AM20" s="105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40</v>
      </c>
    </row>
    <row r="21" spans="1:52" ht="23.25" x14ac:dyDescent="0.35">
      <c r="A21" s="101">
        <f>'Liste déroulante et date'!J13</f>
        <v>43862</v>
      </c>
      <c r="B21" s="102"/>
      <c r="C21" s="103"/>
      <c r="D21" s="103"/>
      <c r="E21" s="103"/>
      <c r="F21" s="103"/>
      <c r="G21" s="104"/>
      <c r="H21" s="104">
        <f t="shared" si="14"/>
        <v>2</v>
      </c>
      <c r="I21" s="67"/>
      <c r="J21" s="67"/>
      <c r="K21" s="67"/>
      <c r="L21" s="67"/>
      <c r="M21" s="67"/>
      <c r="N21" s="67"/>
      <c r="O21" s="67"/>
      <c r="P21" s="105">
        <f t="shared" si="15"/>
        <v>0</v>
      </c>
      <c r="Q21" s="106"/>
      <c r="R21" s="105">
        <f t="shared" si="16"/>
        <v>0</v>
      </c>
      <c r="S21" s="67"/>
      <c r="T21" s="67"/>
      <c r="U21" s="105">
        <f t="shared" si="17"/>
        <v>40</v>
      </c>
      <c r="V21" s="67"/>
      <c r="W21" s="67"/>
      <c r="X21" s="105">
        <f t="shared" si="18"/>
        <v>0</v>
      </c>
      <c r="Y21" s="107">
        <f t="shared" si="5"/>
        <v>0</v>
      </c>
      <c r="Z21" s="107">
        <f t="shared" si="6"/>
        <v>0</v>
      </c>
      <c r="AA21" s="105">
        <f t="shared" si="19"/>
        <v>0</v>
      </c>
      <c r="AB21" s="105">
        <f t="shared" si="20"/>
        <v>0</v>
      </c>
      <c r="AC21" s="105">
        <f t="shared" si="7"/>
        <v>0</v>
      </c>
      <c r="AD21" s="67"/>
      <c r="AE21" s="67"/>
      <c r="AF21" s="67"/>
      <c r="AG21" s="105">
        <f t="shared" si="21"/>
        <v>0</v>
      </c>
      <c r="AH21" s="105">
        <f t="shared" si="8"/>
        <v>0</v>
      </c>
      <c r="AI21" s="105">
        <f t="shared" si="22"/>
        <v>0</v>
      </c>
      <c r="AJ21" s="105">
        <f t="shared" si="9"/>
        <v>0</v>
      </c>
      <c r="AK21" s="105">
        <f t="shared" si="10"/>
        <v>0</v>
      </c>
      <c r="AL21" s="105">
        <f t="shared" si="11"/>
        <v>0</v>
      </c>
      <c r="AM21" s="105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40</v>
      </c>
    </row>
    <row r="22" spans="1:52" ht="23.25" x14ac:dyDescent="0.35">
      <c r="A22" s="101">
        <f>'Liste déroulante et date'!J14</f>
        <v>43869</v>
      </c>
      <c r="B22" s="102"/>
      <c r="C22" s="103"/>
      <c r="D22" s="103"/>
      <c r="E22" s="103"/>
      <c r="F22" s="103"/>
      <c r="G22" s="104"/>
      <c r="H22" s="104">
        <f t="shared" si="14"/>
        <v>2</v>
      </c>
      <c r="I22" s="67"/>
      <c r="J22" s="67"/>
      <c r="K22" s="67"/>
      <c r="L22" s="67"/>
      <c r="M22" s="67"/>
      <c r="N22" s="67"/>
      <c r="O22" s="67"/>
      <c r="P22" s="105">
        <f t="shared" si="15"/>
        <v>0</v>
      </c>
      <c r="Q22" s="106"/>
      <c r="R22" s="105">
        <f t="shared" si="16"/>
        <v>0</v>
      </c>
      <c r="S22" s="67"/>
      <c r="T22" s="67"/>
      <c r="U22" s="105">
        <f t="shared" si="17"/>
        <v>40</v>
      </c>
      <c r="V22" s="67"/>
      <c r="W22" s="67"/>
      <c r="X22" s="105">
        <f t="shared" si="18"/>
        <v>0</v>
      </c>
      <c r="Y22" s="107">
        <f t="shared" si="5"/>
        <v>0</v>
      </c>
      <c r="Z22" s="107">
        <f t="shared" si="6"/>
        <v>0</v>
      </c>
      <c r="AA22" s="105">
        <f t="shared" si="19"/>
        <v>0</v>
      </c>
      <c r="AB22" s="105">
        <f t="shared" si="20"/>
        <v>0</v>
      </c>
      <c r="AC22" s="105">
        <f t="shared" si="7"/>
        <v>0</v>
      </c>
      <c r="AD22" s="67"/>
      <c r="AE22" s="67"/>
      <c r="AF22" s="67"/>
      <c r="AG22" s="105">
        <f t="shared" si="21"/>
        <v>0</v>
      </c>
      <c r="AH22" s="105">
        <f t="shared" si="8"/>
        <v>0</v>
      </c>
      <c r="AI22" s="105">
        <f t="shared" si="22"/>
        <v>0</v>
      </c>
      <c r="AJ22" s="105">
        <f t="shared" si="9"/>
        <v>0</v>
      </c>
      <c r="AK22" s="105">
        <f t="shared" si="10"/>
        <v>0</v>
      </c>
      <c r="AL22" s="105">
        <f t="shared" si="11"/>
        <v>0</v>
      </c>
      <c r="AM22" s="105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40</v>
      </c>
    </row>
    <row r="23" spans="1:52" ht="23.25" x14ac:dyDescent="0.35">
      <c r="A23" s="101">
        <f>'Liste déroulante et date'!J15</f>
        <v>43876</v>
      </c>
      <c r="B23" s="102"/>
      <c r="C23" s="103"/>
      <c r="D23" s="103"/>
      <c r="E23" s="103"/>
      <c r="F23" s="103"/>
      <c r="G23" s="104"/>
      <c r="H23" s="104">
        <f t="shared" si="14"/>
        <v>2</v>
      </c>
      <c r="I23" s="67"/>
      <c r="J23" s="67"/>
      <c r="K23" s="67"/>
      <c r="L23" s="67"/>
      <c r="M23" s="67"/>
      <c r="N23" s="67"/>
      <c r="O23" s="67"/>
      <c r="P23" s="105">
        <f t="shared" si="15"/>
        <v>0</v>
      </c>
      <c r="Q23" s="106"/>
      <c r="R23" s="105">
        <f t="shared" si="16"/>
        <v>0</v>
      </c>
      <c r="S23" s="67"/>
      <c r="T23" s="67"/>
      <c r="U23" s="105">
        <f t="shared" si="17"/>
        <v>40</v>
      </c>
      <c r="V23" s="67"/>
      <c r="W23" s="67"/>
      <c r="X23" s="105">
        <f t="shared" si="18"/>
        <v>0</v>
      </c>
      <c r="Y23" s="107">
        <f t="shared" si="5"/>
        <v>0</v>
      </c>
      <c r="Z23" s="107">
        <f t="shared" si="6"/>
        <v>0</v>
      </c>
      <c r="AA23" s="105">
        <f t="shared" si="19"/>
        <v>0</v>
      </c>
      <c r="AB23" s="105">
        <f t="shared" si="20"/>
        <v>0</v>
      </c>
      <c r="AC23" s="105">
        <f t="shared" si="7"/>
        <v>0</v>
      </c>
      <c r="AD23" s="67"/>
      <c r="AE23" s="67"/>
      <c r="AF23" s="67"/>
      <c r="AG23" s="105">
        <f t="shared" si="21"/>
        <v>0</v>
      </c>
      <c r="AH23" s="105">
        <f t="shared" si="8"/>
        <v>0</v>
      </c>
      <c r="AI23" s="105">
        <f t="shared" si="22"/>
        <v>0</v>
      </c>
      <c r="AJ23" s="105">
        <f t="shared" si="9"/>
        <v>0</v>
      </c>
      <c r="AK23" s="105">
        <f t="shared" si="10"/>
        <v>0</v>
      </c>
      <c r="AL23" s="105">
        <f t="shared" si="11"/>
        <v>0</v>
      </c>
      <c r="AM23" s="105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40</v>
      </c>
    </row>
    <row r="24" spans="1:52" ht="23.25" x14ac:dyDescent="0.35">
      <c r="A24" s="101">
        <f>'Liste déroulante et date'!J16</f>
        <v>43883</v>
      </c>
      <c r="B24" s="102"/>
      <c r="C24" s="103"/>
      <c r="D24" s="103"/>
      <c r="E24" s="103"/>
      <c r="F24" s="103"/>
      <c r="G24" s="104"/>
      <c r="H24" s="104">
        <f t="shared" si="14"/>
        <v>2</v>
      </c>
      <c r="I24" s="67"/>
      <c r="J24" s="67"/>
      <c r="K24" s="67"/>
      <c r="L24" s="67"/>
      <c r="M24" s="67"/>
      <c r="N24" s="67"/>
      <c r="O24" s="67"/>
      <c r="P24" s="105">
        <f t="shared" si="15"/>
        <v>0</v>
      </c>
      <c r="Q24" s="106"/>
      <c r="R24" s="105">
        <f t="shared" si="16"/>
        <v>0</v>
      </c>
      <c r="S24" s="67"/>
      <c r="T24" s="67"/>
      <c r="U24" s="105">
        <f t="shared" si="17"/>
        <v>40</v>
      </c>
      <c r="V24" s="67"/>
      <c r="W24" s="67"/>
      <c r="X24" s="105">
        <f t="shared" si="18"/>
        <v>0</v>
      </c>
      <c r="Y24" s="107">
        <f t="shared" si="5"/>
        <v>0</v>
      </c>
      <c r="Z24" s="107">
        <f t="shared" si="6"/>
        <v>0</v>
      </c>
      <c r="AA24" s="105">
        <f t="shared" si="19"/>
        <v>0</v>
      </c>
      <c r="AB24" s="105">
        <f t="shared" si="20"/>
        <v>0</v>
      </c>
      <c r="AC24" s="105">
        <f t="shared" si="7"/>
        <v>0</v>
      </c>
      <c r="AD24" s="67"/>
      <c r="AE24" s="67"/>
      <c r="AF24" s="67"/>
      <c r="AG24" s="105">
        <f t="shared" si="21"/>
        <v>0</v>
      </c>
      <c r="AH24" s="105">
        <f t="shared" si="8"/>
        <v>0</v>
      </c>
      <c r="AI24" s="105">
        <f t="shared" si="22"/>
        <v>0</v>
      </c>
      <c r="AJ24" s="105">
        <f t="shared" si="9"/>
        <v>0</v>
      </c>
      <c r="AK24" s="105">
        <f t="shared" si="10"/>
        <v>0</v>
      </c>
      <c r="AL24" s="105">
        <f t="shared" si="11"/>
        <v>0</v>
      </c>
      <c r="AM24" s="105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40</v>
      </c>
    </row>
    <row r="25" spans="1:52" ht="23.25" x14ac:dyDescent="0.35">
      <c r="A25" s="101">
        <f>'Liste déroulante et date'!J17</f>
        <v>43890</v>
      </c>
      <c r="B25" s="102"/>
      <c r="C25" s="103"/>
      <c r="D25" s="103"/>
      <c r="E25" s="103"/>
      <c r="F25" s="103"/>
      <c r="G25" s="104"/>
      <c r="H25" s="104">
        <f t="shared" si="14"/>
        <v>2</v>
      </c>
      <c r="I25" s="67"/>
      <c r="J25" s="67"/>
      <c r="K25" s="67"/>
      <c r="L25" s="67"/>
      <c r="M25" s="67"/>
      <c r="N25" s="67"/>
      <c r="O25" s="67"/>
      <c r="P25" s="105">
        <f t="shared" si="15"/>
        <v>0</v>
      </c>
      <c r="Q25" s="106"/>
      <c r="R25" s="105">
        <f t="shared" si="16"/>
        <v>0</v>
      </c>
      <c r="S25" s="67"/>
      <c r="T25" s="67"/>
      <c r="U25" s="105">
        <f t="shared" si="17"/>
        <v>40</v>
      </c>
      <c r="V25" s="67"/>
      <c r="W25" s="67"/>
      <c r="X25" s="105">
        <f t="shared" si="18"/>
        <v>0</v>
      </c>
      <c r="Y25" s="107">
        <f t="shared" si="5"/>
        <v>0</v>
      </c>
      <c r="Z25" s="107">
        <f t="shared" si="6"/>
        <v>0</v>
      </c>
      <c r="AA25" s="105">
        <f t="shared" si="19"/>
        <v>0</v>
      </c>
      <c r="AB25" s="105">
        <f t="shared" si="20"/>
        <v>0</v>
      </c>
      <c r="AC25" s="105">
        <f t="shared" si="7"/>
        <v>0</v>
      </c>
      <c r="AD25" s="67"/>
      <c r="AE25" s="67"/>
      <c r="AF25" s="67"/>
      <c r="AG25" s="105">
        <f t="shared" si="21"/>
        <v>0</v>
      </c>
      <c r="AH25" s="105">
        <f t="shared" si="8"/>
        <v>0</v>
      </c>
      <c r="AI25" s="105">
        <f t="shared" si="22"/>
        <v>0</v>
      </c>
      <c r="AJ25" s="105">
        <f t="shared" si="9"/>
        <v>0</v>
      </c>
      <c r="AK25" s="105">
        <f t="shared" si="10"/>
        <v>0</v>
      </c>
      <c r="AL25" s="105">
        <f t="shared" si="11"/>
        <v>0</v>
      </c>
      <c r="AM25" s="105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40</v>
      </c>
    </row>
    <row r="26" spans="1:52" ht="23.25" x14ac:dyDescent="0.35">
      <c r="A26" s="101">
        <f>'Liste déroulante et date'!J18</f>
        <v>43897</v>
      </c>
      <c r="B26" s="102"/>
      <c r="C26" s="103"/>
      <c r="D26" s="103"/>
      <c r="E26" s="103"/>
      <c r="F26" s="103"/>
      <c r="G26" s="104"/>
      <c r="H26" s="104">
        <f t="shared" si="14"/>
        <v>2</v>
      </c>
      <c r="I26" s="67"/>
      <c r="J26" s="67"/>
      <c r="K26" s="67"/>
      <c r="L26" s="67"/>
      <c r="M26" s="67"/>
      <c r="N26" s="67"/>
      <c r="O26" s="67"/>
      <c r="P26" s="105">
        <f t="shared" si="15"/>
        <v>0</v>
      </c>
      <c r="Q26" s="106"/>
      <c r="R26" s="105">
        <f t="shared" si="16"/>
        <v>0</v>
      </c>
      <c r="S26" s="67"/>
      <c r="T26" s="67"/>
      <c r="U26" s="105">
        <f t="shared" si="17"/>
        <v>40</v>
      </c>
      <c r="V26" s="67"/>
      <c r="W26" s="67"/>
      <c r="X26" s="105">
        <f t="shared" si="18"/>
        <v>0</v>
      </c>
      <c r="Y26" s="107">
        <f t="shared" si="5"/>
        <v>0</v>
      </c>
      <c r="Z26" s="107">
        <f t="shared" si="6"/>
        <v>0</v>
      </c>
      <c r="AA26" s="105">
        <f t="shared" si="19"/>
        <v>0</v>
      </c>
      <c r="AB26" s="105">
        <f t="shared" si="20"/>
        <v>0</v>
      </c>
      <c r="AC26" s="105">
        <f t="shared" si="7"/>
        <v>0</v>
      </c>
      <c r="AD26" s="67"/>
      <c r="AE26" s="67"/>
      <c r="AF26" s="67"/>
      <c r="AG26" s="105">
        <f t="shared" si="21"/>
        <v>0</v>
      </c>
      <c r="AH26" s="105">
        <f t="shared" si="8"/>
        <v>0</v>
      </c>
      <c r="AI26" s="105">
        <f t="shared" si="22"/>
        <v>0</v>
      </c>
      <c r="AJ26" s="105">
        <f t="shared" si="9"/>
        <v>0</v>
      </c>
      <c r="AK26" s="105">
        <f t="shared" si="10"/>
        <v>0</v>
      </c>
      <c r="AL26" s="105">
        <f t="shared" si="11"/>
        <v>0</v>
      </c>
      <c r="AM26" s="105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40</v>
      </c>
    </row>
    <row r="27" spans="1:52" ht="23.25" x14ac:dyDescent="0.35">
      <c r="A27" s="101">
        <f>'Liste déroulante et date'!J19</f>
        <v>43904</v>
      </c>
      <c r="B27" s="102"/>
      <c r="C27" s="103"/>
      <c r="D27" s="103"/>
      <c r="E27" s="103"/>
      <c r="F27" s="103"/>
      <c r="G27" s="104"/>
      <c r="H27" s="104">
        <f t="shared" si="14"/>
        <v>2</v>
      </c>
      <c r="I27" s="67"/>
      <c r="J27" s="67"/>
      <c r="K27" s="67"/>
      <c r="L27" s="67"/>
      <c r="M27" s="67"/>
      <c r="N27" s="67"/>
      <c r="O27" s="67"/>
      <c r="P27" s="105">
        <f t="shared" si="15"/>
        <v>0</v>
      </c>
      <c r="Q27" s="106"/>
      <c r="R27" s="105">
        <f t="shared" si="16"/>
        <v>0</v>
      </c>
      <c r="S27" s="67"/>
      <c r="T27" s="67"/>
      <c r="U27" s="105">
        <f t="shared" si="17"/>
        <v>40</v>
      </c>
      <c r="V27" s="67"/>
      <c r="W27" s="67"/>
      <c r="X27" s="105">
        <f t="shared" si="18"/>
        <v>0</v>
      </c>
      <c r="Y27" s="107">
        <f t="shared" si="5"/>
        <v>0</v>
      </c>
      <c r="Z27" s="107">
        <f t="shared" si="6"/>
        <v>0</v>
      </c>
      <c r="AA27" s="105">
        <f t="shared" si="19"/>
        <v>0</v>
      </c>
      <c r="AB27" s="105">
        <f t="shared" si="20"/>
        <v>0</v>
      </c>
      <c r="AC27" s="105">
        <f t="shared" si="7"/>
        <v>0</v>
      </c>
      <c r="AD27" s="67"/>
      <c r="AE27" s="67"/>
      <c r="AF27" s="67"/>
      <c r="AG27" s="105">
        <f t="shared" si="21"/>
        <v>0</v>
      </c>
      <c r="AH27" s="105">
        <f t="shared" si="8"/>
        <v>0</v>
      </c>
      <c r="AI27" s="105">
        <f t="shared" si="22"/>
        <v>0</v>
      </c>
      <c r="AJ27" s="105">
        <f t="shared" si="9"/>
        <v>0</v>
      </c>
      <c r="AK27" s="105">
        <f t="shared" si="10"/>
        <v>0</v>
      </c>
      <c r="AL27" s="105">
        <f t="shared" si="11"/>
        <v>0</v>
      </c>
      <c r="AM27" s="105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40</v>
      </c>
    </row>
    <row r="28" spans="1:52" ht="23.25" x14ac:dyDescent="0.35">
      <c r="A28" s="101">
        <f>'Liste déroulante et date'!J20</f>
        <v>43911</v>
      </c>
      <c r="B28" s="102"/>
      <c r="C28" s="103"/>
      <c r="D28" s="103"/>
      <c r="E28" s="103"/>
      <c r="F28" s="103"/>
      <c r="G28" s="104"/>
      <c r="H28" s="104">
        <f t="shared" si="14"/>
        <v>2</v>
      </c>
      <c r="I28" s="67"/>
      <c r="J28" s="67"/>
      <c r="K28" s="67"/>
      <c r="L28" s="67"/>
      <c r="M28" s="67"/>
      <c r="N28" s="67"/>
      <c r="O28" s="67"/>
      <c r="P28" s="105">
        <f t="shared" si="15"/>
        <v>0</v>
      </c>
      <c r="Q28" s="106"/>
      <c r="R28" s="105">
        <f t="shared" si="16"/>
        <v>0</v>
      </c>
      <c r="S28" s="67"/>
      <c r="T28" s="67"/>
      <c r="U28" s="105">
        <f t="shared" si="17"/>
        <v>40</v>
      </c>
      <c r="V28" s="67"/>
      <c r="W28" s="67"/>
      <c r="X28" s="105">
        <f t="shared" si="18"/>
        <v>0</v>
      </c>
      <c r="Y28" s="107">
        <f t="shared" si="5"/>
        <v>0</v>
      </c>
      <c r="Z28" s="107">
        <f t="shared" si="6"/>
        <v>0</v>
      </c>
      <c r="AA28" s="105">
        <f t="shared" si="19"/>
        <v>0</v>
      </c>
      <c r="AB28" s="105">
        <f t="shared" si="20"/>
        <v>0</v>
      </c>
      <c r="AC28" s="105">
        <f t="shared" si="7"/>
        <v>0</v>
      </c>
      <c r="AD28" s="67"/>
      <c r="AE28" s="67"/>
      <c r="AF28" s="67"/>
      <c r="AG28" s="105">
        <f t="shared" si="21"/>
        <v>0</v>
      </c>
      <c r="AH28" s="105">
        <f t="shared" si="8"/>
        <v>0</v>
      </c>
      <c r="AI28" s="105">
        <f t="shared" si="22"/>
        <v>0</v>
      </c>
      <c r="AJ28" s="105">
        <f t="shared" si="9"/>
        <v>0</v>
      </c>
      <c r="AK28" s="105">
        <f t="shared" si="10"/>
        <v>0</v>
      </c>
      <c r="AL28" s="105">
        <f t="shared" si="11"/>
        <v>0</v>
      </c>
      <c r="AM28" s="105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40</v>
      </c>
    </row>
    <row r="29" spans="1:52" ht="23.25" x14ac:dyDescent="0.35">
      <c r="A29" s="101">
        <f>'Liste déroulante et date'!J21</f>
        <v>43918</v>
      </c>
      <c r="B29" s="102"/>
      <c r="C29" s="103"/>
      <c r="D29" s="103"/>
      <c r="E29" s="103"/>
      <c r="F29" s="103"/>
      <c r="G29" s="104"/>
      <c r="H29" s="104">
        <f t="shared" si="14"/>
        <v>2</v>
      </c>
      <c r="I29" s="67"/>
      <c r="J29" s="67"/>
      <c r="K29" s="67"/>
      <c r="L29" s="67"/>
      <c r="M29" s="67"/>
      <c r="N29" s="67"/>
      <c r="O29" s="67"/>
      <c r="P29" s="105">
        <f t="shared" si="15"/>
        <v>0</v>
      </c>
      <c r="Q29" s="106"/>
      <c r="R29" s="105">
        <f t="shared" si="16"/>
        <v>0</v>
      </c>
      <c r="S29" s="67"/>
      <c r="T29" s="67"/>
      <c r="U29" s="105">
        <f t="shared" si="17"/>
        <v>40</v>
      </c>
      <c r="V29" s="67"/>
      <c r="W29" s="67"/>
      <c r="X29" s="105">
        <f t="shared" si="18"/>
        <v>0</v>
      </c>
      <c r="Y29" s="107">
        <f t="shared" si="5"/>
        <v>0</v>
      </c>
      <c r="Z29" s="107">
        <f t="shared" si="6"/>
        <v>0</v>
      </c>
      <c r="AA29" s="105">
        <f t="shared" si="19"/>
        <v>0</v>
      </c>
      <c r="AB29" s="105">
        <f t="shared" si="20"/>
        <v>0</v>
      </c>
      <c r="AC29" s="105">
        <f t="shared" si="7"/>
        <v>0</v>
      </c>
      <c r="AD29" s="67"/>
      <c r="AE29" s="67"/>
      <c r="AF29" s="67"/>
      <c r="AG29" s="105">
        <f t="shared" si="21"/>
        <v>0</v>
      </c>
      <c r="AH29" s="105">
        <f t="shared" si="8"/>
        <v>0</v>
      </c>
      <c r="AI29" s="105">
        <f t="shared" si="22"/>
        <v>0</v>
      </c>
      <c r="AJ29" s="105">
        <f t="shared" si="9"/>
        <v>0</v>
      </c>
      <c r="AK29" s="105">
        <f t="shared" si="10"/>
        <v>0</v>
      </c>
      <c r="AL29" s="105">
        <f t="shared" si="11"/>
        <v>0</v>
      </c>
      <c r="AM29" s="105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40</v>
      </c>
    </row>
    <row r="30" spans="1:52" ht="23.25" x14ac:dyDescent="0.35">
      <c r="A30" s="101">
        <f>'Liste déroulante et date'!J22</f>
        <v>43925</v>
      </c>
      <c r="B30" s="102"/>
      <c r="C30" s="103"/>
      <c r="D30" s="103"/>
      <c r="E30" s="103"/>
      <c r="F30" s="103"/>
      <c r="G30" s="104"/>
      <c r="H30" s="104">
        <f t="shared" si="14"/>
        <v>2</v>
      </c>
      <c r="I30" s="67"/>
      <c r="J30" s="67"/>
      <c r="K30" s="67"/>
      <c r="L30" s="67"/>
      <c r="M30" s="67"/>
      <c r="N30" s="67"/>
      <c r="O30" s="67"/>
      <c r="P30" s="105">
        <f t="shared" si="15"/>
        <v>0</v>
      </c>
      <c r="Q30" s="106"/>
      <c r="R30" s="105">
        <f t="shared" si="16"/>
        <v>0</v>
      </c>
      <c r="S30" s="67"/>
      <c r="T30" s="67"/>
      <c r="U30" s="105">
        <f t="shared" si="17"/>
        <v>40</v>
      </c>
      <c r="V30" s="67"/>
      <c r="W30" s="67"/>
      <c r="X30" s="105">
        <f t="shared" si="18"/>
        <v>0</v>
      </c>
      <c r="Y30" s="107">
        <f t="shared" si="5"/>
        <v>0</v>
      </c>
      <c r="Z30" s="107">
        <f t="shared" si="6"/>
        <v>0</v>
      </c>
      <c r="AA30" s="105">
        <f t="shared" si="19"/>
        <v>0</v>
      </c>
      <c r="AB30" s="105">
        <f t="shared" si="20"/>
        <v>0</v>
      </c>
      <c r="AC30" s="105">
        <f t="shared" si="7"/>
        <v>0</v>
      </c>
      <c r="AD30" s="67"/>
      <c r="AE30" s="67"/>
      <c r="AF30" s="67"/>
      <c r="AG30" s="105">
        <f t="shared" si="21"/>
        <v>0</v>
      </c>
      <c r="AH30" s="105">
        <f t="shared" si="8"/>
        <v>0</v>
      </c>
      <c r="AI30" s="105">
        <f t="shared" si="22"/>
        <v>0</v>
      </c>
      <c r="AJ30" s="105">
        <f t="shared" si="9"/>
        <v>0</v>
      </c>
      <c r="AK30" s="105">
        <f t="shared" si="10"/>
        <v>0</v>
      </c>
      <c r="AL30" s="105">
        <f t="shared" si="11"/>
        <v>0</v>
      </c>
      <c r="AM30" s="105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40</v>
      </c>
    </row>
    <row r="31" spans="1:52" ht="23.25" x14ac:dyDescent="0.35">
      <c r="A31" s="101">
        <f>'Liste déroulante et date'!J23</f>
        <v>43932</v>
      </c>
      <c r="B31" s="102"/>
      <c r="C31" s="103"/>
      <c r="D31" s="103"/>
      <c r="E31" s="103"/>
      <c r="F31" s="103"/>
      <c r="G31" s="104"/>
      <c r="H31" s="104">
        <f t="shared" si="14"/>
        <v>2</v>
      </c>
      <c r="I31" s="67"/>
      <c r="J31" s="67"/>
      <c r="K31" s="67"/>
      <c r="L31" s="67"/>
      <c r="M31" s="67"/>
      <c r="N31" s="67"/>
      <c r="O31" s="67"/>
      <c r="P31" s="105">
        <f t="shared" si="15"/>
        <v>0</v>
      </c>
      <c r="Q31" s="106"/>
      <c r="R31" s="105">
        <f t="shared" si="16"/>
        <v>0</v>
      </c>
      <c r="S31" s="67"/>
      <c r="T31" s="67"/>
      <c r="U31" s="105">
        <f t="shared" si="17"/>
        <v>40</v>
      </c>
      <c r="V31" s="67"/>
      <c r="W31" s="67"/>
      <c r="X31" s="105">
        <f t="shared" si="18"/>
        <v>0</v>
      </c>
      <c r="Y31" s="107">
        <f t="shared" si="5"/>
        <v>0</v>
      </c>
      <c r="Z31" s="107">
        <f t="shared" si="6"/>
        <v>0</v>
      </c>
      <c r="AA31" s="105">
        <f t="shared" si="19"/>
        <v>0</v>
      </c>
      <c r="AB31" s="105">
        <f t="shared" si="20"/>
        <v>0</v>
      </c>
      <c r="AC31" s="105">
        <f t="shared" si="7"/>
        <v>0</v>
      </c>
      <c r="AD31" s="67"/>
      <c r="AE31" s="67"/>
      <c r="AF31" s="67"/>
      <c r="AG31" s="105">
        <f t="shared" si="21"/>
        <v>0</v>
      </c>
      <c r="AH31" s="105">
        <f t="shared" si="8"/>
        <v>0</v>
      </c>
      <c r="AI31" s="105">
        <f t="shared" si="22"/>
        <v>0</v>
      </c>
      <c r="AJ31" s="105">
        <f t="shared" si="9"/>
        <v>0</v>
      </c>
      <c r="AK31" s="105">
        <f t="shared" si="10"/>
        <v>0</v>
      </c>
      <c r="AL31" s="105">
        <f t="shared" si="11"/>
        <v>0</v>
      </c>
      <c r="AM31" s="105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40</v>
      </c>
    </row>
    <row r="32" spans="1:52" ht="23.25" x14ac:dyDescent="0.35">
      <c r="A32" s="101">
        <f>'Liste déroulante et date'!J24</f>
        <v>43939</v>
      </c>
      <c r="B32" s="102"/>
      <c r="C32" s="103"/>
      <c r="D32" s="103"/>
      <c r="E32" s="103"/>
      <c r="F32" s="103"/>
      <c r="G32" s="104"/>
      <c r="H32" s="104">
        <f t="shared" si="14"/>
        <v>2</v>
      </c>
      <c r="I32" s="67"/>
      <c r="J32" s="67"/>
      <c r="K32" s="67"/>
      <c r="L32" s="67"/>
      <c r="M32" s="67"/>
      <c r="N32" s="67"/>
      <c r="O32" s="67"/>
      <c r="P32" s="105">
        <f t="shared" si="15"/>
        <v>0</v>
      </c>
      <c r="Q32" s="106"/>
      <c r="R32" s="105">
        <f t="shared" si="16"/>
        <v>0</v>
      </c>
      <c r="S32" s="67"/>
      <c r="T32" s="67"/>
      <c r="U32" s="105">
        <f t="shared" si="17"/>
        <v>40</v>
      </c>
      <c r="V32" s="67"/>
      <c r="W32" s="67"/>
      <c r="X32" s="105">
        <f t="shared" si="18"/>
        <v>0</v>
      </c>
      <c r="Y32" s="107">
        <f t="shared" si="5"/>
        <v>0</v>
      </c>
      <c r="Z32" s="107">
        <f t="shared" si="6"/>
        <v>0</v>
      </c>
      <c r="AA32" s="105">
        <f t="shared" si="19"/>
        <v>0</v>
      </c>
      <c r="AB32" s="105">
        <f t="shared" si="20"/>
        <v>0</v>
      </c>
      <c r="AC32" s="105">
        <f t="shared" si="7"/>
        <v>0</v>
      </c>
      <c r="AD32" s="67"/>
      <c r="AE32" s="67"/>
      <c r="AF32" s="67"/>
      <c r="AG32" s="105">
        <f t="shared" si="21"/>
        <v>0</v>
      </c>
      <c r="AH32" s="105">
        <f t="shared" si="8"/>
        <v>0</v>
      </c>
      <c r="AI32" s="105">
        <f t="shared" si="22"/>
        <v>0</v>
      </c>
      <c r="AJ32" s="105">
        <f t="shared" si="9"/>
        <v>0</v>
      </c>
      <c r="AK32" s="105">
        <f t="shared" si="10"/>
        <v>0</v>
      </c>
      <c r="AL32" s="105">
        <f t="shared" si="11"/>
        <v>0</v>
      </c>
      <c r="AM32" s="105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40</v>
      </c>
    </row>
    <row r="33" spans="1:52" ht="23.25" x14ac:dyDescent="0.35">
      <c r="A33" s="101">
        <f>'Liste déroulante et date'!J25</f>
        <v>43946</v>
      </c>
      <c r="B33" s="102"/>
      <c r="C33" s="103"/>
      <c r="D33" s="103"/>
      <c r="E33" s="103"/>
      <c r="F33" s="103"/>
      <c r="G33" s="104"/>
      <c r="H33" s="104">
        <f t="shared" si="14"/>
        <v>2</v>
      </c>
      <c r="I33" s="67"/>
      <c r="J33" s="67"/>
      <c r="K33" s="67"/>
      <c r="L33" s="67"/>
      <c r="M33" s="67"/>
      <c r="N33" s="67"/>
      <c r="O33" s="67"/>
      <c r="P33" s="105">
        <f t="shared" si="15"/>
        <v>0</v>
      </c>
      <c r="Q33" s="106"/>
      <c r="R33" s="105">
        <f t="shared" si="16"/>
        <v>0</v>
      </c>
      <c r="S33" s="67"/>
      <c r="T33" s="67"/>
      <c r="U33" s="105">
        <f t="shared" si="17"/>
        <v>40</v>
      </c>
      <c r="V33" s="67"/>
      <c r="W33" s="67"/>
      <c r="X33" s="105">
        <f t="shared" si="18"/>
        <v>0</v>
      </c>
      <c r="Y33" s="107">
        <f t="shared" si="5"/>
        <v>0</v>
      </c>
      <c r="Z33" s="107">
        <f t="shared" si="6"/>
        <v>0</v>
      </c>
      <c r="AA33" s="105">
        <f t="shared" si="19"/>
        <v>0</v>
      </c>
      <c r="AB33" s="105">
        <f t="shared" si="20"/>
        <v>0</v>
      </c>
      <c r="AC33" s="105">
        <f t="shared" si="7"/>
        <v>0</v>
      </c>
      <c r="AD33" s="67"/>
      <c r="AE33" s="67"/>
      <c r="AF33" s="67"/>
      <c r="AG33" s="105">
        <f t="shared" si="21"/>
        <v>0</v>
      </c>
      <c r="AH33" s="105">
        <f t="shared" si="8"/>
        <v>0</v>
      </c>
      <c r="AI33" s="105">
        <f t="shared" si="22"/>
        <v>0</v>
      </c>
      <c r="AJ33" s="105">
        <f t="shared" si="9"/>
        <v>0</v>
      </c>
      <c r="AK33" s="105">
        <f t="shared" si="10"/>
        <v>0</v>
      </c>
      <c r="AL33" s="105">
        <f t="shared" si="11"/>
        <v>0</v>
      </c>
      <c r="AM33" s="105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40</v>
      </c>
    </row>
    <row r="34" spans="1:52" ht="23.25" x14ac:dyDescent="0.35">
      <c r="A34" s="101">
        <f>'Liste déroulante et date'!J26</f>
        <v>43953</v>
      </c>
      <c r="B34" s="102"/>
      <c r="C34" s="103"/>
      <c r="D34" s="103"/>
      <c r="E34" s="103"/>
      <c r="F34" s="103"/>
      <c r="G34" s="104"/>
      <c r="H34" s="104">
        <f t="shared" si="14"/>
        <v>2</v>
      </c>
      <c r="I34" s="67"/>
      <c r="J34" s="67"/>
      <c r="K34" s="67"/>
      <c r="L34" s="67"/>
      <c r="M34" s="67"/>
      <c r="N34" s="67"/>
      <c r="O34" s="67"/>
      <c r="P34" s="105">
        <f t="shared" si="15"/>
        <v>0</v>
      </c>
      <c r="Q34" s="106"/>
      <c r="R34" s="105">
        <f t="shared" si="16"/>
        <v>0</v>
      </c>
      <c r="S34" s="67"/>
      <c r="T34" s="67"/>
      <c r="U34" s="105">
        <f t="shared" si="17"/>
        <v>40</v>
      </c>
      <c r="V34" s="67"/>
      <c r="W34" s="67"/>
      <c r="X34" s="105">
        <f t="shared" si="18"/>
        <v>0</v>
      </c>
      <c r="Y34" s="107">
        <f t="shared" si="5"/>
        <v>0</v>
      </c>
      <c r="Z34" s="107">
        <f t="shared" si="6"/>
        <v>0</v>
      </c>
      <c r="AA34" s="105">
        <f t="shared" si="19"/>
        <v>0</v>
      </c>
      <c r="AB34" s="105">
        <f t="shared" si="20"/>
        <v>0</v>
      </c>
      <c r="AC34" s="105">
        <f t="shared" si="7"/>
        <v>0</v>
      </c>
      <c r="AD34" s="67"/>
      <c r="AE34" s="67"/>
      <c r="AF34" s="67"/>
      <c r="AG34" s="105">
        <f t="shared" si="21"/>
        <v>0</v>
      </c>
      <c r="AH34" s="105">
        <f t="shared" si="8"/>
        <v>0</v>
      </c>
      <c r="AI34" s="105">
        <f t="shared" si="22"/>
        <v>0</v>
      </c>
      <c r="AJ34" s="105">
        <f t="shared" si="9"/>
        <v>0</v>
      </c>
      <c r="AK34" s="105">
        <f t="shared" si="10"/>
        <v>0</v>
      </c>
      <c r="AL34" s="105">
        <f t="shared" si="11"/>
        <v>0</v>
      </c>
      <c r="AM34" s="105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40</v>
      </c>
    </row>
    <row r="35" spans="1:52" ht="23.25" x14ac:dyDescent="0.35">
      <c r="A35" s="101">
        <f>'Liste déroulante et date'!J27</f>
        <v>43960</v>
      </c>
      <c r="B35" s="102"/>
      <c r="C35" s="103"/>
      <c r="D35" s="103"/>
      <c r="E35" s="103"/>
      <c r="F35" s="103"/>
      <c r="G35" s="104"/>
      <c r="H35" s="104">
        <f t="shared" si="14"/>
        <v>2</v>
      </c>
      <c r="I35" s="67"/>
      <c r="J35" s="67"/>
      <c r="K35" s="67"/>
      <c r="L35" s="67"/>
      <c r="M35" s="67"/>
      <c r="N35" s="67"/>
      <c r="O35" s="67"/>
      <c r="P35" s="105">
        <f t="shared" si="15"/>
        <v>0</v>
      </c>
      <c r="Q35" s="106"/>
      <c r="R35" s="105">
        <f t="shared" si="16"/>
        <v>0</v>
      </c>
      <c r="S35" s="67"/>
      <c r="T35" s="67"/>
      <c r="U35" s="105">
        <f t="shared" si="17"/>
        <v>40</v>
      </c>
      <c r="V35" s="67"/>
      <c r="W35" s="67"/>
      <c r="X35" s="105">
        <f t="shared" si="18"/>
        <v>0</v>
      </c>
      <c r="Y35" s="107">
        <f t="shared" si="5"/>
        <v>0</v>
      </c>
      <c r="Z35" s="107">
        <f t="shared" si="6"/>
        <v>0</v>
      </c>
      <c r="AA35" s="105">
        <f t="shared" si="19"/>
        <v>0</v>
      </c>
      <c r="AB35" s="105">
        <f t="shared" si="20"/>
        <v>0</v>
      </c>
      <c r="AC35" s="105">
        <f t="shared" si="7"/>
        <v>0</v>
      </c>
      <c r="AD35" s="67"/>
      <c r="AE35" s="67"/>
      <c r="AF35" s="67"/>
      <c r="AG35" s="105">
        <f t="shared" si="21"/>
        <v>0</v>
      </c>
      <c r="AH35" s="105">
        <f t="shared" si="8"/>
        <v>0</v>
      </c>
      <c r="AI35" s="105">
        <f t="shared" si="22"/>
        <v>0</v>
      </c>
      <c r="AJ35" s="105">
        <f t="shared" si="9"/>
        <v>0</v>
      </c>
      <c r="AK35" s="105">
        <f t="shared" si="10"/>
        <v>0</v>
      </c>
      <c r="AL35" s="105">
        <f t="shared" si="11"/>
        <v>0</v>
      </c>
      <c r="AM35" s="105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40</v>
      </c>
    </row>
    <row r="36" spans="1:52" ht="23.25" x14ac:dyDescent="0.35">
      <c r="A36" s="101">
        <f>'Liste déroulante et date'!J28</f>
        <v>43967</v>
      </c>
      <c r="B36" s="102"/>
      <c r="C36" s="103"/>
      <c r="D36" s="103"/>
      <c r="E36" s="103"/>
      <c r="F36" s="103"/>
      <c r="G36" s="104"/>
      <c r="H36" s="104">
        <f t="shared" si="14"/>
        <v>2</v>
      </c>
      <c r="I36" s="67"/>
      <c r="J36" s="67"/>
      <c r="K36" s="67"/>
      <c r="L36" s="67"/>
      <c r="M36" s="67"/>
      <c r="N36" s="67"/>
      <c r="O36" s="67"/>
      <c r="P36" s="105">
        <f t="shared" si="15"/>
        <v>0</v>
      </c>
      <c r="Q36" s="106"/>
      <c r="R36" s="105">
        <f t="shared" si="16"/>
        <v>0</v>
      </c>
      <c r="S36" s="67"/>
      <c r="T36" s="67"/>
      <c r="U36" s="105">
        <f t="shared" si="17"/>
        <v>40</v>
      </c>
      <c r="V36" s="67"/>
      <c r="W36" s="67"/>
      <c r="X36" s="105">
        <f t="shared" si="18"/>
        <v>0</v>
      </c>
      <c r="Y36" s="107">
        <f t="shared" si="5"/>
        <v>0</v>
      </c>
      <c r="Z36" s="107">
        <f t="shared" si="6"/>
        <v>0</v>
      </c>
      <c r="AA36" s="105">
        <f t="shared" si="19"/>
        <v>0</v>
      </c>
      <c r="AB36" s="105">
        <f t="shared" si="20"/>
        <v>0</v>
      </c>
      <c r="AC36" s="105">
        <f t="shared" si="7"/>
        <v>0</v>
      </c>
      <c r="AD36" s="67"/>
      <c r="AE36" s="67"/>
      <c r="AF36" s="67"/>
      <c r="AG36" s="105">
        <f t="shared" si="21"/>
        <v>0</v>
      </c>
      <c r="AH36" s="105">
        <f t="shared" si="8"/>
        <v>0</v>
      </c>
      <c r="AI36" s="105">
        <f t="shared" si="22"/>
        <v>0</v>
      </c>
      <c r="AJ36" s="105">
        <f t="shared" si="9"/>
        <v>0</v>
      </c>
      <c r="AK36" s="105">
        <f t="shared" si="10"/>
        <v>0</v>
      </c>
      <c r="AL36" s="105">
        <f t="shared" si="11"/>
        <v>0</v>
      </c>
      <c r="AM36" s="105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40</v>
      </c>
    </row>
    <row r="37" spans="1:52" ht="23.25" x14ac:dyDescent="0.35">
      <c r="A37" s="101">
        <f>'Liste déroulante et date'!J29</f>
        <v>43974</v>
      </c>
      <c r="B37" s="102"/>
      <c r="C37" s="103"/>
      <c r="D37" s="103"/>
      <c r="E37" s="103"/>
      <c r="F37" s="103"/>
      <c r="G37" s="104"/>
      <c r="H37" s="104">
        <f t="shared" si="14"/>
        <v>2</v>
      </c>
      <c r="I37" s="67"/>
      <c r="J37" s="67"/>
      <c r="K37" s="67"/>
      <c r="L37" s="67"/>
      <c r="M37" s="67"/>
      <c r="N37" s="67"/>
      <c r="O37" s="67"/>
      <c r="P37" s="105">
        <f t="shared" si="15"/>
        <v>0</v>
      </c>
      <c r="Q37" s="106"/>
      <c r="R37" s="105">
        <f t="shared" si="16"/>
        <v>0</v>
      </c>
      <c r="S37" s="67"/>
      <c r="T37" s="67"/>
      <c r="U37" s="105">
        <f t="shared" si="17"/>
        <v>40</v>
      </c>
      <c r="V37" s="67"/>
      <c r="W37" s="67"/>
      <c r="X37" s="105">
        <f t="shared" si="18"/>
        <v>0</v>
      </c>
      <c r="Y37" s="107">
        <f t="shared" si="5"/>
        <v>0</v>
      </c>
      <c r="Z37" s="107">
        <f t="shared" si="6"/>
        <v>0</v>
      </c>
      <c r="AA37" s="105">
        <f t="shared" si="19"/>
        <v>0</v>
      </c>
      <c r="AB37" s="105">
        <f t="shared" si="20"/>
        <v>0</v>
      </c>
      <c r="AC37" s="105">
        <f t="shared" si="7"/>
        <v>0</v>
      </c>
      <c r="AD37" s="67"/>
      <c r="AE37" s="67"/>
      <c r="AF37" s="67"/>
      <c r="AG37" s="105">
        <f t="shared" si="21"/>
        <v>0</v>
      </c>
      <c r="AH37" s="105">
        <f t="shared" si="8"/>
        <v>0</v>
      </c>
      <c r="AI37" s="105">
        <f t="shared" si="22"/>
        <v>0</v>
      </c>
      <c r="AJ37" s="105">
        <f t="shared" si="9"/>
        <v>0</v>
      </c>
      <c r="AK37" s="105">
        <f t="shared" si="10"/>
        <v>0</v>
      </c>
      <c r="AL37" s="105">
        <f t="shared" si="11"/>
        <v>0</v>
      </c>
      <c r="AM37" s="105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40</v>
      </c>
    </row>
    <row r="38" spans="1:52" ht="23.25" x14ac:dyDescent="0.35">
      <c r="A38" s="101">
        <f>'Liste déroulante et date'!J30</f>
        <v>43981</v>
      </c>
      <c r="B38" s="102"/>
      <c r="C38" s="103"/>
      <c r="D38" s="103"/>
      <c r="E38" s="103"/>
      <c r="F38" s="103"/>
      <c r="G38" s="104"/>
      <c r="H38" s="104">
        <f t="shared" si="14"/>
        <v>2</v>
      </c>
      <c r="I38" s="67"/>
      <c r="J38" s="67"/>
      <c r="K38" s="67"/>
      <c r="L38" s="67"/>
      <c r="M38" s="67"/>
      <c r="N38" s="67"/>
      <c r="O38" s="67"/>
      <c r="P38" s="105">
        <f t="shared" si="15"/>
        <v>0</v>
      </c>
      <c r="Q38" s="106"/>
      <c r="R38" s="105">
        <f t="shared" si="16"/>
        <v>0</v>
      </c>
      <c r="S38" s="67"/>
      <c r="T38" s="67"/>
      <c r="U38" s="105">
        <f t="shared" si="17"/>
        <v>40</v>
      </c>
      <c r="V38" s="67"/>
      <c r="W38" s="67"/>
      <c r="X38" s="105">
        <f t="shared" si="18"/>
        <v>0</v>
      </c>
      <c r="Y38" s="107">
        <f t="shared" si="5"/>
        <v>0</v>
      </c>
      <c r="Z38" s="107">
        <f t="shared" si="6"/>
        <v>0</v>
      </c>
      <c r="AA38" s="105">
        <f t="shared" si="19"/>
        <v>0</v>
      </c>
      <c r="AB38" s="105">
        <f t="shared" si="20"/>
        <v>0</v>
      </c>
      <c r="AC38" s="105">
        <f t="shared" si="7"/>
        <v>0</v>
      </c>
      <c r="AD38" s="67"/>
      <c r="AE38" s="67"/>
      <c r="AF38" s="67"/>
      <c r="AG38" s="105">
        <f t="shared" si="21"/>
        <v>0</v>
      </c>
      <c r="AH38" s="105">
        <f t="shared" si="8"/>
        <v>0</v>
      </c>
      <c r="AI38" s="105">
        <f t="shared" si="22"/>
        <v>0</v>
      </c>
      <c r="AJ38" s="105">
        <f t="shared" si="9"/>
        <v>0</v>
      </c>
      <c r="AK38" s="105">
        <f t="shared" si="10"/>
        <v>0</v>
      </c>
      <c r="AL38" s="105">
        <f t="shared" si="11"/>
        <v>0</v>
      </c>
      <c r="AM38" s="105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40</v>
      </c>
    </row>
    <row r="39" spans="1:52" ht="23.25" x14ac:dyDescent="0.35">
      <c r="A39" s="101">
        <f>'Liste déroulante et date'!J31</f>
        <v>43988</v>
      </c>
      <c r="B39" s="102"/>
      <c r="C39" s="103"/>
      <c r="D39" s="103"/>
      <c r="E39" s="103"/>
      <c r="F39" s="103"/>
      <c r="G39" s="104"/>
      <c r="H39" s="104">
        <f t="shared" si="14"/>
        <v>2</v>
      </c>
      <c r="I39" s="67"/>
      <c r="J39" s="67"/>
      <c r="K39" s="67"/>
      <c r="L39" s="67"/>
      <c r="M39" s="67"/>
      <c r="N39" s="67"/>
      <c r="O39" s="67"/>
      <c r="P39" s="105">
        <f t="shared" si="15"/>
        <v>0</v>
      </c>
      <c r="Q39" s="106"/>
      <c r="R39" s="105">
        <f t="shared" si="16"/>
        <v>0</v>
      </c>
      <c r="S39" s="67"/>
      <c r="T39" s="67"/>
      <c r="U39" s="105">
        <f t="shared" si="17"/>
        <v>40</v>
      </c>
      <c r="V39" s="67"/>
      <c r="W39" s="67"/>
      <c r="X39" s="105">
        <f t="shared" si="18"/>
        <v>0</v>
      </c>
      <c r="Y39" s="107">
        <f t="shared" si="5"/>
        <v>0</v>
      </c>
      <c r="Z39" s="107">
        <f t="shared" si="6"/>
        <v>0</v>
      </c>
      <c r="AA39" s="105">
        <f t="shared" si="19"/>
        <v>0</v>
      </c>
      <c r="AB39" s="105">
        <f t="shared" si="20"/>
        <v>0</v>
      </c>
      <c r="AC39" s="105">
        <f t="shared" si="7"/>
        <v>0</v>
      </c>
      <c r="AD39" s="67"/>
      <c r="AE39" s="67"/>
      <c r="AF39" s="67"/>
      <c r="AG39" s="105">
        <f t="shared" si="21"/>
        <v>0</v>
      </c>
      <c r="AH39" s="105">
        <f t="shared" si="8"/>
        <v>0</v>
      </c>
      <c r="AI39" s="105">
        <f t="shared" si="22"/>
        <v>0</v>
      </c>
      <c r="AJ39" s="105">
        <f t="shared" si="9"/>
        <v>0</v>
      </c>
      <c r="AK39" s="105">
        <f t="shared" si="10"/>
        <v>0</v>
      </c>
      <c r="AL39" s="105">
        <f t="shared" si="11"/>
        <v>0</v>
      </c>
      <c r="AM39" s="105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40</v>
      </c>
    </row>
    <row r="40" spans="1:52" ht="23.25" x14ac:dyDescent="0.35">
      <c r="A40" s="101">
        <f>'Liste déroulante et date'!J32</f>
        <v>43995</v>
      </c>
      <c r="B40" s="102"/>
      <c r="C40" s="103"/>
      <c r="D40" s="103"/>
      <c r="E40" s="103"/>
      <c r="F40" s="103"/>
      <c r="G40" s="104"/>
      <c r="H40" s="104">
        <f t="shared" si="14"/>
        <v>2</v>
      </c>
      <c r="I40" s="67"/>
      <c r="J40" s="67"/>
      <c r="K40" s="67"/>
      <c r="L40" s="67"/>
      <c r="M40" s="67"/>
      <c r="N40" s="67"/>
      <c r="O40" s="67"/>
      <c r="P40" s="105">
        <f t="shared" si="15"/>
        <v>0</v>
      </c>
      <c r="Q40" s="106"/>
      <c r="R40" s="105">
        <f t="shared" si="16"/>
        <v>0</v>
      </c>
      <c r="S40" s="67"/>
      <c r="T40" s="67"/>
      <c r="U40" s="105">
        <f t="shared" si="17"/>
        <v>40</v>
      </c>
      <c r="V40" s="67"/>
      <c r="W40" s="67"/>
      <c r="X40" s="105">
        <f t="shared" si="18"/>
        <v>0</v>
      </c>
      <c r="Y40" s="107">
        <f t="shared" si="5"/>
        <v>0</v>
      </c>
      <c r="Z40" s="107">
        <f t="shared" si="6"/>
        <v>0</v>
      </c>
      <c r="AA40" s="105">
        <f t="shared" si="19"/>
        <v>0</v>
      </c>
      <c r="AB40" s="105">
        <f t="shared" si="20"/>
        <v>0</v>
      </c>
      <c r="AC40" s="105">
        <f t="shared" si="7"/>
        <v>0</v>
      </c>
      <c r="AD40" s="67"/>
      <c r="AE40" s="67"/>
      <c r="AF40" s="67"/>
      <c r="AG40" s="105">
        <f t="shared" si="21"/>
        <v>0</v>
      </c>
      <c r="AH40" s="105">
        <f t="shared" si="8"/>
        <v>0</v>
      </c>
      <c r="AI40" s="105">
        <f t="shared" si="22"/>
        <v>0</v>
      </c>
      <c r="AJ40" s="105">
        <f t="shared" si="9"/>
        <v>0</v>
      </c>
      <c r="AK40" s="105">
        <f t="shared" si="10"/>
        <v>0</v>
      </c>
      <c r="AL40" s="105">
        <f t="shared" si="11"/>
        <v>0</v>
      </c>
      <c r="AM40" s="105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40</v>
      </c>
    </row>
    <row r="41" spans="1:52" ht="23.25" x14ac:dyDescent="0.35">
      <c r="A41" s="101">
        <f>'Liste déroulante et date'!J33</f>
        <v>44002</v>
      </c>
      <c r="B41" s="102"/>
      <c r="C41" s="103"/>
      <c r="D41" s="103"/>
      <c r="E41" s="103"/>
      <c r="F41" s="103"/>
      <c r="G41" s="104"/>
      <c r="H41" s="104">
        <f t="shared" si="14"/>
        <v>2</v>
      </c>
      <c r="I41" s="67"/>
      <c r="J41" s="67"/>
      <c r="K41" s="67"/>
      <c r="L41" s="67"/>
      <c r="M41" s="67"/>
      <c r="N41" s="67"/>
      <c r="O41" s="67"/>
      <c r="P41" s="105">
        <f t="shared" si="15"/>
        <v>0</v>
      </c>
      <c r="Q41" s="106"/>
      <c r="R41" s="105">
        <f t="shared" si="16"/>
        <v>0</v>
      </c>
      <c r="S41" s="67"/>
      <c r="T41" s="67"/>
      <c r="U41" s="105">
        <f t="shared" si="17"/>
        <v>40</v>
      </c>
      <c r="V41" s="67"/>
      <c r="W41" s="67"/>
      <c r="X41" s="105">
        <f t="shared" si="18"/>
        <v>0</v>
      </c>
      <c r="Y41" s="107">
        <f t="shared" si="5"/>
        <v>0</v>
      </c>
      <c r="Z41" s="107">
        <f t="shared" si="6"/>
        <v>0</v>
      </c>
      <c r="AA41" s="105">
        <f t="shared" si="19"/>
        <v>0</v>
      </c>
      <c r="AB41" s="105">
        <f t="shared" si="20"/>
        <v>0</v>
      </c>
      <c r="AC41" s="105">
        <f t="shared" si="7"/>
        <v>0</v>
      </c>
      <c r="AD41" s="67"/>
      <c r="AE41" s="67"/>
      <c r="AF41" s="67"/>
      <c r="AG41" s="105">
        <f t="shared" si="21"/>
        <v>0</v>
      </c>
      <c r="AH41" s="105">
        <f t="shared" si="8"/>
        <v>0</v>
      </c>
      <c r="AI41" s="105">
        <f t="shared" si="22"/>
        <v>0</v>
      </c>
      <c r="AJ41" s="105">
        <f t="shared" si="9"/>
        <v>0</v>
      </c>
      <c r="AK41" s="105">
        <f t="shared" si="10"/>
        <v>0</v>
      </c>
      <c r="AL41" s="105">
        <f t="shared" si="11"/>
        <v>0</v>
      </c>
      <c r="AM41" s="105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40</v>
      </c>
    </row>
    <row r="42" spans="1:52" ht="23.25" x14ac:dyDescent="0.35">
      <c r="A42" s="101">
        <f>'Liste déroulante et date'!J34</f>
        <v>44009</v>
      </c>
      <c r="B42" s="102"/>
      <c r="C42" s="103"/>
      <c r="D42" s="103"/>
      <c r="E42" s="103"/>
      <c r="F42" s="103"/>
      <c r="G42" s="104"/>
      <c r="H42" s="104">
        <f t="shared" si="14"/>
        <v>2</v>
      </c>
      <c r="I42" s="67"/>
      <c r="J42" s="67"/>
      <c r="K42" s="67"/>
      <c r="L42" s="67"/>
      <c r="M42" s="67"/>
      <c r="N42" s="67"/>
      <c r="O42" s="67"/>
      <c r="P42" s="105">
        <f t="shared" si="15"/>
        <v>0</v>
      </c>
      <c r="Q42" s="106"/>
      <c r="R42" s="105">
        <f t="shared" si="16"/>
        <v>0</v>
      </c>
      <c r="S42" s="67"/>
      <c r="T42" s="67"/>
      <c r="U42" s="105">
        <f t="shared" si="17"/>
        <v>40</v>
      </c>
      <c r="V42" s="67"/>
      <c r="W42" s="67"/>
      <c r="X42" s="105">
        <f t="shared" si="18"/>
        <v>0</v>
      </c>
      <c r="Y42" s="107">
        <f t="shared" si="5"/>
        <v>0</v>
      </c>
      <c r="Z42" s="107">
        <f t="shared" si="6"/>
        <v>0</v>
      </c>
      <c r="AA42" s="105">
        <f t="shared" si="19"/>
        <v>0</v>
      </c>
      <c r="AB42" s="105">
        <f t="shared" si="20"/>
        <v>0</v>
      </c>
      <c r="AC42" s="105">
        <f t="shared" si="7"/>
        <v>0</v>
      </c>
      <c r="AD42" s="67"/>
      <c r="AE42" s="67"/>
      <c r="AF42" s="67"/>
      <c r="AG42" s="105">
        <f t="shared" si="21"/>
        <v>0</v>
      </c>
      <c r="AH42" s="105">
        <f t="shared" si="8"/>
        <v>0</v>
      </c>
      <c r="AI42" s="105">
        <f t="shared" si="22"/>
        <v>0</v>
      </c>
      <c r="AJ42" s="105">
        <f t="shared" si="9"/>
        <v>0</v>
      </c>
      <c r="AK42" s="105">
        <f t="shared" si="10"/>
        <v>0</v>
      </c>
      <c r="AL42" s="105">
        <f t="shared" si="11"/>
        <v>0</v>
      </c>
      <c r="AM42" s="105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40</v>
      </c>
    </row>
    <row r="43" spans="1:52" ht="23.25" x14ac:dyDescent="0.35">
      <c r="A43" s="101">
        <f>'Liste déroulante et date'!J35</f>
        <v>44016</v>
      </c>
      <c r="B43" s="102"/>
      <c r="C43" s="103"/>
      <c r="D43" s="103"/>
      <c r="E43" s="103"/>
      <c r="F43" s="103"/>
      <c r="G43" s="104"/>
      <c r="H43" s="104">
        <f t="shared" si="14"/>
        <v>2</v>
      </c>
      <c r="I43" s="67"/>
      <c r="J43" s="67"/>
      <c r="K43" s="67"/>
      <c r="L43" s="67"/>
      <c r="M43" s="67"/>
      <c r="N43" s="67"/>
      <c r="O43" s="67"/>
      <c r="P43" s="105">
        <f t="shared" si="15"/>
        <v>0</v>
      </c>
      <c r="Q43" s="106"/>
      <c r="R43" s="105">
        <f t="shared" si="16"/>
        <v>0</v>
      </c>
      <c r="S43" s="67"/>
      <c r="T43" s="67"/>
      <c r="U43" s="105">
        <f t="shared" si="17"/>
        <v>40</v>
      </c>
      <c r="V43" s="67"/>
      <c r="W43" s="67"/>
      <c r="X43" s="105">
        <f t="shared" si="18"/>
        <v>0</v>
      </c>
      <c r="Y43" s="107">
        <f t="shared" si="5"/>
        <v>0</v>
      </c>
      <c r="Z43" s="107">
        <f t="shared" si="6"/>
        <v>0</v>
      </c>
      <c r="AA43" s="105">
        <f t="shared" si="19"/>
        <v>0</v>
      </c>
      <c r="AB43" s="105">
        <f t="shared" si="20"/>
        <v>0</v>
      </c>
      <c r="AC43" s="105">
        <f t="shared" si="7"/>
        <v>0</v>
      </c>
      <c r="AD43" s="67"/>
      <c r="AE43" s="67"/>
      <c r="AF43" s="67"/>
      <c r="AG43" s="105">
        <f t="shared" si="21"/>
        <v>0</v>
      </c>
      <c r="AH43" s="105">
        <f t="shared" si="8"/>
        <v>0</v>
      </c>
      <c r="AI43" s="105">
        <f t="shared" si="22"/>
        <v>0</v>
      </c>
      <c r="AJ43" s="105">
        <f t="shared" si="9"/>
        <v>0</v>
      </c>
      <c r="AK43" s="105">
        <f t="shared" si="10"/>
        <v>0</v>
      </c>
      <c r="AL43" s="105">
        <f t="shared" si="11"/>
        <v>0</v>
      </c>
      <c r="AM43" s="105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40</v>
      </c>
    </row>
    <row r="44" spans="1:52" ht="23.25" x14ac:dyDescent="0.35">
      <c r="A44" s="101">
        <f>'Liste déroulante et date'!J36</f>
        <v>44023</v>
      </c>
      <c r="B44" s="102"/>
      <c r="C44" s="103"/>
      <c r="D44" s="103"/>
      <c r="E44" s="103"/>
      <c r="F44" s="103"/>
      <c r="G44" s="104"/>
      <c r="H44" s="104">
        <f t="shared" si="14"/>
        <v>2</v>
      </c>
      <c r="I44" s="67"/>
      <c r="J44" s="67"/>
      <c r="K44" s="67"/>
      <c r="L44" s="67"/>
      <c r="M44" s="67"/>
      <c r="N44" s="67"/>
      <c r="O44" s="67"/>
      <c r="P44" s="105">
        <f t="shared" si="15"/>
        <v>0</v>
      </c>
      <c r="Q44" s="106"/>
      <c r="R44" s="105">
        <f t="shared" si="16"/>
        <v>0</v>
      </c>
      <c r="S44" s="67"/>
      <c r="T44" s="67"/>
      <c r="U44" s="105">
        <f t="shared" si="17"/>
        <v>40</v>
      </c>
      <c r="V44" s="67"/>
      <c r="W44" s="67"/>
      <c r="X44" s="105">
        <f t="shared" si="18"/>
        <v>0</v>
      </c>
      <c r="Y44" s="107">
        <f t="shared" si="5"/>
        <v>0</v>
      </c>
      <c r="Z44" s="107">
        <f t="shared" si="6"/>
        <v>0</v>
      </c>
      <c r="AA44" s="105">
        <f t="shared" si="19"/>
        <v>0</v>
      </c>
      <c r="AB44" s="105">
        <f t="shared" si="20"/>
        <v>0</v>
      </c>
      <c r="AC44" s="105">
        <f t="shared" si="7"/>
        <v>0</v>
      </c>
      <c r="AD44" s="67"/>
      <c r="AE44" s="67"/>
      <c r="AF44" s="67"/>
      <c r="AG44" s="105">
        <f t="shared" si="21"/>
        <v>0</v>
      </c>
      <c r="AH44" s="105">
        <f t="shared" si="8"/>
        <v>0</v>
      </c>
      <c r="AI44" s="105">
        <f t="shared" si="22"/>
        <v>0</v>
      </c>
      <c r="AJ44" s="105">
        <f t="shared" si="9"/>
        <v>0</v>
      </c>
      <c r="AK44" s="105">
        <f t="shared" si="10"/>
        <v>0</v>
      </c>
      <c r="AL44" s="105">
        <f t="shared" si="11"/>
        <v>0</v>
      </c>
      <c r="AM44" s="105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40</v>
      </c>
    </row>
    <row r="45" spans="1:52" ht="23.25" x14ac:dyDescent="0.35">
      <c r="A45" s="101">
        <f>'Liste déroulante et date'!J37</f>
        <v>44030</v>
      </c>
      <c r="B45" s="102"/>
      <c r="C45" s="103"/>
      <c r="D45" s="103"/>
      <c r="E45" s="103"/>
      <c r="F45" s="103"/>
      <c r="G45" s="104"/>
      <c r="H45" s="104">
        <f t="shared" si="14"/>
        <v>2</v>
      </c>
      <c r="I45" s="67"/>
      <c r="J45" s="67"/>
      <c r="K45" s="67"/>
      <c r="L45" s="67"/>
      <c r="M45" s="67"/>
      <c r="N45" s="67"/>
      <c r="O45" s="67"/>
      <c r="P45" s="105">
        <f t="shared" si="15"/>
        <v>0</v>
      </c>
      <c r="Q45" s="106"/>
      <c r="R45" s="105">
        <f t="shared" si="16"/>
        <v>0</v>
      </c>
      <c r="S45" s="67"/>
      <c r="T45" s="67"/>
      <c r="U45" s="105">
        <f t="shared" si="17"/>
        <v>40</v>
      </c>
      <c r="V45" s="67"/>
      <c r="W45" s="67"/>
      <c r="X45" s="105">
        <f t="shared" si="18"/>
        <v>0</v>
      </c>
      <c r="Y45" s="107">
        <f t="shared" si="5"/>
        <v>0</v>
      </c>
      <c r="Z45" s="107">
        <f t="shared" si="6"/>
        <v>0</v>
      </c>
      <c r="AA45" s="105">
        <f t="shared" si="19"/>
        <v>0</v>
      </c>
      <c r="AB45" s="105">
        <f t="shared" si="20"/>
        <v>0</v>
      </c>
      <c r="AC45" s="105">
        <f t="shared" si="7"/>
        <v>0</v>
      </c>
      <c r="AD45" s="67"/>
      <c r="AE45" s="67"/>
      <c r="AF45" s="67"/>
      <c r="AG45" s="105">
        <f t="shared" si="21"/>
        <v>0</v>
      </c>
      <c r="AH45" s="105">
        <f t="shared" si="8"/>
        <v>0</v>
      </c>
      <c r="AI45" s="105">
        <f t="shared" si="22"/>
        <v>0</v>
      </c>
      <c r="AJ45" s="105">
        <f t="shared" si="9"/>
        <v>0</v>
      </c>
      <c r="AK45" s="105">
        <f t="shared" si="10"/>
        <v>0</v>
      </c>
      <c r="AL45" s="105">
        <f t="shared" si="11"/>
        <v>0</v>
      </c>
      <c r="AM45" s="105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40</v>
      </c>
    </row>
    <row r="46" spans="1:52" ht="23.25" x14ac:dyDescent="0.35">
      <c r="A46" s="101">
        <f>'Liste déroulante et date'!J38</f>
        <v>44037</v>
      </c>
      <c r="B46" s="102"/>
      <c r="C46" s="103"/>
      <c r="D46" s="103"/>
      <c r="E46" s="103"/>
      <c r="F46" s="103"/>
      <c r="G46" s="104"/>
      <c r="H46" s="104">
        <f t="shared" si="14"/>
        <v>2</v>
      </c>
      <c r="I46" s="67"/>
      <c r="J46" s="67"/>
      <c r="K46" s="67"/>
      <c r="L46" s="67"/>
      <c r="M46" s="67"/>
      <c r="N46" s="67"/>
      <c r="O46" s="67"/>
      <c r="P46" s="105">
        <f t="shared" si="15"/>
        <v>0</v>
      </c>
      <c r="Q46" s="106"/>
      <c r="R46" s="105">
        <f t="shared" si="16"/>
        <v>0</v>
      </c>
      <c r="S46" s="67"/>
      <c r="T46" s="67"/>
      <c r="U46" s="105">
        <f t="shared" si="17"/>
        <v>40</v>
      </c>
      <c r="V46" s="67"/>
      <c r="W46" s="67"/>
      <c r="X46" s="105">
        <f t="shared" si="18"/>
        <v>0</v>
      </c>
      <c r="Y46" s="107">
        <f t="shared" si="5"/>
        <v>0</v>
      </c>
      <c r="Z46" s="107">
        <f t="shared" si="6"/>
        <v>0</v>
      </c>
      <c r="AA46" s="105">
        <f t="shared" si="19"/>
        <v>0</v>
      </c>
      <c r="AB46" s="105">
        <f t="shared" si="20"/>
        <v>0</v>
      </c>
      <c r="AC46" s="105">
        <f t="shared" si="7"/>
        <v>0</v>
      </c>
      <c r="AD46" s="67"/>
      <c r="AE46" s="67"/>
      <c r="AF46" s="67"/>
      <c r="AG46" s="105">
        <f t="shared" si="21"/>
        <v>0</v>
      </c>
      <c r="AH46" s="105">
        <f t="shared" si="8"/>
        <v>0</v>
      </c>
      <c r="AI46" s="105">
        <f t="shared" si="22"/>
        <v>0</v>
      </c>
      <c r="AJ46" s="105">
        <f t="shared" si="9"/>
        <v>0</v>
      </c>
      <c r="AK46" s="105">
        <f t="shared" si="10"/>
        <v>0</v>
      </c>
      <c r="AL46" s="105">
        <f t="shared" si="11"/>
        <v>0</v>
      </c>
      <c r="AM46" s="105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40</v>
      </c>
    </row>
    <row r="47" spans="1:52" ht="23.25" x14ac:dyDescent="0.35">
      <c r="A47" s="101">
        <f>'Liste déroulante et date'!J39</f>
        <v>44044</v>
      </c>
      <c r="B47" s="102"/>
      <c r="C47" s="103"/>
      <c r="D47" s="103"/>
      <c r="E47" s="103"/>
      <c r="F47" s="103"/>
      <c r="G47" s="104"/>
      <c r="H47" s="104">
        <f t="shared" si="14"/>
        <v>2</v>
      </c>
      <c r="I47" s="67"/>
      <c r="J47" s="67"/>
      <c r="K47" s="67"/>
      <c r="L47" s="67"/>
      <c r="M47" s="67"/>
      <c r="N47" s="67"/>
      <c r="O47" s="67"/>
      <c r="P47" s="105">
        <f t="shared" si="15"/>
        <v>0</v>
      </c>
      <c r="Q47" s="106"/>
      <c r="R47" s="105">
        <f t="shared" si="16"/>
        <v>0</v>
      </c>
      <c r="S47" s="67"/>
      <c r="T47" s="67"/>
      <c r="U47" s="105">
        <f t="shared" si="17"/>
        <v>40</v>
      </c>
      <c r="V47" s="67"/>
      <c r="W47" s="67"/>
      <c r="X47" s="105">
        <f t="shared" si="18"/>
        <v>0</v>
      </c>
      <c r="Y47" s="107">
        <f t="shared" si="5"/>
        <v>0</v>
      </c>
      <c r="Z47" s="107">
        <f t="shared" si="6"/>
        <v>0</v>
      </c>
      <c r="AA47" s="105">
        <f t="shared" si="19"/>
        <v>0</v>
      </c>
      <c r="AB47" s="105">
        <f t="shared" si="20"/>
        <v>0</v>
      </c>
      <c r="AC47" s="105">
        <f t="shared" si="7"/>
        <v>0</v>
      </c>
      <c r="AD47" s="67"/>
      <c r="AE47" s="67"/>
      <c r="AF47" s="67"/>
      <c r="AG47" s="105">
        <f t="shared" si="21"/>
        <v>0</v>
      </c>
      <c r="AH47" s="105">
        <f t="shared" si="8"/>
        <v>0</v>
      </c>
      <c r="AI47" s="105">
        <f t="shared" si="22"/>
        <v>0</v>
      </c>
      <c r="AJ47" s="105">
        <f t="shared" si="9"/>
        <v>0</v>
      </c>
      <c r="AK47" s="105">
        <f t="shared" si="10"/>
        <v>0</v>
      </c>
      <c r="AL47" s="105">
        <f t="shared" si="11"/>
        <v>0</v>
      </c>
      <c r="AM47" s="105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40</v>
      </c>
    </row>
    <row r="48" spans="1:52" ht="23.25" x14ac:dyDescent="0.35">
      <c r="A48" s="101">
        <f>'Liste déroulante et date'!J40</f>
        <v>44051</v>
      </c>
      <c r="B48" s="102"/>
      <c r="C48" s="103"/>
      <c r="D48" s="103"/>
      <c r="E48" s="103"/>
      <c r="F48" s="103"/>
      <c r="G48" s="104"/>
      <c r="H48" s="104">
        <f t="shared" si="14"/>
        <v>2</v>
      </c>
      <c r="I48" s="67"/>
      <c r="J48" s="67"/>
      <c r="K48" s="67"/>
      <c r="L48" s="67"/>
      <c r="M48" s="67"/>
      <c r="N48" s="67"/>
      <c r="O48" s="67"/>
      <c r="P48" s="105">
        <f t="shared" si="15"/>
        <v>0</v>
      </c>
      <c r="Q48" s="106"/>
      <c r="R48" s="105">
        <f t="shared" si="16"/>
        <v>0</v>
      </c>
      <c r="S48" s="67"/>
      <c r="T48" s="67"/>
      <c r="U48" s="105">
        <f t="shared" si="17"/>
        <v>40</v>
      </c>
      <c r="V48" s="67"/>
      <c r="W48" s="67"/>
      <c r="X48" s="105">
        <f t="shared" si="18"/>
        <v>0</v>
      </c>
      <c r="Y48" s="107">
        <f t="shared" si="5"/>
        <v>0</v>
      </c>
      <c r="Z48" s="107">
        <f t="shared" si="6"/>
        <v>0</v>
      </c>
      <c r="AA48" s="105">
        <f t="shared" si="19"/>
        <v>0</v>
      </c>
      <c r="AB48" s="105">
        <f t="shared" si="20"/>
        <v>0</v>
      </c>
      <c r="AC48" s="105">
        <f t="shared" si="7"/>
        <v>0</v>
      </c>
      <c r="AD48" s="67"/>
      <c r="AE48" s="67"/>
      <c r="AF48" s="67"/>
      <c r="AG48" s="105">
        <f t="shared" si="21"/>
        <v>0</v>
      </c>
      <c r="AH48" s="105">
        <f t="shared" si="8"/>
        <v>0</v>
      </c>
      <c r="AI48" s="105">
        <f t="shared" si="22"/>
        <v>0</v>
      </c>
      <c r="AJ48" s="105">
        <f t="shared" si="9"/>
        <v>0</v>
      </c>
      <c r="AK48" s="105">
        <f t="shared" si="10"/>
        <v>0</v>
      </c>
      <c r="AL48" s="105">
        <f t="shared" si="11"/>
        <v>0</v>
      </c>
      <c r="AM48" s="105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40</v>
      </c>
    </row>
    <row r="49" spans="1:52" ht="23.25" x14ac:dyDescent="0.35">
      <c r="A49" s="101">
        <f>'Liste déroulante et date'!J41</f>
        <v>44058</v>
      </c>
      <c r="B49" s="102"/>
      <c r="C49" s="103"/>
      <c r="D49" s="103"/>
      <c r="E49" s="103"/>
      <c r="F49" s="103"/>
      <c r="G49" s="104"/>
      <c r="H49" s="104">
        <f t="shared" si="14"/>
        <v>2</v>
      </c>
      <c r="I49" s="67"/>
      <c r="J49" s="67"/>
      <c r="K49" s="67"/>
      <c r="L49" s="67"/>
      <c r="M49" s="67"/>
      <c r="N49" s="67"/>
      <c r="O49" s="67"/>
      <c r="P49" s="105">
        <f t="shared" si="15"/>
        <v>0</v>
      </c>
      <c r="Q49" s="106"/>
      <c r="R49" s="105">
        <f t="shared" si="16"/>
        <v>0</v>
      </c>
      <c r="S49" s="67"/>
      <c r="T49" s="67"/>
      <c r="U49" s="105">
        <f t="shared" si="17"/>
        <v>40</v>
      </c>
      <c r="V49" s="67"/>
      <c r="W49" s="67"/>
      <c r="X49" s="105">
        <f t="shared" si="18"/>
        <v>0</v>
      </c>
      <c r="Y49" s="107">
        <f t="shared" si="5"/>
        <v>0</v>
      </c>
      <c r="Z49" s="107">
        <f t="shared" si="6"/>
        <v>0</v>
      </c>
      <c r="AA49" s="105">
        <f t="shared" si="19"/>
        <v>0</v>
      </c>
      <c r="AB49" s="105">
        <f t="shared" si="20"/>
        <v>0</v>
      </c>
      <c r="AC49" s="105">
        <f t="shared" si="7"/>
        <v>0</v>
      </c>
      <c r="AD49" s="67"/>
      <c r="AE49" s="67"/>
      <c r="AF49" s="67"/>
      <c r="AG49" s="105">
        <f t="shared" si="21"/>
        <v>0</v>
      </c>
      <c r="AH49" s="105">
        <f t="shared" si="8"/>
        <v>0</v>
      </c>
      <c r="AI49" s="105">
        <f t="shared" si="22"/>
        <v>0</v>
      </c>
      <c r="AJ49" s="105">
        <f t="shared" si="9"/>
        <v>0</v>
      </c>
      <c r="AK49" s="105">
        <f t="shared" si="10"/>
        <v>0</v>
      </c>
      <c r="AL49" s="105">
        <f t="shared" si="11"/>
        <v>0</v>
      </c>
      <c r="AM49" s="105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40</v>
      </c>
    </row>
    <row r="50" spans="1:52" ht="23.25" x14ac:dyDescent="0.35">
      <c r="A50" s="101">
        <f>'Liste déroulante et date'!J42</f>
        <v>44065</v>
      </c>
      <c r="B50" s="102"/>
      <c r="C50" s="103"/>
      <c r="D50" s="103"/>
      <c r="E50" s="103"/>
      <c r="F50" s="103"/>
      <c r="G50" s="104"/>
      <c r="H50" s="104">
        <f t="shared" si="14"/>
        <v>2</v>
      </c>
      <c r="I50" s="67"/>
      <c r="J50" s="67"/>
      <c r="K50" s="67"/>
      <c r="L50" s="67"/>
      <c r="M50" s="67"/>
      <c r="N50" s="67"/>
      <c r="O50" s="67"/>
      <c r="P50" s="105">
        <f t="shared" si="15"/>
        <v>0</v>
      </c>
      <c r="Q50" s="106"/>
      <c r="R50" s="105">
        <f t="shared" si="16"/>
        <v>0</v>
      </c>
      <c r="S50" s="67"/>
      <c r="T50" s="67"/>
      <c r="U50" s="105">
        <f t="shared" si="17"/>
        <v>40</v>
      </c>
      <c r="V50" s="67"/>
      <c r="W50" s="67"/>
      <c r="X50" s="105">
        <f t="shared" si="18"/>
        <v>0</v>
      </c>
      <c r="Y50" s="107">
        <f t="shared" si="5"/>
        <v>0</v>
      </c>
      <c r="Z50" s="107">
        <f t="shared" si="6"/>
        <v>0</v>
      </c>
      <c r="AA50" s="105">
        <f t="shared" si="19"/>
        <v>0</v>
      </c>
      <c r="AB50" s="105">
        <f t="shared" si="20"/>
        <v>0</v>
      </c>
      <c r="AC50" s="105">
        <f t="shared" si="7"/>
        <v>0</v>
      </c>
      <c r="AD50" s="67"/>
      <c r="AE50" s="67"/>
      <c r="AF50" s="67"/>
      <c r="AG50" s="105">
        <f t="shared" si="21"/>
        <v>0</v>
      </c>
      <c r="AH50" s="105">
        <f t="shared" si="8"/>
        <v>0</v>
      </c>
      <c r="AI50" s="105">
        <f t="shared" si="22"/>
        <v>0</v>
      </c>
      <c r="AJ50" s="105">
        <f t="shared" si="9"/>
        <v>0</v>
      </c>
      <c r="AK50" s="105">
        <f t="shared" si="10"/>
        <v>0</v>
      </c>
      <c r="AL50" s="105">
        <f t="shared" si="11"/>
        <v>0</v>
      </c>
      <c r="AM50" s="105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40</v>
      </c>
    </row>
    <row r="51" spans="1:52" ht="23.25" x14ac:dyDescent="0.35">
      <c r="A51" s="101">
        <f>'Liste déroulante et date'!J43</f>
        <v>44072</v>
      </c>
      <c r="B51" s="102"/>
      <c r="C51" s="103"/>
      <c r="D51" s="103"/>
      <c r="E51" s="103"/>
      <c r="F51" s="103"/>
      <c r="G51" s="104"/>
      <c r="H51" s="104">
        <f t="shared" si="14"/>
        <v>2</v>
      </c>
      <c r="I51" s="67"/>
      <c r="J51" s="67"/>
      <c r="K51" s="67"/>
      <c r="L51" s="67"/>
      <c r="M51" s="67"/>
      <c r="N51" s="67"/>
      <c r="O51" s="67"/>
      <c r="P51" s="105">
        <f t="shared" si="15"/>
        <v>0</v>
      </c>
      <c r="Q51" s="106"/>
      <c r="R51" s="105">
        <f t="shared" si="16"/>
        <v>0</v>
      </c>
      <c r="S51" s="67"/>
      <c r="T51" s="67"/>
      <c r="U51" s="105">
        <f t="shared" si="17"/>
        <v>40</v>
      </c>
      <c r="V51" s="67"/>
      <c r="W51" s="67"/>
      <c r="X51" s="105">
        <f t="shared" si="18"/>
        <v>0</v>
      </c>
      <c r="Y51" s="107">
        <f t="shared" si="5"/>
        <v>0</v>
      </c>
      <c r="Z51" s="107">
        <f t="shared" si="6"/>
        <v>0</v>
      </c>
      <c r="AA51" s="105">
        <f t="shared" si="19"/>
        <v>0</v>
      </c>
      <c r="AB51" s="105">
        <f t="shared" si="20"/>
        <v>0</v>
      </c>
      <c r="AC51" s="105">
        <f t="shared" si="7"/>
        <v>0</v>
      </c>
      <c r="AD51" s="67"/>
      <c r="AE51" s="67"/>
      <c r="AF51" s="67"/>
      <c r="AG51" s="105">
        <f t="shared" si="21"/>
        <v>0</v>
      </c>
      <c r="AH51" s="105">
        <f t="shared" si="8"/>
        <v>0</v>
      </c>
      <c r="AI51" s="105">
        <f t="shared" si="22"/>
        <v>0</v>
      </c>
      <c r="AJ51" s="105">
        <f t="shared" si="9"/>
        <v>0</v>
      </c>
      <c r="AK51" s="105">
        <f t="shared" si="10"/>
        <v>0</v>
      </c>
      <c r="AL51" s="105">
        <f t="shared" si="11"/>
        <v>0</v>
      </c>
      <c r="AM51" s="105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40</v>
      </c>
    </row>
    <row r="52" spans="1:52" ht="23.25" x14ac:dyDescent="0.35">
      <c r="A52" s="101">
        <f>'Liste déroulante et date'!J44</f>
        <v>44079</v>
      </c>
      <c r="B52" s="102"/>
      <c r="C52" s="103"/>
      <c r="D52" s="103"/>
      <c r="E52" s="103"/>
      <c r="F52" s="103"/>
      <c r="G52" s="104"/>
      <c r="H52" s="104">
        <f t="shared" si="14"/>
        <v>2</v>
      </c>
      <c r="I52" s="67"/>
      <c r="J52" s="67"/>
      <c r="K52" s="67"/>
      <c r="L52" s="67"/>
      <c r="M52" s="67"/>
      <c r="N52" s="67"/>
      <c r="O52" s="67"/>
      <c r="P52" s="105">
        <f t="shared" si="15"/>
        <v>0</v>
      </c>
      <c r="Q52" s="106"/>
      <c r="R52" s="105">
        <f t="shared" si="16"/>
        <v>0</v>
      </c>
      <c r="S52" s="67"/>
      <c r="T52" s="67"/>
      <c r="U52" s="105">
        <f t="shared" si="17"/>
        <v>40</v>
      </c>
      <c r="V52" s="67"/>
      <c r="W52" s="67"/>
      <c r="X52" s="105">
        <f t="shared" si="18"/>
        <v>0</v>
      </c>
      <c r="Y52" s="107">
        <f t="shared" si="5"/>
        <v>0</v>
      </c>
      <c r="Z52" s="107">
        <f t="shared" si="6"/>
        <v>0</v>
      </c>
      <c r="AA52" s="105">
        <f t="shared" si="19"/>
        <v>0</v>
      </c>
      <c r="AB52" s="105">
        <f t="shared" si="20"/>
        <v>0</v>
      </c>
      <c r="AC52" s="105">
        <f t="shared" si="7"/>
        <v>0</v>
      </c>
      <c r="AD52" s="67"/>
      <c r="AE52" s="67"/>
      <c r="AF52" s="67"/>
      <c r="AG52" s="105">
        <f t="shared" si="21"/>
        <v>0</v>
      </c>
      <c r="AH52" s="105">
        <f t="shared" si="8"/>
        <v>0</v>
      </c>
      <c r="AI52" s="105">
        <f t="shared" si="22"/>
        <v>0</v>
      </c>
      <c r="AJ52" s="105">
        <f t="shared" si="9"/>
        <v>0</v>
      </c>
      <c r="AK52" s="105">
        <f t="shared" si="10"/>
        <v>0</v>
      </c>
      <c r="AL52" s="105">
        <f t="shared" si="11"/>
        <v>0</v>
      </c>
      <c r="AM52" s="105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40</v>
      </c>
    </row>
    <row r="53" spans="1:52" ht="23.25" x14ac:dyDescent="0.35">
      <c r="A53" s="101">
        <f>'Liste déroulante et date'!J45</f>
        <v>44086</v>
      </c>
      <c r="B53" s="102"/>
      <c r="C53" s="103"/>
      <c r="D53" s="103"/>
      <c r="E53" s="103"/>
      <c r="F53" s="103"/>
      <c r="G53" s="104"/>
      <c r="H53" s="104">
        <f t="shared" si="14"/>
        <v>2</v>
      </c>
      <c r="I53" s="67"/>
      <c r="J53" s="67"/>
      <c r="K53" s="67"/>
      <c r="L53" s="67"/>
      <c r="M53" s="67"/>
      <c r="N53" s="67"/>
      <c r="O53" s="67"/>
      <c r="P53" s="105">
        <f t="shared" si="15"/>
        <v>0</v>
      </c>
      <c r="Q53" s="106"/>
      <c r="R53" s="105">
        <f t="shared" si="16"/>
        <v>0</v>
      </c>
      <c r="S53" s="67"/>
      <c r="T53" s="67"/>
      <c r="U53" s="105">
        <f t="shared" si="17"/>
        <v>40</v>
      </c>
      <c r="V53" s="67"/>
      <c r="W53" s="67"/>
      <c r="X53" s="105">
        <f t="shared" si="18"/>
        <v>0</v>
      </c>
      <c r="Y53" s="107">
        <f t="shared" si="5"/>
        <v>0</v>
      </c>
      <c r="Z53" s="107">
        <f t="shared" si="6"/>
        <v>0</v>
      </c>
      <c r="AA53" s="105">
        <f t="shared" si="19"/>
        <v>0</v>
      </c>
      <c r="AB53" s="105">
        <f t="shared" si="20"/>
        <v>0</v>
      </c>
      <c r="AC53" s="105">
        <f t="shared" si="7"/>
        <v>0</v>
      </c>
      <c r="AD53" s="67"/>
      <c r="AE53" s="67"/>
      <c r="AF53" s="67"/>
      <c r="AG53" s="105">
        <f t="shared" si="21"/>
        <v>0</v>
      </c>
      <c r="AH53" s="105">
        <f t="shared" si="8"/>
        <v>0</v>
      </c>
      <c r="AI53" s="105">
        <f t="shared" si="22"/>
        <v>0</v>
      </c>
      <c r="AJ53" s="105">
        <f t="shared" si="9"/>
        <v>0</v>
      </c>
      <c r="AK53" s="105">
        <f t="shared" si="10"/>
        <v>0</v>
      </c>
      <c r="AL53" s="105">
        <f t="shared" si="11"/>
        <v>0</v>
      </c>
      <c r="AM53" s="105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40</v>
      </c>
    </row>
    <row r="54" spans="1:52" ht="23.25" x14ac:dyDescent="0.35">
      <c r="A54" s="101">
        <f>'Liste déroulante et date'!J46</f>
        <v>44093</v>
      </c>
      <c r="B54" s="102"/>
      <c r="C54" s="103"/>
      <c r="D54" s="103"/>
      <c r="E54" s="103"/>
      <c r="F54" s="103"/>
      <c r="G54" s="104"/>
      <c r="H54" s="104">
        <f t="shared" si="14"/>
        <v>2</v>
      </c>
      <c r="I54" s="67"/>
      <c r="J54" s="67"/>
      <c r="K54" s="67"/>
      <c r="L54" s="67"/>
      <c r="M54" s="67"/>
      <c r="N54" s="67"/>
      <c r="O54" s="67"/>
      <c r="P54" s="105">
        <f t="shared" si="15"/>
        <v>0</v>
      </c>
      <c r="Q54" s="106"/>
      <c r="R54" s="105">
        <f t="shared" si="16"/>
        <v>0</v>
      </c>
      <c r="S54" s="67"/>
      <c r="T54" s="67"/>
      <c r="U54" s="105">
        <f t="shared" si="17"/>
        <v>40</v>
      </c>
      <c r="V54" s="67"/>
      <c r="W54" s="67"/>
      <c r="X54" s="105">
        <f t="shared" si="18"/>
        <v>0</v>
      </c>
      <c r="Y54" s="107">
        <f t="shared" si="5"/>
        <v>0</v>
      </c>
      <c r="Z54" s="107">
        <f t="shared" si="6"/>
        <v>0</v>
      </c>
      <c r="AA54" s="105">
        <f t="shared" si="19"/>
        <v>0</v>
      </c>
      <c r="AB54" s="105">
        <f t="shared" si="20"/>
        <v>0</v>
      </c>
      <c r="AC54" s="105">
        <f t="shared" si="7"/>
        <v>0</v>
      </c>
      <c r="AD54" s="67"/>
      <c r="AE54" s="67"/>
      <c r="AF54" s="67"/>
      <c r="AG54" s="105">
        <f t="shared" si="21"/>
        <v>0</v>
      </c>
      <c r="AH54" s="105">
        <f t="shared" si="8"/>
        <v>0</v>
      </c>
      <c r="AI54" s="105">
        <f t="shared" si="22"/>
        <v>0</v>
      </c>
      <c r="AJ54" s="105">
        <f t="shared" si="9"/>
        <v>0</v>
      </c>
      <c r="AK54" s="105">
        <f t="shared" si="10"/>
        <v>0</v>
      </c>
      <c r="AL54" s="105">
        <f t="shared" si="11"/>
        <v>0</v>
      </c>
      <c r="AM54" s="105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40</v>
      </c>
    </row>
    <row r="55" spans="1:52" ht="23.25" x14ac:dyDescent="0.35">
      <c r="A55" s="101">
        <f>'Liste déroulante et date'!J47</f>
        <v>44100</v>
      </c>
      <c r="B55" s="102"/>
      <c r="C55" s="103"/>
      <c r="D55" s="103"/>
      <c r="E55" s="103"/>
      <c r="F55" s="103"/>
      <c r="G55" s="104"/>
      <c r="H55" s="104">
        <f t="shared" si="14"/>
        <v>2</v>
      </c>
      <c r="I55" s="67"/>
      <c r="J55" s="67"/>
      <c r="K55" s="67"/>
      <c r="L55" s="67"/>
      <c r="M55" s="67"/>
      <c r="N55" s="67"/>
      <c r="O55" s="67"/>
      <c r="P55" s="105">
        <f t="shared" si="15"/>
        <v>0</v>
      </c>
      <c r="Q55" s="106"/>
      <c r="R55" s="105">
        <f t="shared" si="16"/>
        <v>0</v>
      </c>
      <c r="S55" s="67"/>
      <c r="T55" s="67"/>
      <c r="U55" s="105">
        <f t="shared" si="17"/>
        <v>40</v>
      </c>
      <c r="V55" s="67"/>
      <c r="W55" s="67"/>
      <c r="X55" s="105">
        <f t="shared" si="18"/>
        <v>0</v>
      </c>
      <c r="Y55" s="107">
        <f t="shared" si="5"/>
        <v>0</v>
      </c>
      <c r="Z55" s="107">
        <f t="shared" si="6"/>
        <v>0</v>
      </c>
      <c r="AA55" s="105">
        <f t="shared" si="19"/>
        <v>0</v>
      </c>
      <c r="AB55" s="105">
        <f t="shared" si="20"/>
        <v>0</v>
      </c>
      <c r="AC55" s="105">
        <f t="shared" si="7"/>
        <v>0</v>
      </c>
      <c r="AD55" s="67"/>
      <c r="AE55" s="67"/>
      <c r="AF55" s="67"/>
      <c r="AG55" s="105">
        <f t="shared" si="21"/>
        <v>0</v>
      </c>
      <c r="AH55" s="105">
        <f t="shared" si="8"/>
        <v>0</v>
      </c>
      <c r="AI55" s="105">
        <f t="shared" si="22"/>
        <v>0</v>
      </c>
      <c r="AJ55" s="105">
        <f t="shared" si="9"/>
        <v>0</v>
      </c>
      <c r="AK55" s="105">
        <f t="shared" si="10"/>
        <v>0</v>
      </c>
      <c r="AL55" s="105">
        <f t="shared" si="11"/>
        <v>0</v>
      </c>
      <c r="AM55" s="105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40</v>
      </c>
    </row>
    <row r="56" spans="1:52" ht="23.25" x14ac:dyDescent="0.35">
      <c r="A56" s="101">
        <f>'Liste déroulante et date'!J48</f>
        <v>44107</v>
      </c>
      <c r="B56" s="102"/>
      <c r="C56" s="103"/>
      <c r="D56" s="103"/>
      <c r="E56" s="103"/>
      <c r="F56" s="103"/>
      <c r="G56" s="104"/>
      <c r="H56" s="104">
        <f t="shared" si="14"/>
        <v>2</v>
      </c>
      <c r="I56" s="67"/>
      <c r="J56" s="67"/>
      <c r="K56" s="67"/>
      <c r="L56" s="67"/>
      <c r="M56" s="67"/>
      <c r="N56" s="67"/>
      <c r="O56" s="67"/>
      <c r="P56" s="105">
        <f t="shared" si="15"/>
        <v>0</v>
      </c>
      <c r="Q56" s="106"/>
      <c r="R56" s="105">
        <f t="shared" si="16"/>
        <v>0</v>
      </c>
      <c r="S56" s="67"/>
      <c r="T56" s="67"/>
      <c r="U56" s="105">
        <f t="shared" si="17"/>
        <v>40</v>
      </c>
      <c r="V56" s="67"/>
      <c r="W56" s="67"/>
      <c r="X56" s="105">
        <f t="shared" si="18"/>
        <v>0</v>
      </c>
      <c r="Y56" s="107">
        <f t="shared" si="5"/>
        <v>0</v>
      </c>
      <c r="Z56" s="107">
        <f t="shared" si="6"/>
        <v>0</v>
      </c>
      <c r="AA56" s="105">
        <f t="shared" si="19"/>
        <v>0</v>
      </c>
      <c r="AB56" s="105">
        <f t="shared" si="20"/>
        <v>0</v>
      </c>
      <c r="AC56" s="105">
        <f t="shared" si="7"/>
        <v>0</v>
      </c>
      <c r="AD56" s="67"/>
      <c r="AE56" s="67"/>
      <c r="AF56" s="67"/>
      <c r="AG56" s="105">
        <f t="shared" si="21"/>
        <v>0</v>
      </c>
      <c r="AH56" s="105">
        <f t="shared" si="8"/>
        <v>0</v>
      </c>
      <c r="AI56" s="105">
        <f t="shared" si="22"/>
        <v>0</v>
      </c>
      <c r="AJ56" s="105">
        <f t="shared" si="9"/>
        <v>0</v>
      </c>
      <c r="AK56" s="105">
        <f t="shared" si="10"/>
        <v>0</v>
      </c>
      <c r="AL56" s="105">
        <f t="shared" si="11"/>
        <v>0</v>
      </c>
      <c r="AM56" s="105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40</v>
      </c>
    </row>
    <row r="57" spans="1:52" ht="23.25" x14ac:dyDescent="0.35">
      <c r="A57" s="101">
        <f>'Liste déroulante et date'!J49</f>
        <v>44114</v>
      </c>
      <c r="B57" s="102"/>
      <c r="C57" s="103"/>
      <c r="D57" s="103"/>
      <c r="E57" s="103"/>
      <c r="F57" s="103"/>
      <c r="G57" s="104"/>
      <c r="H57" s="104">
        <f t="shared" si="14"/>
        <v>2</v>
      </c>
      <c r="I57" s="67"/>
      <c r="J57" s="67"/>
      <c r="K57" s="67"/>
      <c r="L57" s="67"/>
      <c r="M57" s="67"/>
      <c r="N57" s="67"/>
      <c r="O57" s="67"/>
      <c r="P57" s="105">
        <f t="shared" si="15"/>
        <v>0</v>
      </c>
      <c r="Q57" s="106"/>
      <c r="R57" s="105">
        <f t="shared" si="16"/>
        <v>0</v>
      </c>
      <c r="S57" s="67"/>
      <c r="T57" s="67"/>
      <c r="U57" s="105">
        <f t="shared" si="17"/>
        <v>40</v>
      </c>
      <c r="V57" s="67"/>
      <c r="W57" s="67"/>
      <c r="X57" s="105">
        <f t="shared" si="18"/>
        <v>0</v>
      </c>
      <c r="Y57" s="107">
        <f t="shared" si="5"/>
        <v>0</v>
      </c>
      <c r="Z57" s="107">
        <f t="shared" si="6"/>
        <v>0</v>
      </c>
      <c r="AA57" s="105">
        <f t="shared" si="19"/>
        <v>0</v>
      </c>
      <c r="AB57" s="105">
        <f t="shared" si="20"/>
        <v>0</v>
      </c>
      <c r="AC57" s="105">
        <f t="shared" si="7"/>
        <v>0</v>
      </c>
      <c r="AD57" s="67"/>
      <c r="AE57" s="67"/>
      <c r="AF57" s="67"/>
      <c r="AG57" s="105">
        <f t="shared" si="21"/>
        <v>0</v>
      </c>
      <c r="AH57" s="105">
        <f t="shared" si="8"/>
        <v>0</v>
      </c>
      <c r="AI57" s="105">
        <f t="shared" si="22"/>
        <v>0</v>
      </c>
      <c r="AJ57" s="105">
        <f t="shared" si="9"/>
        <v>0</v>
      </c>
      <c r="AK57" s="105">
        <f t="shared" si="10"/>
        <v>0</v>
      </c>
      <c r="AL57" s="105">
        <f t="shared" si="11"/>
        <v>0</v>
      </c>
      <c r="AM57" s="105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40</v>
      </c>
    </row>
    <row r="58" spans="1:52" ht="23.25" x14ac:dyDescent="0.35">
      <c r="A58" s="101">
        <f>'Liste déroulante et date'!J50</f>
        <v>44121</v>
      </c>
      <c r="B58" s="102"/>
      <c r="C58" s="103"/>
      <c r="D58" s="103"/>
      <c r="E58" s="103"/>
      <c r="F58" s="103"/>
      <c r="G58" s="104"/>
      <c r="H58" s="104">
        <f t="shared" si="14"/>
        <v>2</v>
      </c>
      <c r="I58" s="67"/>
      <c r="J58" s="67"/>
      <c r="K58" s="67"/>
      <c r="L58" s="67"/>
      <c r="M58" s="67"/>
      <c r="N58" s="67"/>
      <c r="O58" s="67"/>
      <c r="P58" s="105">
        <f t="shared" si="15"/>
        <v>0</v>
      </c>
      <c r="Q58" s="106"/>
      <c r="R58" s="105">
        <f t="shared" si="16"/>
        <v>0</v>
      </c>
      <c r="S58" s="67"/>
      <c r="T58" s="67"/>
      <c r="U58" s="105">
        <f t="shared" si="17"/>
        <v>40</v>
      </c>
      <c r="V58" s="67"/>
      <c r="W58" s="67"/>
      <c r="X58" s="105">
        <f t="shared" si="18"/>
        <v>0</v>
      </c>
      <c r="Y58" s="107">
        <f t="shared" si="5"/>
        <v>0</v>
      </c>
      <c r="Z58" s="107">
        <f t="shared" si="6"/>
        <v>0</v>
      </c>
      <c r="AA58" s="105">
        <f t="shared" si="19"/>
        <v>0</v>
      </c>
      <c r="AB58" s="105">
        <f t="shared" si="20"/>
        <v>0</v>
      </c>
      <c r="AC58" s="105">
        <f t="shared" si="7"/>
        <v>0</v>
      </c>
      <c r="AD58" s="67"/>
      <c r="AE58" s="67"/>
      <c r="AF58" s="67"/>
      <c r="AG58" s="105">
        <f t="shared" si="21"/>
        <v>0</v>
      </c>
      <c r="AH58" s="105">
        <f t="shared" si="8"/>
        <v>0</v>
      </c>
      <c r="AI58" s="105">
        <f t="shared" si="22"/>
        <v>0</v>
      </c>
      <c r="AJ58" s="105">
        <f t="shared" si="9"/>
        <v>0</v>
      </c>
      <c r="AK58" s="105">
        <f t="shared" si="10"/>
        <v>0</v>
      </c>
      <c r="AL58" s="105">
        <f t="shared" si="11"/>
        <v>0</v>
      </c>
      <c r="AM58" s="105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40</v>
      </c>
    </row>
    <row r="59" spans="1:52" ht="23.25" x14ac:dyDescent="0.35">
      <c r="A59" s="101">
        <f>'Liste déroulante et date'!J51</f>
        <v>44128</v>
      </c>
      <c r="B59" s="102"/>
      <c r="C59" s="103"/>
      <c r="D59" s="103"/>
      <c r="E59" s="103"/>
      <c r="F59" s="103"/>
      <c r="G59" s="104"/>
      <c r="H59" s="104">
        <f t="shared" si="14"/>
        <v>2</v>
      </c>
      <c r="I59" s="67"/>
      <c r="J59" s="67"/>
      <c r="K59" s="67"/>
      <c r="L59" s="67"/>
      <c r="M59" s="67"/>
      <c r="N59" s="67"/>
      <c r="O59" s="67"/>
      <c r="P59" s="105">
        <f t="shared" si="15"/>
        <v>0</v>
      </c>
      <c r="Q59" s="106"/>
      <c r="R59" s="105">
        <f t="shared" si="16"/>
        <v>0</v>
      </c>
      <c r="S59" s="67"/>
      <c r="T59" s="67"/>
      <c r="U59" s="105">
        <f t="shared" si="17"/>
        <v>40</v>
      </c>
      <c r="V59" s="67"/>
      <c r="W59" s="67"/>
      <c r="X59" s="105">
        <f t="shared" si="18"/>
        <v>0</v>
      </c>
      <c r="Y59" s="107">
        <f t="shared" si="5"/>
        <v>0</v>
      </c>
      <c r="Z59" s="107">
        <f t="shared" si="6"/>
        <v>0</v>
      </c>
      <c r="AA59" s="105">
        <f t="shared" si="19"/>
        <v>0</v>
      </c>
      <c r="AB59" s="105">
        <f t="shared" si="20"/>
        <v>0</v>
      </c>
      <c r="AC59" s="105">
        <f t="shared" si="7"/>
        <v>0</v>
      </c>
      <c r="AD59" s="67"/>
      <c r="AE59" s="67"/>
      <c r="AF59" s="67"/>
      <c r="AG59" s="105">
        <f t="shared" si="21"/>
        <v>0</v>
      </c>
      <c r="AH59" s="105">
        <f t="shared" si="8"/>
        <v>0</v>
      </c>
      <c r="AI59" s="105">
        <f t="shared" si="22"/>
        <v>0</v>
      </c>
      <c r="AJ59" s="105">
        <f t="shared" si="9"/>
        <v>0</v>
      </c>
      <c r="AK59" s="105">
        <f t="shared" si="10"/>
        <v>0</v>
      </c>
      <c r="AL59" s="105">
        <f t="shared" si="11"/>
        <v>0</v>
      </c>
      <c r="AM59" s="105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40</v>
      </c>
    </row>
    <row r="60" spans="1:52" ht="23.25" x14ac:dyDescent="0.35">
      <c r="A60" s="101">
        <f>'Liste déroulante et date'!J52</f>
        <v>44135</v>
      </c>
      <c r="B60" s="102"/>
      <c r="C60" s="103"/>
      <c r="D60" s="103"/>
      <c r="E60" s="103"/>
      <c r="F60" s="103"/>
      <c r="G60" s="104"/>
      <c r="H60" s="104">
        <f t="shared" si="14"/>
        <v>2</v>
      </c>
      <c r="I60" s="67"/>
      <c r="J60" s="67"/>
      <c r="K60" s="67"/>
      <c r="L60" s="67"/>
      <c r="M60" s="67"/>
      <c r="N60" s="67"/>
      <c r="O60" s="67"/>
      <c r="P60" s="105">
        <f t="shared" si="15"/>
        <v>0</v>
      </c>
      <c r="Q60" s="106"/>
      <c r="R60" s="105">
        <f t="shared" si="16"/>
        <v>0</v>
      </c>
      <c r="S60" s="67"/>
      <c r="T60" s="67"/>
      <c r="U60" s="105">
        <f t="shared" si="17"/>
        <v>40</v>
      </c>
      <c r="V60" s="67"/>
      <c r="W60" s="67"/>
      <c r="X60" s="105">
        <f t="shared" si="18"/>
        <v>0</v>
      </c>
      <c r="Y60" s="107">
        <f t="shared" si="5"/>
        <v>0</v>
      </c>
      <c r="Z60" s="107">
        <f t="shared" si="6"/>
        <v>0</v>
      </c>
      <c r="AA60" s="105">
        <f t="shared" si="19"/>
        <v>0</v>
      </c>
      <c r="AB60" s="105">
        <f t="shared" si="20"/>
        <v>0</v>
      </c>
      <c r="AC60" s="105">
        <f t="shared" si="7"/>
        <v>0</v>
      </c>
      <c r="AD60" s="67"/>
      <c r="AE60" s="67"/>
      <c r="AF60" s="67"/>
      <c r="AG60" s="105">
        <f t="shared" si="21"/>
        <v>0</v>
      </c>
      <c r="AH60" s="105">
        <f t="shared" si="8"/>
        <v>0</v>
      </c>
      <c r="AI60" s="105">
        <f t="shared" si="22"/>
        <v>0</v>
      </c>
      <c r="AJ60" s="105">
        <f t="shared" si="9"/>
        <v>0</v>
      </c>
      <c r="AK60" s="105">
        <f t="shared" si="10"/>
        <v>0</v>
      </c>
      <c r="AL60" s="105">
        <f t="shared" si="11"/>
        <v>0</v>
      </c>
      <c r="AM60" s="105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40</v>
      </c>
    </row>
    <row r="61" spans="1:52" ht="23.25" x14ac:dyDescent="0.35">
      <c r="A61" s="101">
        <f>'Liste déroulante et date'!J53</f>
        <v>44142</v>
      </c>
      <c r="B61" s="102"/>
      <c r="C61" s="103"/>
      <c r="D61" s="103"/>
      <c r="E61" s="103"/>
      <c r="F61" s="103"/>
      <c r="G61" s="104"/>
      <c r="H61" s="104">
        <f t="shared" si="14"/>
        <v>2</v>
      </c>
      <c r="I61" s="67"/>
      <c r="J61" s="67"/>
      <c r="K61" s="67"/>
      <c r="L61" s="67"/>
      <c r="M61" s="67"/>
      <c r="N61" s="67"/>
      <c r="O61" s="67"/>
      <c r="P61" s="105">
        <f t="shared" si="15"/>
        <v>0</v>
      </c>
      <c r="Q61" s="106"/>
      <c r="R61" s="105">
        <f t="shared" si="16"/>
        <v>0</v>
      </c>
      <c r="S61" s="67"/>
      <c r="T61" s="67"/>
      <c r="U61" s="105">
        <f t="shared" si="17"/>
        <v>40</v>
      </c>
      <c r="V61" s="67"/>
      <c r="W61" s="67"/>
      <c r="X61" s="105">
        <f t="shared" si="18"/>
        <v>0</v>
      </c>
      <c r="Y61" s="107">
        <f t="shared" si="5"/>
        <v>0</v>
      </c>
      <c r="Z61" s="107">
        <f t="shared" si="6"/>
        <v>0</v>
      </c>
      <c r="AA61" s="105">
        <f t="shared" si="19"/>
        <v>0</v>
      </c>
      <c r="AB61" s="105">
        <f t="shared" si="20"/>
        <v>0</v>
      </c>
      <c r="AC61" s="105">
        <f t="shared" si="7"/>
        <v>0</v>
      </c>
      <c r="AD61" s="67"/>
      <c r="AE61" s="67"/>
      <c r="AF61" s="67"/>
      <c r="AG61" s="105">
        <f t="shared" si="21"/>
        <v>0</v>
      </c>
      <c r="AH61" s="105">
        <f t="shared" si="8"/>
        <v>0</v>
      </c>
      <c r="AI61" s="105">
        <f t="shared" si="22"/>
        <v>0</v>
      </c>
      <c r="AJ61" s="105">
        <f t="shared" si="9"/>
        <v>0</v>
      </c>
      <c r="AK61" s="105">
        <f t="shared" si="10"/>
        <v>0</v>
      </c>
      <c r="AL61" s="105">
        <f t="shared" si="11"/>
        <v>0</v>
      </c>
      <c r="AM61" s="105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40</v>
      </c>
    </row>
    <row r="62" spans="1:52" ht="23.25" x14ac:dyDescent="0.35">
      <c r="A62" s="101">
        <f>'Liste déroulante et date'!J54</f>
        <v>44149</v>
      </c>
      <c r="B62" s="102"/>
      <c r="C62" s="103"/>
      <c r="D62" s="103"/>
      <c r="E62" s="103"/>
      <c r="F62" s="103"/>
      <c r="G62" s="104"/>
      <c r="H62" s="104">
        <f t="shared" si="14"/>
        <v>2</v>
      </c>
      <c r="I62" s="67"/>
      <c r="J62" s="67"/>
      <c r="K62" s="67"/>
      <c r="L62" s="67"/>
      <c r="M62" s="67"/>
      <c r="N62" s="67"/>
      <c r="O62" s="67"/>
      <c r="P62" s="105">
        <f t="shared" si="15"/>
        <v>0</v>
      </c>
      <c r="Q62" s="106"/>
      <c r="R62" s="105">
        <f t="shared" si="16"/>
        <v>0</v>
      </c>
      <c r="S62" s="67"/>
      <c r="T62" s="67"/>
      <c r="U62" s="105">
        <f t="shared" si="17"/>
        <v>40</v>
      </c>
      <c r="V62" s="67"/>
      <c r="W62" s="67"/>
      <c r="X62" s="105">
        <f t="shared" si="18"/>
        <v>0</v>
      </c>
      <c r="Y62" s="107">
        <f t="shared" si="5"/>
        <v>0</v>
      </c>
      <c r="Z62" s="107">
        <f t="shared" si="6"/>
        <v>0</v>
      </c>
      <c r="AA62" s="105">
        <f t="shared" si="19"/>
        <v>0</v>
      </c>
      <c r="AB62" s="105">
        <f t="shared" si="20"/>
        <v>0</v>
      </c>
      <c r="AC62" s="105">
        <f t="shared" si="7"/>
        <v>0</v>
      </c>
      <c r="AD62" s="67"/>
      <c r="AE62" s="67"/>
      <c r="AF62" s="67"/>
      <c r="AG62" s="105">
        <f t="shared" si="21"/>
        <v>0</v>
      </c>
      <c r="AH62" s="105">
        <f t="shared" si="8"/>
        <v>0</v>
      </c>
      <c r="AI62" s="105">
        <f t="shared" si="22"/>
        <v>0</v>
      </c>
      <c r="AJ62" s="105">
        <f t="shared" si="9"/>
        <v>0</v>
      </c>
      <c r="AK62" s="105">
        <f t="shared" si="10"/>
        <v>0</v>
      </c>
      <c r="AL62" s="105">
        <f t="shared" si="11"/>
        <v>0</v>
      </c>
      <c r="AM62" s="105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40</v>
      </c>
    </row>
    <row r="63" spans="1:52" ht="23.25" x14ac:dyDescent="0.35">
      <c r="A63" s="101">
        <f>'Liste déroulante et date'!J55</f>
        <v>44156</v>
      </c>
      <c r="B63" s="102"/>
      <c r="C63" s="103"/>
      <c r="D63" s="103"/>
      <c r="E63" s="103"/>
      <c r="F63" s="103"/>
      <c r="G63" s="104"/>
      <c r="H63" s="104">
        <f t="shared" si="14"/>
        <v>2</v>
      </c>
      <c r="I63" s="67"/>
      <c r="J63" s="67"/>
      <c r="K63" s="67"/>
      <c r="L63" s="67"/>
      <c r="M63" s="67"/>
      <c r="N63" s="67"/>
      <c r="O63" s="67"/>
      <c r="P63" s="105">
        <f t="shared" si="15"/>
        <v>0</v>
      </c>
      <c r="Q63" s="106"/>
      <c r="R63" s="105">
        <f t="shared" si="16"/>
        <v>0</v>
      </c>
      <c r="S63" s="67"/>
      <c r="T63" s="67"/>
      <c r="U63" s="105">
        <f t="shared" si="17"/>
        <v>40</v>
      </c>
      <c r="V63" s="67"/>
      <c r="W63" s="67"/>
      <c r="X63" s="105">
        <f t="shared" si="18"/>
        <v>0</v>
      </c>
      <c r="Y63" s="107">
        <f t="shared" si="5"/>
        <v>0</v>
      </c>
      <c r="Z63" s="107">
        <f t="shared" si="6"/>
        <v>0</v>
      </c>
      <c r="AA63" s="105">
        <f t="shared" si="19"/>
        <v>0</v>
      </c>
      <c r="AB63" s="105">
        <f t="shared" si="20"/>
        <v>0</v>
      </c>
      <c r="AC63" s="105">
        <f t="shared" si="7"/>
        <v>0</v>
      </c>
      <c r="AD63" s="67"/>
      <c r="AE63" s="67"/>
      <c r="AF63" s="67"/>
      <c r="AG63" s="105">
        <f t="shared" si="21"/>
        <v>0</v>
      </c>
      <c r="AH63" s="105">
        <f t="shared" si="8"/>
        <v>0</v>
      </c>
      <c r="AI63" s="105">
        <f t="shared" si="22"/>
        <v>0</v>
      </c>
      <c r="AJ63" s="105">
        <f t="shared" si="9"/>
        <v>0</v>
      </c>
      <c r="AK63" s="105">
        <f t="shared" si="10"/>
        <v>0</v>
      </c>
      <c r="AL63" s="105">
        <f t="shared" si="11"/>
        <v>0</v>
      </c>
      <c r="AM63" s="105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40</v>
      </c>
    </row>
    <row r="64" spans="1:52" ht="18.75" x14ac:dyDescent="0.3">
      <c r="A64" s="101">
        <f>'Liste déroulante et date'!J56</f>
        <v>44163</v>
      </c>
      <c r="B64" s="102"/>
      <c r="C64" s="103"/>
      <c r="D64" s="103"/>
      <c r="E64" s="103"/>
      <c r="F64" s="103"/>
      <c r="G64" s="104"/>
      <c r="H64" s="104">
        <f t="shared" si="14"/>
        <v>2</v>
      </c>
      <c r="I64" s="67"/>
      <c r="J64" s="67"/>
      <c r="K64" s="67"/>
      <c r="L64" s="67"/>
      <c r="M64" s="67"/>
      <c r="N64" s="67"/>
      <c r="O64" s="67"/>
      <c r="P64" s="105">
        <f t="shared" si="15"/>
        <v>0</v>
      </c>
      <c r="Q64" s="106"/>
      <c r="R64" s="105">
        <f t="shared" si="16"/>
        <v>0</v>
      </c>
      <c r="S64" s="67"/>
      <c r="T64" s="67"/>
      <c r="U64" s="105">
        <f t="shared" si="17"/>
        <v>40</v>
      </c>
      <c r="V64" s="67"/>
      <c r="W64" s="67"/>
      <c r="X64" s="105">
        <f t="shared" si="18"/>
        <v>0</v>
      </c>
      <c r="Y64" s="107">
        <f t="shared" si="5"/>
        <v>0</v>
      </c>
      <c r="Z64" s="107">
        <f t="shared" si="6"/>
        <v>0</v>
      </c>
      <c r="AA64" s="105">
        <f t="shared" si="19"/>
        <v>0</v>
      </c>
      <c r="AB64" s="105">
        <f t="shared" si="20"/>
        <v>0</v>
      </c>
      <c r="AC64" s="105">
        <f t="shared" si="7"/>
        <v>0</v>
      </c>
      <c r="AD64" s="67"/>
      <c r="AE64" s="67"/>
      <c r="AF64" s="67"/>
      <c r="AG64" s="105">
        <f t="shared" si="21"/>
        <v>0</v>
      </c>
      <c r="AH64" s="105">
        <f t="shared" si="8"/>
        <v>0</v>
      </c>
      <c r="AI64" s="105">
        <f t="shared" si="22"/>
        <v>0</v>
      </c>
      <c r="AJ64" s="105">
        <f t="shared" si="9"/>
        <v>0</v>
      </c>
      <c r="AK64" s="105">
        <f t="shared" si="10"/>
        <v>0</v>
      </c>
      <c r="AL64" s="105">
        <f t="shared" si="11"/>
        <v>0</v>
      </c>
      <c r="AM64" s="105">
        <f t="shared" si="12"/>
        <v>0</v>
      </c>
      <c r="AN64" s="67"/>
      <c r="AR64" s="108"/>
      <c r="AS64" s="109"/>
      <c r="AT64" s="109"/>
      <c r="AU64" s="109"/>
      <c r="AV64" s="109"/>
      <c r="AW64" s="109"/>
      <c r="AX64" s="109"/>
      <c r="AY64" s="109"/>
      <c r="AZ64" s="109"/>
    </row>
    <row r="65" spans="1:52" ht="18.75" x14ac:dyDescent="0.3">
      <c r="A65" s="101">
        <f>'Liste déroulante et date'!J57</f>
        <v>44170</v>
      </c>
      <c r="B65" s="102"/>
      <c r="C65" s="103"/>
      <c r="D65" s="103"/>
      <c r="E65" s="103"/>
      <c r="F65" s="103"/>
      <c r="G65" s="104"/>
      <c r="H65" s="104">
        <f t="shared" si="14"/>
        <v>2</v>
      </c>
      <c r="I65" s="67"/>
      <c r="J65" s="67"/>
      <c r="K65" s="67"/>
      <c r="L65" s="67"/>
      <c r="M65" s="67"/>
      <c r="N65" s="67"/>
      <c r="O65" s="67"/>
      <c r="P65" s="105">
        <f t="shared" si="15"/>
        <v>0</v>
      </c>
      <c r="Q65" s="106"/>
      <c r="R65" s="105">
        <f t="shared" si="16"/>
        <v>0</v>
      </c>
      <c r="S65" s="67"/>
      <c r="T65" s="67"/>
      <c r="U65" s="105">
        <f t="shared" si="17"/>
        <v>40</v>
      </c>
      <c r="V65" s="67"/>
      <c r="W65" s="67"/>
      <c r="X65" s="105">
        <f t="shared" si="18"/>
        <v>0</v>
      </c>
      <c r="Y65" s="107">
        <f t="shared" si="5"/>
        <v>0</v>
      </c>
      <c r="Z65" s="107">
        <f t="shared" si="6"/>
        <v>0</v>
      </c>
      <c r="AA65" s="105">
        <f t="shared" si="19"/>
        <v>0</v>
      </c>
      <c r="AB65" s="105">
        <f t="shared" si="20"/>
        <v>0</v>
      </c>
      <c r="AC65" s="105">
        <f t="shared" si="7"/>
        <v>0</v>
      </c>
      <c r="AD65" s="67"/>
      <c r="AE65" s="67"/>
      <c r="AF65" s="67"/>
      <c r="AG65" s="105">
        <f t="shared" si="21"/>
        <v>0</v>
      </c>
      <c r="AH65" s="105">
        <f t="shared" si="8"/>
        <v>0</v>
      </c>
      <c r="AI65" s="105">
        <f t="shared" si="22"/>
        <v>0</v>
      </c>
      <c r="AJ65" s="105">
        <f t="shared" si="9"/>
        <v>0</v>
      </c>
      <c r="AK65" s="105">
        <f t="shared" si="10"/>
        <v>0</v>
      </c>
      <c r="AL65" s="105">
        <f t="shared" si="11"/>
        <v>0</v>
      </c>
      <c r="AM65" s="105">
        <f t="shared" si="12"/>
        <v>0</v>
      </c>
      <c r="AN65" s="67"/>
      <c r="AR65" s="108"/>
      <c r="AS65" s="109"/>
      <c r="AT65" s="109"/>
      <c r="AU65" s="109"/>
      <c r="AV65" s="109"/>
      <c r="AW65" s="109"/>
      <c r="AX65" s="109"/>
      <c r="AY65" s="109"/>
      <c r="AZ65" s="109"/>
    </row>
    <row r="66" spans="1:52" ht="18.75" x14ac:dyDescent="0.3">
      <c r="A66" s="101">
        <f>'Liste déroulante et date'!J58</f>
        <v>44177</v>
      </c>
      <c r="B66" s="102"/>
      <c r="C66" s="103"/>
      <c r="D66" s="103"/>
      <c r="E66" s="103"/>
      <c r="F66" s="103"/>
      <c r="G66" s="104"/>
      <c r="H66" s="104">
        <f t="shared" si="14"/>
        <v>2</v>
      </c>
      <c r="I66" s="67"/>
      <c r="J66" s="67"/>
      <c r="K66" s="67"/>
      <c r="L66" s="67"/>
      <c r="M66" s="67"/>
      <c r="N66" s="67"/>
      <c r="O66" s="67"/>
      <c r="P66" s="105">
        <f t="shared" si="15"/>
        <v>0</v>
      </c>
      <c r="Q66" s="106"/>
      <c r="R66" s="105">
        <f t="shared" si="16"/>
        <v>0</v>
      </c>
      <c r="S66" s="67"/>
      <c r="T66" s="67"/>
      <c r="U66" s="105">
        <f t="shared" si="17"/>
        <v>40</v>
      </c>
      <c r="V66" s="67"/>
      <c r="W66" s="67"/>
      <c r="X66" s="105">
        <f t="shared" si="18"/>
        <v>0</v>
      </c>
      <c r="Y66" s="107">
        <f t="shared" si="5"/>
        <v>0</v>
      </c>
      <c r="Z66" s="107">
        <f t="shared" si="6"/>
        <v>0</v>
      </c>
      <c r="AA66" s="105">
        <f t="shared" si="19"/>
        <v>0</v>
      </c>
      <c r="AB66" s="105">
        <f t="shared" si="20"/>
        <v>0</v>
      </c>
      <c r="AC66" s="105">
        <f t="shared" si="7"/>
        <v>0</v>
      </c>
      <c r="AD66" s="67"/>
      <c r="AE66" s="67"/>
      <c r="AF66" s="67"/>
      <c r="AG66" s="105">
        <f t="shared" si="21"/>
        <v>0</v>
      </c>
      <c r="AH66" s="105">
        <f t="shared" si="8"/>
        <v>0</v>
      </c>
      <c r="AI66" s="105">
        <f t="shared" si="22"/>
        <v>0</v>
      </c>
      <c r="AJ66" s="105">
        <f t="shared" si="9"/>
        <v>0</v>
      </c>
      <c r="AK66" s="105">
        <f t="shared" si="10"/>
        <v>0</v>
      </c>
      <c r="AL66" s="105">
        <f t="shared" si="11"/>
        <v>0</v>
      </c>
      <c r="AM66" s="105">
        <f t="shared" si="12"/>
        <v>0</v>
      </c>
      <c r="AN66" s="67"/>
      <c r="AR66" s="108"/>
      <c r="AS66" s="109"/>
      <c r="AT66" s="109"/>
      <c r="AU66" s="109"/>
      <c r="AV66" s="109"/>
      <c r="AW66" s="109"/>
      <c r="AX66" s="109"/>
      <c r="AY66" s="109"/>
      <c r="AZ66" s="109"/>
    </row>
    <row r="67" spans="1:52" ht="18.75" x14ac:dyDescent="0.3">
      <c r="A67" s="101">
        <f>'Liste déroulante et date'!J59</f>
        <v>44184</v>
      </c>
      <c r="B67" s="102"/>
      <c r="C67" s="103"/>
      <c r="D67" s="103"/>
      <c r="E67" s="103"/>
      <c r="F67" s="103"/>
      <c r="G67" s="104"/>
      <c r="H67" s="104">
        <f t="shared" si="14"/>
        <v>2</v>
      </c>
      <c r="I67" s="67"/>
      <c r="J67" s="67"/>
      <c r="K67" s="67"/>
      <c r="L67" s="67"/>
      <c r="M67" s="67"/>
      <c r="N67" s="67"/>
      <c r="O67" s="67"/>
      <c r="P67" s="105">
        <f t="shared" si="15"/>
        <v>0</v>
      </c>
      <c r="Q67" s="106"/>
      <c r="R67" s="105">
        <f t="shared" si="16"/>
        <v>0</v>
      </c>
      <c r="S67" s="67"/>
      <c r="T67" s="67"/>
      <c r="U67" s="105">
        <f t="shared" si="17"/>
        <v>40</v>
      </c>
      <c r="V67" s="67"/>
      <c r="W67" s="67"/>
      <c r="X67" s="105">
        <f t="shared" si="18"/>
        <v>0</v>
      </c>
      <c r="Y67" s="107">
        <f t="shared" si="5"/>
        <v>0</v>
      </c>
      <c r="Z67" s="107">
        <f t="shared" si="6"/>
        <v>0</v>
      </c>
      <c r="AA67" s="105">
        <f t="shared" si="19"/>
        <v>0</v>
      </c>
      <c r="AB67" s="105">
        <f t="shared" si="20"/>
        <v>0</v>
      </c>
      <c r="AC67" s="105">
        <f t="shared" si="7"/>
        <v>0</v>
      </c>
      <c r="AD67" s="67"/>
      <c r="AE67" s="67"/>
      <c r="AF67" s="67"/>
      <c r="AG67" s="105">
        <f t="shared" si="21"/>
        <v>0</v>
      </c>
      <c r="AH67" s="105">
        <f t="shared" si="8"/>
        <v>0</v>
      </c>
      <c r="AI67" s="105">
        <f t="shared" si="22"/>
        <v>0</v>
      </c>
      <c r="AJ67" s="105">
        <f t="shared" si="9"/>
        <v>0</v>
      </c>
      <c r="AK67" s="105">
        <f t="shared" si="10"/>
        <v>0</v>
      </c>
      <c r="AL67" s="105">
        <f t="shared" si="11"/>
        <v>0</v>
      </c>
      <c r="AM67" s="105">
        <f t="shared" si="12"/>
        <v>0</v>
      </c>
      <c r="AN67" s="67"/>
      <c r="AR67" s="108"/>
      <c r="AS67" s="109"/>
      <c r="AT67" s="109"/>
      <c r="AU67" s="109"/>
      <c r="AV67" s="109"/>
      <c r="AW67" s="109"/>
      <c r="AX67" s="109"/>
      <c r="AY67" s="109"/>
      <c r="AZ67" s="109"/>
    </row>
    <row r="68" spans="1:52" x14ac:dyDescent="0.25">
      <c r="A68" s="110"/>
      <c r="B68" s="111"/>
      <c r="C68" s="3"/>
      <c r="D68" s="3"/>
      <c r="E68" s="3"/>
      <c r="F68" s="3"/>
      <c r="G68" s="3"/>
      <c r="H68" s="3"/>
      <c r="I68" s="112"/>
      <c r="J68" s="112"/>
      <c r="K68" s="112"/>
      <c r="L68" s="112"/>
      <c r="M68" s="112"/>
      <c r="N68" s="112"/>
      <c r="O68" s="112"/>
      <c r="P68" s="112"/>
      <c r="Q68" s="113"/>
      <c r="R68" s="112"/>
      <c r="S68" s="112"/>
      <c r="T68" s="153"/>
      <c r="U68" s="105">
        <f t="shared" si="17"/>
        <v>40</v>
      </c>
      <c r="V68" s="112"/>
      <c r="W68" s="112"/>
      <c r="X68" s="112"/>
      <c r="Y68" s="112"/>
      <c r="Z68" s="112"/>
      <c r="AA68" s="112"/>
      <c r="AB68" s="112"/>
      <c r="AC68" s="112">
        <v>16</v>
      </c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3"/>
    </row>
    <row r="69" spans="1:52" ht="22.5" customHeight="1" x14ac:dyDescent="0.35">
      <c r="A69" s="101">
        <f>'Liste déroulante et date'!J60</f>
        <v>44191</v>
      </c>
      <c r="B69" s="102"/>
      <c r="C69" s="103"/>
      <c r="D69" s="103"/>
      <c r="E69" s="103"/>
      <c r="F69" s="103"/>
      <c r="G69" s="104"/>
      <c r="H69" s="104">
        <f t="shared" ref="H69:H121" si="24">IF(G69=0,H68,G69)</f>
        <v>0</v>
      </c>
      <c r="I69" s="67"/>
      <c r="J69" s="67"/>
      <c r="K69" s="67"/>
      <c r="L69" s="67"/>
      <c r="M69" s="67"/>
      <c r="N69" s="67"/>
      <c r="O69" s="67"/>
      <c r="P69" s="105">
        <f t="shared" si="15"/>
        <v>0</v>
      </c>
      <c r="Q69" s="106"/>
      <c r="R69" s="105">
        <f t="shared" si="16"/>
        <v>0</v>
      </c>
      <c r="S69" s="67"/>
      <c r="T69" s="67"/>
      <c r="U69" s="105">
        <f t="shared" si="17"/>
        <v>40</v>
      </c>
      <c r="V69" s="67"/>
      <c r="W69" s="67"/>
      <c r="X69" s="105">
        <f t="shared" ref="X69:X121" si="25">IF(AL69&gt;=0,AL69,0)</f>
        <v>0</v>
      </c>
      <c r="Y69" s="107">
        <f t="shared" ref="Y69:Y121" si="26">IF(S69&gt;=40,S69-40,0)</f>
        <v>0</v>
      </c>
      <c r="Z69" s="107">
        <f t="shared" ref="Z69:Z121" si="27">IF(D69=1,0,AM69)</f>
        <v>0</v>
      </c>
      <c r="AA69" s="105">
        <f t="shared" ref="AA69:AA121" si="28">IF(AE69&lt;0,-AE69,0)</f>
        <v>0</v>
      </c>
      <c r="AB69" s="105">
        <f t="shared" ref="AB69:AB121" si="29">IF(AE69&gt;0,AE69+AJ69,0)+IF(AE69&lt;=0,AJ69,0)</f>
        <v>0</v>
      </c>
      <c r="AC69" s="105">
        <f t="shared" ref="AC69:AC121" si="30">AC68-R69</f>
        <v>16</v>
      </c>
      <c r="AD69" s="67"/>
      <c r="AE69" s="67"/>
      <c r="AF69" s="67"/>
      <c r="AG69" s="105">
        <f t="shared" ref="AG69:AG121" si="31">IF((AI68-AH69)&gt;0,AH69,AI68)</f>
        <v>0</v>
      </c>
      <c r="AH69" s="105">
        <f t="shared" ref="AH69:AH121" si="32">IF(S69&gt;40,((3+Y69)*H69),IF(S69=0,0,(3*H69)))</f>
        <v>0</v>
      </c>
      <c r="AI69" s="105">
        <f t="shared" ref="AI69:AI121" si="33">AI68+AF69-AG69</f>
        <v>0</v>
      </c>
      <c r="AJ69" s="105">
        <f t="shared" ref="AJ69:AJ121" si="34">ROUND(IF(AD69&gt;0,AD69/H69,"0"),0)</f>
        <v>0</v>
      </c>
      <c r="AK69" s="105">
        <f t="shared" ref="AK69:AK121" si="35">ROUND(IF(Q69="oui",(X65+X66+X67+X68)/20,0),0)</f>
        <v>0</v>
      </c>
      <c r="AL69" s="105">
        <f t="shared" ref="AL69:AL121" si="36">IF(S69&lt;=40,S69-Z69,S69-Y69-Z69)</f>
        <v>0</v>
      </c>
      <c r="AM69" s="105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40</v>
      </c>
    </row>
    <row r="70" spans="1:52" ht="23.25" x14ac:dyDescent="0.35">
      <c r="A70" s="101">
        <f>'Liste déroulante et date'!J61</f>
        <v>44198</v>
      </c>
      <c r="B70" s="102"/>
      <c r="C70" s="103"/>
      <c r="D70" s="103"/>
      <c r="E70" s="103"/>
      <c r="F70" s="103"/>
      <c r="G70" s="104"/>
      <c r="H70" s="104">
        <f t="shared" si="24"/>
        <v>0</v>
      </c>
      <c r="I70" s="67"/>
      <c r="J70" s="67"/>
      <c r="K70" s="67"/>
      <c r="L70" s="67"/>
      <c r="M70" s="67"/>
      <c r="N70" s="67"/>
      <c r="O70" s="67"/>
      <c r="P70" s="105">
        <f t="shared" si="15"/>
        <v>0</v>
      </c>
      <c r="Q70" s="106"/>
      <c r="R70" s="105">
        <f t="shared" si="16"/>
        <v>0</v>
      </c>
      <c r="S70" s="67"/>
      <c r="T70" s="67"/>
      <c r="U70" s="105">
        <f t="shared" si="17"/>
        <v>40</v>
      </c>
      <c r="V70" s="67"/>
      <c r="W70" s="67"/>
      <c r="X70" s="105">
        <f t="shared" si="25"/>
        <v>0</v>
      </c>
      <c r="Y70" s="107">
        <f t="shared" si="26"/>
        <v>0</v>
      </c>
      <c r="Z70" s="107">
        <f t="shared" si="27"/>
        <v>0</v>
      </c>
      <c r="AA70" s="105">
        <f t="shared" si="28"/>
        <v>0</v>
      </c>
      <c r="AB70" s="105">
        <f t="shared" si="29"/>
        <v>0</v>
      </c>
      <c r="AC70" s="105">
        <f t="shared" si="30"/>
        <v>16</v>
      </c>
      <c r="AD70" s="67"/>
      <c r="AE70" s="67"/>
      <c r="AF70" s="67"/>
      <c r="AG70" s="105">
        <f t="shared" si="31"/>
        <v>0</v>
      </c>
      <c r="AH70" s="105">
        <f t="shared" si="32"/>
        <v>0</v>
      </c>
      <c r="AI70" s="105">
        <f t="shared" si="33"/>
        <v>0</v>
      </c>
      <c r="AJ70" s="105">
        <f t="shared" si="34"/>
        <v>0</v>
      </c>
      <c r="AK70" s="105">
        <f t="shared" si="35"/>
        <v>0</v>
      </c>
      <c r="AL70" s="105">
        <f t="shared" si="36"/>
        <v>0</v>
      </c>
      <c r="AM70" s="105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40</v>
      </c>
    </row>
    <row r="71" spans="1:52" ht="23.25" x14ac:dyDescent="0.35">
      <c r="A71" s="101">
        <f>'Liste déroulante et date'!J62</f>
        <v>44205</v>
      </c>
      <c r="B71" s="102"/>
      <c r="C71" s="103"/>
      <c r="D71" s="103"/>
      <c r="E71" s="103"/>
      <c r="F71" s="103"/>
      <c r="G71" s="104"/>
      <c r="H71" s="104">
        <f t="shared" si="24"/>
        <v>0</v>
      </c>
      <c r="I71" s="67"/>
      <c r="J71" s="67"/>
      <c r="K71" s="67"/>
      <c r="L71" s="67"/>
      <c r="M71" s="67"/>
      <c r="N71" s="67"/>
      <c r="O71" s="67"/>
      <c r="P71" s="105">
        <f t="shared" si="15"/>
        <v>0</v>
      </c>
      <c r="Q71" s="106"/>
      <c r="R71" s="105">
        <f t="shared" si="16"/>
        <v>0</v>
      </c>
      <c r="S71" s="67"/>
      <c r="T71" s="67"/>
      <c r="U71" s="105">
        <f t="shared" si="17"/>
        <v>40</v>
      </c>
      <c r="V71" s="67"/>
      <c r="W71" s="67"/>
      <c r="X71" s="105">
        <f t="shared" si="25"/>
        <v>0</v>
      </c>
      <c r="Y71" s="107">
        <f t="shared" si="26"/>
        <v>0</v>
      </c>
      <c r="Z71" s="107">
        <f t="shared" si="27"/>
        <v>0</v>
      </c>
      <c r="AA71" s="105">
        <f t="shared" si="28"/>
        <v>0</v>
      </c>
      <c r="AB71" s="105">
        <f t="shared" si="29"/>
        <v>0</v>
      </c>
      <c r="AC71" s="105">
        <f t="shared" si="30"/>
        <v>16</v>
      </c>
      <c r="AD71" s="67"/>
      <c r="AE71" s="67"/>
      <c r="AF71" s="67"/>
      <c r="AG71" s="105">
        <f t="shared" si="31"/>
        <v>0</v>
      </c>
      <c r="AH71" s="105">
        <f t="shared" si="32"/>
        <v>0</v>
      </c>
      <c r="AI71" s="105">
        <f t="shared" si="33"/>
        <v>0</v>
      </c>
      <c r="AJ71" s="105">
        <f t="shared" si="34"/>
        <v>0</v>
      </c>
      <c r="AK71" s="105">
        <f t="shared" si="35"/>
        <v>0</v>
      </c>
      <c r="AL71" s="105">
        <f t="shared" si="36"/>
        <v>0</v>
      </c>
      <c r="AM71" s="105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40</v>
      </c>
    </row>
    <row r="72" spans="1:52" ht="23.25" x14ac:dyDescent="0.35">
      <c r="A72" s="101">
        <f>'Liste déroulante et date'!J63</f>
        <v>44212</v>
      </c>
      <c r="B72" s="102"/>
      <c r="C72" s="103"/>
      <c r="D72" s="103"/>
      <c r="E72" s="103"/>
      <c r="F72" s="103"/>
      <c r="G72" s="104"/>
      <c r="H72" s="104">
        <f t="shared" si="24"/>
        <v>0</v>
      </c>
      <c r="I72" s="67"/>
      <c r="J72" s="67"/>
      <c r="K72" s="67"/>
      <c r="L72" s="67"/>
      <c r="M72" s="67"/>
      <c r="N72" s="67"/>
      <c r="O72" s="67"/>
      <c r="P72" s="105">
        <f t="shared" si="15"/>
        <v>0</v>
      </c>
      <c r="Q72" s="106"/>
      <c r="R72" s="105">
        <f t="shared" si="16"/>
        <v>0</v>
      </c>
      <c r="S72" s="67"/>
      <c r="T72" s="67"/>
      <c r="U72" s="105">
        <f t="shared" si="17"/>
        <v>40</v>
      </c>
      <c r="V72" s="67"/>
      <c r="W72" s="67"/>
      <c r="X72" s="105">
        <f t="shared" si="25"/>
        <v>0</v>
      </c>
      <c r="Y72" s="107">
        <f t="shared" si="26"/>
        <v>0</v>
      </c>
      <c r="Z72" s="107">
        <f t="shared" si="27"/>
        <v>0</v>
      </c>
      <c r="AA72" s="105">
        <f t="shared" si="28"/>
        <v>0</v>
      </c>
      <c r="AB72" s="105">
        <f t="shared" si="29"/>
        <v>0</v>
      </c>
      <c r="AC72" s="105">
        <f t="shared" si="30"/>
        <v>16</v>
      </c>
      <c r="AD72" s="67"/>
      <c r="AE72" s="67"/>
      <c r="AF72" s="67"/>
      <c r="AG72" s="105">
        <f t="shared" si="31"/>
        <v>0</v>
      </c>
      <c r="AH72" s="105">
        <f t="shared" si="32"/>
        <v>0</v>
      </c>
      <c r="AI72" s="105">
        <f t="shared" si="33"/>
        <v>0</v>
      </c>
      <c r="AJ72" s="105">
        <f t="shared" si="34"/>
        <v>0</v>
      </c>
      <c r="AK72" s="105">
        <f t="shared" si="35"/>
        <v>0</v>
      </c>
      <c r="AL72" s="105">
        <f t="shared" si="36"/>
        <v>0</v>
      </c>
      <c r="AM72" s="105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40</v>
      </c>
    </row>
    <row r="73" spans="1:52" ht="23.25" x14ac:dyDescent="0.35">
      <c r="A73" s="101">
        <f>'Liste déroulante et date'!J64</f>
        <v>44219</v>
      </c>
      <c r="B73" s="102"/>
      <c r="C73" s="103"/>
      <c r="D73" s="103"/>
      <c r="E73" s="103"/>
      <c r="F73" s="103"/>
      <c r="G73" s="104"/>
      <c r="H73" s="104">
        <f t="shared" si="24"/>
        <v>0</v>
      </c>
      <c r="I73" s="67"/>
      <c r="J73" s="67"/>
      <c r="K73" s="67"/>
      <c r="L73" s="67"/>
      <c r="M73" s="67"/>
      <c r="N73" s="67"/>
      <c r="O73" s="67"/>
      <c r="P73" s="105">
        <f t="shared" si="15"/>
        <v>0</v>
      </c>
      <c r="Q73" s="106"/>
      <c r="R73" s="105">
        <f t="shared" si="16"/>
        <v>0</v>
      </c>
      <c r="S73" s="67"/>
      <c r="T73" s="67"/>
      <c r="U73" s="105">
        <f t="shared" si="17"/>
        <v>40</v>
      </c>
      <c r="V73" s="67"/>
      <c r="W73" s="67"/>
      <c r="X73" s="105">
        <f t="shared" si="25"/>
        <v>0</v>
      </c>
      <c r="Y73" s="107">
        <f t="shared" si="26"/>
        <v>0</v>
      </c>
      <c r="Z73" s="107">
        <f t="shared" si="27"/>
        <v>0</v>
      </c>
      <c r="AA73" s="105">
        <f t="shared" si="28"/>
        <v>0</v>
      </c>
      <c r="AB73" s="105">
        <f t="shared" si="29"/>
        <v>0</v>
      </c>
      <c r="AC73" s="105">
        <f t="shared" si="30"/>
        <v>16</v>
      </c>
      <c r="AD73" s="67"/>
      <c r="AE73" s="67"/>
      <c r="AF73" s="67"/>
      <c r="AG73" s="105">
        <f t="shared" si="31"/>
        <v>0</v>
      </c>
      <c r="AH73" s="105">
        <f t="shared" si="32"/>
        <v>0</v>
      </c>
      <c r="AI73" s="105">
        <f t="shared" si="33"/>
        <v>0</v>
      </c>
      <c r="AJ73" s="105">
        <f t="shared" si="34"/>
        <v>0</v>
      </c>
      <c r="AK73" s="105">
        <f t="shared" si="35"/>
        <v>0</v>
      </c>
      <c r="AL73" s="105">
        <f t="shared" si="36"/>
        <v>0</v>
      </c>
      <c r="AM73" s="105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40</v>
      </c>
    </row>
    <row r="74" spans="1:52" ht="23.25" x14ac:dyDescent="0.35">
      <c r="A74" s="101">
        <f>'Liste déroulante et date'!J65</f>
        <v>44226</v>
      </c>
      <c r="B74" s="102"/>
      <c r="C74" s="103"/>
      <c r="D74" s="103"/>
      <c r="E74" s="103"/>
      <c r="F74" s="103"/>
      <c r="G74" s="104"/>
      <c r="H74" s="104">
        <f t="shared" si="24"/>
        <v>0</v>
      </c>
      <c r="I74" s="67"/>
      <c r="J74" s="67"/>
      <c r="K74" s="67"/>
      <c r="L74" s="67"/>
      <c r="M74" s="67"/>
      <c r="N74" s="67"/>
      <c r="O74" s="67"/>
      <c r="P74" s="105">
        <f t="shared" si="15"/>
        <v>0</v>
      </c>
      <c r="Q74" s="106"/>
      <c r="R74" s="105">
        <f t="shared" si="16"/>
        <v>0</v>
      </c>
      <c r="S74" s="67"/>
      <c r="T74" s="67"/>
      <c r="U74" s="105">
        <f t="shared" si="17"/>
        <v>40</v>
      </c>
      <c r="V74" s="67"/>
      <c r="W74" s="67"/>
      <c r="X74" s="105">
        <f t="shared" si="25"/>
        <v>0</v>
      </c>
      <c r="Y74" s="107">
        <f t="shared" si="26"/>
        <v>0</v>
      </c>
      <c r="Z74" s="107">
        <f t="shared" si="27"/>
        <v>0</v>
      </c>
      <c r="AA74" s="105">
        <f t="shared" si="28"/>
        <v>0</v>
      </c>
      <c r="AB74" s="105">
        <f t="shared" si="29"/>
        <v>0</v>
      </c>
      <c r="AC74" s="105">
        <f t="shared" si="30"/>
        <v>16</v>
      </c>
      <c r="AD74" s="67"/>
      <c r="AE74" s="67"/>
      <c r="AF74" s="67"/>
      <c r="AG74" s="105">
        <f t="shared" si="31"/>
        <v>0</v>
      </c>
      <c r="AH74" s="105">
        <f t="shared" si="32"/>
        <v>0</v>
      </c>
      <c r="AI74" s="105">
        <f t="shared" si="33"/>
        <v>0</v>
      </c>
      <c r="AJ74" s="105">
        <f t="shared" si="34"/>
        <v>0</v>
      </c>
      <c r="AK74" s="105">
        <f t="shared" si="35"/>
        <v>0</v>
      </c>
      <c r="AL74" s="105">
        <f t="shared" si="36"/>
        <v>0</v>
      </c>
      <c r="AM74" s="105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40</v>
      </c>
    </row>
    <row r="75" spans="1:52" ht="23.25" x14ac:dyDescent="0.35">
      <c r="A75" s="101">
        <f>'Liste déroulante et date'!J66</f>
        <v>44233</v>
      </c>
      <c r="B75" s="102"/>
      <c r="C75" s="103"/>
      <c r="D75" s="103"/>
      <c r="E75" s="103"/>
      <c r="F75" s="103"/>
      <c r="G75" s="104"/>
      <c r="H75" s="104">
        <f t="shared" si="24"/>
        <v>0</v>
      </c>
      <c r="I75" s="67"/>
      <c r="J75" s="67"/>
      <c r="K75" s="67"/>
      <c r="L75" s="67"/>
      <c r="M75" s="67"/>
      <c r="N75" s="67"/>
      <c r="O75" s="67"/>
      <c r="P75" s="105">
        <f t="shared" si="15"/>
        <v>0</v>
      </c>
      <c r="Q75" s="106"/>
      <c r="R75" s="105">
        <f t="shared" si="16"/>
        <v>0</v>
      </c>
      <c r="S75" s="67"/>
      <c r="T75" s="67"/>
      <c r="U75" s="105">
        <f t="shared" si="17"/>
        <v>40</v>
      </c>
      <c r="V75" s="67"/>
      <c r="W75" s="67"/>
      <c r="X75" s="105">
        <f t="shared" si="25"/>
        <v>0</v>
      </c>
      <c r="Y75" s="107">
        <f t="shared" si="26"/>
        <v>0</v>
      </c>
      <c r="Z75" s="107">
        <f t="shared" si="27"/>
        <v>0</v>
      </c>
      <c r="AA75" s="105">
        <f t="shared" si="28"/>
        <v>0</v>
      </c>
      <c r="AB75" s="105">
        <f t="shared" si="29"/>
        <v>0</v>
      </c>
      <c r="AC75" s="105">
        <f t="shared" si="30"/>
        <v>16</v>
      </c>
      <c r="AD75" s="67"/>
      <c r="AE75" s="67"/>
      <c r="AF75" s="67"/>
      <c r="AG75" s="105">
        <f t="shared" si="31"/>
        <v>0</v>
      </c>
      <c r="AH75" s="105">
        <f t="shared" si="32"/>
        <v>0</v>
      </c>
      <c r="AI75" s="105">
        <f t="shared" si="33"/>
        <v>0</v>
      </c>
      <c r="AJ75" s="105">
        <f t="shared" si="34"/>
        <v>0</v>
      </c>
      <c r="AK75" s="105">
        <f t="shared" si="35"/>
        <v>0</v>
      </c>
      <c r="AL75" s="105">
        <f t="shared" si="36"/>
        <v>0</v>
      </c>
      <c r="AM75" s="105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40</v>
      </c>
    </row>
    <row r="76" spans="1:52" ht="23.25" x14ac:dyDescent="0.35">
      <c r="A76" s="101">
        <f>'Liste déroulante et date'!J67</f>
        <v>44240</v>
      </c>
      <c r="B76" s="102"/>
      <c r="C76" s="103"/>
      <c r="D76" s="103"/>
      <c r="E76" s="103"/>
      <c r="F76" s="103"/>
      <c r="G76" s="104"/>
      <c r="H76" s="104">
        <f t="shared" si="24"/>
        <v>0</v>
      </c>
      <c r="I76" s="67"/>
      <c r="J76" s="67"/>
      <c r="K76" s="67"/>
      <c r="L76" s="67"/>
      <c r="M76" s="67"/>
      <c r="N76" s="67"/>
      <c r="O76" s="67"/>
      <c r="P76" s="105">
        <f t="shared" si="15"/>
        <v>0</v>
      </c>
      <c r="Q76" s="106"/>
      <c r="R76" s="105">
        <f t="shared" si="16"/>
        <v>0</v>
      </c>
      <c r="S76" s="67"/>
      <c r="T76" s="67"/>
      <c r="U76" s="105">
        <f t="shared" ref="U76:U121" si="43">U75+P76-X76-Y76+AA76-AB76</f>
        <v>40</v>
      </c>
      <c r="V76" s="67"/>
      <c r="W76" s="67"/>
      <c r="X76" s="105">
        <f t="shared" si="25"/>
        <v>0</v>
      </c>
      <c r="Y76" s="107">
        <f t="shared" si="26"/>
        <v>0</v>
      </c>
      <c r="Z76" s="107">
        <f t="shared" si="27"/>
        <v>0</v>
      </c>
      <c r="AA76" s="105">
        <f t="shared" si="28"/>
        <v>0</v>
      </c>
      <c r="AB76" s="105">
        <f t="shared" si="29"/>
        <v>0</v>
      </c>
      <c r="AC76" s="105">
        <f t="shared" si="30"/>
        <v>16</v>
      </c>
      <c r="AD76" s="67"/>
      <c r="AE76" s="67"/>
      <c r="AF76" s="67"/>
      <c r="AG76" s="105">
        <f t="shared" si="31"/>
        <v>0</v>
      </c>
      <c r="AH76" s="105">
        <f t="shared" si="32"/>
        <v>0</v>
      </c>
      <c r="AI76" s="105">
        <f t="shared" si="33"/>
        <v>0</v>
      </c>
      <c r="AJ76" s="105">
        <f t="shared" si="34"/>
        <v>0</v>
      </c>
      <c r="AK76" s="105">
        <f t="shared" si="35"/>
        <v>0</v>
      </c>
      <c r="AL76" s="105">
        <f t="shared" si="36"/>
        <v>0</v>
      </c>
      <c r="AM76" s="105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40</v>
      </c>
    </row>
    <row r="77" spans="1:52" ht="23.25" x14ac:dyDescent="0.35">
      <c r="A77" s="101">
        <f>'Liste déroulante et date'!J68</f>
        <v>44247</v>
      </c>
      <c r="B77" s="102"/>
      <c r="C77" s="103"/>
      <c r="D77" s="103"/>
      <c r="E77" s="103"/>
      <c r="F77" s="103"/>
      <c r="G77" s="104"/>
      <c r="H77" s="104">
        <f t="shared" si="24"/>
        <v>0</v>
      </c>
      <c r="I77" s="67"/>
      <c r="J77" s="67"/>
      <c r="K77" s="67"/>
      <c r="L77" s="67"/>
      <c r="M77" s="67"/>
      <c r="N77" s="67"/>
      <c r="O77" s="67"/>
      <c r="P77" s="105">
        <f t="shared" si="15"/>
        <v>0</v>
      </c>
      <c r="Q77" s="106"/>
      <c r="R77" s="105">
        <f t="shared" ref="R77:R121" si="44">IF(AC76&lt;=0,0,AK77)</f>
        <v>0</v>
      </c>
      <c r="S77" s="67"/>
      <c r="T77" s="67"/>
      <c r="U77" s="105">
        <f t="shared" si="43"/>
        <v>40</v>
      </c>
      <c r="V77" s="67"/>
      <c r="W77" s="67"/>
      <c r="X77" s="105">
        <f t="shared" si="25"/>
        <v>0</v>
      </c>
      <c r="Y77" s="107">
        <f t="shared" si="26"/>
        <v>0</v>
      </c>
      <c r="Z77" s="107">
        <f t="shared" si="27"/>
        <v>0</v>
      </c>
      <c r="AA77" s="105">
        <f t="shared" si="28"/>
        <v>0</v>
      </c>
      <c r="AB77" s="105">
        <f t="shared" si="29"/>
        <v>0</v>
      </c>
      <c r="AC77" s="105">
        <f t="shared" si="30"/>
        <v>16</v>
      </c>
      <c r="AD77" s="67"/>
      <c r="AE77" s="67"/>
      <c r="AF77" s="67"/>
      <c r="AG77" s="105">
        <f t="shared" si="31"/>
        <v>0</v>
      </c>
      <c r="AH77" s="105">
        <f t="shared" si="32"/>
        <v>0</v>
      </c>
      <c r="AI77" s="105">
        <f t="shared" si="33"/>
        <v>0</v>
      </c>
      <c r="AJ77" s="105">
        <f t="shared" si="34"/>
        <v>0</v>
      </c>
      <c r="AK77" s="105">
        <f t="shared" si="35"/>
        <v>0</v>
      </c>
      <c r="AL77" s="105">
        <f t="shared" si="36"/>
        <v>0</v>
      </c>
      <c r="AM77" s="105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40</v>
      </c>
    </row>
    <row r="78" spans="1:52" ht="23.25" x14ac:dyDescent="0.35">
      <c r="A78" s="101">
        <f>'Liste déroulante et date'!J69</f>
        <v>44254</v>
      </c>
      <c r="B78" s="102"/>
      <c r="C78" s="103"/>
      <c r="D78" s="103"/>
      <c r="E78" s="103"/>
      <c r="F78" s="103"/>
      <c r="G78" s="104"/>
      <c r="H78" s="104">
        <f t="shared" si="24"/>
        <v>0</v>
      </c>
      <c r="I78" s="67"/>
      <c r="J78" s="67"/>
      <c r="K78" s="67"/>
      <c r="L78" s="67"/>
      <c r="M78" s="67"/>
      <c r="N78" s="67"/>
      <c r="O78" s="67"/>
      <c r="P78" s="105">
        <f t="shared" ref="P78:P121" si="45">SUM(I78:O78)</f>
        <v>0</v>
      </c>
      <c r="Q78" s="106"/>
      <c r="R78" s="105">
        <f t="shared" si="44"/>
        <v>0</v>
      </c>
      <c r="S78" s="67"/>
      <c r="T78" s="67"/>
      <c r="U78" s="105">
        <f t="shared" si="43"/>
        <v>40</v>
      </c>
      <c r="V78" s="67"/>
      <c r="W78" s="67"/>
      <c r="X78" s="105">
        <f t="shared" si="25"/>
        <v>0</v>
      </c>
      <c r="Y78" s="107">
        <f t="shared" si="26"/>
        <v>0</v>
      </c>
      <c r="Z78" s="107">
        <f t="shared" si="27"/>
        <v>0</v>
      </c>
      <c r="AA78" s="105">
        <f t="shared" si="28"/>
        <v>0</v>
      </c>
      <c r="AB78" s="105">
        <f t="shared" si="29"/>
        <v>0</v>
      </c>
      <c r="AC78" s="105">
        <f t="shared" si="30"/>
        <v>16</v>
      </c>
      <c r="AD78" s="67"/>
      <c r="AE78" s="67"/>
      <c r="AF78" s="67"/>
      <c r="AG78" s="105">
        <f t="shared" si="31"/>
        <v>0</v>
      </c>
      <c r="AH78" s="105">
        <f t="shared" si="32"/>
        <v>0</v>
      </c>
      <c r="AI78" s="105">
        <f t="shared" si="33"/>
        <v>0</v>
      </c>
      <c r="AJ78" s="105">
        <f t="shared" si="34"/>
        <v>0</v>
      </c>
      <c r="AK78" s="105">
        <f t="shared" si="35"/>
        <v>0</v>
      </c>
      <c r="AL78" s="105">
        <f t="shared" si="36"/>
        <v>0</v>
      </c>
      <c r="AM78" s="105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40</v>
      </c>
    </row>
    <row r="79" spans="1:52" ht="23.25" x14ac:dyDescent="0.35">
      <c r="A79" s="101">
        <f>'Liste déroulante et date'!J70</f>
        <v>44261</v>
      </c>
      <c r="B79" s="102"/>
      <c r="C79" s="103"/>
      <c r="D79" s="103"/>
      <c r="E79" s="103"/>
      <c r="F79" s="103"/>
      <c r="G79" s="104"/>
      <c r="H79" s="104">
        <f t="shared" si="24"/>
        <v>0</v>
      </c>
      <c r="I79" s="67"/>
      <c r="J79" s="67"/>
      <c r="K79" s="67"/>
      <c r="L79" s="67"/>
      <c r="M79" s="67"/>
      <c r="N79" s="67"/>
      <c r="O79" s="67"/>
      <c r="P79" s="105">
        <f t="shared" si="45"/>
        <v>0</v>
      </c>
      <c r="Q79" s="106"/>
      <c r="R79" s="105">
        <f t="shared" si="44"/>
        <v>0</v>
      </c>
      <c r="S79" s="67"/>
      <c r="T79" s="67"/>
      <c r="U79" s="105">
        <f t="shared" si="43"/>
        <v>40</v>
      </c>
      <c r="V79" s="67"/>
      <c r="W79" s="67"/>
      <c r="X79" s="105">
        <f t="shared" si="25"/>
        <v>0</v>
      </c>
      <c r="Y79" s="107">
        <f t="shared" si="26"/>
        <v>0</v>
      </c>
      <c r="Z79" s="107">
        <f t="shared" si="27"/>
        <v>0</v>
      </c>
      <c r="AA79" s="105">
        <f t="shared" si="28"/>
        <v>0</v>
      </c>
      <c r="AB79" s="105">
        <f t="shared" si="29"/>
        <v>0</v>
      </c>
      <c r="AC79" s="105">
        <f t="shared" si="30"/>
        <v>16</v>
      </c>
      <c r="AD79" s="67"/>
      <c r="AE79" s="67"/>
      <c r="AF79" s="67"/>
      <c r="AG79" s="105">
        <f t="shared" si="31"/>
        <v>0</v>
      </c>
      <c r="AH79" s="105">
        <f t="shared" si="32"/>
        <v>0</v>
      </c>
      <c r="AI79" s="105">
        <f t="shared" si="33"/>
        <v>0</v>
      </c>
      <c r="AJ79" s="105">
        <f t="shared" si="34"/>
        <v>0</v>
      </c>
      <c r="AK79" s="105">
        <f t="shared" si="35"/>
        <v>0</v>
      </c>
      <c r="AL79" s="105">
        <f t="shared" si="36"/>
        <v>0</v>
      </c>
      <c r="AM79" s="105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40</v>
      </c>
    </row>
    <row r="80" spans="1:52" ht="23.25" x14ac:dyDescent="0.35">
      <c r="A80" s="101">
        <f>'Liste déroulante et date'!J71</f>
        <v>44268</v>
      </c>
      <c r="B80" s="102"/>
      <c r="C80" s="103"/>
      <c r="D80" s="103"/>
      <c r="E80" s="103"/>
      <c r="F80" s="103"/>
      <c r="G80" s="104"/>
      <c r="H80" s="104">
        <f t="shared" si="24"/>
        <v>0</v>
      </c>
      <c r="I80" s="67"/>
      <c r="J80" s="67"/>
      <c r="K80" s="67"/>
      <c r="L80" s="67"/>
      <c r="M80" s="67"/>
      <c r="N80" s="67"/>
      <c r="O80" s="67"/>
      <c r="P80" s="105">
        <f t="shared" si="45"/>
        <v>0</v>
      </c>
      <c r="Q80" s="106"/>
      <c r="R80" s="105">
        <f t="shared" si="44"/>
        <v>0</v>
      </c>
      <c r="S80" s="67"/>
      <c r="T80" s="67"/>
      <c r="U80" s="105">
        <f t="shared" si="43"/>
        <v>40</v>
      </c>
      <c r="V80" s="67"/>
      <c r="W80" s="67"/>
      <c r="X80" s="105">
        <f t="shared" si="25"/>
        <v>0</v>
      </c>
      <c r="Y80" s="107">
        <f t="shared" si="26"/>
        <v>0</v>
      </c>
      <c r="Z80" s="107">
        <f t="shared" si="27"/>
        <v>0</v>
      </c>
      <c r="AA80" s="105">
        <f t="shared" si="28"/>
        <v>0</v>
      </c>
      <c r="AB80" s="105">
        <f t="shared" si="29"/>
        <v>0</v>
      </c>
      <c r="AC80" s="105">
        <f t="shared" si="30"/>
        <v>16</v>
      </c>
      <c r="AD80" s="67"/>
      <c r="AE80" s="67"/>
      <c r="AF80" s="67"/>
      <c r="AG80" s="105">
        <f t="shared" si="31"/>
        <v>0</v>
      </c>
      <c r="AH80" s="105">
        <f t="shared" si="32"/>
        <v>0</v>
      </c>
      <c r="AI80" s="105">
        <f t="shared" si="33"/>
        <v>0</v>
      </c>
      <c r="AJ80" s="105">
        <f t="shared" si="34"/>
        <v>0</v>
      </c>
      <c r="AK80" s="105">
        <f t="shared" si="35"/>
        <v>0</v>
      </c>
      <c r="AL80" s="105">
        <f t="shared" si="36"/>
        <v>0</v>
      </c>
      <c r="AM80" s="105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40</v>
      </c>
    </row>
    <row r="81" spans="1:52" ht="23.25" x14ac:dyDescent="0.35">
      <c r="A81" s="101">
        <f>'Liste déroulante et date'!J72</f>
        <v>44275</v>
      </c>
      <c r="B81" s="102"/>
      <c r="C81" s="103"/>
      <c r="D81" s="103"/>
      <c r="E81" s="103"/>
      <c r="F81" s="103"/>
      <c r="G81" s="104"/>
      <c r="H81" s="104">
        <f t="shared" si="24"/>
        <v>0</v>
      </c>
      <c r="I81" s="67"/>
      <c r="J81" s="67"/>
      <c r="K81" s="67"/>
      <c r="L81" s="67"/>
      <c r="M81" s="67"/>
      <c r="N81" s="67"/>
      <c r="O81" s="67"/>
      <c r="P81" s="105">
        <f t="shared" si="45"/>
        <v>0</v>
      </c>
      <c r="Q81" s="106"/>
      <c r="R81" s="105">
        <f t="shared" si="44"/>
        <v>0</v>
      </c>
      <c r="S81" s="67"/>
      <c r="T81" s="67"/>
      <c r="U81" s="105">
        <f t="shared" si="43"/>
        <v>40</v>
      </c>
      <c r="V81" s="67"/>
      <c r="W81" s="67"/>
      <c r="X81" s="105">
        <f t="shared" si="25"/>
        <v>0</v>
      </c>
      <c r="Y81" s="107">
        <f t="shared" si="26"/>
        <v>0</v>
      </c>
      <c r="Z81" s="107">
        <f t="shared" si="27"/>
        <v>0</v>
      </c>
      <c r="AA81" s="105">
        <f t="shared" si="28"/>
        <v>0</v>
      </c>
      <c r="AB81" s="105">
        <f t="shared" si="29"/>
        <v>0</v>
      </c>
      <c r="AC81" s="105">
        <f t="shared" si="30"/>
        <v>16</v>
      </c>
      <c r="AD81" s="67"/>
      <c r="AE81" s="67"/>
      <c r="AF81" s="67"/>
      <c r="AG81" s="105">
        <f t="shared" si="31"/>
        <v>0</v>
      </c>
      <c r="AH81" s="105">
        <f t="shared" si="32"/>
        <v>0</v>
      </c>
      <c r="AI81" s="105">
        <f t="shared" si="33"/>
        <v>0</v>
      </c>
      <c r="AJ81" s="105">
        <f t="shared" si="34"/>
        <v>0</v>
      </c>
      <c r="AK81" s="105">
        <f t="shared" si="35"/>
        <v>0</v>
      </c>
      <c r="AL81" s="105">
        <f t="shared" si="36"/>
        <v>0</v>
      </c>
      <c r="AM81" s="105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40</v>
      </c>
    </row>
    <row r="82" spans="1:52" ht="23.25" x14ac:dyDescent="0.35">
      <c r="A82" s="101">
        <f>'Liste déroulante et date'!J73</f>
        <v>44282</v>
      </c>
      <c r="B82" s="102"/>
      <c r="C82" s="103"/>
      <c r="D82" s="103"/>
      <c r="E82" s="103"/>
      <c r="F82" s="103"/>
      <c r="G82" s="104"/>
      <c r="H82" s="104">
        <f t="shared" si="24"/>
        <v>0</v>
      </c>
      <c r="I82" s="67"/>
      <c r="J82" s="67"/>
      <c r="K82" s="67"/>
      <c r="L82" s="67"/>
      <c r="M82" s="67"/>
      <c r="N82" s="67"/>
      <c r="O82" s="67"/>
      <c r="P82" s="105">
        <f t="shared" si="45"/>
        <v>0</v>
      </c>
      <c r="Q82" s="106"/>
      <c r="R82" s="105">
        <f t="shared" si="44"/>
        <v>0</v>
      </c>
      <c r="S82" s="67"/>
      <c r="T82" s="67"/>
      <c r="U82" s="105">
        <f t="shared" si="43"/>
        <v>40</v>
      </c>
      <c r="V82" s="67"/>
      <c r="W82" s="67"/>
      <c r="X82" s="105">
        <f t="shared" si="25"/>
        <v>0</v>
      </c>
      <c r="Y82" s="107">
        <f t="shared" si="26"/>
        <v>0</v>
      </c>
      <c r="Z82" s="107">
        <f t="shared" si="27"/>
        <v>0</v>
      </c>
      <c r="AA82" s="105">
        <f t="shared" si="28"/>
        <v>0</v>
      </c>
      <c r="AB82" s="105">
        <f t="shared" si="29"/>
        <v>0</v>
      </c>
      <c r="AC82" s="105">
        <f t="shared" si="30"/>
        <v>16</v>
      </c>
      <c r="AD82" s="67"/>
      <c r="AE82" s="67"/>
      <c r="AF82" s="67"/>
      <c r="AG82" s="105">
        <f t="shared" si="31"/>
        <v>0</v>
      </c>
      <c r="AH82" s="105">
        <f t="shared" si="32"/>
        <v>0</v>
      </c>
      <c r="AI82" s="105">
        <f t="shared" si="33"/>
        <v>0</v>
      </c>
      <c r="AJ82" s="105">
        <f t="shared" si="34"/>
        <v>0</v>
      </c>
      <c r="AK82" s="105">
        <f t="shared" si="35"/>
        <v>0</v>
      </c>
      <c r="AL82" s="105">
        <f t="shared" si="36"/>
        <v>0</v>
      </c>
      <c r="AM82" s="105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40</v>
      </c>
    </row>
    <row r="83" spans="1:52" ht="23.25" x14ac:dyDescent="0.35">
      <c r="A83" s="101">
        <f>'Liste déroulante et date'!J74</f>
        <v>44289</v>
      </c>
      <c r="B83" s="102"/>
      <c r="C83" s="103"/>
      <c r="D83" s="103"/>
      <c r="E83" s="103"/>
      <c r="F83" s="103"/>
      <c r="G83" s="104"/>
      <c r="H83" s="104">
        <f t="shared" si="24"/>
        <v>0</v>
      </c>
      <c r="I83" s="67"/>
      <c r="J83" s="67"/>
      <c r="K83" s="67"/>
      <c r="L83" s="67"/>
      <c r="M83" s="67"/>
      <c r="N83" s="67"/>
      <c r="O83" s="67"/>
      <c r="P83" s="105">
        <f t="shared" si="45"/>
        <v>0</v>
      </c>
      <c r="Q83" s="106"/>
      <c r="R83" s="105">
        <f t="shared" si="44"/>
        <v>0</v>
      </c>
      <c r="S83" s="67"/>
      <c r="T83" s="67"/>
      <c r="U83" s="105">
        <f t="shared" si="43"/>
        <v>40</v>
      </c>
      <c r="V83" s="67"/>
      <c r="W83" s="67"/>
      <c r="X83" s="105">
        <f t="shared" si="25"/>
        <v>0</v>
      </c>
      <c r="Y83" s="107">
        <f t="shared" si="26"/>
        <v>0</v>
      </c>
      <c r="Z83" s="107">
        <f t="shared" si="27"/>
        <v>0</v>
      </c>
      <c r="AA83" s="105">
        <f t="shared" si="28"/>
        <v>0</v>
      </c>
      <c r="AB83" s="105">
        <f t="shared" si="29"/>
        <v>0</v>
      </c>
      <c r="AC83" s="105">
        <f t="shared" si="30"/>
        <v>16</v>
      </c>
      <c r="AD83" s="67"/>
      <c r="AE83" s="67"/>
      <c r="AF83" s="67"/>
      <c r="AG83" s="105">
        <f t="shared" si="31"/>
        <v>0</v>
      </c>
      <c r="AH83" s="105">
        <f t="shared" si="32"/>
        <v>0</v>
      </c>
      <c r="AI83" s="105">
        <f t="shared" si="33"/>
        <v>0</v>
      </c>
      <c r="AJ83" s="105">
        <f t="shared" si="34"/>
        <v>0</v>
      </c>
      <c r="AK83" s="105">
        <f t="shared" si="35"/>
        <v>0</v>
      </c>
      <c r="AL83" s="105">
        <f t="shared" si="36"/>
        <v>0</v>
      </c>
      <c r="AM83" s="105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40</v>
      </c>
    </row>
    <row r="84" spans="1:52" ht="23.25" x14ac:dyDescent="0.35">
      <c r="A84" s="101">
        <f>'Liste déroulante et date'!J75</f>
        <v>44296</v>
      </c>
      <c r="B84" s="102"/>
      <c r="C84" s="103"/>
      <c r="D84" s="103"/>
      <c r="E84" s="103"/>
      <c r="F84" s="103"/>
      <c r="G84" s="104"/>
      <c r="H84" s="104">
        <f t="shared" si="24"/>
        <v>0</v>
      </c>
      <c r="I84" s="67"/>
      <c r="J84" s="67"/>
      <c r="K84" s="67"/>
      <c r="L84" s="67"/>
      <c r="M84" s="67"/>
      <c r="N84" s="67"/>
      <c r="O84" s="67"/>
      <c r="P84" s="105">
        <f t="shared" si="45"/>
        <v>0</v>
      </c>
      <c r="Q84" s="106"/>
      <c r="R84" s="105">
        <f t="shared" si="44"/>
        <v>0</v>
      </c>
      <c r="S84" s="67"/>
      <c r="T84" s="67"/>
      <c r="U84" s="105">
        <f t="shared" si="43"/>
        <v>40</v>
      </c>
      <c r="V84" s="67"/>
      <c r="W84" s="67"/>
      <c r="X84" s="105">
        <f t="shared" si="25"/>
        <v>0</v>
      </c>
      <c r="Y84" s="107">
        <f t="shared" si="26"/>
        <v>0</v>
      </c>
      <c r="Z84" s="107">
        <f t="shared" si="27"/>
        <v>0</v>
      </c>
      <c r="AA84" s="105">
        <f t="shared" si="28"/>
        <v>0</v>
      </c>
      <c r="AB84" s="105">
        <f t="shared" si="29"/>
        <v>0</v>
      </c>
      <c r="AC84" s="105">
        <f t="shared" si="30"/>
        <v>16</v>
      </c>
      <c r="AD84" s="67"/>
      <c r="AE84" s="67"/>
      <c r="AF84" s="67"/>
      <c r="AG84" s="105">
        <f t="shared" si="31"/>
        <v>0</v>
      </c>
      <c r="AH84" s="105">
        <f t="shared" si="32"/>
        <v>0</v>
      </c>
      <c r="AI84" s="105">
        <f t="shared" si="33"/>
        <v>0</v>
      </c>
      <c r="AJ84" s="105">
        <f t="shared" si="34"/>
        <v>0</v>
      </c>
      <c r="AK84" s="105">
        <f t="shared" si="35"/>
        <v>0</v>
      </c>
      <c r="AL84" s="105">
        <f t="shared" si="36"/>
        <v>0</v>
      </c>
      <c r="AM84" s="105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40</v>
      </c>
    </row>
    <row r="85" spans="1:52" ht="23.25" x14ac:dyDescent="0.35">
      <c r="A85" s="101">
        <f>'Liste déroulante et date'!J76</f>
        <v>44303</v>
      </c>
      <c r="B85" s="102"/>
      <c r="C85" s="103"/>
      <c r="D85" s="103"/>
      <c r="E85" s="103"/>
      <c r="F85" s="103"/>
      <c r="G85" s="104"/>
      <c r="H85" s="104">
        <f t="shared" si="24"/>
        <v>0</v>
      </c>
      <c r="I85" s="67"/>
      <c r="J85" s="67"/>
      <c r="K85" s="67"/>
      <c r="L85" s="67"/>
      <c r="M85" s="67"/>
      <c r="N85" s="67"/>
      <c r="O85" s="67"/>
      <c r="P85" s="105">
        <f t="shared" si="45"/>
        <v>0</v>
      </c>
      <c r="Q85" s="106"/>
      <c r="R85" s="105">
        <f t="shared" si="44"/>
        <v>0</v>
      </c>
      <c r="S85" s="67"/>
      <c r="T85" s="67"/>
      <c r="U85" s="105">
        <f t="shared" si="43"/>
        <v>40</v>
      </c>
      <c r="V85" s="67"/>
      <c r="W85" s="67"/>
      <c r="X85" s="105">
        <f t="shared" si="25"/>
        <v>0</v>
      </c>
      <c r="Y85" s="107">
        <f t="shared" si="26"/>
        <v>0</v>
      </c>
      <c r="Z85" s="107">
        <f t="shared" si="27"/>
        <v>0</v>
      </c>
      <c r="AA85" s="105">
        <f t="shared" si="28"/>
        <v>0</v>
      </c>
      <c r="AB85" s="105">
        <f t="shared" si="29"/>
        <v>0</v>
      </c>
      <c r="AC85" s="105">
        <f t="shared" si="30"/>
        <v>16</v>
      </c>
      <c r="AD85" s="67"/>
      <c r="AE85" s="67"/>
      <c r="AF85" s="67"/>
      <c r="AG85" s="105">
        <f t="shared" si="31"/>
        <v>0</v>
      </c>
      <c r="AH85" s="105">
        <f t="shared" si="32"/>
        <v>0</v>
      </c>
      <c r="AI85" s="105">
        <f t="shared" si="33"/>
        <v>0</v>
      </c>
      <c r="AJ85" s="105">
        <f t="shared" si="34"/>
        <v>0</v>
      </c>
      <c r="AK85" s="105">
        <f t="shared" si="35"/>
        <v>0</v>
      </c>
      <c r="AL85" s="105">
        <f t="shared" si="36"/>
        <v>0</v>
      </c>
      <c r="AM85" s="105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40</v>
      </c>
    </row>
    <row r="86" spans="1:52" ht="23.25" x14ac:dyDescent="0.35">
      <c r="A86" s="101">
        <f>'Liste déroulante et date'!J77</f>
        <v>44310</v>
      </c>
      <c r="B86" s="102"/>
      <c r="C86" s="103"/>
      <c r="D86" s="103"/>
      <c r="E86" s="103"/>
      <c r="F86" s="103"/>
      <c r="G86" s="104"/>
      <c r="H86" s="104">
        <f t="shared" si="24"/>
        <v>0</v>
      </c>
      <c r="I86" s="67"/>
      <c r="J86" s="67"/>
      <c r="K86" s="67"/>
      <c r="L86" s="67"/>
      <c r="M86" s="67"/>
      <c r="N86" s="67"/>
      <c r="O86" s="67"/>
      <c r="P86" s="105">
        <f t="shared" si="45"/>
        <v>0</v>
      </c>
      <c r="Q86" s="106"/>
      <c r="R86" s="105">
        <f t="shared" si="44"/>
        <v>0</v>
      </c>
      <c r="S86" s="67"/>
      <c r="T86" s="67"/>
      <c r="U86" s="105">
        <f t="shared" si="43"/>
        <v>40</v>
      </c>
      <c r="V86" s="67"/>
      <c r="W86" s="67"/>
      <c r="X86" s="105">
        <f t="shared" si="25"/>
        <v>0</v>
      </c>
      <c r="Y86" s="107">
        <f t="shared" si="26"/>
        <v>0</v>
      </c>
      <c r="Z86" s="107">
        <f t="shared" si="27"/>
        <v>0</v>
      </c>
      <c r="AA86" s="105">
        <f t="shared" si="28"/>
        <v>0</v>
      </c>
      <c r="AB86" s="105">
        <f t="shared" si="29"/>
        <v>0</v>
      </c>
      <c r="AC86" s="105">
        <f t="shared" si="30"/>
        <v>16</v>
      </c>
      <c r="AD86" s="67"/>
      <c r="AE86" s="67"/>
      <c r="AF86" s="67"/>
      <c r="AG86" s="105">
        <f t="shared" si="31"/>
        <v>0</v>
      </c>
      <c r="AH86" s="105">
        <f t="shared" si="32"/>
        <v>0</v>
      </c>
      <c r="AI86" s="105">
        <f t="shared" si="33"/>
        <v>0</v>
      </c>
      <c r="AJ86" s="105">
        <f t="shared" si="34"/>
        <v>0</v>
      </c>
      <c r="AK86" s="105">
        <f t="shared" si="35"/>
        <v>0</v>
      </c>
      <c r="AL86" s="105">
        <f t="shared" si="36"/>
        <v>0</v>
      </c>
      <c r="AM86" s="105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40</v>
      </c>
    </row>
    <row r="87" spans="1:52" ht="23.25" x14ac:dyDescent="0.35">
      <c r="A87" s="101">
        <f>'Liste déroulante et date'!J78</f>
        <v>44317</v>
      </c>
      <c r="B87" s="102"/>
      <c r="C87" s="103"/>
      <c r="D87" s="103"/>
      <c r="E87" s="103"/>
      <c r="F87" s="103"/>
      <c r="G87" s="104"/>
      <c r="H87" s="104">
        <f t="shared" si="24"/>
        <v>0</v>
      </c>
      <c r="I87" s="67"/>
      <c r="J87" s="67"/>
      <c r="K87" s="67"/>
      <c r="L87" s="67"/>
      <c r="M87" s="67"/>
      <c r="N87" s="67"/>
      <c r="O87" s="67"/>
      <c r="P87" s="105">
        <f t="shared" si="45"/>
        <v>0</v>
      </c>
      <c r="Q87" s="106"/>
      <c r="R87" s="105">
        <f t="shared" si="44"/>
        <v>0</v>
      </c>
      <c r="S87" s="67"/>
      <c r="T87" s="67"/>
      <c r="U87" s="105">
        <f t="shared" si="43"/>
        <v>40</v>
      </c>
      <c r="V87" s="67"/>
      <c r="W87" s="67"/>
      <c r="X87" s="105">
        <f t="shared" si="25"/>
        <v>0</v>
      </c>
      <c r="Y87" s="107">
        <f t="shared" si="26"/>
        <v>0</v>
      </c>
      <c r="Z87" s="107">
        <f t="shared" si="27"/>
        <v>0</v>
      </c>
      <c r="AA87" s="105">
        <f t="shared" si="28"/>
        <v>0</v>
      </c>
      <c r="AB87" s="105">
        <f t="shared" si="29"/>
        <v>0</v>
      </c>
      <c r="AC87" s="105">
        <f t="shared" si="30"/>
        <v>16</v>
      </c>
      <c r="AD87" s="67"/>
      <c r="AE87" s="67"/>
      <c r="AF87" s="67"/>
      <c r="AG87" s="105">
        <f t="shared" si="31"/>
        <v>0</v>
      </c>
      <c r="AH87" s="105">
        <f t="shared" si="32"/>
        <v>0</v>
      </c>
      <c r="AI87" s="105">
        <f t="shared" si="33"/>
        <v>0</v>
      </c>
      <c r="AJ87" s="105">
        <f t="shared" si="34"/>
        <v>0</v>
      </c>
      <c r="AK87" s="105">
        <f t="shared" si="35"/>
        <v>0</v>
      </c>
      <c r="AL87" s="105">
        <f t="shared" si="36"/>
        <v>0</v>
      </c>
      <c r="AM87" s="105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40</v>
      </c>
    </row>
    <row r="88" spans="1:52" ht="23.25" x14ac:dyDescent="0.35">
      <c r="A88" s="101">
        <f>'Liste déroulante et date'!J79</f>
        <v>44324</v>
      </c>
      <c r="B88" s="102"/>
      <c r="C88" s="103"/>
      <c r="D88" s="103"/>
      <c r="E88" s="103"/>
      <c r="F88" s="103"/>
      <c r="G88" s="104"/>
      <c r="H88" s="104">
        <f t="shared" si="24"/>
        <v>0</v>
      </c>
      <c r="I88" s="67"/>
      <c r="J88" s="67"/>
      <c r="K88" s="67"/>
      <c r="L88" s="67"/>
      <c r="M88" s="67"/>
      <c r="N88" s="67"/>
      <c r="O88" s="67"/>
      <c r="P88" s="105">
        <f t="shared" si="45"/>
        <v>0</v>
      </c>
      <c r="Q88" s="106"/>
      <c r="R88" s="105">
        <f t="shared" si="44"/>
        <v>0</v>
      </c>
      <c r="S88" s="67"/>
      <c r="T88" s="67"/>
      <c r="U88" s="105">
        <f t="shared" si="43"/>
        <v>40</v>
      </c>
      <c r="V88" s="67"/>
      <c r="W88" s="67"/>
      <c r="X88" s="105">
        <f t="shared" si="25"/>
        <v>0</v>
      </c>
      <c r="Y88" s="107">
        <f t="shared" si="26"/>
        <v>0</v>
      </c>
      <c r="Z88" s="107">
        <f t="shared" si="27"/>
        <v>0</v>
      </c>
      <c r="AA88" s="105">
        <f t="shared" si="28"/>
        <v>0</v>
      </c>
      <c r="AB88" s="105">
        <f t="shared" si="29"/>
        <v>0</v>
      </c>
      <c r="AC88" s="105">
        <f t="shared" si="30"/>
        <v>16</v>
      </c>
      <c r="AD88" s="67"/>
      <c r="AE88" s="67"/>
      <c r="AF88" s="67"/>
      <c r="AG88" s="105">
        <f t="shared" si="31"/>
        <v>0</v>
      </c>
      <c r="AH88" s="105">
        <f t="shared" si="32"/>
        <v>0</v>
      </c>
      <c r="AI88" s="105">
        <f t="shared" si="33"/>
        <v>0</v>
      </c>
      <c r="AJ88" s="105">
        <f t="shared" si="34"/>
        <v>0</v>
      </c>
      <c r="AK88" s="105">
        <f t="shared" si="35"/>
        <v>0</v>
      </c>
      <c r="AL88" s="105">
        <f t="shared" si="36"/>
        <v>0</v>
      </c>
      <c r="AM88" s="105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40</v>
      </c>
    </row>
    <row r="89" spans="1:52" ht="23.25" x14ac:dyDescent="0.35">
      <c r="A89" s="101">
        <f>'Liste déroulante et date'!J80</f>
        <v>44331</v>
      </c>
      <c r="B89" s="102"/>
      <c r="C89" s="103"/>
      <c r="D89" s="103"/>
      <c r="E89" s="103"/>
      <c r="F89" s="103"/>
      <c r="G89" s="104"/>
      <c r="H89" s="104">
        <f t="shared" si="24"/>
        <v>0</v>
      </c>
      <c r="I89" s="67"/>
      <c r="J89" s="67"/>
      <c r="K89" s="67"/>
      <c r="L89" s="67"/>
      <c r="M89" s="67"/>
      <c r="N89" s="67"/>
      <c r="O89" s="67"/>
      <c r="P89" s="105">
        <f t="shared" si="45"/>
        <v>0</v>
      </c>
      <c r="Q89" s="106"/>
      <c r="R89" s="105">
        <f t="shared" si="44"/>
        <v>0</v>
      </c>
      <c r="S89" s="67"/>
      <c r="T89" s="67"/>
      <c r="U89" s="105">
        <f t="shared" si="43"/>
        <v>40</v>
      </c>
      <c r="V89" s="67"/>
      <c r="W89" s="67"/>
      <c r="X89" s="105">
        <f t="shared" si="25"/>
        <v>0</v>
      </c>
      <c r="Y89" s="107">
        <f t="shared" si="26"/>
        <v>0</v>
      </c>
      <c r="Z89" s="107">
        <f t="shared" si="27"/>
        <v>0</v>
      </c>
      <c r="AA89" s="105">
        <f t="shared" si="28"/>
        <v>0</v>
      </c>
      <c r="AB89" s="105">
        <f t="shared" si="29"/>
        <v>0</v>
      </c>
      <c r="AC89" s="105">
        <f t="shared" si="30"/>
        <v>16</v>
      </c>
      <c r="AD89" s="67"/>
      <c r="AE89" s="67"/>
      <c r="AF89" s="67"/>
      <c r="AG89" s="105">
        <f t="shared" si="31"/>
        <v>0</v>
      </c>
      <c r="AH89" s="105">
        <f t="shared" si="32"/>
        <v>0</v>
      </c>
      <c r="AI89" s="105">
        <f t="shared" si="33"/>
        <v>0</v>
      </c>
      <c r="AJ89" s="105">
        <f t="shared" si="34"/>
        <v>0</v>
      </c>
      <c r="AK89" s="105">
        <f t="shared" si="35"/>
        <v>0</v>
      </c>
      <c r="AL89" s="105">
        <f t="shared" si="36"/>
        <v>0</v>
      </c>
      <c r="AM89" s="105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40</v>
      </c>
    </row>
    <row r="90" spans="1:52" ht="23.25" x14ac:dyDescent="0.35">
      <c r="A90" s="101">
        <f>'Liste déroulante et date'!J81</f>
        <v>44338</v>
      </c>
      <c r="B90" s="102"/>
      <c r="C90" s="103"/>
      <c r="D90" s="103"/>
      <c r="E90" s="103"/>
      <c r="F90" s="103"/>
      <c r="G90" s="104"/>
      <c r="H90" s="104">
        <f t="shared" si="24"/>
        <v>0</v>
      </c>
      <c r="I90" s="67"/>
      <c r="J90" s="67"/>
      <c r="K90" s="67"/>
      <c r="L90" s="67"/>
      <c r="M90" s="67"/>
      <c r="N90" s="67"/>
      <c r="O90" s="67"/>
      <c r="P90" s="105">
        <f t="shared" si="45"/>
        <v>0</v>
      </c>
      <c r="Q90" s="106"/>
      <c r="R90" s="105">
        <f t="shared" si="44"/>
        <v>0</v>
      </c>
      <c r="S90" s="67"/>
      <c r="T90" s="67"/>
      <c r="U90" s="105">
        <f t="shared" si="43"/>
        <v>40</v>
      </c>
      <c r="V90" s="67"/>
      <c r="W90" s="67"/>
      <c r="X90" s="105">
        <f t="shared" si="25"/>
        <v>0</v>
      </c>
      <c r="Y90" s="107">
        <f t="shared" si="26"/>
        <v>0</v>
      </c>
      <c r="Z90" s="107">
        <f t="shared" si="27"/>
        <v>0</v>
      </c>
      <c r="AA90" s="105">
        <f t="shared" si="28"/>
        <v>0</v>
      </c>
      <c r="AB90" s="105">
        <f t="shared" si="29"/>
        <v>0</v>
      </c>
      <c r="AC90" s="105">
        <f t="shared" si="30"/>
        <v>16</v>
      </c>
      <c r="AD90" s="67"/>
      <c r="AE90" s="67"/>
      <c r="AF90" s="67"/>
      <c r="AG90" s="105">
        <f t="shared" si="31"/>
        <v>0</v>
      </c>
      <c r="AH90" s="105">
        <f t="shared" si="32"/>
        <v>0</v>
      </c>
      <c r="AI90" s="105">
        <f t="shared" si="33"/>
        <v>0</v>
      </c>
      <c r="AJ90" s="105">
        <f t="shared" si="34"/>
        <v>0</v>
      </c>
      <c r="AK90" s="105">
        <f t="shared" si="35"/>
        <v>0</v>
      </c>
      <c r="AL90" s="105">
        <f t="shared" si="36"/>
        <v>0</v>
      </c>
      <c r="AM90" s="105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40</v>
      </c>
    </row>
    <row r="91" spans="1:52" ht="23.25" x14ac:dyDescent="0.35">
      <c r="A91" s="101">
        <f>'Liste déroulante et date'!J82</f>
        <v>44345</v>
      </c>
      <c r="B91" s="102"/>
      <c r="C91" s="103"/>
      <c r="D91" s="103"/>
      <c r="E91" s="103"/>
      <c r="F91" s="103"/>
      <c r="G91" s="104"/>
      <c r="H91" s="104">
        <f t="shared" si="24"/>
        <v>0</v>
      </c>
      <c r="I91" s="67"/>
      <c r="J91" s="67"/>
      <c r="K91" s="67"/>
      <c r="L91" s="67"/>
      <c r="M91" s="67"/>
      <c r="N91" s="67"/>
      <c r="O91" s="67"/>
      <c r="P91" s="105">
        <f t="shared" si="45"/>
        <v>0</v>
      </c>
      <c r="Q91" s="106"/>
      <c r="R91" s="105">
        <f t="shared" si="44"/>
        <v>0</v>
      </c>
      <c r="S91" s="67"/>
      <c r="T91" s="67"/>
      <c r="U91" s="105">
        <f t="shared" si="43"/>
        <v>40</v>
      </c>
      <c r="V91" s="67"/>
      <c r="W91" s="67"/>
      <c r="X91" s="105">
        <f t="shared" si="25"/>
        <v>0</v>
      </c>
      <c r="Y91" s="107">
        <f t="shared" si="26"/>
        <v>0</v>
      </c>
      <c r="Z91" s="107">
        <f t="shared" si="27"/>
        <v>0</v>
      </c>
      <c r="AA91" s="105">
        <f t="shared" si="28"/>
        <v>0</v>
      </c>
      <c r="AB91" s="105">
        <f t="shared" si="29"/>
        <v>0</v>
      </c>
      <c r="AC91" s="105">
        <f t="shared" si="30"/>
        <v>16</v>
      </c>
      <c r="AD91" s="67"/>
      <c r="AE91" s="67"/>
      <c r="AF91" s="67"/>
      <c r="AG91" s="105">
        <f t="shared" si="31"/>
        <v>0</v>
      </c>
      <c r="AH91" s="105">
        <f t="shared" si="32"/>
        <v>0</v>
      </c>
      <c r="AI91" s="105">
        <f t="shared" si="33"/>
        <v>0</v>
      </c>
      <c r="AJ91" s="105">
        <f t="shared" si="34"/>
        <v>0</v>
      </c>
      <c r="AK91" s="105">
        <f t="shared" si="35"/>
        <v>0</v>
      </c>
      <c r="AL91" s="105">
        <f t="shared" si="36"/>
        <v>0</v>
      </c>
      <c r="AM91" s="105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40</v>
      </c>
    </row>
    <row r="92" spans="1:52" ht="23.25" x14ac:dyDescent="0.35">
      <c r="A92" s="101">
        <f>'Liste déroulante et date'!J83</f>
        <v>44352</v>
      </c>
      <c r="B92" s="102"/>
      <c r="C92" s="103"/>
      <c r="D92" s="103"/>
      <c r="E92" s="103"/>
      <c r="F92" s="103"/>
      <c r="G92" s="104"/>
      <c r="H92" s="104">
        <f t="shared" si="24"/>
        <v>0</v>
      </c>
      <c r="I92" s="67"/>
      <c r="J92" s="67"/>
      <c r="K92" s="67"/>
      <c r="L92" s="67"/>
      <c r="M92" s="67"/>
      <c r="N92" s="67"/>
      <c r="O92" s="67"/>
      <c r="P92" s="105">
        <f t="shared" si="45"/>
        <v>0</v>
      </c>
      <c r="Q92" s="106"/>
      <c r="R92" s="105">
        <f t="shared" si="44"/>
        <v>0</v>
      </c>
      <c r="S92" s="67"/>
      <c r="T92" s="67"/>
      <c r="U92" s="105">
        <f t="shared" si="43"/>
        <v>40</v>
      </c>
      <c r="V92" s="67"/>
      <c r="W92" s="67"/>
      <c r="X92" s="105">
        <f t="shared" si="25"/>
        <v>0</v>
      </c>
      <c r="Y92" s="107">
        <f t="shared" si="26"/>
        <v>0</v>
      </c>
      <c r="Z92" s="107">
        <f t="shared" si="27"/>
        <v>0</v>
      </c>
      <c r="AA92" s="105">
        <f t="shared" si="28"/>
        <v>0</v>
      </c>
      <c r="AB92" s="105">
        <f t="shared" si="29"/>
        <v>0</v>
      </c>
      <c r="AC92" s="105">
        <f t="shared" si="30"/>
        <v>16</v>
      </c>
      <c r="AD92" s="67"/>
      <c r="AE92" s="67"/>
      <c r="AF92" s="67"/>
      <c r="AG92" s="105">
        <f t="shared" si="31"/>
        <v>0</v>
      </c>
      <c r="AH92" s="105">
        <f t="shared" si="32"/>
        <v>0</v>
      </c>
      <c r="AI92" s="105">
        <f t="shared" si="33"/>
        <v>0</v>
      </c>
      <c r="AJ92" s="105">
        <f t="shared" si="34"/>
        <v>0</v>
      </c>
      <c r="AK92" s="105">
        <f t="shared" si="35"/>
        <v>0</v>
      </c>
      <c r="AL92" s="105">
        <f t="shared" si="36"/>
        <v>0</v>
      </c>
      <c r="AM92" s="105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40</v>
      </c>
    </row>
    <row r="93" spans="1:52" ht="23.25" x14ac:dyDescent="0.35">
      <c r="A93" s="101">
        <f>'Liste déroulante et date'!J84</f>
        <v>44359</v>
      </c>
      <c r="B93" s="102"/>
      <c r="C93" s="103"/>
      <c r="D93" s="103"/>
      <c r="E93" s="103"/>
      <c r="F93" s="103"/>
      <c r="G93" s="104"/>
      <c r="H93" s="104">
        <f t="shared" si="24"/>
        <v>0</v>
      </c>
      <c r="I93" s="67"/>
      <c r="J93" s="67"/>
      <c r="K93" s="67"/>
      <c r="L93" s="67"/>
      <c r="M93" s="67"/>
      <c r="N93" s="67"/>
      <c r="O93" s="67"/>
      <c r="P93" s="105">
        <f t="shared" si="45"/>
        <v>0</v>
      </c>
      <c r="Q93" s="106"/>
      <c r="R93" s="105">
        <f t="shared" si="44"/>
        <v>0</v>
      </c>
      <c r="S93" s="67"/>
      <c r="T93" s="67"/>
      <c r="U93" s="105">
        <f t="shared" si="43"/>
        <v>40</v>
      </c>
      <c r="V93" s="67"/>
      <c r="W93" s="67"/>
      <c r="X93" s="105">
        <f t="shared" si="25"/>
        <v>0</v>
      </c>
      <c r="Y93" s="107">
        <f t="shared" si="26"/>
        <v>0</v>
      </c>
      <c r="Z93" s="107">
        <f t="shared" si="27"/>
        <v>0</v>
      </c>
      <c r="AA93" s="105">
        <f t="shared" si="28"/>
        <v>0</v>
      </c>
      <c r="AB93" s="105">
        <f t="shared" si="29"/>
        <v>0</v>
      </c>
      <c r="AC93" s="105">
        <f t="shared" si="30"/>
        <v>16</v>
      </c>
      <c r="AD93" s="67"/>
      <c r="AE93" s="67"/>
      <c r="AF93" s="67"/>
      <c r="AG93" s="105">
        <f t="shared" si="31"/>
        <v>0</v>
      </c>
      <c r="AH93" s="105">
        <f t="shared" si="32"/>
        <v>0</v>
      </c>
      <c r="AI93" s="105">
        <f t="shared" si="33"/>
        <v>0</v>
      </c>
      <c r="AJ93" s="105">
        <f t="shared" si="34"/>
        <v>0</v>
      </c>
      <c r="AK93" s="105">
        <f t="shared" si="35"/>
        <v>0</v>
      </c>
      <c r="AL93" s="105">
        <f t="shared" si="36"/>
        <v>0</v>
      </c>
      <c r="AM93" s="105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40</v>
      </c>
    </row>
    <row r="94" spans="1:52" ht="23.25" x14ac:dyDescent="0.35">
      <c r="A94" s="101">
        <f>'Liste déroulante et date'!J85</f>
        <v>44366</v>
      </c>
      <c r="B94" s="102"/>
      <c r="C94" s="103"/>
      <c r="D94" s="103"/>
      <c r="E94" s="103"/>
      <c r="F94" s="103"/>
      <c r="G94" s="104"/>
      <c r="H94" s="104">
        <f t="shared" si="24"/>
        <v>0</v>
      </c>
      <c r="I94" s="67"/>
      <c r="J94" s="67"/>
      <c r="K94" s="67"/>
      <c r="L94" s="67"/>
      <c r="M94" s="67"/>
      <c r="N94" s="67"/>
      <c r="O94" s="67"/>
      <c r="P94" s="105">
        <f t="shared" si="45"/>
        <v>0</v>
      </c>
      <c r="Q94" s="106"/>
      <c r="R94" s="105">
        <f t="shared" si="44"/>
        <v>0</v>
      </c>
      <c r="S94" s="67"/>
      <c r="T94" s="67"/>
      <c r="U94" s="105">
        <f t="shared" si="43"/>
        <v>40</v>
      </c>
      <c r="V94" s="67"/>
      <c r="W94" s="67"/>
      <c r="X94" s="105">
        <f t="shared" si="25"/>
        <v>0</v>
      </c>
      <c r="Y94" s="107">
        <f t="shared" si="26"/>
        <v>0</v>
      </c>
      <c r="Z94" s="107">
        <f t="shared" si="27"/>
        <v>0</v>
      </c>
      <c r="AA94" s="105">
        <f t="shared" si="28"/>
        <v>0</v>
      </c>
      <c r="AB94" s="105">
        <f t="shared" si="29"/>
        <v>0</v>
      </c>
      <c r="AC94" s="105">
        <f t="shared" si="30"/>
        <v>16</v>
      </c>
      <c r="AD94" s="67"/>
      <c r="AE94" s="67"/>
      <c r="AF94" s="67"/>
      <c r="AG94" s="105">
        <f t="shared" si="31"/>
        <v>0</v>
      </c>
      <c r="AH94" s="105">
        <f t="shared" si="32"/>
        <v>0</v>
      </c>
      <c r="AI94" s="105">
        <f t="shared" si="33"/>
        <v>0</v>
      </c>
      <c r="AJ94" s="105">
        <f t="shared" si="34"/>
        <v>0</v>
      </c>
      <c r="AK94" s="105">
        <f t="shared" si="35"/>
        <v>0</v>
      </c>
      <c r="AL94" s="105">
        <f t="shared" si="36"/>
        <v>0</v>
      </c>
      <c r="AM94" s="105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40</v>
      </c>
    </row>
    <row r="95" spans="1:52" ht="23.25" x14ac:dyDescent="0.35">
      <c r="A95" s="101">
        <f>'Liste déroulante et date'!J86</f>
        <v>44373</v>
      </c>
      <c r="B95" s="102"/>
      <c r="C95" s="103"/>
      <c r="D95" s="103"/>
      <c r="E95" s="103"/>
      <c r="F95" s="103"/>
      <c r="G95" s="104"/>
      <c r="H95" s="104">
        <f t="shared" si="24"/>
        <v>0</v>
      </c>
      <c r="I95" s="67"/>
      <c r="J95" s="67"/>
      <c r="K95" s="67"/>
      <c r="L95" s="67"/>
      <c r="M95" s="67"/>
      <c r="N95" s="67"/>
      <c r="O95" s="67"/>
      <c r="P95" s="105">
        <f t="shared" si="45"/>
        <v>0</v>
      </c>
      <c r="Q95" s="106"/>
      <c r="R95" s="105">
        <f t="shared" si="44"/>
        <v>0</v>
      </c>
      <c r="S95" s="67"/>
      <c r="T95" s="67"/>
      <c r="U95" s="105">
        <f t="shared" si="43"/>
        <v>40</v>
      </c>
      <c r="V95" s="67"/>
      <c r="W95" s="67"/>
      <c r="X95" s="105">
        <f t="shared" si="25"/>
        <v>0</v>
      </c>
      <c r="Y95" s="107">
        <f t="shared" si="26"/>
        <v>0</v>
      </c>
      <c r="Z95" s="107">
        <f t="shared" si="27"/>
        <v>0</v>
      </c>
      <c r="AA95" s="105">
        <f t="shared" si="28"/>
        <v>0</v>
      </c>
      <c r="AB95" s="105">
        <f t="shared" si="29"/>
        <v>0</v>
      </c>
      <c r="AC95" s="105">
        <f t="shared" si="30"/>
        <v>16</v>
      </c>
      <c r="AD95" s="67"/>
      <c r="AE95" s="67"/>
      <c r="AF95" s="67"/>
      <c r="AG95" s="105">
        <f t="shared" si="31"/>
        <v>0</v>
      </c>
      <c r="AH95" s="105">
        <f t="shared" si="32"/>
        <v>0</v>
      </c>
      <c r="AI95" s="105">
        <f t="shared" si="33"/>
        <v>0</v>
      </c>
      <c r="AJ95" s="105">
        <f t="shared" si="34"/>
        <v>0</v>
      </c>
      <c r="AK95" s="105">
        <f t="shared" si="35"/>
        <v>0</v>
      </c>
      <c r="AL95" s="105">
        <f t="shared" si="36"/>
        <v>0</v>
      </c>
      <c r="AM95" s="105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40</v>
      </c>
    </row>
    <row r="96" spans="1:52" ht="23.25" x14ac:dyDescent="0.35">
      <c r="A96" s="101">
        <f>'Liste déroulante et date'!J87</f>
        <v>44380</v>
      </c>
      <c r="B96" s="102"/>
      <c r="C96" s="103"/>
      <c r="D96" s="103"/>
      <c r="E96" s="103"/>
      <c r="F96" s="103"/>
      <c r="G96" s="104"/>
      <c r="H96" s="104">
        <f t="shared" si="24"/>
        <v>0</v>
      </c>
      <c r="I96" s="67"/>
      <c r="J96" s="67"/>
      <c r="K96" s="67"/>
      <c r="L96" s="67"/>
      <c r="M96" s="67"/>
      <c r="N96" s="67"/>
      <c r="O96" s="67"/>
      <c r="P96" s="105">
        <f t="shared" si="45"/>
        <v>0</v>
      </c>
      <c r="Q96" s="106"/>
      <c r="R96" s="105">
        <f t="shared" si="44"/>
        <v>0</v>
      </c>
      <c r="S96" s="67"/>
      <c r="T96" s="67"/>
      <c r="U96" s="105">
        <f t="shared" si="43"/>
        <v>40</v>
      </c>
      <c r="V96" s="67"/>
      <c r="W96" s="67"/>
      <c r="X96" s="105">
        <f t="shared" si="25"/>
        <v>0</v>
      </c>
      <c r="Y96" s="107">
        <f t="shared" si="26"/>
        <v>0</v>
      </c>
      <c r="Z96" s="107">
        <f t="shared" si="27"/>
        <v>0</v>
      </c>
      <c r="AA96" s="105">
        <f t="shared" si="28"/>
        <v>0</v>
      </c>
      <c r="AB96" s="105">
        <f t="shared" si="29"/>
        <v>0</v>
      </c>
      <c r="AC96" s="105">
        <f t="shared" si="30"/>
        <v>16</v>
      </c>
      <c r="AD96" s="67"/>
      <c r="AE96" s="67"/>
      <c r="AF96" s="67"/>
      <c r="AG96" s="105">
        <f t="shared" si="31"/>
        <v>0</v>
      </c>
      <c r="AH96" s="105">
        <f t="shared" si="32"/>
        <v>0</v>
      </c>
      <c r="AI96" s="105">
        <f t="shared" si="33"/>
        <v>0</v>
      </c>
      <c r="AJ96" s="105">
        <f t="shared" si="34"/>
        <v>0</v>
      </c>
      <c r="AK96" s="105">
        <f t="shared" si="35"/>
        <v>0</v>
      </c>
      <c r="AL96" s="105">
        <f t="shared" si="36"/>
        <v>0</v>
      </c>
      <c r="AM96" s="105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40</v>
      </c>
    </row>
    <row r="97" spans="1:52" ht="23.25" x14ac:dyDescent="0.35">
      <c r="A97" s="101">
        <f>'Liste déroulante et date'!J88</f>
        <v>44387</v>
      </c>
      <c r="B97" s="102"/>
      <c r="C97" s="103"/>
      <c r="D97" s="103"/>
      <c r="E97" s="103"/>
      <c r="F97" s="103"/>
      <c r="G97" s="104"/>
      <c r="H97" s="104">
        <f t="shared" si="24"/>
        <v>0</v>
      </c>
      <c r="I97" s="67"/>
      <c r="J97" s="67"/>
      <c r="K97" s="67"/>
      <c r="L97" s="67"/>
      <c r="M97" s="67"/>
      <c r="N97" s="67"/>
      <c r="O97" s="67"/>
      <c r="P97" s="105">
        <f t="shared" si="45"/>
        <v>0</v>
      </c>
      <c r="Q97" s="106"/>
      <c r="R97" s="105">
        <f t="shared" si="44"/>
        <v>0</v>
      </c>
      <c r="S97" s="67"/>
      <c r="T97" s="67"/>
      <c r="U97" s="105">
        <f t="shared" si="43"/>
        <v>40</v>
      </c>
      <c r="V97" s="67"/>
      <c r="W97" s="67"/>
      <c r="X97" s="105">
        <f t="shared" si="25"/>
        <v>0</v>
      </c>
      <c r="Y97" s="107">
        <f t="shared" si="26"/>
        <v>0</v>
      </c>
      <c r="Z97" s="107">
        <f t="shared" si="27"/>
        <v>0</v>
      </c>
      <c r="AA97" s="105">
        <f t="shared" si="28"/>
        <v>0</v>
      </c>
      <c r="AB97" s="105">
        <f t="shared" si="29"/>
        <v>0</v>
      </c>
      <c r="AC97" s="105">
        <f t="shared" si="30"/>
        <v>16</v>
      </c>
      <c r="AD97" s="67"/>
      <c r="AE97" s="67"/>
      <c r="AF97" s="67"/>
      <c r="AG97" s="105">
        <f t="shared" si="31"/>
        <v>0</v>
      </c>
      <c r="AH97" s="105">
        <f t="shared" si="32"/>
        <v>0</v>
      </c>
      <c r="AI97" s="105">
        <f t="shared" si="33"/>
        <v>0</v>
      </c>
      <c r="AJ97" s="105">
        <f t="shared" si="34"/>
        <v>0</v>
      </c>
      <c r="AK97" s="105">
        <f t="shared" si="35"/>
        <v>0</v>
      </c>
      <c r="AL97" s="105">
        <f t="shared" si="36"/>
        <v>0</v>
      </c>
      <c r="AM97" s="105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40</v>
      </c>
    </row>
    <row r="98" spans="1:52" ht="23.25" x14ac:dyDescent="0.35">
      <c r="A98" s="101">
        <f>'Liste déroulante et date'!J89</f>
        <v>44394</v>
      </c>
      <c r="B98" s="102"/>
      <c r="C98" s="103"/>
      <c r="D98" s="103"/>
      <c r="E98" s="103"/>
      <c r="F98" s="103"/>
      <c r="G98" s="104"/>
      <c r="H98" s="104">
        <f t="shared" si="24"/>
        <v>0</v>
      </c>
      <c r="I98" s="67"/>
      <c r="J98" s="67"/>
      <c r="K98" s="67"/>
      <c r="L98" s="67"/>
      <c r="M98" s="67"/>
      <c r="N98" s="67"/>
      <c r="O98" s="67"/>
      <c r="P98" s="105">
        <f t="shared" si="45"/>
        <v>0</v>
      </c>
      <c r="Q98" s="106"/>
      <c r="R98" s="105">
        <f t="shared" si="44"/>
        <v>0</v>
      </c>
      <c r="S98" s="67"/>
      <c r="T98" s="67"/>
      <c r="U98" s="105">
        <f t="shared" si="43"/>
        <v>40</v>
      </c>
      <c r="V98" s="67"/>
      <c r="W98" s="67"/>
      <c r="X98" s="105">
        <f t="shared" si="25"/>
        <v>0</v>
      </c>
      <c r="Y98" s="107">
        <f t="shared" si="26"/>
        <v>0</v>
      </c>
      <c r="Z98" s="107">
        <f t="shared" si="27"/>
        <v>0</v>
      </c>
      <c r="AA98" s="105">
        <f t="shared" si="28"/>
        <v>0</v>
      </c>
      <c r="AB98" s="105">
        <f t="shared" si="29"/>
        <v>0</v>
      </c>
      <c r="AC98" s="105">
        <f t="shared" si="30"/>
        <v>16</v>
      </c>
      <c r="AD98" s="67"/>
      <c r="AE98" s="67"/>
      <c r="AF98" s="67"/>
      <c r="AG98" s="105">
        <f t="shared" si="31"/>
        <v>0</v>
      </c>
      <c r="AH98" s="105">
        <f t="shared" si="32"/>
        <v>0</v>
      </c>
      <c r="AI98" s="105">
        <f t="shared" si="33"/>
        <v>0</v>
      </c>
      <c r="AJ98" s="105">
        <f t="shared" si="34"/>
        <v>0</v>
      </c>
      <c r="AK98" s="105">
        <f t="shared" si="35"/>
        <v>0</v>
      </c>
      <c r="AL98" s="105">
        <f t="shared" si="36"/>
        <v>0</v>
      </c>
      <c r="AM98" s="105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40</v>
      </c>
    </row>
    <row r="99" spans="1:52" ht="23.25" x14ac:dyDescent="0.35">
      <c r="A99" s="101">
        <f>'Liste déroulante et date'!J90</f>
        <v>44401</v>
      </c>
      <c r="B99" s="102"/>
      <c r="C99" s="103"/>
      <c r="D99" s="103"/>
      <c r="E99" s="103"/>
      <c r="F99" s="103"/>
      <c r="G99" s="104"/>
      <c r="H99" s="104">
        <f t="shared" si="24"/>
        <v>0</v>
      </c>
      <c r="I99" s="67"/>
      <c r="J99" s="67"/>
      <c r="K99" s="67"/>
      <c r="L99" s="67"/>
      <c r="M99" s="67"/>
      <c r="N99" s="67"/>
      <c r="O99" s="67"/>
      <c r="P99" s="105">
        <f t="shared" si="45"/>
        <v>0</v>
      </c>
      <c r="Q99" s="106"/>
      <c r="R99" s="105">
        <f t="shared" si="44"/>
        <v>0</v>
      </c>
      <c r="S99" s="67"/>
      <c r="T99" s="67"/>
      <c r="U99" s="105">
        <f t="shared" si="43"/>
        <v>40</v>
      </c>
      <c r="V99" s="67"/>
      <c r="W99" s="67"/>
      <c r="X99" s="105">
        <f t="shared" si="25"/>
        <v>0</v>
      </c>
      <c r="Y99" s="107">
        <f t="shared" si="26"/>
        <v>0</v>
      </c>
      <c r="Z99" s="107">
        <f t="shared" si="27"/>
        <v>0</v>
      </c>
      <c r="AA99" s="105">
        <f t="shared" si="28"/>
        <v>0</v>
      </c>
      <c r="AB99" s="105">
        <f t="shared" si="29"/>
        <v>0</v>
      </c>
      <c r="AC99" s="105">
        <f t="shared" si="30"/>
        <v>16</v>
      </c>
      <c r="AD99" s="67"/>
      <c r="AE99" s="67"/>
      <c r="AF99" s="67"/>
      <c r="AG99" s="105">
        <f t="shared" si="31"/>
        <v>0</v>
      </c>
      <c r="AH99" s="105">
        <f t="shared" si="32"/>
        <v>0</v>
      </c>
      <c r="AI99" s="105">
        <f t="shared" si="33"/>
        <v>0</v>
      </c>
      <c r="AJ99" s="105">
        <f t="shared" si="34"/>
        <v>0</v>
      </c>
      <c r="AK99" s="105">
        <f t="shared" si="35"/>
        <v>0</v>
      </c>
      <c r="AL99" s="105">
        <f t="shared" si="36"/>
        <v>0</v>
      </c>
      <c r="AM99" s="105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40</v>
      </c>
    </row>
    <row r="100" spans="1:52" ht="23.25" x14ac:dyDescent="0.35">
      <c r="A100" s="101">
        <f>'Liste déroulante et date'!J91</f>
        <v>44408</v>
      </c>
      <c r="B100" s="102"/>
      <c r="C100" s="103"/>
      <c r="D100" s="103"/>
      <c r="E100" s="103"/>
      <c r="F100" s="103"/>
      <c r="G100" s="104"/>
      <c r="H100" s="104">
        <f t="shared" si="24"/>
        <v>0</v>
      </c>
      <c r="I100" s="67"/>
      <c r="J100" s="67"/>
      <c r="K100" s="67"/>
      <c r="L100" s="67"/>
      <c r="M100" s="67"/>
      <c r="N100" s="67"/>
      <c r="O100" s="67"/>
      <c r="P100" s="105">
        <f t="shared" si="45"/>
        <v>0</v>
      </c>
      <c r="Q100" s="106"/>
      <c r="R100" s="105">
        <f t="shared" si="44"/>
        <v>0</v>
      </c>
      <c r="S100" s="67"/>
      <c r="T100" s="67"/>
      <c r="U100" s="105">
        <f t="shared" si="43"/>
        <v>40</v>
      </c>
      <c r="V100" s="67"/>
      <c r="W100" s="67"/>
      <c r="X100" s="105">
        <f t="shared" si="25"/>
        <v>0</v>
      </c>
      <c r="Y100" s="107">
        <f t="shared" si="26"/>
        <v>0</v>
      </c>
      <c r="Z100" s="107">
        <f t="shared" si="27"/>
        <v>0</v>
      </c>
      <c r="AA100" s="105">
        <f t="shared" si="28"/>
        <v>0</v>
      </c>
      <c r="AB100" s="105">
        <f t="shared" si="29"/>
        <v>0</v>
      </c>
      <c r="AC100" s="105">
        <f t="shared" si="30"/>
        <v>16</v>
      </c>
      <c r="AD100" s="67"/>
      <c r="AE100" s="67"/>
      <c r="AF100" s="67"/>
      <c r="AG100" s="105">
        <f t="shared" si="31"/>
        <v>0</v>
      </c>
      <c r="AH100" s="105">
        <f t="shared" si="32"/>
        <v>0</v>
      </c>
      <c r="AI100" s="105">
        <f t="shared" si="33"/>
        <v>0</v>
      </c>
      <c r="AJ100" s="105">
        <f t="shared" si="34"/>
        <v>0</v>
      </c>
      <c r="AK100" s="105">
        <f t="shared" si="35"/>
        <v>0</v>
      </c>
      <c r="AL100" s="105">
        <f t="shared" si="36"/>
        <v>0</v>
      </c>
      <c r="AM100" s="105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40</v>
      </c>
    </row>
    <row r="101" spans="1:52" ht="23.25" x14ac:dyDescent="0.35">
      <c r="A101" s="101">
        <f>'Liste déroulante et date'!J92</f>
        <v>44415</v>
      </c>
      <c r="B101" s="102"/>
      <c r="C101" s="103"/>
      <c r="D101" s="103"/>
      <c r="E101" s="103"/>
      <c r="F101" s="103"/>
      <c r="G101" s="104"/>
      <c r="H101" s="104">
        <f t="shared" si="24"/>
        <v>0</v>
      </c>
      <c r="I101" s="67"/>
      <c r="J101" s="67"/>
      <c r="K101" s="67"/>
      <c r="L101" s="67"/>
      <c r="M101" s="67"/>
      <c r="N101" s="67"/>
      <c r="O101" s="67"/>
      <c r="P101" s="105">
        <f t="shared" si="45"/>
        <v>0</v>
      </c>
      <c r="Q101" s="106"/>
      <c r="R101" s="105">
        <f t="shared" si="44"/>
        <v>0</v>
      </c>
      <c r="S101" s="67"/>
      <c r="T101" s="67"/>
      <c r="U101" s="105">
        <f t="shared" si="43"/>
        <v>40</v>
      </c>
      <c r="V101" s="67"/>
      <c r="W101" s="67"/>
      <c r="X101" s="105">
        <f t="shared" si="25"/>
        <v>0</v>
      </c>
      <c r="Y101" s="107">
        <f t="shared" si="26"/>
        <v>0</v>
      </c>
      <c r="Z101" s="107">
        <f t="shared" si="27"/>
        <v>0</v>
      </c>
      <c r="AA101" s="105">
        <f t="shared" si="28"/>
        <v>0</v>
      </c>
      <c r="AB101" s="105">
        <f t="shared" si="29"/>
        <v>0</v>
      </c>
      <c r="AC101" s="105">
        <f t="shared" si="30"/>
        <v>16</v>
      </c>
      <c r="AD101" s="67"/>
      <c r="AE101" s="67"/>
      <c r="AF101" s="67"/>
      <c r="AG101" s="105">
        <f t="shared" si="31"/>
        <v>0</v>
      </c>
      <c r="AH101" s="105">
        <f t="shared" si="32"/>
        <v>0</v>
      </c>
      <c r="AI101" s="105">
        <f t="shared" si="33"/>
        <v>0</v>
      </c>
      <c r="AJ101" s="105">
        <f t="shared" si="34"/>
        <v>0</v>
      </c>
      <c r="AK101" s="105">
        <f t="shared" si="35"/>
        <v>0</v>
      </c>
      <c r="AL101" s="105">
        <f t="shared" si="36"/>
        <v>0</v>
      </c>
      <c r="AM101" s="105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40</v>
      </c>
    </row>
    <row r="102" spans="1:52" ht="23.25" x14ac:dyDescent="0.35">
      <c r="A102" s="101">
        <f>'Liste déroulante et date'!J93</f>
        <v>44422</v>
      </c>
      <c r="B102" s="102"/>
      <c r="C102" s="103"/>
      <c r="D102" s="103"/>
      <c r="E102" s="103"/>
      <c r="F102" s="103"/>
      <c r="G102" s="104"/>
      <c r="H102" s="104">
        <f t="shared" si="24"/>
        <v>0</v>
      </c>
      <c r="I102" s="67"/>
      <c r="J102" s="67"/>
      <c r="K102" s="67"/>
      <c r="L102" s="67"/>
      <c r="M102" s="67"/>
      <c r="N102" s="67"/>
      <c r="O102" s="67"/>
      <c r="P102" s="105">
        <f t="shared" si="45"/>
        <v>0</v>
      </c>
      <c r="Q102" s="106"/>
      <c r="R102" s="105">
        <f t="shared" si="44"/>
        <v>0</v>
      </c>
      <c r="S102" s="67"/>
      <c r="T102" s="67"/>
      <c r="U102" s="105">
        <f t="shared" si="43"/>
        <v>40</v>
      </c>
      <c r="V102" s="67"/>
      <c r="W102" s="67"/>
      <c r="X102" s="105">
        <f t="shared" si="25"/>
        <v>0</v>
      </c>
      <c r="Y102" s="107">
        <f t="shared" si="26"/>
        <v>0</v>
      </c>
      <c r="Z102" s="107">
        <f t="shared" si="27"/>
        <v>0</v>
      </c>
      <c r="AA102" s="105">
        <f t="shared" si="28"/>
        <v>0</v>
      </c>
      <c r="AB102" s="105">
        <f t="shared" si="29"/>
        <v>0</v>
      </c>
      <c r="AC102" s="105">
        <f t="shared" si="30"/>
        <v>16</v>
      </c>
      <c r="AD102" s="67"/>
      <c r="AE102" s="67"/>
      <c r="AF102" s="67"/>
      <c r="AG102" s="105">
        <f t="shared" si="31"/>
        <v>0</v>
      </c>
      <c r="AH102" s="105">
        <f t="shared" si="32"/>
        <v>0</v>
      </c>
      <c r="AI102" s="105">
        <f t="shared" si="33"/>
        <v>0</v>
      </c>
      <c r="AJ102" s="105">
        <f t="shared" si="34"/>
        <v>0</v>
      </c>
      <c r="AK102" s="105">
        <f t="shared" si="35"/>
        <v>0</v>
      </c>
      <c r="AL102" s="105">
        <f t="shared" si="36"/>
        <v>0</v>
      </c>
      <c r="AM102" s="105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40</v>
      </c>
    </row>
    <row r="103" spans="1:52" ht="23.25" x14ac:dyDescent="0.35">
      <c r="A103" s="101">
        <f>'Liste déroulante et date'!J94</f>
        <v>44429</v>
      </c>
      <c r="B103" s="102"/>
      <c r="C103" s="103"/>
      <c r="D103" s="103"/>
      <c r="E103" s="103"/>
      <c r="F103" s="103"/>
      <c r="G103" s="104"/>
      <c r="H103" s="104">
        <f t="shared" si="24"/>
        <v>0</v>
      </c>
      <c r="I103" s="67"/>
      <c r="J103" s="67"/>
      <c r="K103" s="67"/>
      <c r="L103" s="67"/>
      <c r="M103" s="67"/>
      <c r="N103" s="67"/>
      <c r="O103" s="67"/>
      <c r="P103" s="105">
        <f t="shared" si="45"/>
        <v>0</v>
      </c>
      <c r="Q103" s="106"/>
      <c r="R103" s="105">
        <f t="shared" si="44"/>
        <v>0</v>
      </c>
      <c r="S103" s="67"/>
      <c r="T103" s="67"/>
      <c r="U103" s="105">
        <f t="shared" si="43"/>
        <v>40</v>
      </c>
      <c r="V103" s="67"/>
      <c r="W103" s="67"/>
      <c r="X103" s="105">
        <f t="shared" si="25"/>
        <v>0</v>
      </c>
      <c r="Y103" s="107">
        <f t="shared" si="26"/>
        <v>0</v>
      </c>
      <c r="Z103" s="107">
        <f t="shared" si="27"/>
        <v>0</v>
      </c>
      <c r="AA103" s="105">
        <f t="shared" si="28"/>
        <v>0</v>
      </c>
      <c r="AB103" s="105">
        <f t="shared" si="29"/>
        <v>0</v>
      </c>
      <c r="AC103" s="105">
        <f t="shared" si="30"/>
        <v>16</v>
      </c>
      <c r="AD103" s="67"/>
      <c r="AE103" s="67"/>
      <c r="AF103" s="67"/>
      <c r="AG103" s="105">
        <f t="shared" si="31"/>
        <v>0</v>
      </c>
      <c r="AH103" s="105">
        <f t="shared" si="32"/>
        <v>0</v>
      </c>
      <c r="AI103" s="105">
        <f t="shared" si="33"/>
        <v>0</v>
      </c>
      <c r="AJ103" s="105">
        <f t="shared" si="34"/>
        <v>0</v>
      </c>
      <c r="AK103" s="105">
        <f t="shared" si="35"/>
        <v>0</v>
      </c>
      <c r="AL103" s="105">
        <f t="shared" si="36"/>
        <v>0</v>
      </c>
      <c r="AM103" s="105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40</v>
      </c>
    </row>
    <row r="104" spans="1:52" ht="23.25" x14ac:dyDescent="0.35">
      <c r="A104" s="101">
        <f>'Liste déroulante et date'!J95</f>
        <v>44436</v>
      </c>
      <c r="B104" s="102"/>
      <c r="C104" s="103"/>
      <c r="D104" s="103"/>
      <c r="E104" s="103"/>
      <c r="F104" s="103"/>
      <c r="G104" s="104"/>
      <c r="H104" s="104">
        <f t="shared" si="24"/>
        <v>0</v>
      </c>
      <c r="I104" s="67"/>
      <c r="J104" s="67"/>
      <c r="K104" s="67"/>
      <c r="L104" s="67"/>
      <c r="M104" s="67"/>
      <c r="N104" s="67"/>
      <c r="O104" s="67"/>
      <c r="P104" s="105">
        <f t="shared" si="45"/>
        <v>0</v>
      </c>
      <c r="Q104" s="106"/>
      <c r="R104" s="105">
        <f t="shared" si="44"/>
        <v>0</v>
      </c>
      <c r="S104" s="67"/>
      <c r="T104" s="67"/>
      <c r="U104" s="105">
        <f t="shared" si="43"/>
        <v>40</v>
      </c>
      <c r="V104" s="67"/>
      <c r="W104" s="67"/>
      <c r="X104" s="105">
        <f t="shared" si="25"/>
        <v>0</v>
      </c>
      <c r="Y104" s="107">
        <f t="shared" si="26"/>
        <v>0</v>
      </c>
      <c r="Z104" s="107">
        <f t="shared" si="27"/>
        <v>0</v>
      </c>
      <c r="AA104" s="105">
        <f t="shared" si="28"/>
        <v>0</v>
      </c>
      <c r="AB104" s="105">
        <f t="shared" si="29"/>
        <v>0</v>
      </c>
      <c r="AC104" s="105">
        <f t="shared" si="30"/>
        <v>16</v>
      </c>
      <c r="AD104" s="67"/>
      <c r="AE104" s="67"/>
      <c r="AF104" s="67"/>
      <c r="AG104" s="105">
        <f t="shared" si="31"/>
        <v>0</v>
      </c>
      <c r="AH104" s="105">
        <f t="shared" si="32"/>
        <v>0</v>
      </c>
      <c r="AI104" s="105">
        <f t="shared" si="33"/>
        <v>0</v>
      </c>
      <c r="AJ104" s="105">
        <f t="shared" si="34"/>
        <v>0</v>
      </c>
      <c r="AK104" s="105">
        <f t="shared" si="35"/>
        <v>0</v>
      </c>
      <c r="AL104" s="105">
        <f t="shared" si="36"/>
        <v>0</v>
      </c>
      <c r="AM104" s="105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40</v>
      </c>
    </row>
    <row r="105" spans="1:52" ht="23.25" x14ac:dyDescent="0.35">
      <c r="A105" s="101">
        <f>'Liste déroulante et date'!J96</f>
        <v>44443</v>
      </c>
      <c r="B105" s="102"/>
      <c r="C105" s="103"/>
      <c r="D105" s="103"/>
      <c r="E105" s="103"/>
      <c r="F105" s="103"/>
      <c r="G105" s="104"/>
      <c r="H105" s="104">
        <f t="shared" si="24"/>
        <v>0</v>
      </c>
      <c r="I105" s="67"/>
      <c r="J105" s="67"/>
      <c r="K105" s="67"/>
      <c r="L105" s="67"/>
      <c r="M105" s="67"/>
      <c r="N105" s="67"/>
      <c r="O105" s="67"/>
      <c r="P105" s="105">
        <f t="shared" si="45"/>
        <v>0</v>
      </c>
      <c r="Q105" s="106"/>
      <c r="R105" s="105">
        <f t="shared" si="44"/>
        <v>0</v>
      </c>
      <c r="S105" s="67"/>
      <c r="T105" s="67"/>
      <c r="U105" s="105">
        <f t="shared" si="43"/>
        <v>40</v>
      </c>
      <c r="V105" s="67"/>
      <c r="W105" s="67"/>
      <c r="X105" s="105">
        <f t="shared" si="25"/>
        <v>0</v>
      </c>
      <c r="Y105" s="107">
        <f t="shared" si="26"/>
        <v>0</v>
      </c>
      <c r="Z105" s="107">
        <f t="shared" si="27"/>
        <v>0</v>
      </c>
      <c r="AA105" s="105">
        <f t="shared" si="28"/>
        <v>0</v>
      </c>
      <c r="AB105" s="105">
        <f t="shared" si="29"/>
        <v>0</v>
      </c>
      <c r="AC105" s="105">
        <f t="shared" si="30"/>
        <v>16</v>
      </c>
      <c r="AD105" s="67"/>
      <c r="AE105" s="67"/>
      <c r="AF105" s="67"/>
      <c r="AG105" s="105">
        <f t="shared" si="31"/>
        <v>0</v>
      </c>
      <c r="AH105" s="105">
        <f t="shared" si="32"/>
        <v>0</v>
      </c>
      <c r="AI105" s="105">
        <f t="shared" si="33"/>
        <v>0</v>
      </c>
      <c r="AJ105" s="105">
        <f t="shared" si="34"/>
        <v>0</v>
      </c>
      <c r="AK105" s="105">
        <f t="shared" si="35"/>
        <v>0</v>
      </c>
      <c r="AL105" s="105">
        <f t="shared" si="36"/>
        <v>0</v>
      </c>
      <c r="AM105" s="105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40</v>
      </c>
    </row>
    <row r="106" spans="1:52" ht="23.25" x14ac:dyDescent="0.35">
      <c r="A106" s="101">
        <f>'Liste déroulante et date'!J97</f>
        <v>44450</v>
      </c>
      <c r="B106" s="102"/>
      <c r="C106" s="103"/>
      <c r="D106" s="103"/>
      <c r="E106" s="103"/>
      <c r="F106" s="103"/>
      <c r="G106" s="104"/>
      <c r="H106" s="104">
        <f t="shared" si="24"/>
        <v>0</v>
      </c>
      <c r="I106" s="67"/>
      <c r="J106" s="67"/>
      <c r="K106" s="67"/>
      <c r="L106" s="67"/>
      <c r="M106" s="67"/>
      <c r="N106" s="67"/>
      <c r="O106" s="67"/>
      <c r="P106" s="105">
        <f t="shared" si="45"/>
        <v>0</v>
      </c>
      <c r="Q106" s="106"/>
      <c r="R106" s="105">
        <f t="shared" si="44"/>
        <v>0</v>
      </c>
      <c r="S106" s="67"/>
      <c r="T106" s="67"/>
      <c r="U106" s="105">
        <f t="shared" si="43"/>
        <v>40</v>
      </c>
      <c r="V106" s="67"/>
      <c r="W106" s="67"/>
      <c r="X106" s="105">
        <f t="shared" si="25"/>
        <v>0</v>
      </c>
      <c r="Y106" s="107">
        <f t="shared" si="26"/>
        <v>0</v>
      </c>
      <c r="Z106" s="107">
        <f t="shared" si="27"/>
        <v>0</v>
      </c>
      <c r="AA106" s="105">
        <f t="shared" si="28"/>
        <v>0</v>
      </c>
      <c r="AB106" s="105">
        <f t="shared" si="29"/>
        <v>0</v>
      </c>
      <c r="AC106" s="105">
        <f t="shared" si="30"/>
        <v>16</v>
      </c>
      <c r="AD106" s="67"/>
      <c r="AE106" s="67"/>
      <c r="AF106" s="67"/>
      <c r="AG106" s="105">
        <f t="shared" si="31"/>
        <v>0</v>
      </c>
      <c r="AH106" s="105">
        <f t="shared" si="32"/>
        <v>0</v>
      </c>
      <c r="AI106" s="105">
        <f t="shared" si="33"/>
        <v>0</v>
      </c>
      <c r="AJ106" s="105">
        <f t="shared" si="34"/>
        <v>0</v>
      </c>
      <c r="AK106" s="105">
        <f t="shared" si="35"/>
        <v>0</v>
      </c>
      <c r="AL106" s="105">
        <f t="shared" si="36"/>
        <v>0</v>
      </c>
      <c r="AM106" s="105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40</v>
      </c>
    </row>
    <row r="107" spans="1:52" ht="23.25" x14ac:dyDescent="0.35">
      <c r="A107" s="101">
        <f>'Liste déroulante et date'!J98</f>
        <v>44457</v>
      </c>
      <c r="B107" s="102"/>
      <c r="C107" s="103"/>
      <c r="D107" s="103"/>
      <c r="E107" s="103"/>
      <c r="F107" s="103"/>
      <c r="G107" s="104"/>
      <c r="H107" s="104">
        <f t="shared" si="24"/>
        <v>0</v>
      </c>
      <c r="I107" s="67"/>
      <c r="J107" s="67"/>
      <c r="K107" s="67"/>
      <c r="L107" s="67"/>
      <c r="M107" s="67"/>
      <c r="N107" s="67"/>
      <c r="O107" s="67"/>
      <c r="P107" s="105">
        <f t="shared" si="45"/>
        <v>0</v>
      </c>
      <c r="Q107" s="106"/>
      <c r="R107" s="105">
        <f t="shared" si="44"/>
        <v>0</v>
      </c>
      <c r="S107" s="67"/>
      <c r="T107" s="67"/>
      <c r="U107" s="105">
        <f t="shared" si="43"/>
        <v>40</v>
      </c>
      <c r="V107" s="67"/>
      <c r="W107" s="67"/>
      <c r="X107" s="105">
        <f t="shared" si="25"/>
        <v>0</v>
      </c>
      <c r="Y107" s="107">
        <f t="shared" si="26"/>
        <v>0</v>
      </c>
      <c r="Z107" s="107">
        <f t="shared" si="27"/>
        <v>0</v>
      </c>
      <c r="AA107" s="105">
        <f t="shared" si="28"/>
        <v>0</v>
      </c>
      <c r="AB107" s="105">
        <f t="shared" si="29"/>
        <v>0</v>
      </c>
      <c r="AC107" s="105">
        <f t="shared" si="30"/>
        <v>16</v>
      </c>
      <c r="AD107" s="67"/>
      <c r="AE107" s="67"/>
      <c r="AF107" s="67"/>
      <c r="AG107" s="105">
        <f t="shared" si="31"/>
        <v>0</v>
      </c>
      <c r="AH107" s="105">
        <f t="shared" si="32"/>
        <v>0</v>
      </c>
      <c r="AI107" s="105">
        <f t="shared" si="33"/>
        <v>0</v>
      </c>
      <c r="AJ107" s="105">
        <f t="shared" si="34"/>
        <v>0</v>
      </c>
      <c r="AK107" s="105">
        <f t="shared" si="35"/>
        <v>0</v>
      </c>
      <c r="AL107" s="105">
        <f t="shared" si="36"/>
        <v>0</v>
      </c>
      <c r="AM107" s="105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40</v>
      </c>
    </row>
    <row r="108" spans="1:52" ht="23.25" x14ac:dyDescent="0.35">
      <c r="A108" s="101">
        <f>'Liste déroulante et date'!J99</f>
        <v>44464</v>
      </c>
      <c r="B108" s="102"/>
      <c r="C108" s="103"/>
      <c r="D108" s="103"/>
      <c r="E108" s="103"/>
      <c r="F108" s="103"/>
      <c r="G108" s="104"/>
      <c r="H108" s="104">
        <f t="shared" si="24"/>
        <v>0</v>
      </c>
      <c r="I108" s="67"/>
      <c r="J108" s="67"/>
      <c r="K108" s="67"/>
      <c r="L108" s="67"/>
      <c r="M108" s="67"/>
      <c r="N108" s="67"/>
      <c r="O108" s="67"/>
      <c r="P108" s="105">
        <f t="shared" si="45"/>
        <v>0</v>
      </c>
      <c r="Q108" s="106"/>
      <c r="R108" s="105">
        <f t="shared" si="44"/>
        <v>0</v>
      </c>
      <c r="S108" s="67"/>
      <c r="T108" s="67"/>
      <c r="U108" s="105">
        <f t="shared" si="43"/>
        <v>40</v>
      </c>
      <c r="V108" s="67"/>
      <c r="W108" s="67"/>
      <c r="X108" s="105">
        <f t="shared" si="25"/>
        <v>0</v>
      </c>
      <c r="Y108" s="107">
        <f t="shared" si="26"/>
        <v>0</v>
      </c>
      <c r="Z108" s="107">
        <f t="shared" si="27"/>
        <v>0</v>
      </c>
      <c r="AA108" s="105">
        <f t="shared" si="28"/>
        <v>0</v>
      </c>
      <c r="AB108" s="105">
        <f t="shared" si="29"/>
        <v>0</v>
      </c>
      <c r="AC108" s="105">
        <f t="shared" si="30"/>
        <v>16</v>
      </c>
      <c r="AD108" s="67"/>
      <c r="AE108" s="67"/>
      <c r="AF108" s="67"/>
      <c r="AG108" s="105">
        <f t="shared" si="31"/>
        <v>0</v>
      </c>
      <c r="AH108" s="105">
        <f t="shared" si="32"/>
        <v>0</v>
      </c>
      <c r="AI108" s="105">
        <f t="shared" si="33"/>
        <v>0</v>
      </c>
      <c r="AJ108" s="105">
        <f t="shared" si="34"/>
        <v>0</v>
      </c>
      <c r="AK108" s="105">
        <f t="shared" si="35"/>
        <v>0</v>
      </c>
      <c r="AL108" s="105">
        <f t="shared" si="36"/>
        <v>0</v>
      </c>
      <c r="AM108" s="105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40</v>
      </c>
    </row>
    <row r="109" spans="1:52" ht="23.25" x14ac:dyDescent="0.35">
      <c r="A109" s="101">
        <f>'Liste déroulante et date'!J100</f>
        <v>44471</v>
      </c>
      <c r="B109" s="102"/>
      <c r="C109" s="103"/>
      <c r="D109" s="103"/>
      <c r="E109" s="103"/>
      <c r="F109" s="103"/>
      <c r="G109" s="104"/>
      <c r="H109" s="104">
        <f t="shared" si="24"/>
        <v>0</v>
      </c>
      <c r="I109" s="67"/>
      <c r="J109" s="67"/>
      <c r="K109" s="67"/>
      <c r="L109" s="67"/>
      <c r="M109" s="67"/>
      <c r="N109" s="67"/>
      <c r="O109" s="67"/>
      <c r="P109" s="105">
        <f t="shared" si="45"/>
        <v>0</v>
      </c>
      <c r="Q109" s="106"/>
      <c r="R109" s="105">
        <f t="shared" si="44"/>
        <v>0</v>
      </c>
      <c r="S109" s="67"/>
      <c r="T109" s="67"/>
      <c r="U109" s="105">
        <f t="shared" si="43"/>
        <v>40</v>
      </c>
      <c r="V109" s="67"/>
      <c r="W109" s="67"/>
      <c r="X109" s="105">
        <f t="shared" si="25"/>
        <v>0</v>
      </c>
      <c r="Y109" s="107">
        <f t="shared" si="26"/>
        <v>0</v>
      </c>
      <c r="Z109" s="107">
        <f t="shared" si="27"/>
        <v>0</v>
      </c>
      <c r="AA109" s="105">
        <f t="shared" si="28"/>
        <v>0</v>
      </c>
      <c r="AB109" s="105">
        <f t="shared" si="29"/>
        <v>0</v>
      </c>
      <c r="AC109" s="105">
        <f t="shared" si="30"/>
        <v>16</v>
      </c>
      <c r="AD109" s="67"/>
      <c r="AE109" s="67"/>
      <c r="AF109" s="67"/>
      <c r="AG109" s="105">
        <f t="shared" si="31"/>
        <v>0</v>
      </c>
      <c r="AH109" s="105">
        <f t="shared" si="32"/>
        <v>0</v>
      </c>
      <c r="AI109" s="105">
        <f t="shared" si="33"/>
        <v>0</v>
      </c>
      <c r="AJ109" s="105">
        <f t="shared" si="34"/>
        <v>0</v>
      </c>
      <c r="AK109" s="105">
        <f t="shared" si="35"/>
        <v>0</v>
      </c>
      <c r="AL109" s="105">
        <f t="shared" si="36"/>
        <v>0</v>
      </c>
      <c r="AM109" s="105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40</v>
      </c>
    </row>
    <row r="110" spans="1:52" ht="23.25" x14ac:dyDescent="0.35">
      <c r="A110" s="101">
        <f>'Liste déroulante et date'!J101</f>
        <v>44478</v>
      </c>
      <c r="B110" s="102"/>
      <c r="C110" s="103"/>
      <c r="D110" s="103"/>
      <c r="E110" s="103"/>
      <c r="F110" s="103"/>
      <c r="G110" s="104"/>
      <c r="H110" s="104">
        <f t="shared" si="24"/>
        <v>0</v>
      </c>
      <c r="I110" s="67"/>
      <c r="J110" s="67"/>
      <c r="K110" s="67"/>
      <c r="L110" s="67"/>
      <c r="M110" s="67"/>
      <c r="N110" s="67"/>
      <c r="O110" s="67"/>
      <c r="P110" s="105">
        <f t="shared" si="45"/>
        <v>0</v>
      </c>
      <c r="Q110" s="106"/>
      <c r="R110" s="105">
        <f t="shared" si="44"/>
        <v>0</v>
      </c>
      <c r="S110" s="67"/>
      <c r="T110" s="67"/>
      <c r="U110" s="105">
        <f t="shared" si="43"/>
        <v>40</v>
      </c>
      <c r="V110" s="67"/>
      <c r="W110" s="67"/>
      <c r="X110" s="105">
        <f t="shared" si="25"/>
        <v>0</v>
      </c>
      <c r="Y110" s="107">
        <f t="shared" si="26"/>
        <v>0</v>
      </c>
      <c r="Z110" s="107">
        <f t="shared" si="27"/>
        <v>0</v>
      </c>
      <c r="AA110" s="105">
        <f t="shared" si="28"/>
        <v>0</v>
      </c>
      <c r="AB110" s="105">
        <f t="shared" si="29"/>
        <v>0</v>
      </c>
      <c r="AC110" s="105">
        <f t="shared" si="30"/>
        <v>16</v>
      </c>
      <c r="AD110" s="67"/>
      <c r="AE110" s="67"/>
      <c r="AF110" s="67"/>
      <c r="AG110" s="105">
        <f t="shared" si="31"/>
        <v>0</v>
      </c>
      <c r="AH110" s="105">
        <f t="shared" si="32"/>
        <v>0</v>
      </c>
      <c r="AI110" s="105">
        <f t="shared" si="33"/>
        <v>0</v>
      </c>
      <c r="AJ110" s="105">
        <f t="shared" si="34"/>
        <v>0</v>
      </c>
      <c r="AK110" s="105">
        <f t="shared" si="35"/>
        <v>0</v>
      </c>
      <c r="AL110" s="105">
        <f t="shared" si="36"/>
        <v>0</v>
      </c>
      <c r="AM110" s="105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40</v>
      </c>
    </row>
    <row r="111" spans="1:52" ht="23.25" x14ac:dyDescent="0.35">
      <c r="A111" s="101">
        <f>'Liste déroulante et date'!J102</f>
        <v>44485</v>
      </c>
      <c r="B111" s="102"/>
      <c r="C111" s="103"/>
      <c r="D111" s="103"/>
      <c r="E111" s="103"/>
      <c r="F111" s="103"/>
      <c r="G111" s="104"/>
      <c r="H111" s="104">
        <f t="shared" si="24"/>
        <v>0</v>
      </c>
      <c r="I111" s="67"/>
      <c r="J111" s="67"/>
      <c r="K111" s="67"/>
      <c r="L111" s="67"/>
      <c r="M111" s="67"/>
      <c r="N111" s="67"/>
      <c r="O111" s="67"/>
      <c r="P111" s="105">
        <f t="shared" si="45"/>
        <v>0</v>
      </c>
      <c r="Q111" s="106"/>
      <c r="R111" s="105">
        <f t="shared" si="44"/>
        <v>0</v>
      </c>
      <c r="S111" s="67"/>
      <c r="T111" s="67"/>
      <c r="U111" s="105">
        <f t="shared" si="43"/>
        <v>40</v>
      </c>
      <c r="V111" s="67"/>
      <c r="W111" s="67"/>
      <c r="X111" s="105">
        <f t="shared" si="25"/>
        <v>0</v>
      </c>
      <c r="Y111" s="107">
        <f t="shared" si="26"/>
        <v>0</v>
      </c>
      <c r="Z111" s="107">
        <f t="shared" si="27"/>
        <v>0</v>
      </c>
      <c r="AA111" s="105">
        <f t="shared" si="28"/>
        <v>0</v>
      </c>
      <c r="AB111" s="105">
        <f t="shared" si="29"/>
        <v>0</v>
      </c>
      <c r="AC111" s="105">
        <f t="shared" si="30"/>
        <v>16</v>
      </c>
      <c r="AD111" s="67"/>
      <c r="AE111" s="67"/>
      <c r="AF111" s="67"/>
      <c r="AG111" s="105">
        <f t="shared" si="31"/>
        <v>0</v>
      </c>
      <c r="AH111" s="105">
        <f t="shared" si="32"/>
        <v>0</v>
      </c>
      <c r="AI111" s="105">
        <f t="shared" si="33"/>
        <v>0</v>
      </c>
      <c r="AJ111" s="105">
        <f t="shared" si="34"/>
        <v>0</v>
      </c>
      <c r="AK111" s="105">
        <f t="shared" si="35"/>
        <v>0</v>
      </c>
      <c r="AL111" s="105">
        <f t="shared" si="36"/>
        <v>0</v>
      </c>
      <c r="AM111" s="105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40</v>
      </c>
    </row>
    <row r="112" spans="1:52" ht="23.25" x14ac:dyDescent="0.35">
      <c r="A112" s="101">
        <f>'Liste déroulante et date'!J103</f>
        <v>44492</v>
      </c>
      <c r="B112" s="102"/>
      <c r="C112" s="103"/>
      <c r="D112" s="103"/>
      <c r="E112" s="103"/>
      <c r="F112" s="103"/>
      <c r="G112" s="104"/>
      <c r="H112" s="104">
        <f t="shared" si="24"/>
        <v>0</v>
      </c>
      <c r="I112" s="67"/>
      <c r="J112" s="67"/>
      <c r="K112" s="67"/>
      <c r="L112" s="67"/>
      <c r="M112" s="67"/>
      <c r="N112" s="67"/>
      <c r="O112" s="67"/>
      <c r="P112" s="105">
        <f t="shared" si="45"/>
        <v>0</v>
      </c>
      <c r="Q112" s="106"/>
      <c r="R112" s="105">
        <f t="shared" si="44"/>
        <v>0</v>
      </c>
      <c r="S112" s="67"/>
      <c r="T112" s="67"/>
      <c r="U112" s="105">
        <f t="shared" si="43"/>
        <v>40</v>
      </c>
      <c r="V112" s="67"/>
      <c r="W112" s="67"/>
      <c r="X112" s="105">
        <f t="shared" si="25"/>
        <v>0</v>
      </c>
      <c r="Y112" s="107">
        <f t="shared" si="26"/>
        <v>0</v>
      </c>
      <c r="Z112" s="107">
        <f t="shared" si="27"/>
        <v>0</v>
      </c>
      <c r="AA112" s="105">
        <f t="shared" si="28"/>
        <v>0</v>
      </c>
      <c r="AB112" s="105">
        <f t="shared" si="29"/>
        <v>0</v>
      </c>
      <c r="AC112" s="105">
        <f t="shared" si="30"/>
        <v>16</v>
      </c>
      <c r="AD112" s="67"/>
      <c r="AE112" s="67"/>
      <c r="AF112" s="67"/>
      <c r="AG112" s="105">
        <f t="shared" si="31"/>
        <v>0</v>
      </c>
      <c r="AH112" s="105">
        <f t="shared" si="32"/>
        <v>0</v>
      </c>
      <c r="AI112" s="105">
        <f t="shared" si="33"/>
        <v>0</v>
      </c>
      <c r="AJ112" s="105">
        <f t="shared" si="34"/>
        <v>0</v>
      </c>
      <c r="AK112" s="105">
        <f t="shared" si="35"/>
        <v>0</v>
      </c>
      <c r="AL112" s="105">
        <f t="shared" si="36"/>
        <v>0</v>
      </c>
      <c r="AM112" s="105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40</v>
      </c>
    </row>
    <row r="113" spans="1:52" ht="23.25" x14ac:dyDescent="0.35">
      <c r="A113" s="101">
        <f>'Liste déroulante et date'!J104</f>
        <v>44499</v>
      </c>
      <c r="B113" s="102"/>
      <c r="C113" s="103"/>
      <c r="D113" s="103"/>
      <c r="E113" s="103"/>
      <c r="F113" s="103"/>
      <c r="G113" s="104"/>
      <c r="H113" s="104">
        <f t="shared" si="24"/>
        <v>0</v>
      </c>
      <c r="I113" s="67"/>
      <c r="J113" s="67"/>
      <c r="K113" s="67"/>
      <c r="L113" s="67"/>
      <c r="M113" s="67"/>
      <c r="N113" s="67"/>
      <c r="O113" s="67"/>
      <c r="P113" s="105">
        <f t="shared" si="45"/>
        <v>0</v>
      </c>
      <c r="Q113" s="106"/>
      <c r="R113" s="105">
        <f t="shared" si="44"/>
        <v>0</v>
      </c>
      <c r="S113" s="67"/>
      <c r="T113" s="67"/>
      <c r="U113" s="105">
        <f t="shared" si="43"/>
        <v>40</v>
      </c>
      <c r="V113" s="67"/>
      <c r="W113" s="67"/>
      <c r="X113" s="105">
        <f t="shared" si="25"/>
        <v>0</v>
      </c>
      <c r="Y113" s="107">
        <f t="shared" si="26"/>
        <v>0</v>
      </c>
      <c r="Z113" s="107">
        <f t="shared" si="27"/>
        <v>0</v>
      </c>
      <c r="AA113" s="105">
        <f t="shared" si="28"/>
        <v>0</v>
      </c>
      <c r="AB113" s="105">
        <f t="shared" si="29"/>
        <v>0</v>
      </c>
      <c r="AC113" s="105">
        <f t="shared" si="30"/>
        <v>16</v>
      </c>
      <c r="AD113" s="67"/>
      <c r="AE113" s="67"/>
      <c r="AF113" s="67"/>
      <c r="AG113" s="105">
        <f t="shared" si="31"/>
        <v>0</v>
      </c>
      <c r="AH113" s="105">
        <f t="shared" si="32"/>
        <v>0</v>
      </c>
      <c r="AI113" s="105">
        <f t="shared" si="33"/>
        <v>0</v>
      </c>
      <c r="AJ113" s="105">
        <f t="shared" si="34"/>
        <v>0</v>
      </c>
      <c r="AK113" s="105">
        <f t="shared" si="35"/>
        <v>0</v>
      </c>
      <c r="AL113" s="105">
        <f t="shared" si="36"/>
        <v>0</v>
      </c>
      <c r="AM113" s="105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40</v>
      </c>
    </row>
    <row r="114" spans="1:52" ht="23.25" x14ac:dyDescent="0.35">
      <c r="A114" s="101">
        <f>'Liste déroulante et date'!J105</f>
        <v>44506</v>
      </c>
      <c r="B114" s="102"/>
      <c r="C114" s="103"/>
      <c r="D114" s="103"/>
      <c r="E114" s="103"/>
      <c r="F114" s="103"/>
      <c r="G114" s="104"/>
      <c r="H114" s="104">
        <f t="shared" si="24"/>
        <v>0</v>
      </c>
      <c r="I114" s="67"/>
      <c r="J114" s="67"/>
      <c r="K114" s="67"/>
      <c r="L114" s="67"/>
      <c r="M114" s="67"/>
      <c r="N114" s="67"/>
      <c r="O114" s="67"/>
      <c r="P114" s="105">
        <f t="shared" si="45"/>
        <v>0</v>
      </c>
      <c r="Q114" s="106"/>
      <c r="R114" s="105">
        <f t="shared" si="44"/>
        <v>0</v>
      </c>
      <c r="S114" s="67"/>
      <c r="T114" s="67"/>
      <c r="U114" s="105">
        <f t="shared" si="43"/>
        <v>40</v>
      </c>
      <c r="V114" s="67"/>
      <c r="W114" s="67"/>
      <c r="X114" s="105">
        <f t="shared" si="25"/>
        <v>0</v>
      </c>
      <c r="Y114" s="107">
        <f t="shared" si="26"/>
        <v>0</v>
      </c>
      <c r="Z114" s="107">
        <f t="shared" si="27"/>
        <v>0</v>
      </c>
      <c r="AA114" s="105">
        <f t="shared" si="28"/>
        <v>0</v>
      </c>
      <c r="AB114" s="105">
        <f t="shared" si="29"/>
        <v>0</v>
      </c>
      <c r="AC114" s="105">
        <f t="shared" si="30"/>
        <v>16</v>
      </c>
      <c r="AD114" s="67"/>
      <c r="AE114" s="67"/>
      <c r="AF114" s="67"/>
      <c r="AG114" s="105">
        <f t="shared" si="31"/>
        <v>0</v>
      </c>
      <c r="AH114" s="105">
        <f t="shared" si="32"/>
        <v>0</v>
      </c>
      <c r="AI114" s="105">
        <f t="shared" si="33"/>
        <v>0</v>
      </c>
      <c r="AJ114" s="105">
        <f t="shared" si="34"/>
        <v>0</v>
      </c>
      <c r="AK114" s="105">
        <f t="shared" si="35"/>
        <v>0</v>
      </c>
      <c r="AL114" s="105">
        <f t="shared" si="36"/>
        <v>0</v>
      </c>
      <c r="AM114" s="105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40</v>
      </c>
    </row>
    <row r="115" spans="1:52" ht="23.25" x14ac:dyDescent="0.35">
      <c r="A115" s="101">
        <f>'Liste déroulante et date'!J106</f>
        <v>44513</v>
      </c>
      <c r="B115" s="102"/>
      <c r="C115" s="103"/>
      <c r="D115" s="103"/>
      <c r="E115" s="103"/>
      <c r="F115" s="103"/>
      <c r="G115" s="104"/>
      <c r="H115" s="104">
        <f t="shared" si="24"/>
        <v>0</v>
      </c>
      <c r="I115" s="67"/>
      <c r="J115" s="67"/>
      <c r="K115" s="67"/>
      <c r="L115" s="67"/>
      <c r="M115" s="67"/>
      <c r="N115" s="67"/>
      <c r="O115" s="67"/>
      <c r="P115" s="105">
        <f t="shared" si="45"/>
        <v>0</v>
      </c>
      <c r="Q115" s="106"/>
      <c r="R115" s="105">
        <f t="shared" si="44"/>
        <v>0</v>
      </c>
      <c r="S115" s="67"/>
      <c r="T115" s="67"/>
      <c r="U115" s="105">
        <f t="shared" si="43"/>
        <v>40</v>
      </c>
      <c r="V115" s="67"/>
      <c r="W115" s="67"/>
      <c r="X115" s="105">
        <f t="shared" si="25"/>
        <v>0</v>
      </c>
      <c r="Y115" s="107">
        <f t="shared" si="26"/>
        <v>0</v>
      </c>
      <c r="Z115" s="107">
        <f t="shared" si="27"/>
        <v>0</v>
      </c>
      <c r="AA115" s="105">
        <f t="shared" si="28"/>
        <v>0</v>
      </c>
      <c r="AB115" s="105">
        <f t="shared" si="29"/>
        <v>0</v>
      </c>
      <c r="AC115" s="105">
        <f t="shared" si="30"/>
        <v>16</v>
      </c>
      <c r="AD115" s="67"/>
      <c r="AE115" s="67"/>
      <c r="AF115" s="67"/>
      <c r="AG115" s="105">
        <f t="shared" si="31"/>
        <v>0</v>
      </c>
      <c r="AH115" s="105">
        <f t="shared" si="32"/>
        <v>0</v>
      </c>
      <c r="AI115" s="105">
        <f t="shared" si="33"/>
        <v>0</v>
      </c>
      <c r="AJ115" s="105">
        <f t="shared" si="34"/>
        <v>0</v>
      </c>
      <c r="AK115" s="105">
        <f t="shared" si="35"/>
        <v>0</v>
      </c>
      <c r="AL115" s="105">
        <f t="shared" si="36"/>
        <v>0</v>
      </c>
      <c r="AM115" s="105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40</v>
      </c>
    </row>
    <row r="116" spans="1:52" ht="23.25" x14ac:dyDescent="0.35">
      <c r="A116" s="101">
        <f>'Liste déroulante et date'!J107</f>
        <v>44520</v>
      </c>
      <c r="B116" s="102"/>
      <c r="C116" s="103"/>
      <c r="D116" s="103"/>
      <c r="E116" s="103"/>
      <c r="F116" s="103"/>
      <c r="G116" s="104"/>
      <c r="H116" s="104">
        <f t="shared" si="24"/>
        <v>0</v>
      </c>
      <c r="I116" s="67"/>
      <c r="J116" s="67"/>
      <c r="K116" s="67"/>
      <c r="L116" s="67"/>
      <c r="M116" s="67"/>
      <c r="N116" s="67"/>
      <c r="O116" s="67"/>
      <c r="P116" s="105">
        <f t="shared" si="45"/>
        <v>0</v>
      </c>
      <c r="Q116" s="106"/>
      <c r="R116" s="105">
        <f t="shared" si="44"/>
        <v>0</v>
      </c>
      <c r="S116" s="67"/>
      <c r="T116" s="67"/>
      <c r="U116" s="105">
        <f t="shared" si="43"/>
        <v>40</v>
      </c>
      <c r="V116" s="67"/>
      <c r="W116" s="67"/>
      <c r="X116" s="105">
        <f t="shared" si="25"/>
        <v>0</v>
      </c>
      <c r="Y116" s="107">
        <f t="shared" si="26"/>
        <v>0</v>
      </c>
      <c r="Z116" s="107">
        <f t="shared" si="27"/>
        <v>0</v>
      </c>
      <c r="AA116" s="105">
        <f t="shared" si="28"/>
        <v>0</v>
      </c>
      <c r="AB116" s="105">
        <f t="shared" si="29"/>
        <v>0</v>
      </c>
      <c r="AC116" s="105">
        <f t="shared" si="30"/>
        <v>16</v>
      </c>
      <c r="AD116" s="67"/>
      <c r="AE116" s="67"/>
      <c r="AF116" s="67"/>
      <c r="AG116" s="105">
        <f t="shared" si="31"/>
        <v>0</v>
      </c>
      <c r="AH116" s="105">
        <f t="shared" si="32"/>
        <v>0</v>
      </c>
      <c r="AI116" s="105">
        <f t="shared" si="33"/>
        <v>0</v>
      </c>
      <c r="AJ116" s="105">
        <f t="shared" si="34"/>
        <v>0</v>
      </c>
      <c r="AK116" s="105">
        <f t="shared" si="35"/>
        <v>0</v>
      </c>
      <c r="AL116" s="105">
        <f t="shared" si="36"/>
        <v>0</v>
      </c>
      <c r="AM116" s="105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40</v>
      </c>
    </row>
    <row r="117" spans="1:52" ht="23.25" x14ac:dyDescent="0.35">
      <c r="A117" s="101">
        <f>'Liste déroulante et date'!J108</f>
        <v>44527</v>
      </c>
      <c r="B117" s="102"/>
      <c r="C117" s="103"/>
      <c r="D117" s="103"/>
      <c r="E117" s="103"/>
      <c r="F117" s="103"/>
      <c r="G117" s="104"/>
      <c r="H117" s="104">
        <f t="shared" si="24"/>
        <v>0</v>
      </c>
      <c r="I117" s="67"/>
      <c r="J117" s="67"/>
      <c r="K117" s="67"/>
      <c r="L117" s="67"/>
      <c r="M117" s="67"/>
      <c r="N117" s="67"/>
      <c r="O117" s="67"/>
      <c r="P117" s="105">
        <f t="shared" si="45"/>
        <v>0</v>
      </c>
      <c r="Q117" s="106"/>
      <c r="R117" s="105">
        <f t="shared" si="44"/>
        <v>0</v>
      </c>
      <c r="S117" s="67"/>
      <c r="T117" s="67"/>
      <c r="U117" s="105">
        <f t="shared" si="43"/>
        <v>40</v>
      </c>
      <c r="V117" s="67"/>
      <c r="W117" s="67"/>
      <c r="X117" s="105">
        <f t="shared" si="25"/>
        <v>0</v>
      </c>
      <c r="Y117" s="107">
        <f t="shared" si="26"/>
        <v>0</v>
      </c>
      <c r="Z117" s="107">
        <f t="shared" si="27"/>
        <v>0</v>
      </c>
      <c r="AA117" s="105">
        <f t="shared" si="28"/>
        <v>0</v>
      </c>
      <c r="AB117" s="105">
        <f t="shared" si="29"/>
        <v>0</v>
      </c>
      <c r="AC117" s="105">
        <f t="shared" si="30"/>
        <v>16</v>
      </c>
      <c r="AD117" s="67"/>
      <c r="AE117" s="67"/>
      <c r="AF117" s="67"/>
      <c r="AG117" s="105">
        <f t="shared" si="31"/>
        <v>0</v>
      </c>
      <c r="AH117" s="105">
        <f t="shared" si="32"/>
        <v>0</v>
      </c>
      <c r="AI117" s="105">
        <f t="shared" si="33"/>
        <v>0</v>
      </c>
      <c r="AJ117" s="105">
        <f t="shared" si="34"/>
        <v>0</v>
      </c>
      <c r="AK117" s="105">
        <f t="shared" si="35"/>
        <v>0</v>
      </c>
      <c r="AL117" s="105">
        <f t="shared" si="36"/>
        <v>0</v>
      </c>
      <c r="AM117" s="105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40</v>
      </c>
    </row>
    <row r="118" spans="1:52" ht="23.25" x14ac:dyDescent="0.35">
      <c r="A118" s="101">
        <f>'Liste déroulante et date'!J109</f>
        <v>44534</v>
      </c>
      <c r="B118" s="102"/>
      <c r="C118" s="103"/>
      <c r="D118" s="103"/>
      <c r="E118" s="103"/>
      <c r="F118" s="103"/>
      <c r="G118" s="104"/>
      <c r="H118" s="104">
        <f t="shared" si="24"/>
        <v>0</v>
      </c>
      <c r="I118" s="67"/>
      <c r="J118" s="67"/>
      <c r="K118" s="67"/>
      <c r="L118" s="67"/>
      <c r="M118" s="67"/>
      <c r="N118" s="67"/>
      <c r="O118" s="67"/>
      <c r="P118" s="105">
        <f t="shared" si="45"/>
        <v>0</v>
      </c>
      <c r="Q118" s="106"/>
      <c r="R118" s="105">
        <f t="shared" si="44"/>
        <v>0</v>
      </c>
      <c r="S118" s="67"/>
      <c r="T118" s="67"/>
      <c r="U118" s="105">
        <f t="shared" si="43"/>
        <v>40</v>
      </c>
      <c r="V118" s="67"/>
      <c r="W118" s="67"/>
      <c r="X118" s="105">
        <f t="shared" si="25"/>
        <v>0</v>
      </c>
      <c r="Y118" s="107">
        <f t="shared" si="26"/>
        <v>0</v>
      </c>
      <c r="Z118" s="107">
        <f t="shared" si="27"/>
        <v>0</v>
      </c>
      <c r="AA118" s="105">
        <f t="shared" si="28"/>
        <v>0</v>
      </c>
      <c r="AB118" s="105">
        <f t="shared" si="29"/>
        <v>0</v>
      </c>
      <c r="AC118" s="105">
        <f t="shared" si="30"/>
        <v>16</v>
      </c>
      <c r="AD118" s="67"/>
      <c r="AE118" s="67"/>
      <c r="AF118" s="67"/>
      <c r="AG118" s="105">
        <f t="shared" si="31"/>
        <v>0</v>
      </c>
      <c r="AH118" s="105">
        <f t="shared" si="32"/>
        <v>0</v>
      </c>
      <c r="AI118" s="105">
        <f t="shared" si="33"/>
        <v>0</v>
      </c>
      <c r="AJ118" s="105">
        <f t="shared" si="34"/>
        <v>0</v>
      </c>
      <c r="AK118" s="105">
        <f t="shared" si="35"/>
        <v>0</v>
      </c>
      <c r="AL118" s="105">
        <f t="shared" si="36"/>
        <v>0</v>
      </c>
      <c r="AM118" s="105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40</v>
      </c>
    </row>
    <row r="119" spans="1:52" ht="23.25" x14ac:dyDescent="0.35">
      <c r="A119" s="101">
        <f>'Liste déroulante et date'!J110</f>
        <v>44541</v>
      </c>
      <c r="B119" s="102"/>
      <c r="C119" s="103"/>
      <c r="D119" s="103"/>
      <c r="E119" s="103"/>
      <c r="F119" s="103"/>
      <c r="G119" s="104"/>
      <c r="H119" s="104">
        <f t="shared" si="24"/>
        <v>0</v>
      </c>
      <c r="I119" s="67"/>
      <c r="J119" s="67"/>
      <c r="K119" s="67"/>
      <c r="L119" s="67"/>
      <c r="M119" s="67"/>
      <c r="N119" s="67"/>
      <c r="O119" s="67"/>
      <c r="P119" s="105">
        <f t="shared" si="45"/>
        <v>0</v>
      </c>
      <c r="Q119" s="106"/>
      <c r="R119" s="105">
        <f t="shared" si="44"/>
        <v>0</v>
      </c>
      <c r="S119" s="67"/>
      <c r="T119" s="67"/>
      <c r="U119" s="105">
        <f t="shared" si="43"/>
        <v>40</v>
      </c>
      <c r="V119" s="67"/>
      <c r="W119" s="67"/>
      <c r="X119" s="105">
        <f t="shared" si="25"/>
        <v>0</v>
      </c>
      <c r="Y119" s="107">
        <f t="shared" si="26"/>
        <v>0</v>
      </c>
      <c r="Z119" s="107">
        <f t="shared" si="27"/>
        <v>0</v>
      </c>
      <c r="AA119" s="105">
        <f t="shared" si="28"/>
        <v>0</v>
      </c>
      <c r="AB119" s="105">
        <f t="shared" si="29"/>
        <v>0</v>
      </c>
      <c r="AC119" s="105">
        <f t="shared" si="30"/>
        <v>16</v>
      </c>
      <c r="AD119" s="67"/>
      <c r="AE119" s="67"/>
      <c r="AF119" s="67"/>
      <c r="AG119" s="105">
        <f t="shared" si="31"/>
        <v>0</v>
      </c>
      <c r="AH119" s="105">
        <f t="shared" si="32"/>
        <v>0</v>
      </c>
      <c r="AI119" s="105">
        <f t="shared" si="33"/>
        <v>0</v>
      </c>
      <c r="AJ119" s="105">
        <f t="shared" si="34"/>
        <v>0</v>
      </c>
      <c r="AK119" s="105">
        <f t="shared" si="35"/>
        <v>0</v>
      </c>
      <c r="AL119" s="105">
        <f t="shared" si="36"/>
        <v>0</v>
      </c>
      <c r="AM119" s="105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40</v>
      </c>
    </row>
    <row r="120" spans="1:52" ht="23.25" x14ac:dyDescent="0.35">
      <c r="A120" s="101">
        <f>'Liste déroulante et date'!J111</f>
        <v>44548</v>
      </c>
      <c r="B120" s="102"/>
      <c r="C120" s="103"/>
      <c r="D120" s="103"/>
      <c r="E120" s="103"/>
      <c r="F120" s="103"/>
      <c r="G120" s="104"/>
      <c r="H120" s="104">
        <f t="shared" si="24"/>
        <v>0</v>
      </c>
      <c r="I120" s="67"/>
      <c r="J120" s="67"/>
      <c r="K120" s="67"/>
      <c r="L120" s="67"/>
      <c r="M120" s="67"/>
      <c r="N120" s="67"/>
      <c r="O120" s="67"/>
      <c r="P120" s="105">
        <f t="shared" si="45"/>
        <v>0</v>
      </c>
      <c r="Q120" s="106"/>
      <c r="R120" s="105">
        <f t="shared" si="44"/>
        <v>0</v>
      </c>
      <c r="S120" s="67"/>
      <c r="T120" s="67"/>
      <c r="U120" s="105">
        <f t="shared" si="43"/>
        <v>40</v>
      </c>
      <c r="V120" s="67"/>
      <c r="W120" s="67"/>
      <c r="X120" s="105">
        <f t="shared" si="25"/>
        <v>0</v>
      </c>
      <c r="Y120" s="107">
        <f t="shared" si="26"/>
        <v>0</v>
      </c>
      <c r="Z120" s="107">
        <f t="shared" si="27"/>
        <v>0</v>
      </c>
      <c r="AA120" s="105">
        <f t="shared" si="28"/>
        <v>0</v>
      </c>
      <c r="AB120" s="105">
        <f t="shared" si="29"/>
        <v>0</v>
      </c>
      <c r="AC120" s="105">
        <f t="shared" si="30"/>
        <v>16</v>
      </c>
      <c r="AD120" s="67"/>
      <c r="AE120" s="67"/>
      <c r="AF120" s="67"/>
      <c r="AG120" s="105">
        <f t="shared" si="31"/>
        <v>0</v>
      </c>
      <c r="AH120" s="105">
        <f t="shared" si="32"/>
        <v>0</v>
      </c>
      <c r="AI120" s="105">
        <f t="shared" si="33"/>
        <v>0</v>
      </c>
      <c r="AJ120" s="105">
        <f t="shared" si="34"/>
        <v>0</v>
      </c>
      <c r="AK120" s="105">
        <f t="shared" si="35"/>
        <v>0</v>
      </c>
      <c r="AL120" s="105">
        <f t="shared" si="36"/>
        <v>0</v>
      </c>
      <c r="AM120" s="105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40</v>
      </c>
    </row>
    <row r="121" spans="1:52" ht="23.25" x14ac:dyDescent="0.35">
      <c r="A121" s="101">
        <f>'Liste déroulante et date'!J112</f>
        <v>44555</v>
      </c>
      <c r="B121" s="102"/>
      <c r="C121" s="103"/>
      <c r="D121" s="103"/>
      <c r="E121" s="103"/>
      <c r="F121" s="103"/>
      <c r="G121" s="104"/>
      <c r="H121" s="104">
        <f t="shared" si="24"/>
        <v>0</v>
      </c>
      <c r="I121" s="67"/>
      <c r="J121" s="67"/>
      <c r="K121" s="67"/>
      <c r="L121" s="67"/>
      <c r="M121" s="67"/>
      <c r="N121" s="67"/>
      <c r="O121" s="67"/>
      <c r="P121" s="105">
        <f t="shared" si="45"/>
        <v>0</v>
      </c>
      <c r="Q121" s="106"/>
      <c r="R121" s="105">
        <f t="shared" si="44"/>
        <v>0</v>
      </c>
      <c r="S121" s="67"/>
      <c r="T121" s="67"/>
      <c r="U121" s="105">
        <f t="shared" si="43"/>
        <v>40</v>
      </c>
      <c r="V121" s="67"/>
      <c r="W121" s="67"/>
      <c r="X121" s="105">
        <f t="shared" si="25"/>
        <v>0</v>
      </c>
      <c r="Y121" s="107">
        <f t="shared" si="26"/>
        <v>0</v>
      </c>
      <c r="Z121" s="107">
        <f t="shared" si="27"/>
        <v>0</v>
      </c>
      <c r="AA121" s="105">
        <f t="shared" si="28"/>
        <v>0</v>
      </c>
      <c r="AB121" s="105">
        <f t="shared" si="29"/>
        <v>0</v>
      </c>
      <c r="AC121" s="105">
        <f t="shared" si="30"/>
        <v>16</v>
      </c>
      <c r="AD121" s="67"/>
      <c r="AE121" s="67"/>
      <c r="AF121" s="67"/>
      <c r="AG121" s="105">
        <f t="shared" si="31"/>
        <v>0</v>
      </c>
      <c r="AH121" s="105">
        <f t="shared" si="32"/>
        <v>0</v>
      </c>
      <c r="AI121" s="105">
        <f t="shared" si="33"/>
        <v>0</v>
      </c>
      <c r="AJ121" s="105">
        <f t="shared" si="34"/>
        <v>0</v>
      </c>
      <c r="AK121" s="105">
        <f t="shared" si="35"/>
        <v>0</v>
      </c>
      <c r="AL121" s="105">
        <f t="shared" si="36"/>
        <v>0</v>
      </c>
      <c r="AM121" s="105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40</v>
      </c>
    </row>
    <row r="122" spans="1:52" ht="23.25" x14ac:dyDescent="0.35">
      <c r="A122" s="114"/>
      <c r="T122" s="154"/>
      <c r="U122" s="115">
        <f>U121</f>
        <v>40</v>
      </c>
      <c r="AC122" s="116">
        <v>16</v>
      </c>
      <c r="AR122" s="117"/>
      <c r="AS122" s="118"/>
      <c r="AT122" s="118"/>
      <c r="AU122" s="118"/>
      <c r="AV122" s="118"/>
      <c r="AW122" s="118"/>
      <c r="AX122" s="118"/>
      <c r="AY122" s="118"/>
      <c r="AZ122" s="118"/>
    </row>
    <row r="123" spans="1:52" ht="28.5" customHeight="1" x14ac:dyDescent="0.35">
      <c r="A123" s="101">
        <f>'Liste déroulante et date'!J113</f>
        <v>44562</v>
      </c>
      <c r="B123" s="102"/>
      <c r="C123" s="103"/>
      <c r="D123" s="103"/>
      <c r="E123" s="103"/>
      <c r="F123" s="103"/>
      <c r="G123" s="104"/>
      <c r="H123" s="104">
        <f t="shared" ref="H123:H174" si="51">IF(G123=0,H122,G123)</f>
        <v>0</v>
      </c>
      <c r="I123" s="67"/>
      <c r="J123" s="67"/>
      <c r="K123" s="67"/>
      <c r="L123" s="67"/>
      <c r="M123" s="67"/>
      <c r="N123" s="67"/>
      <c r="O123" s="67"/>
      <c r="P123" s="105">
        <f t="shared" ref="P123:P131" si="52">SUM(I123:O123)</f>
        <v>0</v>
      </c>
      <c r="Q123" s="106"/>
      <c r="R123" s="105">
        <f t="shared" ref="R123:R174" si="53">IF(AC122&lt;=0,0,AK123)</f>
        <v>0</v>
      </c>
      <c r="S123" s="67"/>
      <c r="T123" s="67"/>
      <c r="U123" s="105">
        <f t="shared" ref="U123:U174" si="54">U122+P123-X123-Y123+AA123-AB123</f>
        <v>40</v>
      </c>
      <c r="V123" s="67"/>
      <c r="W123" s="67"/>
      <c r="X123" s="105">
        <f t="shared" ref="X123:X174" si="55">IF(AL123&gt;=0,AL123,0)</f>
        <v>0</v>
      </c>
      <c r="Y123" s="107">
        <f t="shared" ref="Y123:Y174" si="56">IF(S123&gt;=40,S123-40,0)</f>
        <v>0</v>
      </c>
      <c r="Z123" s="107">
        <f t="shared" ref="Z123:Z174" si="57">IF(D123=1,0,AM123)</f>
        <v>0</v>
      </c>
      <c r="AA123" s="105">
        <f t="shared" ref="AA123:AA174" si="58">IF(AE123&lt;0,-AE123,0)</f>
        <v>0</v>
      </c>
      <c r="AB123" s="105">
        <f t="shared" ref="AB123:AB174" si="59">IF(AE123&gt;0,AE123+AJ123,0)+IF(AE123&lt;=0,AJ123,0)</f>
        <v>0</v>
      </c>
      <c r="AC123" s="105">
        <f t="shared" ref="AC123:AC174" si="60">AC122-R123</f>
        <v>16</v>
      </c>
      <c r="AD123" s="67"/>
      <c r="AE123" s="67"/>
      <c r="AF123" s="67"/>
      <c r="AG123" s="105">
        <f t="shared" ref="AG123:AG174" si="61">IF((AI122-AH123)&gt;0,AH123,AI122)</f>
        <v>0</v>
      </c>
      <c r="AH123" s="105">
        <f t="shared" ref="AH123:AH174" si="62">IF(S123&gt;40,((3+Y123)*H123),IF(S123=0,0,(3*H123)))</f>
        <v>0</v>
      </c>
      <c r="AI123" s="105">
        <f t="shared" ref="AI123:AI174" si="63">AI122+AF123-AG123</f>
        <v>0</v>
      </c>
      <c r="AJ123" s="105">
        <f t="shared" ref="AJ123:AJ174" si="64">ROUND(IF(AD123&gt;0,AD123/H123,"0"),0)</f>
        <v>0</v>
      </c>
      <c r="AK123" s="105">
        <f t="shared" ref="AK123:AK174" si="65">ROUND(IF(Q123="oui",(X119+X120+X121+X122)/20,0),0)</f>
        <v>0</v>
      </c>
      <c r="AL123" s="105">
        <f t="shared" ref="AL123:AL174" si="66">IF(S123&lt;=40,S123-Z123,S123-Y123-Z123)</f>
        <v>0</v>
      </c>
      <c r="AM123" s="105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40</v>
      </c>
    </row>
    <row r="124" spans="1:52" ht="23.25" x14ac:dyDescent="0.35">
      <c r="A124" s="101">
        <f>'Liste déroulante et date'!J114</f>
        <v>44569</v>
      </c>
      <c r="B124" s="102"/>
      <c r="C124" s="103"/>
      <c r="D124" s="103"/>
      <c r="E124" s="103"/>
      <c r="F124" s="103"/>
      <c r="G124" s="104"/>
      <c r="H124" s="104">
        <f t="shared" si="51"/>
        <v>0</v>
      </c>
      <c r="I124" s="67"/>
      <c r="J124" s="67"/>
      <c r="K124" s="67"/>
      <c r="L124" s="67"/>
      <c r="M124" s="67"/>
      <c r="N124" s="67"/>
      <c r="O124" s="67"/>
      <c r="P124" s="105">
        <f t="shared" si="52"/>
        <v>0</v>
      </c>
      <c r="Q124" s="106"/>
      <c r="R124" s="105">
        <f t="shared" si="53"/>
        <v>0</v>
      </c>
      <c r="S124" s="67"/>
      <c r="T124" s="67"/>
      <c r="U124" s="105">
        <f t="shared" si="54"/>
        <v>40</v>
      </c>
      <c r="V124" s="67"/>
      <c r="W124" s="67"/>
      <c r="X124" s="105">
        <f t="shared" si="55"/>
        <v>0</v>
      </c>
      <c r="Y124" s="107">
        <f t="shared" si="56"/>
        <v>0</v>
      </c>
      <c r="Z124" s="107">
        <f t="shared" si="57"/>
        <v>0</v>
      </c>
      <c r="AA124" s="105">
        <f t="shared" si="58"/>
        <v>0</v>
      </c>
      <c r="AB124" s="105">
        <f t="shared" si="59"/>
        <v>0</v>
      </c>
      <c r="AC124" s="105">
        <f t="shared" si="60"/>
        <v>16</v>
      </c>
      <c r="AD124" s="67"/>
      <c r="AE124" s="67"/>
      <c r="AF124" s="67"/>
      <c r="AG124" s="105">
        <f t="shared" si="61"/>
        <v>0</v>
      </c>
      <c r="AH124" s="105">
        <f t="shared" si="62"/>
        <v>0</v>
      </c>
      <c r="AI124" s="105">
        <f t="shared" si="63"/>
        <v>0</v>
      </c>
      <c r="AJ124" s="105">
        <f t="shared" si="64"/>
        <v>0</v>
      </c>
      <c r="AK124" s="105">
        <f t="shared" si="65"/>
        <v>0</v>
      </c>
      <c r="AL124" s="105">
        <f t="shared" si="66"/>
        <v>0</v>
      </c>
      <c r="AM124" s="105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40</v>
      </c>
    </row>
    <row r="125" spans="1:52" ht="23.25" x14ac:dyDescent="0.35">
      <c r="A125" s="101">
        <f>'Liste déroulante et date'!J115</f>
        <v>44576</v>
      </c>
      <c r="B125" s="102"/>
      <c r="C125" s="103"/>
      <c r="D125" s="103"/>
      <c r="E125" s="103"/>
      <c r="F125" s="103"/>
      <c r="G125" s="104"/>
      <c r="H125" s="104">
        <f t="shared" si="51"/>
        <v>0</v>
      </c>
      <c r="I125" s="67"/>
      <c r="J125" s="67"/>
      <c r="K125" s="67"/>
      <c r="L125" s="67"/>
      <c r="M125" s="67"/>
      <c r="N125" s="67"/>
      <c r="O125" s="67"/>
      <c r="P125" s="105">
        <f t="shared" si="52"/>
        <v>0</v>
      </c>
      <c r="Q125" s="106"/>
      <c r="R125" s="105">
        <f t="shared" si="53"/>
        <v>0</v>
      </c>
      <c r="S125" s="67"/>
      <c r="T125" s="67"/>
      <c r="U125" s="105">
        <f t="shared" si="54"/>
        <v>40</v>
      </c>
      <c r="V125" s="67"/>
      <c r="W125" s="67"/>
      <c r="X125" s="105">
        <f t="shared" si="55"/>
        <v>0</v>
      </c>
      <c r="Y125" s="107">
        <f t="shared" si="56"/>
        <v>0</v>
      </c>
      <c r="Z125" s="107">
        <f t="shared" si="57"/>
        <v>0</v>
      </c>
      <c r="AA125" s="105">
        <f t="shared" si="58"/>
        <v>0</v>
      </c>
      <c r="AB125" s="105">
        <f t="shared" si="59"/>
        <v>0</v>
      </c>
      <c r="AC125" s="105">
        <f t="shared" si="60"/>
        <v>16</v>
      </c>
      <c r="AD125" s="67"/>
      <c r="AE125" s="67"/>
      <c r="AF125" s="67"/>
      <c r="AG125" s="105">
        <f t="shared" si="61"/>
        <v>0</v>
      </c>
      <c r="AH125" s="105">
        <f t="shared" si="62"/>
        <v>0</v>
      </c>
      <c r="AI125" s="105">
        <f t="shared" si="63"/>
        <v>0</v>
      </c>
      <c r="AJ125" s="105">
        <f t="shared" si="64"/>
        <v>0</v>
      </c>
      <c r="AK125" s="105">
        <f t="shared" si="65"/>
        <v>0</v>
      </c>
      <c r="AL125" s="105">
        <f t="shared" si="66"/>
        <v>0</v>
      </c>
      <c r="AM125" s="105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40</v>
      </c>
    </row>
    <row r="126" spans="1:52" ht="23.25" x14ac:dyDescent="0.35">
      <c r="A126" s="101">
        <f>'Liste déroulante et date'!J116</f>
        <v>44583</v>
      </c>
      <c r="B126" s="102"/>
      <c r="C126" s="103"/>
      <c r="D126" s="103"/>
      <c r="E126" s="103"/>
      <c r="F126" s="103"/>
      <c r="G126" s="104"/>
      <c r="H126" s="104">
        <f t="shared" si="51"/>
        <v>0</v>
      </c>
      <c r="I126" s="67"/>
      <c r="J126" s="67"/>
      <c r="K126" s="67"/>
      <c r="L126" s="67"/>
      <c r="M126" s="67"/>
      <c r="N126" s="67"/>
      <c r="O126" s="67"/>
      <c r="P126" s="105">
        <f t="shared" si="52"/>
        <v>0</v>
      </c>
      <c r="Q126" s="106"/>
      <c r="R126" s="105">
        <f t="shared" si="53"/>
        <v>0</v>
      </c>
      <c r="S126" s="67"/>
      <c r="T126" s="67"/>
      <c r="U126" s="105">
        <f t="shared" si="54"/>
        <v>40</v>
      </c>
      <c r="V126" s="67"/>
      <c r="W126" s="67"/>
      <c r="X126" s="105">
        <f t="shared" si="55"/>
        <v>0</v>
      </c>
      <c r="Y126" s="107">
        <f t="shared" si="56"/>
        <v>0</v>
      </c>
      <c r="Z126" s="107">
        <f t="shared" si="57"/>
        <v>0</v>
      </c>
      <c r="AA126" s="105">
        <f t="shared" si="58"/>
        <v>0</v>
      </c>
      <c r="AB126" s="105">
        <f t="shared" si="59"/>
        <v>0</v>
      </c>
      <c r="AC126" s="105">
        <f t="shared" si="60"/>
        <v>16</v>
      </c>
      <c r="AD126" s="67"/>
      <c r="AE126" s="67"/>
      <c r="AF126" s="67"/>
      <c r="AG126" s="105">
        <f t="shared" si="61"/>
        <v>0</v>
      </c>
      <c r="AH126" s="105">
        <f t="shared" si="62"/>
        <v>0</v>
      </c>
      <c r="AI126" s="105">
        <f t="shared" si="63"/>
        <v>0</v>
      </c>
      <c r="AJ126" s="105">
        <f t="shared" si="64"/>
        <v>0</v>
      </c>
      <c r="AK126" s="105">
        <f t="shared" si="65"/>
        <v>0</v>
      </c>
      <c r="AL126" s="105">
        <f t="shared" si="66"/>
        <v>0</v>
      </c>
      <c r="AM126" s="105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40</v>
      </c>
    </row>
    <row r="127" spans="1:52" ht="23.25" x14ac:dyDescent="0.35">
      <c r="A127" s="101">
        <f>'Liste déroulante et date'!J117</f>
        <v>44590</v>
      </c>
      <c r="B127" s="102"/>
      <c r="C127" s="103"/>
      <c r="D127" s="103"/>
      <c r="E127" s="103"/>
      <c r="F127" s="103"/>
      <c r="G127" s="104"/>
      <c r="H127" s="104">
        <f t="shared" si="51"/>
        <v>0</v>
      </c>
      <c r="I127" s="67"/>
      <c r="J127" s="67"/>
      <c r="K127" s="67"/>
      <c r="L127" s="67"/>
      <c r="M127" s="67"/>
      <c r="N127" s="67"/>
      <c r="O127" s="67"/>
      <c r="P127" s="105">
        <f t="shared" si="52"/>
        <v>0</v>
      </c>
      <c r="Q127" s="106"/>
      <c r="R127" s="105">
        <f t="shared" si="53"/>
        <v>0</v>
      </c>
      <c r="S127" s="67"/>
      <c r="T127" s="67"/>
      <c r="U127" s="105">
        <f t="shared" si="54"/>
        <v>40</v>
      </c>
      <c r="V127" s="67"/>
      <c r="W127" s="67"/>
      <c r="X127" s="105">
        <f t="shared" si="55"/>
        <v>0</v>
      </c>
      <c r="Y127" s="107">
        <f t="shared" si="56"/>
        <v>0</v>
      </c>
      <c r="Z127" s="107">
        <f t="shared" si="57"/>
        <v>0</v>
      </c>
      <c r="AA127" s="105">
        <f t="shared" si="58"/>
        <v>0</v>
      </c>
      <c r="AB127" s="105">
        <f t="shared" si="59"/>
        <v>0</v>
      </c>
      <c r="AC127" s="105">
        <f t="shared" si="60"/>
        <v>16</v>
      </c>
      <c r="AD127" s="67"/>
      <c r="AE127" s="67"/>
      <c r="AF127" s="67"/>
      <c r="AG127" s="105">
        <f t="shared" si="61"/>
        <v>0</v>
      </c>
      <c r="AH127" s="105">
        <f t="shared" si="62"/>
        <v>0</v>
      </c>
      <c r="AI127" s="105">
        <f t="shared" si="63"/>
        <v>0</v>
      </c>
      <c r="AJ127" s="105">
        <f t="shared" si="64"/>
        <v>0</v>
      </c>
      <c r="AK127" s="105">
        <f t="shared" si="65"/>
        <v>0</v>
      </c>
      <c r="AL127" s="105">
        <f t="shared" si="66"/>
        <v>0</v>
      </c>
      <c r="AM127" s="105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40</v>
      </c>
    </row>
    <row r="128" spans="1:52" ht="23.25" x14ac:dyDescent="0.35">
      <c r="A128" s="101">
        <f>'Liste déroulante et date'!J118</f>
        <v>44597</v>
      </c>
      <c r="B128" s="102"/>
      <c r="C128" s="103"/>
      <c r="D128" s="103"/>
      <c r="E128" s="103"/>
      <c r="F128" s="103"/>
      <c r="G128" s="104"/>
      <c r="H128" s="104">
        <f t="shared" si="51"/>
        <v>0</v>
      </c>
      <c r="I128" s="67"/>
      <c r="J128" s="67"/>
      <c r="K128" s="67"/>
      <c r="L128" s="67"/>
      <c r="M128" s="67"/>
      <c r="N128" s="67"/>
      <c r="O128" s="67"/>
      <c r="P128" s="105">
        <f t="shared" si="52"/>
        <v>0</v>
      </c>
      <c r="Q128" s="106"/>
      <c r="R128" s="105">
        <f t="shared" si="53"/>
        <v>0</v>
      </c>
      <c r="S128" s="67"/>
      <c r="T128" s="67"/>
      <c r="U128" s="105">
        <f t="shared" si="54"/>
        <v>40</v>
      </c>
      <c r="V128" s="67"/>
      <c r="W128" s="67"/>
      <c r="X128" s="105">
        <f t="shared" si="55"/>
        <v>0</v>
      </c>
      <c r="Y128" s="107">
        <f t="shared" si="56"/>
        <v>0</v>
      </c>
      <c r="Z128" s="107">
        <f t="shared" si="57"/>
        <v>0</v>
      </c>
      <c r="AA128" s="105">
        <f t="shared" si="58"/>
        <v>0</v>
      </c>
      <c r="AB128" s="105">
        <f t="shared" si="59"/>
        <v>0</v>
      </c>
      <c r="AC128" s="105">
        <f t="shared" si="60"/>
        <v>16</v>
      </c>
      <c r="AD128" s="67"/>
      <c r="AE128" s="67"/>
      <c r="AF128" s="67"/>
      <c r="AG128" s="105">
        <f t="shared" si="61"/>
        <v>0</v>
      </c>
      <c r="AH128" s="105">
        <f t="shared" si="62"/>
        <v>0</v>
      </c>
      <c r="AI128" s="105">
        <f t="shared" si="63"/>
        <v>0</v>
      </c>
      <c r="AJ128" s="105">
        <f t="shared" si="64"/>
        <v>0</v>
      </c>
      <c r="AK128" s="105">
        <f t="shared" si="65"/>
        <v>0</v>
      </c>
      <c r="AL128" s="105">
        <f t="shared" si="66"/>
        <v>0</v>
      </c>
      <c r="AM128" s="105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40</v>
      </c>
    </row>
    <row r="129" spans="1:52" ht="23.25" x14ac:dyDescent="0.35">
      <c r="A129" s="101">
        <f>'Liste déroulante et date'!J119</f>
        <v>44604</v>
      </c>
      <c r="B129" s="102"/>
      <c r="C129" s="103"/>
      <c r="D129" s="103"/>
      <c r="E129" s="103"/>
      <c r="F129" s="103"/>
      <c r="G129" s="104"/>
      <c r="H129" s="104">
        <f t="shared" si="51"/>
        <v>0</v>
      </c>
      <c r="I129" s="67"/>
      <c r="J129" s="67"/>
      <c r="K129" s="67"/>
      <c r="L129" s="67"/>
      <c r="M129" s="67"/>
      <c r="N129" s="67"/>
      <c r="O129" s="67"/>
      <c r="P129" s="105">
        <f t="shared" si="52"/>
        <v>0</v>
      </c>
      <c r="Q129" s="106"/>
      <c r="R129" s="105">
        <f t="shared" si="53"/>
        <v>0</v>
      </c>
      <c r="S129" s="67"/>
      <c r="T129" s="67"/>
      <c r="U129" s="105">
        <f t="shared" si="54"/>
        <v>40</v>
      </c>
      <c r="V129" s="67"/>
      <c r="W129" s="67"/>
      <c r="X129" s="105">
        <f t="shared" si="55"/>
        <v>0</v>
      </c>
      <c r="Y129" s="107">
        <f t="shared" si="56"/>
        <v>0</v>
      </c>
      <c r="Z129" s="107">
        <f t="shared" si="57"/>
        <v>0</v>
      </c>
      <c r="AA129" s="105">
        <f t="shared" si="58"/>
        <v>0</v>
      </c>
      <c r="AB129" s="105">
        <f t="shared" si="59"/>
        <v>0</v>
      </c>
      <c r="AC129" s="105">
        <f t="shared" si="60"/>
        <v>16</v>
      </c>
      <c r="AD129" s="67"/>
      <c r="AE129" s="67"/>
      <c r="AF129" s="67"/>
      <c r="AG129" s="105">
        <f t="shared" si="61"/>
        <v>0</v>
      </c>
      <c r="AH129" s="105">
        <f t="shared" si="62"/>
        <v>0</v>
      </c>
      <c r="AI129" s="105">
        <f t="shared" si="63"/>
        <v>0</v>
      </c>
      <c r="AJ129" s="105">
        <f t="shared" si="64"/>
        <v>0</v>
      </c>
      <c r="AK129" s="105">
        <f t="shared" si="65"/>
        <v>0</v>
      </c>
      <c r="AL129" s="105">
        <f t="shared" si="66"/>
        <v>0</v>
      </c>
      <c r="AM129" s="105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40</v>
      </c>
    </row>
    <row r="130" spans="1:52" ht="23.25" x14ac:dyDescent="0.35">
      <c r="A130" s="101">
        <f>'Liste déroulante et date'!J120</f>
        <v>44611</v>
      </c>
      <c r="B130" s="102"/>
      <c r="C130" s="103"/>
      <c r="D130" s="103"/>
      <c r="E130" s="103"/>
      <c r="F130" s="103"/>
      <c r="G130" s="104"/>
      <c r="H130" s="104">
        <f t="shared" si="51"/>
        <v>0</v>
      </c>
      <c r="I130" s="67"/>
      <c r="J130" s="67"/>
      <c r="K130" s="67"/>
      <c r="L130" s="67"/>
      <c r="M130" s="67"/>
      <c r="N130" s="67"/>
      <c r="O130" s="67"/>
      <c r="P130" s="105">
        <f t="shared" si="52"/>
        <v>0</v>
      </c>
      <c r="Q130" s="106"/>
      <c r="R130" s="105">
        <f t="shared" si="53"/>
        <v>0</v>
      </c>
      <c r="S130" s="67"/>
      <c r="T130" s="67"/>
      <c r="U130" s="105">
        <f t="shared" si="54"/>
        <v>40</v>
      </c>
      <c r="V130" s="67"/>
      <c r="W130" s="67"/>
      <c r="X130" s="105">
        <f t="shared" si="55"/>
        <v>0</v>
      </c>
      <c r="Y130" s="107">
        <f t="shared" si="56"/>
        <v>0</v>
      </c>
      <c r="Z130" s="107">
        <f t="shared" si="57"/>
        <v>0</v>
      </c>
      <c r="AA130" s="105">
        <f t="shared" si="58"/>
        <v>0</v>
      </c>
      <c r="AB130" s="105">
        <f t="shared" si="59"/>
        <v>0</v>
      </c>
      <c r="AC130" s="105">
        <f t="shared" si="60"/>
        <v>16</v>
      </c>
      <c r="AD130" s="67"/>
      <c r="AE130" s="67"/>
      <c r="AF130" s="67"/>
      <c r="AG130" s="105">
        <f t="shared" si="61"/>
        <v>0</v>
      </c>
      <c r="AH130" s="105">
        <f t="shared" si="62"/>
        <v>0</v>
      </c>
      <c r="AI130" s="105">
        <f t="shared" si="63"/>
        <v>0</v>
      </c>
      <c r="AJ130" s="105">
        <f t="shared" si="64"/>
        <v>0</v>
      </c>
      <c r="AK130" s="105">
        <f t="shared" si="65"/>
        <v>0</v>
      </c>
      <c r="AL130" s="105">
        <f t="shared" si="66"/>
        <v>0</v>
      </c>
      <c r="AM130" s="105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40</v>
      </c>
    </row>
    <row r="131" spans="1:52" ht="23.25" x14ac:dyDescent="0.35">
      <c r="A131" s="101">
        <f>'Liste déroulante et date'!J121</f>
        <v>44618</v>
      </c>
      <c r="B131" s="102"/>
      <c r="C131" s="103"/>
      <c r="D131" s="103"/>
      <c r="E131" s="103"/>
      <c r="F131" s="103"/>
      <c r="G131" s="104"/>
      <c r="H131" s="104">
        <f t="shared" si="51"/>
        <v>0</v>
      </c>
      <c r="I131" s="67"/>
      <c r="J131" s="67"/>
      <c r="K131" s="67"/>
      <c r="L131" s="67"/>
      <c r="M131" s="67"/>
      <c r="N131" s="67"/>
      <c r="O131" s="67"/>
      <c r="P131" s="105">
        <f t="shared" si="52"/>
        <v>0</v>
      </c>
      <c r="Q131" s="106"/>
      <c r="R131" s="105">
        <f t="shared" si="53"/>
        <v>0</v>
      </c>
      <c r="S131" s="67"/>
      <c r="T131" s="67"/>
      <c r="U131" s="105">
        <f t="shared" si="54"/>
        <v>40</v>
      </c>
      <c r="V131" s="67"/>
      <c r="W131" s="67"/>
      <c r="X131" s="105">
        <f t="shared" si="55"/>
        <v>0</v>
      </c>
      <c r="Y131" s="107">
        <f t="shared" si="56"/>
        <v>0</v>
      </c>
      <c r="Z131" s="107">
        <f t="shared" si="57"/>
        <v>0</v>
      </c>
      <c r="AA131" s="105">
        <f t="shared" si="58"/>
        <v>0</v>
      </c>
      <c r="AB131" s="105">
        <f t="shared" si="59"/>
        <v>0</v>
      </c>
      <c r="AC131" s="105">
        <f t="shared" si="60"/>
        <v>16</v>
      </c>
      <c r="AD131" s="67"/>
      <c r="AE131" s="67"/>
      <c r="AF131" s="67"/>
      <c r="AG131" s="105">
        <f t="shared" si="61"/>
        <v>0</v>
      </c>
      <c r="AH131" s="105">
        <f t="shared" si="62"/>
        <v>0</v>
      </c>
      <c r="AI131" s="105">
        <f t="shared" si="63"/>
        <v>0</v>
      </c>
      <c r="AJ131" s="105">
        <f t="shared" si="64"/>
        <v>0</v>
      </c>
      <c r="AK131" s="105">
        <f t="shared" si="65"/>
        <v>0</v>
      </c>
      <c r="AL131" s="105">
        <f t="shared" si="66"/>
        <v>0</v>
      </c>
      <c r="AM131" s="105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40</v>
      </c>
    </row>
    <row r="132" spans="1:52" ht="23.25" x14ac:dyDescent="0.35">
      <c r="A132" s="101">
        <f>'Liste déroulante et date'!J122</f>
        <v>44625</v>
      </c>
      <c r="B132" s="102"/>
      <c r="C132" s="103"/>
      <c r="D132" s="103"/>
      <c r="E132" s="103"/>
      <c r="F132" s="103"/>
      <c r="G132" s="104"/>
      <c r="H132" s="104">
        <f t="shared" si="51"/>
        <v>0</v>
      </c>
      <c r="I132" s="67"/>
      <c r="J132" s="67"/>
      <c r="K132" s="67"/>
      <c r="L132" s="67"/>
      <c r="M132" s="67"/>
      <c r="N132" s="67"/>
      <c r="O132" s="67"/>
      <c r="P132" s="105">
        <f t="shared" ref="P132:P174" si="73">SUM(I132:O132)</f>
        <v>0</v>
      </c>
      <c r="Q132" s="106"/>
      <c r="R132" s="105">
        <f t="shared" si="53"/>
        <v>0</v>
      </c>
      <c r="S132" s="67"/>
      <c r="T132" s="67"/>
      <c r="U132" s="105">
        <f t="shared" si="54"/>
        <v>40</v>
      </c>
      <c r="V132" s="67"/>
      <c r="W132" s="67"/>
      <c r="X132" s="105">
        <f t="shared" si="55"/>
        <v>0</v>
      </c>
      <c r="Y132" s="107">
        <f t="shared" si="56"/>
        <v>0</v>
      </c>
      <c r="Z132" s="107">
        <f t="shared" si="57"/>
        <v>0</v>
      </c>
      <c r="AA132" s="105">
        <f t="shared" si="58"/>
        <v>0</v>
      </c>
      <c r="AB132" s="105">
        <f t="shared" si="59"/>
        <v>0</v>
      </c>
      <c r="AC132" s="105">
        <f t="shared" si="60"/>
        <v>16</v>
      </c>
      <c r="AD132" s="67"/>
      <c r="AE132" s="67"/>
      <c r="AF132" s="67"/>
      <c r="AG132" s="105">
        <f t="shared" si="61"/>
        <v>0</v>
      </c>
      <c r="AH132" s="105">
        <f t="shared" si="62"/>
        <v>0</v>
      </c>
      <c r="AI132" s="105">
        <f t="shared" si="63"/>
        <v>0</v>
      </c>
      <c r="AJ132" s="105">
        <f t="shared" si="64"/>
        <v>0</v>
      </c>
      <c r="AK132" s="105">
        <f t="shared" si="65"/>
        <v>0</v>
      </c>
      <c r="AL132" s="105">
        <f t="shared" si="66"/>
        <v>0</v>
      </c>
      <c r="AM132" s="105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40</v>
      </c>
    </row>
    <row r="133" spans="1:52" ht="23.25" x14ac:dyDescent="0.35">
      <c r="A133" s="101">
        <f>'Liste déroulante et date'!J123</f>
        <v>44632</v>
      </c>
      <c r="B133" s="102"/>
      <c r="C133" s="103"/>
      <c r="D133" s="103"/>
      <c r="E133" s="103"/>
      <c r="F133" s="103"/>
      <c r="G133" s="104"/>
      <c r="H133" s="104">
        <f t="shared" si="51"/>
        <v>0</v>
      </c>
      <c r="I133" s="67"/>
      <c r="J133" s="67"/>
      <c r="K133" s="67"/>
      <c r="L133" s="67"/>
      <c r="M133" s="67"/>
      <c r="N133" s="67"/>
      <c r="O133" s="67"/>
      <c r="P133" s="105">
        <f t="shared" si="73"/>
        <v>0</v>
      </c>
      <c r="Q133" s="106"/>
      <c r="R133" s="105">
        <f t="shared" si="53"/>
        <v>0</v>
      </c>
      <c r="S133" s="67"/>
      <c r="T133" s="67"/>
      <c r="U133" s="105">
        <f t="shared" si="54"/>
        <v>40</v>
      </c>
      <c r="V133" s="67"/>
      <c r="W133" s="67"/>
      <c r="X133" s="105">
        <f t="shared" si="55"/>
        <v>0</v>
      </c>
      <c r="Y133" s="107">
        <f t="shared" si="56"/>
        <v>0</v>
      </c>
      <c r="Z133" s="107">
        <f t="shared" si="57"/>
        <v>0</v>
      </c>
      <c r="AA133" s="105">
        <f t="shared" si="58"/>
        <v>0</v>
      </c>
      <c r="AB133" s="105">
        <f t="shared" si="59"/>
        <v>0</v>
      </c>
      <c r="AC133" s="105">
        <f t="shared" si="60"/>
        <v>16</v>
      </c>
      <c r="AD133" s="67"/>
      <c r="AE133" s="67"/>
      <c r="AF133" s="67"/>
      <c r="AG133" s="105">
        <f t="shared" si="61"/>
        <v>0</v>
      </c>
      <c r="AH133" s="105">
        <f t="shared" si="62"/>
        <v>0</v>
      </c>
      <c r="AI133" s="105">
        <f t="shared" si="63"/>
        <v>0</v>
      </c>
      <c r="AJ133" s="105">
        <f t="shared" si="64"/>
        <v>0</v>
      </c>
      <c r="AK133" s="105">
        <f t="shared" si="65"/>
        <v>0</v>
      </c>
      <c r="AL133" s="105">
        <f t="shared" si="66"/>
        <v>0</v>
      </c>
      <c r="AM133" s="105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40</v>
      </c>
    </row>
    <row r="134" spans="1:52" ht="23.25" x14ac:dyDescent="0.35">
      <c r="A134" s="101">
        <f>'Liste déroulante et date'!J124</f>
        <v>44639</v>
      </c>
      <c r="B134" s="102"/>
      <c r="C134" s="103"/>
      <c r="D134" s="103"/>
      <c r="E134" s="103"/>
      <c r="F134" s="103"/>
      <c r="G134" s="104"/>
      <c r="H134" s="104">
        <f t="shared" si="51"/>
        <v>0</v>
      </c>
      <c r="I134" s="67"/>
      <c r="J134" s="67"/>
      <c r="K134" s="67"/>
      <c r="L134" s="67"/>
      <c r="M134" s="67"/>
      <c r="N134" s="67"/>
      <c r="O134" s="67"/>
      <c r="P134" s="105">
        <f t="shared" si="73"/>
        <v>0</v>
      </c>
      <c r="Q134" s="106"/>
      <c r="R134" s="105">
        <f t="shared" si="53"/>
        <v>0</v>
      </c>
      <c r="S134" s="67"/>
      <c r="T134" s="67"/>
      <c r="U134" s="105">
        <f t="shared" si="54"/>
        <v>40</v>
      </c>
      <c r="V134" s="67"/>
      <c r="W134" s="67"/>
      <c r="X134" s="105">
        <f t="shared" si="55"/>
        <v>0</v>
      </c>
      <c r="Y134" s="107">
        <f t="shared" si="56"/>
        <v>0</v>
      </c>
      <c r="Z134" s="107">
        <f t="shared" si="57"/>
        <v>0</v>
      </c>
      <c r="AA134" s="105">
        <f t="shared" si="58"/>
        <v>0</v>
      </c>
      <c r="AB134" s="105">
        <f t="shared" si="59"/>
        <v>0</v>
      </c>
      <c r="AC134" s="105">
        <f t="shared" si="60"/>
        <v>16</v>
      </c>
      <c r="AD134" s="67"/>
      <c r="AE134" s="67"/>
      <c r="AF134" s="67"/>
      <c r="AG134" s="105">
        <f t="shared" si="61"/>
        <v>0</v>
      </c>
      <c r="AH134" s="105">
        <f t="shared" si="62"/>
        <v>0</v>
      </c>
      <c r="AI134" s="105">
        <f t="shared" si="63"/>
        <v>0</v>
      </c>
      <c r="AJ134" s="105">
        <f t="shared" si="64"/>
        <v>0</v>
      </c>
      <c r="AK134" s="105">
        <f t="shared" si="65"/>
        <v>0</v>
      </c>
      <c r="AL134" s="105">
        <f t="shared" si="66"/>
        <v>0</v>
      </c>
      <c r="AM134" s="105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40</v>
      </c>
    </row>
    <row r="135" spans="1:52" ht="23.25" x14ac:dyDescent="0.35">
      <c r="A135" s="101">
        <f>'Liste déroulante et date'!J125</f>
        <v>44646</v>
      </c>
      <c r="B135" s="102"/>
      <c r="C135" s="103"/>
      <c r="D135" s="103"/>
      <c r="E135" s="103"/>
      <c r="F135" s="103"/>
      <c r="G135" s="104"/>
      <c r="H135" s="104">
        <f t="shared" si="51"/>
        <v>0</v>
      </c>
      <c r="I135" s="67"/>
      <c r="J135" s="67"/>
      <c r="K135" s="67"/>
      <c r="L135" s="67"/>
      <c r="M135" s="67"/>
      <c r="N135" s="67"/>
      <c r="O135" s="67"/>
      <c r="P135" s="105">
        <f t="shared" si="73"/>
        <v>0</v>
      </c>
      <c r="Q135" s="106"/>
      <c r="R135" s="105">
        <f t="shared" si="53"/>
        <v>0</v>
      </c>
      <c r="S135" s="67"/>
      <c r="T135" s="67"/>
      <c r="U135" s="105">
        <f t="shared" si="54"/>
        <v>40</v>
      </c>
      <c r="V135" s="67"/>
      <c r="W135" s="67"/>
      <c r="X135" s="105">
        <f t="shared" si="55"/>
        <v>0</v>
      </c>
      <c r="Y135" s="107">
        <f t="shared" si="56"/>
        <v>0</v>
      </c>
      <c r="Z135" s="107">
        <f t="shared" si="57"/>
        <v>0</v>
      </c>
      <c r="AA135" s="105">
        <f t="shared" si="58"/>
        <v>0</v>
      </c>
      <c r="AB135" s="105">
        <f t="shared" si="59"/>
        <v>0</v>
      </c>
      <c r="AC135" s="105">
        <f t="shared" si="60"/>
        <v>16</v>
      </c>
      <c r="AD135" s="67"/>
      <c r="AE135" s="67"/>
      <c r="AF135" s="67"/>
      <c r="AG135" s="105">
        <f t="shared" si="61"/>
        <v>0</v>
      </c>
      <c r="AH135" s="105">
        <f t="shared" si="62"/>
        <v>0</v>
      </c>
      <c r="AI135" s="105">
        <f t="shared" si="63"/>
        <v>0</v>
      </c>
      <c r="AJ135" s="105">
        <f t="shared" si="64"/>
        <v>0</v>
      </c>
      <c r="AK135" s="105">
        <f t="shared" si="65"/>
        <v>0</v>
      </c>
      <c r="AL135" s="105">
        <f t="shared" si="66"/>
        <v>0</v>
      </c>
      <c r="AM135" s="105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40</v>
      </c>
    </row>
    <row r="136" spans="1:52" ht="23.25" x14ac:dyDescent="0.35">
      <c r="A136" s="101">
        <f>'Liste déroulante et date'!J126</f>
        <v>44653</v>
      </c>
      <c r="B136" s="102"/>
      <c r="C136" s="103"/>
      <c r="D136" s="103"/>
      <c r="E136" s="103"/>
      <c r="F136" s="103"/>
      <c r="G136" s="104"/>
      <c r="H136" s="104">
        <f t="shared" si="51"/>
        <v>0</v>
      </c>
      <c r="I136" s="67"/>
      <c r="J136" s="67"/>
      <c r="K136" s="67"/>
      <c r="L136" s="67"/>
      <c r="M136" s="67"/>
      <c r="N136" s="67"/>
      <c r="O136" s="67"/>
      <c r="P136" s="105">
        <f t="shared" si="73"/>
        <v>0</v>
      </c>
      <c r="Q136" s="106"/>
      <c r="R136" s="105">
        <f t="shared" si="53"/>
        <v>0</v>
      </c>
      <c r="S136" s="67"/>
      <c r="T136" s="67"/>
      <c r="U136" s="105">
        <f t="shared" si="54"/>
        <v>40</v>
      </c>
      <c r="V136" s="67"/>
      <c r="W136" s="67"/>
      <c r="X136" s="105">
        <f t="shared" si="55"/>
        <v>0</v>
      </c>
      <c r="Y136" s="107">
        <f t="shared" si="56"/>
        <v>0</v>
      </c>
      <c r="Z136" s="107">
        <f t="shared" si="57"/>
        <v>0</v>
      </c>
      <c r="AA136" s="105">
        <f t="shared" si="58"/>
        <v>0</v>
      </c>
      <c r="AB136" s="105">
        <f t="shared" si="59"/>
        <v>0</v>
      </c>
      <c r="AC136" s="105">
        <f t="shared" si="60"/>
        <v>16</v>
      </c>
      <c r="AD136" s="67"/>
      <c r="AE136" s="67"/>
      <c r="AF136" s="67"/>
      <c r="AG136" s="105">
        <f t="shared" si="61"/>
        <v>0</v>
      </c>
      <c r="AH136" s="105">
        <f t="shared" si="62"/>
        <v>0</v>
      </c>
      <c r="AI136" s="105">
        <f t="shared" si="63"/>
        <v>0</v>
      </c>
      <c r="AJ136" s="105">
        <f t="shared" si="64"/>
        <v>0</v>
      </c>
      <c r="AK136" s="105">
        <f t="shared" si="65"/>
        <v>0</v>
      </c>
      <c r="AL136" s="105">
        <f t="shared" si="66"/>
        <v>0</v>
      </c>
      <c r="AM136" s="105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40</v>
      </c>
    </row>
    <row r="137" spans="1:52" ht="23.25" x14ac:dyDescent="0.35">
      <c r="A137" s="101">
        <f>'Liste déroulante et date'!J127</f>
        <v>44660</v>
      </c>
      <c r="B137" s="102"/>
      <c r="C137" s="103"/>
      <c r="D137" s="103"/>
      <c r="E137" s="103"/>
      <c r="F137" s="103"/>
      <c r="G137" s="104"/>
      <c r="H137" s="104">
        <f t="shared" si="51"/>
        <v>0</v>
      </c>
      <c r="I137" s="67"/>
      <c r="J137" s="67"/>
      <c r="K137" s="67"/>
      <c r="L137" s="67"/>
      <c r="M137" s="67"/>
      <c r="N137" s="67"/>
      <c r="O137" s="67"/>
      <c r="P137" s="105">
        <f t="shared" si="73"/>
        <v>0</v>
      </c>
      <c r="Q137" s="106"/>
      <c r="R137" s="105">
        <f t="shared" si="53"/>
        <v>0</v>
      </c>
      <c r="S137" s="67"/>
      <c r="T137" s="67"/>
      <c r="U137" s="105">
        <f t="shared" si="54"/>
        <v>40</v>
      </c>
      <c r="V137" s="67"/>
      <c r="W137" s="67"/>
      <c r="X137" s="105">
        <f t="shared" si="55"/>
        <v>0</v>
      </c>
      <c r="Y137" s="107">
        <f t="shared" si="56"/>
        <v>0</v>
      </c>
      <c r="Z137" s="107">
        <f t="shared" si="57"/>
        <v>0</v>
      </c>
      <c r="AA137" s="105">
        <f t="shared" si="58"/>
        <v>0</v>
      </c>
      <c r="AB137" s="105">
        <f t="shared" si="59"/>
        <v>0</v>
      </c>
      <c r="AC137" s="105">
        <f t="shared" si="60"/>
        <v>16</v>
      </c>
      <c r="AD137" s="67"/>
      <c r="AE137" s="67"/>
      <c r="AF137" s="67"/>
      <c r="AG137" s="105">
        <f t="shared" si="61"/>
        <v>0</v>
      </c>
      <c r="AH137" s="105">
        <f t="shared" si="62"/>
        <v>0</v>
      </c>
      <c r="AI137" s="105">
        <f t="shared" si="63"/>
        <v>0</v>
      </c>
      <c r="AJ137" s="105">
        <f t="shared" si="64"/>
        <v>0</v>
      </c>
      <c r="AK137" s="105">
        <f t="shared" si="65"/>
        <v>0</v>
      </c>
      <c r="AL137" s="105">
        <f t="shared" si="66"/>
        <v>0</v>
      </c>
      <c r="AM137" s="105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40</v>
      </c>
    </row>
    <row r="138" spans="1:52" ht="23.25" x14ac:dyDescent="0.35">
      <c r="A138" s="101">
        <f>'Liste déroulante et date'!J128</f>
        <v>44667</v>
      </c>
      <c r="B138" s="102"/>
      <c r="C138" s="103"/>
      <c r="D138" s="103"/>
      <c r="E138" s="103"/>
      <c r="F138" s="103"/>
      <c r="G138" s="104"/>
      <c r="H138" s="104">
        <f t="shared" si="51"/>
        <v>0</v>
      </c>
      <c r="I138" s="67"/>
      <c r="J138" s="67"/>
      <c r="K138" s="67"/>
      <c r="L138" s="67"/>
      <c r="M138" s="67"/>
      <c r="N138" s="67"/>
      <c r="O138" s="67"/>
      <c r="P138" s="105">
        <f t="shared" si="73"/>
        <v>0</v>
      </c>
      <c r="Q138" s="106"/>
      <c r="R138" s="105">
        <f t="shared" si="53"/>
        <v>0</v>
      </c>
      <c r="S138" s="67"/>
      <c r="T138" s="67"/>
      <c r="U138" s="105">
        <f t="shared" si="54"/>
        <v>40</v>
      </c>
      <c r="V138" s="67"/>
      <c r="W138" s="67"/>
      <c r="X138" s="105">
        <f t="shared" si="55"/>
        <v>0</v>
      </c>
      <c r="Y138" s="107">
        <f t="shared" si="56"/>
        <v>0</v>
      </c>
      <c r="Z138" s="107">
        <f t="shared" si="57"/>
        <v>0</v>
      </c>
      <c r="AA138" s="105">
        <f t="shared" si="58"/>
        <v>0</v>
      </c>
      <c r="AB138" s="105">
        <f t="shared" si="59"/>
        <v>0</v>
      </c>
      <c r="AC138" s="105">
        <f t="shared" si="60"/>
        <v>16</v>
      </c>
      <c r="AD138" s="67"/>
      <c r="AE138" s="67"/>
      <c r="AF138" s="67"/>
      <c r="AG138" s="105">
        <f t="shared" si="61"/>
        <v>0</v>
      </c>
      <c r="AH138" s="105">
        <f t="shared" si="62"/>
        <v>0</v>
      </c>
      <c r="AI138" s="105">
        <f t="shared" si="63"/>
        <v>0</v>
      </c>
      <c r="AJ138" s="105">
        <f t="shared" si="64"/>
        <v>0</v>
      </c>
      <c r="AK138" s="105">
        <f t="shared" si="65"/>
        <v>0</v>
      </c>
      <c r="AL138" s="105">
        <f t="shared" si="66"/>
        <v>0</v>
      </c>
      <c r="AM138" s="105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40</v>
      </c>
    </row>
    <row r="139" spans="1:52" ht="23.25" x14ac:dyDescent="0.35">
      <c r="A139" s="101">
        <f>'Liste déroulante et date'!J129</f>
        <v>44674</v>
      </c>
      <c r="B139" s="102"/>
      <c r="C139" s="103"/>
      <c r="D139" s="103"/>
      <c r="E139" s="103"/>
      <c r="F139" s="103"/>
      <c r="G139" s="104"/>
      <c r="H139" s="104">
        <f t="shared" si="51"/>
        <v>0</v>
      </c>
      <c r="I139" s="67"/>
      <c r="J139" s="67"/>
      <c r="K139" s="67"/>
      <c r="L139" s="67"/>
      <c r="M139" s="67"/>
      <c r="N139" s="67"/>
      <c r="O139" s="67"/>
      <c r="P139" s="105">
        <f t="shared" si="73"/>
        <v>0</v>
      </c>
      <c r="Q139" s="106"/>
      <c r="R139" s="105">
        <f t="shared" si="53"/>
        <v>0</v>
      </c>
      <c r="S139" s="67"/>
      <c r="T139" s="67"/>
      <c r="U139" s="105">
        <f t="shared" si="54"/>
        <v>40</v>
      </c>
      <c r="V139" s="67"/>
      <c r="W139" s="67"/>
      <c r="X139" s="105">
        <f t="shared" si="55"/>
        <v>0</v>
      </c>
      <c r="Y139" s="107">
        <f t="shared" si="56"/>
        <v>0</v>
      </c>
      <c r="Z139" s="107">
        <f t="shared" si="57"/>
        <v>0</v>
      </c>
      <c r="AA139" s="105">
        <f t="shared" si="58"/>
        <v>0</v>
      </c>
      <c r="AB139" s="105">
        <f t="shared" si="59"/>
        <v>0</v>
      </c>
      <c r="AC139" s="105">
        <f t="shared" si="60"/>
        <v>16</v>
      </c>
      <c r="AD139" s="67"/>
      <c r="AE139" s="67"/>
      <c r="AF139" s="67"/>
      <c r="AG139" s="105">
        <f t="shared" si="61"/>
        <v>0</v>
      </c>
      <c r="AH139" s="105">
        <f t="shared" si="62"/>
        <v>0</v>
      </c>
      <c r="AI139" s="105">
        <f t="shared" si="63"/>
        <v>0</v>
      </c>
      <c r="AJ139" s="105">
        <f t="shared" si="64"/>
        <v>0</v>
      </c>
      <c r="AK139" s="105">
        <f t="shared" si="65"/>
        <v>0</v>
      </c>
      <c r="AL139" s="105">
        <f t="shared" si="66"/>
        <v>0</v>
      </c>
      <c r="AM139" s="105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40</v>
      </c>
    </row>
    <row r="140" spans="1:52" ht="23.25" x14ac:dyDescent="0.35">
      <c r="A140" s="101">
        <f>'Liste déroulante et date'!J130</f>
        <v>44681</v>
      </c>
      <c r="B140" s="102"/>
      <c r="C140" s="103"/>
      <c r="D140" s="103"/>
      <c r="E140" s="103"/>
      <c r="F140" s="103"/>
      <c r="G140" s="104"/>
      <c r="H140" s="104">
        <f t="shared" si="51"/>
        <v>0</v>
      </c>
      <c r="I140" s="67"/>
      <c r="J140" s="67"/>
      <c r="K140" s="67"/>
      <c r="L140" s="67"/>
      <c r="M140" s="67"/>
      <c r="N140" s="67"/>
      <c r="O140" s="67"/>
      <c r="P140" s="105">
        <f t="shared" si="73"/>
        <v>0</v>
      </c>
      <c r="Q140" s="106"/>
      <c r="R140" s="105">
        <f t="shared" si="53"/>
        <v>0</v>
      </c>
      <c r="S140" s="67"/>
      <c r="T140" s="67"/>
      <c r="U140" s="105">
        <f t="shared" si="54"/>
        <v>40</v>
      </c>
      <c r="V140" s="67"/>
      <c r="W140" s="67"/>
      <c r="X140" s="105">
        <f t="shared" si="55"/>
        <v>0</v>
      </c>
      <c r="Y140" s="107">
        <f t="shared" si="56"/>
        <v>0</v>
      </c>
      <c r="Z140" s="107">
        <f t="shared" si="57"/>
        <v>0</v>
      </c>
      <c r="AA140" s="105">
        <f t="shared" si="58"/>
        <v>0</v>
      </c>
      <c r="AB140" s="105">
        <f t="shared" si="59"/>
        <v>0</v>
      </c>
      <c r="AC140" s="105">
        <f t="shared" si="60"/>
        <v>16</v>
      </c>
      <c r="AD140" s="67"/>
      <c r="AE140" s="67"/>
      <c r="AF140" s="67"/>
      <c r="AG140" s="105">
        <f t="shared" si="61"/>
        <v>0</v>
      </c>
      <c r="AH140" s="105">
        <f t="shared" si="62"/>
        <v>0</v>
      </c>
      <c r="AI140" s="105">
        <f t="shared" si="63"/>
        <v>0</v>
      </c>
      <c r="AJ140" s="105">
        <f t="shared" si="64"/>
        <v>0</v>
      </c>
      <c r="AK140" s="105">
        <f t="shared" si="65"/>
        <v>0</v>
      </c>
      <c r="AL140" s="105">
        <f t="shared" si="66"/>
        <v>0</v>
      </c>
      <c r="AM140" s="105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40</v>
      </c>
    </row>
    <row r="141" spans="1:52" ht="23.25" x14ac:dyDescent="0.35">
      <c r="A141" s="101">
        <f>'Liste déroulante et date'!J131</f>
        <v>44688</v>
      </c>
      <c r="B141" s="102"/>
      <c r="C141" s="103"/>
      <c r="D141" s="103"/>
      <c r="E141" s="103"/>
      <c r="F141" s="103"/>
      <c r="G141" s="104"/>
      <c r="H141" s="104">
        <f t="shared" si="51"/>
        <v>0</v>
      </c>
      <c r="I141" s="67"/>
      <c r="J141" s="67"/>
      <c r="K141" s="67"/>
      <c r="L141" s="67"/>
      <c r="M141" s="67"/>
      <c r="N141" s="67"/>
      <c r="O141" s="67"/>
      <c r="P141" s="105">
        <f t="shared" si="73"/>
        <v>0</v>
      </c>
      <c r="Q141" s="106"/>
      <c r="R141" s="105">
        <f t="shared" si="53"/>
        <v>0</v>
      </c>
      <c r="S141" s="67"/>
      <c r="T141" s="67"/>
      <c r="U141" s="105">
        <f t="shared" si="54"/>
        <v>40</v>
      </c>
      <c r="V141" s="67"/>
      <c r="W141" s="67"/>
      <c r="X141" s="105">
        <f t="shared" si="55"/>
        <v>0</v>
      </c>
      <c r="Y141" s="107">
        <f t="shared" si="56"/>
        <v>0</v>
      </c>
      <c r="Z141" s="107">
        <f t="shared" si="57"/>
        <v>0</v>
      </c>
      <c r="AA141" s="105">
        <f t="shared" si="58"/>
        <v>0</v>
      </c>
      <c r="AB141" s="105">
        <f t="shared" si="59"/>
        <v>0</v>
      </c>
      <c r="AC141" s="105">
        <f t="shared" si="60"/>
        <v>16</v>
      </c>
      <c r="AD141" s="67"/>
      <c r="AE141" s="67"/>
      <c r="AF141" s="67"/>
      <c r="AG141" s="105">
        <f t="shared" si="61"/>
        <v>0</v>
      </c>
      <c r="AH141" s="105">
        <f t="shared" si="62"/>
        <v>0</v>
      </c>
      <c r="AI141" s="105">
        <f t="shared" si="63"/>
        <v>0</v>
      </c>
      <c r="AJ141" s="105">
        <f t="shared" si="64"/>
        <v>0</v>
      </c>
      <c r="AK141" s="105">
        <f t="shared" si="65"/>
        <v>0</v>
      </c>
      <c r="AL141" s="105">
        <f t="shared" si="66"/>
        <v>0</v>
      </c>
      <c r="AM141" s="105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40</v>
      </c>
    </row>
    <row r="142" spans="1:52" ht="23.25" x14ac:dyDescent="0.35">
      <c r="A142" s="101">
        <f>'Liste déroulante et date'!J132</f>
        <v>44695</v>
      </c>
      <c r="B142" s="102"/>
      <c r="C142" s="103"/>
      <c r="D142" s="103"/>
      <c r="E142" s="103"/>
      <c r="F142" s="103"/>
      <c r="G142" s="104"/>
      <c r="H142" s="104">
        <f t="shared" si="51"/>
        <v>0</v>
      </c>
      <c r="I142" s="67"/>
      <c r="J142" s="67"/>
      <c r="K142" s="67"/>
      <c r="L142" s="67"/>
      <c r="M142" s="67"/>
      <c r="N142" s="67"/>
      <c r="O142" s="67"/>
      <c r="P142" s="105">
        <f t="shared" si="73"/>
        <v>0</v>
      </c>
      <c r="Q142" s="106"/>
      <c r="R142" s="105">
        <f t="shared" si="53"/>
        <v>0</v>
      </c>
      <c r="S142" s="67"/>
      <c r="T142" s="67"/>
      <c r="U142" s="105">
        <f t="shared" si="54"/>
        <v>40</v>
      </c>
      <c r="V142" s="67"/>
      <c r="W142" s="67"/>
      <c r="X142" s="105">
        <f t="shared" si="55"/>
        <v>0</v>
      </c>
      <c r="Y142" s="107">
        <f t="shared" si="56"/>
        <v>0</v>
      </c>
      <c r="Z142" s="107">
        <f t="shared" si="57"/>
        <v>0</v>
      </c>
      <c r="AA142" s="105">
        <f t="shared" si="58"/>
        <v>0</v>
      </c>
      <c r="AB142" s="105">
        <f t="shared" si="59"/>
        <v>0</v>
      </c>
      <c r="AC142" s="105">
        <f t="shared" si="60"/>
        <v>16</v>
      </c>
      <c r="AD142" s="67"/>
      <c r="AE142" s="67"/>
      <c r="AF142" s="67"/>
      <c r="AG142" s="105">
        <f t="shared" si="61"/>
        <v>0</v>
      </c>
      <c r="AH142" s="105">
        <f t="shared" si="62"/>
        <v>0</v>
      </c>
      <c r="AI142" s="105">
        <f t="shared" si="63"/>
        <v>0</v>
      </c>
      <c r="AJ142" s="105">
        <f t="shared" si="64"/>
        <v>0</v>
      </c>
      <c r="AK142" s="105">
        <f t="shared" si="65"/>
        <v>0</v>
      </c>
      <c r="AL142" s="105">
        <f t="shared" si="66"/>
        <v>0</v>
      </c>
      <c r="AM142" s="105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40</v>
      </c>
    </row>
    <row r="143" spans="1:52" ht="23.25" x14ac:dyDescent="0.35">
      <c r="A143" s="101">
        <f>'Liste déroulante et date'!J133</f>
        <v>44702</v>
      </c>
      <c r="B143" s="102"/>
      <c r="C143" s="103"/>
      <c r="D143" s="103"/>
      <c r="E143" s="103"/>
      <c r="F143" s="103"/>
      <c r="G143" s="104"/>
      <c r="H143" s="104">
        <f t="shared" si="51"/>
        <v>0</v>
      </c>
      <c r="I143" s="67"/>
      <c r="J143" s="67"/>
      <c r="K143" s="67"/>
      <c r="L143" s="67"/>
      <c r="M143" s="67"/>
      <c r="N143" s="67"/>
      <c r="O143" s="67"/>
      <c r="P143" s="105">
        <f t="shared" si="73"/>
        <v>0</v>
      </c>
      <c r="Q143" s="106"/>
      <c r="R143" s="105">
        <f t="shared" si="53"/>
        <v>0</v>
      </c>
      <c r="S143" s="67"/>
      <c r="T143" s="67"/>
      <c r="U143" s="105">
        <f t="shared" si="54"/>
        <v>40</v>
      </c>
      <c r="V143" s="67"/>
      <c r="W143" s="67"/>
      <c r="X143" s="105">
        <f t="shared" si="55"/>
        <v>0</v>
      </c>
      <c r="Y143" s="107">
        <f t="shared" si="56"/>
        <v>0</v>
      </c>
      <c r="Z143" s="107">
        <f t="shared" si="57"/>
        <v>0</v>
      </c>
      <c r="AA143" s="105">
        <f t="shared" si="58"/>
        <v>0</v>
      </c>
      <c r="AB143" s="105">
        <f t="shared" si="59"/>
        <v>0</v>
      </c>
      <c r="AC143" s="105">
        <f t="shared" si="60"/>
        <v>16</v>
      </c>
      <c r="AD143" s="67"/>
      <c r="AE143" s="67"/>
      <c r="AF143" s="67"/>
      <c r="AG143" s="105">
        <f t="shared" si="61"/>
        <v>0</v>
      </c>
      <c r="AH143" s="105">
        <f t="shared" si="62"/>
        <v>0</v>
      </c>
      <c r="AI143" s="105">
        <f t="shared" si="63"/>
        <v>0</v>
      </c>
      <c r="AJ143" s="105">
        <f t="shared" si="64"/>
        <v>0</v>
      </c>
      <c r="AK143" s="105">
        <f t="shared" si="65"/>
        <v>0</v>
      </c>
      <c r="AL143" s="105">
        <f t="shared" si="66"/>
        <v>0</v>
      </c>
      <c r="AM143" s="105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40</v>
      </c>
    </row>
    <row r="144" spans="1:52" ht="23.25" x14ac:dyDescent="0.35">
      <c r="A144" s="101">
        <f>'Liste déroulante et date'!J134</f>
        <v>44709</v>
      </c>
      <c r="B144" s="102"/>
      <c r="C144" s="103"/>
      <c r="D144" s="103"/>
      <c r="E144" s="103"/>
      <c r="F144" s="103"/>
      <c r="G144" s="104"/>
      <c r="H144" s="104">
        <f t="shared" si="51"/>
        <v>0</v>
      </c>
      <c r="I144" s="67"/>
      <c r="J144" s="67"/>
      <c r="K144" s="67"/>
      <c r="L144" s="67"/>
      <c r="M144" s="67"/>
      <c r="N144" s="67"/>
      <c r="O144" s="67"/>
      <c r="P144" s="105">
        <f t="shared" si="73"/>
        <v>0</v>
      </c>
      <c r="Q144" s="106"/>
      <c r="R144" s="105">
        <f t="shared" si="53"/>
        <v>0</v>
      </c>
      <c r="S144" s="67"/>
      <c r="T144" s="67"/>
      <c r="U144" s="105">
        <f t="shared" si="54"/>
        <v>40</v>
      </c>
      <c r="V144" s="67"/>
      <c r="W144" s="67"/>
      <c r="X144" s="105">
        <f t="shared" si="55"/>
        <v>0</v>
      </c>
      <c r="Y144" s="107">
        <f t="shared" si="56"/>
        <v>0</v>
      </c>
      <c r="Z144" s="107">
        <f t="shared" si="57"/>
        <v>0</v>
      </c>
      <c r="AA144" s="105">
        <f t="shared" si="58"/>
        <v>0</v>
      </c>
      <c r="AB144" s="105">
        <f t="shared" si="59"/>
        <v>0</v>
      </c>
      <c r="AC144" s="105">
        <f t="shared" si="60"/>
        <v>16</v>
      </c>
      <c r="AD144" s="67"/>
      <c r="AE144" s="67"/>
      <c r="AF144" s="67"/>
      <c r="AG144" s="105">
        <f t="shared" si="61"/>
        <v>0</v>
      </c>
      <c r="AH144" s="105">
        <f t="shared" si="62"/>
        <v>0</v>
      </c>
      <c r="AI144" s="105">
        <f t="shared" si="63"/>
        <v>0</v>
      </c>
      <c r="AJ144" s="105">
        <f t="shared" si="64"/>
        <v>0</v>
      </c>
      <c r="AK144" s="105">
        <f t="shared" si="65"/>
        <v>0</v>
      </c>
      <c r="AL144" s="105">
        <f t="shared" si="66"/>
        <v>0</v>
      </c>
      <c r="AM144" s="105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40</v>
      </c>
    </row>
    <row r="145" spans="1:52" ht="23.25" x14ac:dyDescent="0.35">
      <c r="A145" s="101">
        <f>'Liste déroulante et date'!J135</f>
        <v>44716</v>
      </c>
      <c r="B145" s="102"/>
      <c r="C145" s="103"/>
      <c r="D145" s="103"/>
      <c r="E145" s="103"/>
      <c r="F145" s="103"/>
      <c r="G145" s="104"/>
      <c r="H145" s="104">
        <f t="shared" si="51"/>
        <v>0</v>
      </c>
      <c r="I145" s="67"/>
      <c r="J145" s="67"/>
      <c r="K145" s="67"/>
      <c r="L145" s="67"/>
      <c r="M145" s="67"/>
      <c r="N145" s="67"/>
      <c r="O145" s="67"/>
      <c r="P145" s="105">
        <f t="shared" si="73"/>
        <v>0</v>
      </c>
      <c r="Q145" s="106"/>
      <c r="R145" s="105">
        <f t="shared" si="53"/>
        <v>0</v>
      </c>
      <c r="S145" s="67"/>
      <c r="T145" s="67"/>
      <c r="U145" s="105">
        <f t="shared" si="54"/>
        <v>40</v>
      </c>
      <c r="V145" s="67"/>
      <c r="W145" s="67"/>
      <c r="X145" s="105">
        <f t="shared" si="55"/>
        <v>0</v>
      </c>
      <c r="Y145" s="107">
        <f t="shared" si="56"/>
        <v>0</v>
      </c>
      <c r="Z145" s="107">
        <f t="shared" si="57"/>
        <v>0</v>
      </c>
      <c r="AA145" s="105">
        <f t="shared" si="58"/>
        <v>0</v>
      </c>
      <c r="AB145" s="105">
        <f t="shared" si="59"/>
        <v>0</v>
      </c>
      <c r="AC145" s="105">
        <f t="shared" si="60"/>
        <v>16</v>
      </c>
      <c r="AD145" s="67"/>
      <c r="AE145" s="67"/>
      <c r="AF145" s="67"/>
      <c r="AG145" s="105">
        <f t="shared" si="61"/>
        <v>0</v>
      </c>
      <c r="AH145" s="105">
        <f t="shared" si="62"/>
        <v>0</v>
      </c>
      <c r="AI145" s="105">
        <f t="shared" si="63"/>
        <v>0</v>
      </c>
      <c r="AJ145" s="105">
        <f t="shared" si="64"/>
        <v>0</v>
      </c>
      <c r="AK145" s="105">
        <f t="shared" si="65"/>
        <v>0</v>
      </c>
      <c r="AL145" s="105">
        <f t="shared" si="66"/>
        <v>0</v>
      </c>
      <c r="AM145" s="105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40</v>
      </c>
    </row>
    <row r="146" spans="1:52" ht="23.25" x14ac:dyDescent="0.35">
      <c r="A146" s="101">
        <f>'Liste déroulante et date'!J136</f>
        <v>44723</v>
      </c>
      <c r="B146" s="102"/>
      <c r="C146" s="103"/>
      <c r="D146" s="103"/>
      <c r="E146" s="103"/>
      <c r="F146" s="103"/>
      <c r="G146" s="104"/>
      <c r="H146" s="104">
        <f t="shared" si="51"/>
        <v>0</v>
      </c>
      <c r="I146" s="67"/>
      <c r="J146" s="67"/>
      <c r="K146" s="67"/>
      <c r="L146" s="67"/>
      <c r="M146" s="67"/>
      <c r="N146" s="67"/>
      <c r="O146" s="67"/>
      <c r="P146" s="105">
        <f t="shared" si="73"/>
        <v>0</v>
      </c>
      <c r="Q146" s="106"/>
      <c r="R146" s="105">
        <f t="shared" si="53"/>
        <v>0</v>
      </c>
      <c r="S146" s="67"/>
      <c r="T146" s="67"/>
      <c r="U146" s="105">
        <f t="shared" si="54"/>
        <v>40</v>
      </c>
      <c r="V146" s="67"/>
      <c r="W146" s="67"/>
      <c r="X146" s="105">
        <f t="shared" si="55"/>
        <v>0</v>
      </c>
      <c r="Y146" s="107">
        <f t="shared" si="56"/>
        <v>0</v>
      </c>
      <c r="Z146" s="107">
        <f t="shared" si="57"/>
        <v>0</v>
      </c>
      <c r="AA146" s="105">
        <f t="shared" si="58"/>
        <v>0</v>
      </c>
      <c r="AB146" s="105">
        <f t="shared" si="59"/>
        <v>0</v>
      </c>
      <c r="AC146" s="105">
        <f t="shared" si="60"/>
        <v>16</v>
      </c>
      <c r="AD146" s="67"/>
      <c r="AE146" s="67"/>
      <c r="AF146" s="67"/>
      <c r="AG146" s="105">
        <f t="shared" si="61"/>
        <v>0</v>
      </c>
      <c r="AH146" s="105">
        <f t="shared" si="62"/>
        <v>0</v>
      </c>
      <c r="AI146" s="105">
        <f t="shared" si="63"/>
        <v>0</v>
      </c>
      <c r="AJ146" s="105">
        <f t="shared" si="64"/>
        <v>0</v>
      </c>
      <c r="AK146" s="105">
        <f t="shared" si="65"/>
        <v>0</v>
      </c>
      <c r="AL146" s="105">
        <f t="shared" si="66"/>
        <v>0</v>
      </c>
      <c r="AM146" s="105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40</v>
      </c>
    </row>
    <row r="147" spans="1:52" ht="23.25" x14ac:dyDescent="0.35">
      <c r="A147" s="101">
        <f>'Liste déroulante et date'!J137</f>
        <v>44730</v>
      </c>
      <c r="B147" s="102"/>
      <c r="C147" s="103"/>
      <c r="D147" s="103"/>
      <c r="E147" s="103"/>
      <c r="F147" s="103"/>
      <c r="G147" s="104"/>
      <c r="H147" s="104">
        <f t="shared" si="51"/>
        <v>0</v>
      </c>
      <c r="I147" s="67"/>
      <c r="J147" s="67"/>
      <c r="K147" s="67"/>
      <c r="L147" s="67"/>
      <c r="M147" s="67"/>
      <c r="N147" s="67"/>
      <c r="O147" s="67"/>
      <c r="P147" s="105">
        <f t="shared" si="73"/>
        <v>0</v>
      </c>
      <c r="Q147" s="106"/>
      <c r="R147" s="105">
        <f t="shared" si="53"/>
        <v>0</v>
      </c>
      <c r="S147" s="67"/>
      <c r="T147" s="67"/>
      <c r="U147" s="105">
        <f t="shared" si="54"/>
        <v>40</v>
      </c>
      <c r="V147" s="67"/>
      <c r="W147" s="67"/>
      <c r="X147" s="105">
        <f t="shared" si="55"/>
        <v>0</v>
      </c>
      <c r="Y147" s="107">
        <f t="shared" si="56"/>
        <v>0</v>
      </c>
      <c r="Z147" s="107">
        <f t="shared" si="57"/>
        <v>0</v>
      </c>
      <c r="AA147" s="105">
        <f t="shared" si="58"/>
        <v>0</v>
      </c>
      <c r="AB147" s="105">
        <f t="shared" si="59"/>
        <v>0</v>
      </c>
      <c r="AC147" s="105">
        <f t="shared" si="60"/>
        <v>16</v>
      </c>
      <c r="AD147" s="67"/>
      <c r="AE147" s="67"/>
      <c r="AF147" s="67"/>
      <c r="AG147" s="105">
        <f t="shared" si="61"/>
        <v>0</v>
      </c>
      <c r="AH147" s="105">
        <f t="shared" si="62"/>
        <v>0</v>
      </c>
      <c r="AI147" s="105">
        <f t="shared" si="63"/>
        <v>0</v>
      </c>
      <c r="AJ147" s="105">
        <f t="shared" si="64"/>
        <v>0</v>
      </c>
      <c r="AK147" s="105">
        <f t="shared" si="65"/>
        <v>0</v>
      </c>
      <c r="AL147" s="105">
        <f t="shared" si="66"/>
        <v>0</v>
      </c>
      <c r="AM147" s="105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40</v>
      </c>
    </row>
    <row r="148" spans="1:52" ht="23.25" x14ac:dyDescent="0.35">
      <c r="A148" s="101">
        <f>'Liste déroulante et date'!J138</f>
        <v>44737</v>
      </c>
      <c r="B148" s="102"/>
      <c r="C148" s="103"/>
      <c r="D148" s="103"/>
      <c r="E148" s="103"/>
      <c r="F148" s="103"/>
      <c r="G148" s="104"/>
      <c r="H148" s="104">
        <f t="shared" si="51"/>
        <v>0</v>
      </c>
      <c r="I148" s="67"/>
      <c r="J148" s="67"/>
      <c r="K148" s="67"/>
      <c r="L148" s="67"/>
      <c r="M148" s="67"/>
      <c r="N148" s="67"/>
      <c r="O148" s="67"/>
      <c r="P148" s="105">
        <f t="shared" si="73"/>
        <v>0</v>
      </c>
      <c r="Q148" s="106"/>
      <c r="R148" s="105">
        <f t="shared" si="53"/>
        <v>0</v>
      </c>
      <c r="S148" s="67"/>
      <c r="T148" s="67"/>
      <c r="U148" s="105">
        <f t="shared" si="54"/>
        <v>40</v>
      </c>
      <c r="V148" s="67"/>
      <c r="W148" s="67"/>
      <c r="X148" s="105">
        <f t="shared" si="55"/>
        <v>0</v>
      </c>
      <c r="Y148" s="107">
        <f t="shared" si="56"/>
        <v>0</v>
      </c>
      <c r="Z148" s="107">
        <f t="shared" si="57"/>
        <v>0</v>
      </c>
      <c r="AA148" s="105">
        <f t="shared" si="58"/>
        <v>0</v>
      </c>
      <c r="AB148" s="105">
        <f t="shared" si="59"/>
        <v>0</v>
      </c>
      <c r="AC148" s="105">
        <f t="shared" si="60"/>
        <v>16</v>
      </c>
      <c r="AD148" s="67"/>
      <c r="AE148" s="67"/>
      <c r="AF148" s="67"/>
      <c r="AG148" s="105">
        <f t="shared" si="61"/>
        <v>0</v>
      </c>
      <c r="AH148" s="105">
        <f t="shared" si="62"/>
        <v>0</v>
      </c>
      <c r="AI148" s="105">
        <f t="shared" si="63"/>
        <v>0</v>
      </c>
      <c r="AJ148" s="105">
        <f t="shared" si="64"/>
        <v>0</v>
      </c>
      <c r="AK148" s="105">
        <f t="shared" si="65"/>
        <v>0</v>
      </c>
      <c r="AL148" s="105">
        <f t="shared" si="66"/>
        <v>0</v>
      </c>
      <c r="AM148" s="105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40</v>
      </c>
    </row>
    <row r="149" spans="1:52" ht="23.25" x14ac:dyDescent="0.35">
      <c r="A149" s="101">
        <f>'Liste déroulante et date'!J139</f>
        <v>44744</v>
      </c>
      <c r="B149" s="102"/>
      <c r="C149" s="103"/>
      <c r="D149" s="103"/>
      <c r="E149" s="103"/>
      <c r="F149" s="103"/>
      <c r="G149" s="104"/>
      <c r="H149" s="104">
        <f t="shared" si="51"/>
        <v>0</v>
      </c>
      <c r="I149" s="67"/>
      <c r="J149" s="67"/>
      <c r="K149" s="67"/>
      <c r="L149" s="67"/>
      <c r="M149" s="67"/>
      <c r="N149" s="67"/>
      <c r="O149" s="67"/>
      <c r="P149" s="105">
        <f t="shared" si="73"/>
        <v>0</v>
      </c>
      <c r="Q149" s="106"/>
      <c r="R149" s="105">
        <f t="shared" si="53"/>
        <v>0</v>
      </c>
      <c r="S149" s="67"/>
      <c r="T149" s="67"/>
      <c r="U149" s="105">
        <f t="shared" si="54"/>
        <v>40</v>
      </c>
      <c r="V149" s="67"/>
      <c r="W149" s="67"/>
      <c r="X149" s="105">
        <f t="shared" si="55"/>
        <v>0</v>
      </c>
      <c r="Y149" s="107">
        <f t="shared" si="56"/>
        <v>0</v>
      </c>
      <c r="Z149" s="107">
        <f t="shared" si="57"/>
        <v>0</v>
      </c>
      <c r="AA149" s="105">
        <f t="shared" si="58"/>
        <v>0</v>
      </c>
      <c r="AB149" s="105">
        <f t="shared" si="59"/>
        <v>0</v>
      </c>
      <c r="AC149" s="105">
        <f t="shared" si="60"/>
        <v>16</v>
      </c>
      <c r="AD149" s="67"/>
      <c r="AE149" s="67"/>
      <c r="AF149" s="67"/>
      <c r="AG149" s="105">
        <f t="shared" si="61"/>
        <v>0</v>
      </c>
      <c r="AH149" s="105">
        <f t="shared" si="62"/>
        <v>0</v>
      </c>
      <c r="AI149" s="105">
        <f t="shared" si="63"/>
        <v>0</v>
      </c>
      <c r="AJ149" s="105">
        <f t="shared" si="64"/>
        <v>0</v>
      </c>
      <c r="AK149" s="105">
        <f t="shared" si="65"/>
        <v>0</v>
      </c>
      <c r="AL149" s="105">
        <f t="shared" si="66"/>
        <v>0</v>
      </c>
      <c r="AM149" s="105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40</v>
      </c>
    </row>
    <row r="150" spans="1:52" ht="23.25" x14ac:dyDescent="0.35">
      <c r="A150" s="101">
        <f>'Liste déroulante et date'!J140</f>
        <v>44751</v>
      </c>
      <c r="B150" s="102"/>
      <c r="C150" s="103"/>
      <c r="D150" s="103"/>
      <c r="E150" s="103"/>
      <c r="F150" s="103"/>
      <c r="G150" s="104"/>
      <c r="H150" s="104">
        <f t="shared" si="51"/>
        <v>0</v>
      </c>
      <c r="I150" s="67"/>
      <c r="J150" s="67"/>
      <c r="K150" s="67"/>
      <c r="L150" s="67"/>
      <c r="M150" s="67"/>
      <c r="N150" s="67"/>
      <c r="O150" s="67"/>
      <c r="P150" s="105">
        <f t="shared" si="73"/>
        <v>0</v>
      </c>
      <c r="Q150" s="106"/>
      <c r="R150" s="105">
        <f t="shared" si="53"/>
        <v>0</v>
      </c>
      <c r="S150" s="67"/>
      <c r="T150" s="67"/>
      <c r="U150" s="105">
        <f t="shared" si="54"/>
        <v>40</v>
      </c>
      <c r="V150" s="67"/>
      <c r="W150" s="67"/>
      <c r="X150" s="105">
        <f t="shared" si="55"/>
        <v>0</v>
      </c>
      <c r="Y150" s="107">
        <f t="shared" si="56"/>
        <v>0</v>
      </c>
      <c r="Z150" s="107">
        <f t="shared" si="57"/>
        <v>0</v>
      </c>
      <c r="AA150" s="105">
        <f t="shared" si="58"/>
        <v>0</v>
      </c>
      <c r="AB150" s="105">
        <f t="shared" si="59"/>
        <v>0</v>
      </c>
      <c r="AC150" s="105">
        <f t="shared" si="60"/>
        <v>16</v>
      </c>
      <c r="AD150" s="67"/>
      <c r="AE150" s="67"/>
      <c r="AF150" s="67"/>
      <c r="AG150" s="105">
        <f t="shared" si="61"/>
        <v>0</v>
      </c>
      <c r="AH150" s="105">
        <f t="shared" si="62"/>
        <v>0</v>
      </c>
      <c r="AI150" s="105">
        <f t="shared" si="63"/>
        <v>0</v>
      </c>
      <c r="AJ150" s="105">
        <f t="shared" si="64"/>
        <v>0</v>
      </c>
      <c r="AK150" s="105">
        <f t="shared" si="65"/>
        <v>0</v>
      </c>
      <c r="AL150" s="105">
        <f t="shared" si="66"/>
        <v>0</v>
      </c>
      <c r="AM150" s="105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40</v>
      </c>
    </row>
    <row r="151" spans="1:52" ht="23.25" x14ac:dyDescent="0.35">
      <c r="A151" s="101">
        <f>'Liste déroulante et date'!J141</f>
        <v>44758</v>
      </c>
      <c r="B151" s="102"/>
      <c r="C151" s="103"/>
      <c r="D151" s="103"/>
      <c r="E151" s="103"/>
      <c r="F151" s="103"/>
      <c r="G151" s="104"/>
      <c r="H151" s="104">
        <f t="shared" si="51"/>
        <v>0</v>
      </c>
      <c r="I151" s="67"/>
      <c r="J151" s="67"/>
      <c r="K151" s="67"/>
      <c r="L151" s="67"/>
      <c r="M151" s="67"/>
      <c r="N151" s="67"/>
      <c r="O151" s="67"/>
      <c r="P151" s="105">
        <f t="shared" si="73"/>
        <v>0</v>
      </c>
      <c r="Q151" s="106"/>
      <c r="R151" s="105">
        <f t="shared" si="53"/>
        <v>0</v>
      </c>
      <c r="S151" s="67"/>
      <c r="T151" s="67"/>
      <c r="U151" s="105">
        <f t="shared" si="54"/>
        <v>40</v>
      </c>
      <c r="V151" s="67"/>
      <c r="W151" s="67"/>
      <c r="X151" s="105">
        <f t="shared" si="55"/>
        <v>0</v>
      </c>
      <c r="Y151" s="107">
        <f t="shared" si="56"/>
        <v>0</v>
      </c>
      <c r="Z151" s="107">
        <f t="shared" si="57"/>
        <v>0</v>
      </c>
      <c r="AA151" s="105">
        <f t="shared" si="58"/>
        <v>0</v>
      </c>
      <c r="AB151" s="105">
        <f t="shared" si="59"/>
        <v>0</v>
      </c>
      <c r="AC151" s="105">
        <f t="shared" si="60"/>
        <v>16</v>
      </c>
      <c r="AD151" s="67"/>
      <c r="AE151" s="67"/>
      <c r="AF151" s="67"/>
      <c r="AG151" s="105">
        <f t="shared" si="61"/>
        <v>0</v>
      </c>
      <c r="AH151" s="105">
        <f t="shared" si="62"/>
        <v>0</v>
      </c>
      <c r="AI151" s="105">
        <f t="shared" si="63"/>
        <v>0</v>
      </c>
      <c r="AJ151" s="105">
        <f t="shared" si="64"/>
        <v>0</v>
      </c>
      <c r="AK151" s="105">
        <f t="shared" si="65"/>
        <v>0</v>
      </c>
      <c r="AL151" s="105">
        <f t="shared" si="66"/>
        <v>0</v>
      </c>
      <c r="AM151" s="105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40</v>
      </c>
    </row>
    <row r="152" spans="1:52" ht="23.25" x14ac:dyDescent="0.35">
      <c r="A152" s="101">
        <f>'Liste déroulante et date'!J142</f>
        <v>44765</v>
      </c>
      <c r="B152" s="102"/>
      <c r="C152" s="103"/>
      <c r="D152" s="103"/>
      <c r="E152" s="103"/>
      <c r="F152" s="103"/>
      <c r="G152" s="104"/>
      <c r="H152" s="104">
        <f t="shared" si="51"/>
        <v>0</v>
      </c>
      <c r="I152" s="67"/>
      <c r="J152" s="67"/>
      <c r="K152" s="67"/>
      <c r="L152" s="67"/>
      <c r="M152" s="67"/>
      <c r="N152" s="67"/>
      <c r="O152" s="67"/>
      <c r="P152" s="105">
        <f t="shared" si="73"/>
        <v>0</v>
      </c>
      <c r="Q152" s="106"/>
      <c r="R152" s="105">
        <f t="shared" si="53"/>
        <v>0</v>
      </c>
      <c r="S152" s="67"/>
      <c r="T152" s="67"/>
      <c r="U152" s="105">
        <f t="shared" si="54"/>
        <v>40</v>
      </c>
      <c r="V152" s="67"/>
      <c r="W152" s="67"/>
      <c r="X152" s="105">
        <f t="shared" si="55"/>
        <v>0</v>
      </c>
      <c r="Y152" s="107">
        <f t="shared" si="56"/>
        <v>0</v>
      </c>
      <c r="Z152" s="107">
        <f t="shared" si="57"/>
        <v>0</v>
      </c>
      <c r="AA152" s="105">
        <f t="shared" si="58"/>
        <v>0</v>
      </c>
      <c r="AB152" s="105">
        <f t="shared" si="59"/>
        <v>0</v>
      </c>
      <c r="AC152" s="105">
        <f t="shared" si="60"/>
        <v>16</v>
      </c>
      <c r="AD152" s="67"/>
      <c r="AE152" s="67"/>
      <c r="AF152" s="67"/>
      <c r="AG152" s="105">
        <f t="shared" si="61"/>
        <v>0</v>
      </c>
      <c r="AH152" s="105">
        <f t="shared" si="62"/>
        <v>0</v>
      </c>
      <c r="AI152" s="105">
        <f t="shared" si="63"/>
        <v>0</v>
      </c>
      <c r="AJ152" s="105">
        <f t="shared" si="64"/>
        <v>0</v>
      </c>
      <c r="AK152" s="105">
        <f t="shared" si="65"/>
        <v>0</v>
      </c>
      <c r="AL152" s="105">
        <f t="shared" si="66"/>
        <v>0</v>
      </c>
      <c r="AM152" s="105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40</v>
      </c>
    </row>
    <row r="153" spans="1:52" ht="23.25" x14ac:dyDescent="0.35">
      <c r="A153" s="101">
        <f>'Liste déroulante et date'!J143</f>
        <v>44772</v>
      </c>
      <c r="B153" s="102"/>
      <c r="C153" s="103"/>
      <c r="D153" s="103"/>
      <c r="E153" s="103"/>
      <c r="F153" s="103"/>
      <c r="G153" s="104"/>
      <c r="H153" s="104">
        <f t="shared" si="51"/>
        <v>0</v>
      </c>
      <c r="I153" s="67"/>
      <c r="J153" s="67"/>
      <c r="K153" s="67"/>
      <c r="L153" s="67"/>
      <c r="M153" s="67"/>
      <c r="N153" s="67"/>
      <c r="O153" s="67"/>
      <c r="P153" s="105">
        <f t="shared" si="73"/>
        <v>0</v>
      </c>
      <c r="Q153" s="106"/>
      <c r="R153" s="105">
        <f t="shared" si="53"/>
        <v>0</v>
      </c>
      <c r="S153" s="67"/>
      <c r="T153" s="67"/>
      <c r="U153" s="105">
        <f t="shared" si="54"/>
        <v>40</v>
      </c>
      <c r="V153" s="67"/>
      <c r="W153" s="67"/>
      <c r="X153" s="105">
        <f t="shared" si="55"/>
        <v>0</v>
      </c>
      <c r="Y153" s="107">
        <f t="shared" si="56"/>
        <v>0</v>
      </c>
      <c r="Z153" s="107">
        <f t="shared" si="57"/>
        <v>0</v>
      </c>
      <c r="AA153" s="105">
        <f t="shared" si="58"/>
        <v>0</v>
      </c>
      <c r="AB153" s="105">
        <f t="shared" si="59"/>
        <v>0</v>
      </c>
      <c r="AC153" s="105">
        <f t="shared" si="60"/>
        <v>16</v>
      </c>
      <c r="AD153" s="67"/>
      <c r="AE153" s="67"/>
      <c r="AF153" s="67"/>
      <c r="AG153" s="105">
        <f t="shared" si="61"/>
        <v>0</v>
      </c>
      <c r="AH153" s="105">
        <f t="shared" si="62"/>
        <v>0</v>
      </c>
      <c r="AI153" s="105">
        <f t="shared" si="63"/>
        <v>0</v>
      </c>
      <c r="AJ153" s="105">
        <f t="shared" si="64"/>
        <v>0</v>
      </c>
      <c r="AK153" s="105">
        <f t="shared" si="65"/>
        <v>0</v>
      </c>
      <c r="AL153" s="105">
        <f t="shared" si="66"/>
        <v>0</v>
      </c>
      <c r="AM153" s="105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40</v>
      </c>
    </row>
    <row r="154" spans="1:52" ht="23.25" x14ac:dyDescent="0.35">
      <c r="A154" s="101">
        <f>'Liste déroulante et date'!J144</f>
        <v>44779</v>
      </c>
      <c r="B154" s="102"/>
      <c r="C154" s="103"/>
      <c r="D154" s="103"/>
      <c r="E154" s="103"/>
      <c r="F154" s="103"/>
      <c r="G154" s="104"/>
      <c r="H154" s="104">
        <f t="shared" si="51"/>
        <v>0</v>
      </c>
      <c r="I154" s="67"/>
      <c r="J154" s="67"/>
      <c r="K154" s="67"/>
      <c r="L154" s="67"/>
      <c r="M154" s="67"/>
      <c r="N154" s="67"/>
      <c r="O154" s="67"/>
      <c r="P154" s="105">
        <f t="shared" si="73"/>
        <v>0</v>
      </c>
      <c r="Q154" s="106"/>
      <c r="R154" s="105">
        <f t="shared" si="53"/>
        <v>0</v>
      </c>
      <c r="S154" s="67"/>
      <c r="T154" s="67"/>
      <c r="U154" s="105">
        <f t="shared" si="54"/>
        <v>40</v>
      </c>
      <c r="V154" s="67"/>
      <c r="W154" s="67"/>
      <c r="X154" s="105">
        <f t="shared" si="55"/>
        <v>0</v>
      </c>
      <c r="Y154" s="107">
        <f t="shared" si="56"/>
        <v>0</v>
      </c>
      <c r="Z154" s="107">
        <f t="shared" si="57"/>
        <v>0</v>
      </c>
      <c r="AA154" s="105">
        <f t="shared" si="58"/>
        <v>0</v>
      </c>
      <c r="AB154" s="105">
        <f t="shared" si="59"/>
        <v>0</v>
      </c>
      <c r="AC154" s="105">
        <f t="shared" si="60"/>
        <v>16</v>
      </c>
      <c r="AD154" s="67"/>
      <c r="AE154" s="67"/>
      <c r="AF154" s="67"/>
      <c r="AG154" s="105">
        <f t="shared" si="61"/>
        <v>0</v>
      </c>
      <c r="AH154" s="105">
        <f t="shared" si="62"/>
        <v>0</v>
      </c>
      <c r="AI154" s="105">
        <f t="shared" si="63"/>
        <v>0</v>
      </c>
      <c r="AJ154" s="105">
        <f t="shared" si="64"/>
        <v>0</v>
      </c>
      <c r="AK154" s="105">
        <f t="shared" si="65"/>
        <v>0</v>
      </c>
      <c r="AL154" s="105">
        <f t="shared" si="66"/>
        <v>0</v>
      </c>
      <c r="AM154" s="105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40</v>
      </c>
    </row>
    <row r="155" spans="1:52" ht="23.25" x14ac:dyDescent="0.35">
      <c r="A155" s="101">
        <f>'Liste déroulante et date'!J145</f>
        <v>44786</v>
      </c>
      <c r="B155" s="102"/>
      <c r="C155" s="103"/>
      <c r="D155" s="103"/>
      <c r="E155" s="103"/>
      <c r="F155" s="103"/>
      <c r="G155" s="104"/>
      <c r="H155" s="104">
        <f t="shared" si="51"/>
        <v>0</v>
      </c>
      <c r="I155" s="67"/>
      <c r="J155" s="67"/>
      <c r="K155" s="67"/>
      <c r="L155" s="67"/>
      <c r="M155" s="67"/>
      <c r="N155" s="67"/>
      <c r="O155" s="67"/>
      <c r="P155" s="105">
        <f t="shared" si="73"/>
        <v>0</v>
      </c>
      <c r="Q155" s="106"/>
      <c r="R155" s="105">
        <f t="shared" si="53"/>
        <v>0</v>
      </c>
      <c r="S155" s="67"/>
      <c r="T155" s="67"/>
      <c r="U155" s="105">
        <f t="shared" si="54"/>
        <v>40</v>
      </c>
      <c r="V155" s="67"/>
      <c r="W155" s="67"/>
      <c r="X155" s="105">
        <f t="shared" si="55"/>
        <v>0</v>
      </c>
      <c r="Y155" s="107">
        <f t="shared" si="56"/>
        <v>0</v>
      </c>
      <c r="Z155" s="107">
        <f t="shared" si="57"/>
        <v>0</v>
      </c>
      <c r="AA155" s="105">
        <f t="shared" si="58"/>
        <v>0</v>
      </c>
      <c r="AB155" s="105">
        <f t="shared" si="59"/>
        <v>0</v>
      </c>
      <c r="AC155" s="105">
        <f t="shared" si="60"/>
        <v>16</v>
      </c>
      <c r="AD155" s="67"/>
      <c r="AE155" s="67"/>
      <c r="AF155" s="67"/>
      <c r="AG155" s="105">
        <f t="shared" si="61"/>
        <v>0</v>
      </c>
      <c r="AH155" s="105">
        <f t="shared" si="62"/>
        <v>0</v>
      </c>
      <c r="AI155" s="105">
        <f t="shared" si="63"/>
        <v>0</v>
      </c>
      <c r="AJ155" s="105">
        <f t="shared" si="64"/>
        <v>0</v>
      </c>
      <c r="AK155" s="105">
        <f t="shared" si="65"/>
        <v>0</v>
      </c>
      <c r="AL155" s="105">
        <f t="shared" si="66"/>
        <v>0</v>
      </c>
      <c r="AM155" s="105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40</v>
      </c>
    </row>
    <row r="156" spans="1:52" ht="23.25" x14ac:dyDescent="0.35">
      <c r="A156" s="101">
        <f>'Liste déroulante et date'!J146</f>
        <v>44793</v>
      </c>
      <c r="B156" s="102"/>
      <c r="C156" s="103"/>
      <c r="D156" s="103"/>
      <c r="E156" s="103"/>
      <c r="F156" s="103"/>
      <c r="G156" s="104"/>
      <c r="H156" s="104">
        <f t="shared" si="51"/>
        <v>0</v>
      </c>
      <c r="I156" s="67"/>
      <c r="J156" s="67"/>
      <c r="K156" s="67"/>
      <c r="L156" s="67"/>
      <c r="M156" s="67"/>
      <c r="N156" s="67"/>
      <c r="O156" s="67"/>
      <c r="P156" s="105">
        <f t="shared" si="73"/>
        <v>0</v>
      </c>
      <c r="Q156" s="106"/>
      <c r="R156" s="105">
        <f t="shared" si="53"/>
        <v>0</v>
      </c>
      <c r="S156" s="67"/>
      <c r="T156" s="67"/>
      <c r="U156" s="105">
        <f t="shared" si="54"/>
        <v>40</v>
      </c>
      <c r="V156" s="67"/>
      <c r="W156" s="67"/>
      <c r="X156" s="105">
        <f t="shared" si="55"/>
        <v>0</v>
      </c>
      <c r="Y156" s="107">
        <f t="shared" si="56"/>
        <v>0</v>
      </c>
      <c r="Z156" s="107">
        <f t="shared" si="57"/>
        <v>0</v>
      </c>
      <c r="AA156" s="105">
        <f t="shared" si="58"/>
        <v>0</v>
      </c>
      <c r="AB156" s="105">
        <f t="shared" si="59"/>
        <v>0</v>
      </c>
      <c r="AC156" s="105">
        <f t="shared" si="60"/>
        <v>16</v>
      </c>
      <c r="AD156" s="67"/>
      <c r="AE156" s="67"/>
      <c r="AF156" s="67"/>
      <c r="AG156" s="105">
        <f t="shared" si="61"/>
        <v>0</v>
      </c>
      <c r="AH156" s="105">
        <f t="shared" si="62"/>
        <v>0</v>
      </c>
      <c r="AI156" s="105">
        <f t="shared" si="63"/>
        <v>0</v>
      </c>
      <c r="AJ156" s="105">
        <f t="shared" si="64"/>
        <v>0</v>
      </c>
      <c r="AK156" s="105">
        <f t="shared" si="65"/>
        <v>0</v>
      </c>
      <c r="AL156" s="105">
        <f t="shared" si="66"/>
        <v>0</v>
      </c>
      <c r="AM156" s="105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40</v>
      </c>
    </row>
    <row r="157" spans="1:52" ht="23.25" x14ac:dyDescent="0.35">
      <c r="A157" s="101">
        <f>'Liste déroulante et date'!J147</f>
        <v>44800</v>
      </c>
      <c r="B157" s="102"/>
      <c r="C157" s="103"/>
      <c r="D157" s="103"/>
      <c r="E157" s="103"/>
      <c r="F157" s="103"/>
      <c r="G157" s="104"/>
      <c r="H157" s="104">
        <f t="shared" si="51"/>
        <v>0</v>
      </c>
      <c r="I157" s="67"/>
      <c r="J157" s="67"/>
      <c r="K157" s="67"/>
      <c r="L157" s="67"/>
      <c r="M157" s="67"/>
      <c r="N157" s="67"/>
      <c r="O157" s="67"/>
      <c r="P157" s="105">
        <f t="shared" si="73"/>
        <v>0</v>
      </c>
      <c r="Q157" s="106"/>
      <c r="R157" s="105">
        <f t="shared" si="53"/>
        <v>0</v>
      </c>
      <c r="S157" s="67"/>
      <c r="T157" s="67"/>
      <c r="U157" s="105">
        <f t="shared" si="54"/>
        <v>40</v>
      </c>
      <c r="V157" s="67"/>
      <c r="W157" s="67"/>
      <c r="X157" s="105">
        <f t="shared" si="55"/>
        <v>0</v>
      </c>
      <c r="Y157" s="107">
        <f t="shared" si="56"/>
        <v>0</v>
      </c>
      <c r="Z157" s="107">
        <f t="shared" si="57"/>
        <v>0</v>
      </c>
      <c r="AA157" s="105">
        <f t="shared" si="58"/>
        <v>0</v>
      </c>
      <c r="AB157" s="105">
        <f t="shared" si="59"/>
        <v>0</v>
      </c>
      <c r="AC157" s="105">
        <f t="shared" si="60"/>
        <v>16</v>
      </c>
      <c r="AD157" s="67"/>
      <c r="AE157" s="67"/>
      <c r="AF157" s="67"/>
      <c r="AG157" s="105">
        <f t="shared" si="61"/>
        <v>0</v>
      </c>
      <c r="AH157" s="105">
        <f t="shared" si="62"/>
        <v>0</v>
      </c>
      <c r="AI157" s="105">
        <f t="shared" si="63"/>
        <v>0</v>
      </c>
      <c r="AJ157" s="105">
        <f t="shared" si="64"/>
        <v>0</v>
      </c>
      <c r="AK157" s="105">
        <f t="shared" si="65"/>
        <v>0</v>
      </c>
      <c r="AL157" s="105">
        <f t="shared" si="66"/>
        <v>0</v>
      </c>
      <c r="AM157" s="105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40</v>
      </c>
    </row>
    <row r="158" spans="1:52" ht="23.25" x14ac:dyDescent="0.35">
      <c r="A158" s="101">
        <f>'Liste déroulante et date'!J148</f>
        <v>44807</v>
      </c>
      <c r="B158" s="102"/>
      <c r="C158" s="103"/>
      <c r="D158" s="103"/>
      <c r="E158" s="103"/>
      <c r="F158" s="103"/>
      <c r="G158" s="104"/>
      <c r="H158" s="104">
        <f t="shared" si="51"/>
        <v>0</v>
      </c>
      <c r="I158" s="67"/>
      <c r="J158" s="67"/>
      <c r="K158" s="67"/>
      <c r="L158" s="67"/>
      <c r="M158" s="67"/>
      <c r="N158" s="67"/>
      <c r="O158" s="67"/>
      <c r="P158" s="105">
        <f t="shared" si="73"/>
        <v>0</v>
      </c>
      <c r="Q158" s="106"/>
      <c r="R158" s="105">
        <f t="shared" si="53"/>
        <v>0</v>
      </c>
      <c r="S158" s="67"/>
      <c r="T158" s="67"/>
      <c r="U158" s="105">
        <f t="shared" si="54"/>
        <v>40</v>
      </c>
      <c r="V158" s="67"/>
      <c r="W158" s="67"/>
      <c r="X158" s="105">
        <f t="shared" si="55"/>
        <v>0</v>
      </c>
      <c r="Y158" s="107">
        <f t="shared" si="56"/>
        <v>0</v>
      </c>
      <c r="Z158" s="107">
        <f t="shared" si="57"/>
        <v>0</v>
      </c>
      <c r="AA158" s="105">
        <f t="shared" si="58"/>
        <v>0</v>
      </c>
      <c r="AB158" s="105">
        <f t="shared" si="59"/>
        <v>0</v>
      </c>
      <c r="AC158" s="105">
        <f t="shared" si="60"/>
        <v>16</v>
      </c>
      <c r="AD158" s="67"/>
      <c r="AE158" s="67"/>
      <c r="AF158" s="67"/>
      <c r="AG158" s="105">
        <f t="shared" si="61"/>
        <v>0</v>
      </c>
      <c r="AH158" s="105">
        <f t="shared" si="62"/>
        <v>0</v>
      </c>
      <c r="AI158" s="105">
        <f t="shared" si="63"/>
        <v>0</v>
      </c>
      <c r="AJ158" s="105">
        <f t="shared" si="64"/>
        <v>0</v>
      </c>
      <c r="AK158" s="105">
        <f t="shared" si="65"/>
        <v>0</v>
      </c>
      <c r="AL158" s="105">
        <f t="shared" si="66"/>
        <v>0</v>
      </c>
      <c r="AM158" s="105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40</v>
      </c>
    </row>
    <row r="159" spans="1:52" ht="23.25" x14ac:dyDescent="0.35">
      <c r="A159" s="101">
        <f>'Liste déroulante et date'!J149</f>
        <v>44814</v>
      </c>
      <c r="B159" s="102"/>
      <c r="C159" s="103"/>
      <c r="D159" s="103"/>
      <c r="E159" s="103"/>
      <c r="F159" s="103"/>
      <c r="G159" s="104"/>
      <c r="H159" s="104">
        <f t="shared" si="51"/>
        <v>0</v>
      </c>
      <c r="I159" s="67"/>
      <c r="J159" s="67"/>
      <c r="K159" s="67"/>
      <c r="L159" s="67"/>
      <c r="M159" s="67"/>
      <c r="N159" s="67"/>
      <c r="O159" s="67"/>
      <c r="P159" s="105">
        <f t="shared" si="73"/>
        <v>0</v>
      </c>
      <c r="Q159" s="106"/>
      <c r="R159" s="105">
        <f t="shared" si="53"/>
        <v>0</v>
      </c>
      <c r="S159" s="67"/>
      <c r="T159" s="67"/>
      <c r="U159" s="105">
        <f t="shared" si="54"/>
        <v>40</v>
      </c>
      <c r="V159" s="67"/>
      <c r="W159" s="67"/>
      <c r="X159" s="105">
        <f t="shared" si="55"/>
        <v>0</v>
      </c>
      <c r="Y159" s="107">
        <f t="shared" si="56"/>
        <v>0</v>
      </c>
      <c r="Z159" s="107">
        <f t="shared" si="57"/>
        <v>0</v>
      </c>
      <c r="AA159" s="105">
        <f t="shared" si="58"/>
        <v>0</v>
      </c>
      <c r="AB159" s="105">
        <f t="shared" si="59"/>
        <v>0</v>
      </c>
      <c r="AC159" s="105">
        <f t="shared" si="60"/>
        <v>16</v>
      </c>
      <c r="AD159" s="67"/>
      <c r="AE159" s="67"/>
      <c r="AF159" s="67"/>
      <c r="AG159" s="105">
        <f t="shared" si="61"/>
        <v>0</v>
      </c>
      <c r="AH159" s="105">
        <f t="shared" si="62"/>
        <v>0</v>
      </c>
      <c r="AI159" s="105">
        <f t="shared" si="63"/>
        <v>0</v>
      </c>
      <c r="AJ159" s="105">
        <f t="shared" si="64"/>
        <v>0</v>
      </c>
      <c r="AK159" s="105">
        <f t="shared" si="65"/>
        <v>0</v>
      </c>
      <c r="AL159" s="105">
        <f t="shared" si="66"/>
        <v>0</v>
      </c>
      <c r="AM159" s="105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40</v>
      </c>
    </row>
    <row r="160" spans="1:52" ht="23.25" x14ac:dyDescent="0.35">
      <c r="A160" s="101">
        <f>'Liste déroulante et date'!J150</f>
        <v>44821</v>
      </c>
      <c r="B160" s="102"/>
      <c r="C160" s="103"/>
      <c r="D160" s="103"/>
      <c r="E160" s="103"/>
      <c r="F160" s="103"/>
      <c r="G160" s="104"/>
      <c r="H160" s="104">
        <f t="shared" si="51"/>
        <v>0</v>
      </c>
      <c r="I160" s="67"/>
      <c r="J160" s="67"/>
      <c r="K160" s="67"/>
      <c r="L160" s="67"/>
      <c r="M160" s="67"/>
      <c r="N160" s="67"/>
      <c r="O160" s="67"/>
      <c r="P160" s="105">
        <f t="shared" si="73"/>
        <v>0</v>
      </c>
      <c r="Q160" s="106"/>
      <c r="R160" s="105">
        <f t="shared" si="53"/>
        <v>0</v>
      </c>
      <c r="S160" s="67"/>
      <c r="T160" s="67"/>
      <c r="U160" s="105">
        <f t="shared" si="54"/>
        <v>40</v>
      </c>
      <c r="V160" s="67"/>
      <c r="W160" s="67"/>
      <c r="X160" s="105">
        <f t="shared" si="55"/>
        <v>0</v>
      </c>
      <c r="Y160" s="107">
        <f t="shared" si="56"/>
        <v>0</v>
      </c>
      <c r="Z160" s="107">
        <f t="shared" si="57"/>
        <v>0</v>
      </c>
      <c r="AA160" s="105">
        <f t="shared" si="58"/>
        <v>0</v>
      </c>
      <c r="AB160" s="105">
        <f t="shared" si="59"/>
        <v>0</v>
      </c>
      <c r="AC160" s="105">
        <f t="shared" si="60"/>
        <v>16</v>
      </c>
      <c r="AD160" s="67"/>
      <c r="AE160" s="67"/>
      <c r="AF160" s="67"/>
      <c r="AG160" s="105">
        <f t="shared" si="61"/>
        <v>0</v>
      </c>
      <c r="AH160" s="105">
        <f t="shared" si="62"/>
        <v>0</v>
      </c>
      <c r="AI160" s="105">
        <f t="shared" si="63"/>
        <v>0</v>
      </c>
      <c r="AJ160" s="105">
        <f t="shared" si="64"/>
        <v>0</v>
      </c>
      <c r="AK160" s="105">
        <f t="shared" si="65"/>
        <v>0</v>
      </c>
      <c r="AL160" s="105">
        <f t="shared" si="66"/>
        <v>0</v>
      </c>
      <c r="AM160" s="105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40</v>
      </c>
    </row>
    <row r="161" spans="1:52" ht="23.25" x14ac:dyDescent="0.35">
      <c r="A161" s="101">
        <f>'Liste déroulante et date'!J151</f>
        <v>44828</v>
      </c>
      <c r="B161" s="102"/>
      <c r="C161" s="103"/>
      <c r="D161" s="103"/>
      <c r="E161" s="103"/>
      <c r="F161" s="103"/>
      <c r="G161" s="104"/>
      <c r="H161" s="104">
        <f t="shared" si="51"/>
        <v>0</v>
      </c>
      <c r="I161" s="67"/>
      <c r="J161" s="67"/>
      <c r="K161" s="67"/>
      <c r="L161" s="67"/>
      <c r="M161" s="67"/>
      <c r="N161" s="67"/>
      <c r="O161" s="67"/>
      <c r="P161" s="105">
        <f t="shared" si="73"/>
        <v>0</v>
      </c>
      <c r="Q161" s="106"/>
      <c r="R161" s="105">
        <f t="shared" si="53"/>
        <v>0</v>
      </c>
      <c r="S161" s="67"/>
      <c r="T161" s="67"/>
      <c r="U161" s="105">
        <f t="shared" si="54"/>
        <v>40</v>
      </c>
      <c r="V161" s="67"/>
      <c r="W161" s="67"/>
      <c r="X161" s="105">
        <f t="shared" si="55"/>
        <v>0</v>
      </c>
      <c r="Y161" s="107">
        <f t="shared" si="56"/>
        <v>0</v>
      </c>
      <c r="Z161" s="107">
        <f t="shared" si="57"/>
        <v>0</v>
      </c>
      <c r="AA161" s="105">
        <f t="shared" si="58"/>
        <v>0</v>
      </c>
      <c r="AB161" s="105">
        <f t="shared" si="59"/>
        <v>0</v>
      </c>
      <c r="AC161" s="105">
        <f t="shared" si="60"/>
        <v>16</v>
      </c>
      <c r="AD161" s="67"/>
      <c r="AE161" s="67"/>
      <c r="AF161" s="67"/>
      <c r="AG161" s="105">
        <f t="shared" si="61"/>
        <v>0</v>
      </c>
      <c r="AH161" s="105">
        <f t="shared" si="62"/>
        <v>0</v>
      </c>
      <c r="AI161" s="105">
        <f t="shared" si="63"/>
        <v>0</v>
      </c>
      <c r="AJ161" s="105">
        <f t="shared" si="64"/>
        <v>0</v>
      </c>
      <c r="AK161" s="105">
        <f t="shared" si="65"/>
        <v>0</v>
      </c>
      <c r="AL161" s="105">
        <f t="shared" si="66"/>
        <v>0</v>
      </c>
      <c r="AM161" s="105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40</v>
      </c>
    </row>
    <row r="162" spans="1:52" ht="23.25" x14ac:dyDescent="0.35">
      <c r="A162" s="101">
        <f>'Liste déroulante et date'!J152</f>
        <v>44835</v>
      </c>
      <c r="B162" s="102"/>
      <c r="C162" s="103"/>
      <c r="D162" s="103"/>
      <c r="E162" s="103"/>
      <c r="F162" s="103"/>
      <c r="G162" s="104"/>
      <c r="H162" s="104">
        <f t="shared" si="51"/>
        <v>0</v>
      </c>
      <c r="I162" s="67"/>
      <c r="J162" s="67"/>
      <c r="K162" s="67"/>
      <c r="L162" s="67"/>
      <c r="M162" s="67"/>
      <c r="N162" s="67"/>
      <c r="O162" s="67"/>
      <c r="P162" s="105">
        <f t="shared" si="73"/>
        <v>0</v>
      </c>
      <c r="Q162" s="106"/>
      <c r="R162" s="105">
        <f t="shared" si="53"/>
        <v>0</v>
      </c>
      <c r="S162" s="67"/>
      <c r="T162" s="67"/>
      <c r="U162" s="105">
        <f t="shared" si="54"/>
        <v>40</v>
      </c>
      <c r="V162" s="67"/>
      <c r="W162" s="67"/>
      <c r="X162" s="105">
        <f t="shared" si="55"/>
        <v>0</v>
      </c>
      <c r="Y162" s="107">
        <f t="shared" si="56"/>
        <v>0</v>
      </c>
      <c r="Z162" s="107">
        <f t="shared" si="57"/>
        <v>0</v>
      </c>
      <c r="AA162" s="105">
        <f t="shared" si="58"/>
        <v>0</v>
      </c>
      <c r="AB162" s="105">
        <f t="shared" si="59"/>
        <v>0</v>
      </c>
      <c r="AC162" s="105">
        <f t="shared" si="60"/>
        <v>16</v>
      </c>
      <c r="AD162" s="67"/>
      <c r="AE162" s="67"/>
      <c r="AF162" s="67"/>
      <c r="AG162" s="105">
        <f t="shared" si="61"/>
        <v>0</v>
      </c>
      <c r="AH162" s="105">
        <f t="shared" si="62"/>
        <v>0</v>
      </c>
      <c r="AI162" s="105">
        <f t="shared" si="63"/>
        <v>0</v>
      </c>
      <c r="AJ162" s="105">
        <f t="shared" si="64"/>
        <v>0</v>
      </c>
      <c r="AK162" s="105">
        <f t="shared" si="65"/>
        <v>0</v>
      </c>
      <c r="AL162" s="105">
        <f t="shared" si="66"/>
        <v>0</v>
      </c>
      <c r="AM162" s="105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40</v>
      </c>
    </row>
    <row r="163" spans="1:52" ht="23.25" x14ac:dyDescent="0.35">
      <c r="A163" s="101">
        <f>'Liste déroulante et date'!J153</f>
        <v>44842</v>
      </c>
      <c r="B163" s="102"/>
      <c r="C163" s="103"/>
      <c r="D163" s="103"/>
      <c r="E163" s="103"/>
      <c r="F163" s="103"/>
      <c r="G163" s="104"/>
      <c r="H163" s="104">
        <f t="shared" si="51"/>
        <v>0</v>
      </c>
      <c r="I163" s="67"/>
      <c r="J163" s="67"/>
      <c r="K163" s="67"/>
      <c r="L163" s="67"/>
      <c r="M163" s="67"/>
      <c r="N163" s="67"/>
      <c r="O163" s="67"/>
      <c r="P163" s="105">
        <f t="shared" si="73"/>
        <v>0</v>
      </c>
      <c r="Q163" s="106"/>
      <c r="R163" s="105">
        <f t="shared" si="53"/>
        <v>0</v>
      </c>
      <c r="S163" s="67"/>
      <c r="T163" s="67"/>
      <c r="U163" s="105">
        <f t="shared" si="54"/>
        <v>40</v>
      </c>
      <c r="V163" s="67"/>
      <c r="W163" s="67"/>
      <c r="X163" s="105">
        <f t="shared" si="55"/>
        <v>0</v>
      </c>
      <c r="Y163" s="107">
        <f t="shared" si="56"/>
        <v>0</v>
      </c>
      <c r="Z163" s="107">
        <f t="shared" si="57"/>
        <v>0</v>
      </c>
      <c r="AA163" s="105">
        <f t="shared" si="58"/>
        <v>0</v>
      </c>
      <c r="AB163" s="105">
        <f t="shared" si="59"/>
        <v>0</v>
      </c>
      <c r="AC163" s="105">
        <f t="shared" si="60"/>
        <v>16</v>
      </c>
      <c r="AD163" s="67"/>
      <c r="AE163" s="67"/>
      <c r="AF163" s="67"/>
      <c r="AG163" s="105">
        <f t="shared" si="61"/>
        <v>0</v>
      </c>
      <c r="AH163" s="105">
        <f t="shared" si="62"/>
        <v>0</v>
      </c>
      <c r="AI163" s="105">
        <f t="shared" si="63"/>
        <v>0</v>
      </c>
      <c r="AJ163" s="105">
        <f t="shared" si="64"/>
        <v>0</v>
      </c>
      <c r="AK163" s="105">
        <f t="shared" si="65"/>
        <v>0</v>
      </c>
      <c r="AL163" s="105">
        <f t="shared" si="66"/>
        <v>0</v>
      </c>
      <c r="AM163" s="105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40</v>
      </c>
    </row>
    <row r="164" spans="1:52" ht="23.25" x14ac:dyDescent="0.35">
      <c r="A164" s="101">
        <f>'Liste déroulante et date'!J154</f>
        <v>44849</v>
      </c>
      <c r="B164" s="102"/>
      <c r="C164" s="103"/>
      <c r="D164" s="103"/>
      <c r="E164" s="103"/>
      <c r="F164" s="103"/>
      <c r="G164" s="104"/>
      <c r="H164" s="104">
        <f t="shared" si="51"/>
        <v>0</v>
      </c>
      <c r="I164" s="67"/>
      <c r="J164" s="67"/>
      <c r="K164" s="67"/>
      <c r="L164" s="67"/>
      <c r="M164" s="67"/>
      <c r="N164" s="67"/>
      <c r="O164" s="67"/>
      <c r="P164" s="105">
        <f t="shared" si="73"/>
        <v>0</v>
      </c>
      <c r="Q164" s="106"/>
      <c r="R164" s="105">
        <f t="shared" si="53"/>
        <v>0</v>
      </c>
      <c r="S164" s="67"/>
      <c r="T164" s="67"/>
      <c r="U164" s="105">
        <f t="shared" si="54"/>
        <v>40</v>
      </c>
      <c r="V164" s="67"/>
      <c r="W164" s="67"/>
      <c r="X164" s="105">
        <f t="shared" si="55"/>
        <v>0</v>
      </c>
      <c r="Y164" s="107">
        <f t="shared" si="56"/>
        <v>0</v>
      </c>
      <c r="Z164" s="107">
        <f t="shared" si="57"/>
        <v>0</v>
      </c>
      <c r="AA164" s="105">
        <f t="shared" si="58"/>
        <v>0</v>
      </c>
      <c r="AB164" s="105">
        <f t="shared" si="59"/>
        <v>0</v>
      </c>
      <c r="AC164" s="105">
        <f t="shared" si="60"/>
        <v>16</v>
      </c>
      <c r="AD164" s="67"/>
      <c r="AE164" s="67"/>
      <c r="AF164" s="67"/>
      <c r="AG164" s="105">
        <f t="shared" si="61"/>
        <v>0</v>
      </c>
      <c r="AH164" s="105">
        <f t="shared" si="62"/>
        <v>0</v>
      </c>
      <c r="AI164" s="105">
        <f t="shared" si="63"/>
        <v>0</v>
      </c>
      <c r="AJ164" s="105">
        <f t="shared" si="64"/>
        <v>0</v>
      </c>
      <c r="AK164" s="105">
        <f t="shared" si="65"/>
        <v>0</v>
      </c>
      <c r="AL164" s="105">
        <f t="shared" si="66"/>
        <v>0</v>
      </c>
      <c r="AM164" s="105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40</v>
      </c>
    </row>
    <row r="165" spans="1:52" ht="23.25" x14ac:dyDescent="0.35">
      <c r="A165" s="101">
        <f>'Liste déroulante et date'!J155</f>
        <v>44856</v>
      </c>
      <c r="B165" s="102"/>
      <c r="C165" s="103"/>
      <c r="D165" s="103"/>
      <c r="E165" s="103"/>
      <c r="F165" s="103"/>
      <c r="G165" s="104"/>
      <c r="H165" s="104">
        <f t="shared" si="51"/>
        <v>0</v>
      </c>
      <c r="I165" s="67"/>
      <c r="J165" s="67"/>
      <c r="K165" s="67"/>
      <c r="L165" s="67"/>
      <c r="M165" s="67"/>
      <c r="N165" s="67"/>
      <c r="O165" s="67"/>
      <c r="P165" s="105">
        <f t="shared" si="73"/>
        <v>0</v>
      </c>
      <c r="Q165" s="106"/>
      <c r="R165" s="105">
        <f t="shared" si="53"/>
        <v>0</v>
      </c>
      <c r="S165" s="67"/>
      <c r="T165" s="67"/>
      <c r="U165" s="105">
        <f t="shared" si="54"/>
        <v>40</v>
      </c>
      <c r="V165" s="67"/>
      <c r="W165" s="67"/>
      <c r="X165" s="105">
        <f t="shared" si="55"/>
        <v>0</v>
      </c>
      <c r="Y165" s="107">
        <f t="shared" si="56"/>
        <v>0</v>
      </c>
      <c r="Z165" s="107">
        <f t="shared" si="57"/>
        <v>0</v>
      </c>
      <c r="AA165" s="105">
        <f t="shared" si="58"/>
        <v>0</v>
      </c>
      <c r="AB165" s="105">
        <f t="shared" si="59"/>
        <v>0</v>
      </c>
      <c r="AC165" s="105">
        <f t="shared" si="60"/>
        <v>16</v>
      </c>
      <c r="AD165" s="67"/>
      <c r="AE165" s="67"/>
      <c r="AF165" s="67"/>
      <c r="AG165" s="105">
        <f t="shared" si="61"/>
        <v>0</v>
      </c>
      <c r="AH165" s="105">
        <f t="shared" si="62"/>
        <v>0</v>
      </c>
      <c r="AI165" s="105">
        <f t="shared" si="63"/>
        <v>0</v>
      </c>
      <c r="AJ165" s="105">
        <f t="shared" si="64"/>
        <v>0</v>
      </c>
      <c r="AK165" s="105">
        <f t="shared" si="65"/>
        <v>0</v>
      </c>
      <c r="AL165" s="105">
        <f t="shared" si="66"/>
        <v>0</v>
      </c>
      <c r="AM165" s="105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40</v>
      </c>
    </row>
    <row r="166" spans="1:52" ht="23.25" x14ac:dyDescent="0.35">
      <c r="A166" s="101">
        <f>'Liste déroulante et date'!J156</f>
        <v>44863</v>
      </c>
      <c r="B166" s="102"/>
      <c r="C166" s="103"/>
      <c r="D166" s="103"/>
      <c r="E166" s="103"/>
      <c r="F166" s="103"/>
      <c r="G166" s="104"/>
      <c r="H166" s="104">
        <f t="shared" si="51"/>
        <v>0</v>
      </c>
      <c r="I166" s="67"/>
      <c r="J166" s="67"/>
      <c r="K166" s="67"/>
      <c r="L166" s="67"/>
      <c r="M166" s="67"/>
      <c r="N166" s="67"/>
      <c r="O166" s="67"/>
      <c r="P166" s="105">
        <f t="shared" si="73"/>
        <v>0</v>
      </c>
      <c r="Q166" s="106"/>
      <c r="R166" s="105">
        <f t="shared" si="53"/>
        <v>0</v>
      </c>
      <c r="S166" s="67"/>
      <c r="T166" s="67"/>
      <c r="U166" s="105">
        <f t="shared" si="54"/>
        <v>40</v>
      </c>
      <c r="V166" s="67"/>
      <c r="W166" s="67"/>
      <c r="X166" s="105">
        <f t="shared" si="55"/>
        <v>0</v>
      </c>
      <c r="Y166" s="107">
        <f t="shared" si="56"/>
        <v>0</v>
      </c>
      <c r="Z166" s="107">
        <f t="shared" si="57"/>
        <v>0</v>
      </c>
      <c r="AA166" s="105">
        <f t="shared" si="58"/>
        <v>0</v>
      </c>
      <c r="AB166" s="105">
        <f t="shared" si="59"/>
        <v>0</v>
      </c>
      <c r="AC166" s="105">
        <f t="shared" si="60"/>
        <v>16</v>
      </c>
      <c r="AD166" s="67"/>
      <c r="AE166" s="67"/>
      <c r="AF166" s="67"/>
      <c r="AG166" s="105">
        <f t="shared" si="61"/>
        <v>0</v>
      </c>
      <c r="AH166" s="105">
        <f t="shared" si="62"/>
        <v>0</v>
      </c>
      <c r="AI166" s="105">
        <f t="shared" si="63"/>
        <v>0</v>
      </c>
      <c r="AJ166" s="105">
        <f t="shared" si="64"/>
        <v>0</v>
      </c>
      <c r="AK166" s="105">
        <f t="shared" si="65"/>
        <v>0</v>
      </c>
      <c r="AL166" s="105">
        <f t="shared" si="66"/>
        <v>0</v>
      </c>
      <c r="AM166" s="105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40</v>
      </c>
    </row>
    <row r="167" spans="1:52" ht="23.25" x14ac:dyDescent="0.35">
      <c r="A167" s="101">
        <f>'Liste déroulante et date'!J157</f>
        <v>44870</v>
      </c>
      <c r="B167" s="102"/>
      <c r="C167" s="103"/>
      <c r="D167" s="103"/>
      <c r="E167" s="103"/>
      <c r="F167" s="103"/>
      <c r="G167" s="104"/>
      <c r="H167" s="104">
        <f t="shared" si="51"/>
        <v>0</v>
      </c>
      <c r="I167" s="67"/>
      <c r="J167" s="67"/>
      <c r="K167" s="67"/>
      <c r="L167" s="67"/>
      <c r="M167" s="67"/>
      <c r="N167" s="67"/>
      <c r="O167" s="67"/>
      <c r="P167" s="105">
        <f t="shared" si="73"/>
        <v>0</v>
      </c>
      <c r="Q167" s="106"/>
      <c r="R167" s="105">
        <f t="shared" si="53"/>
        <v>0</v>
      </c>
      <c r="S167" s="67"/>
      <c r="T167" s="67"/>
      <c r="U167" s="105">
        <f t="shared" si="54"/>
        <v>40</v>
      </c>
      <c r="V167" s="67"/>
      <c r="W167" s="67"/>
      <c r="X167" s="105">
        <f t="shared" si="55"/>
        <v>0</v>
      </c>
      <c r="Y167" s="107">
        <f t="shared" si="56"/>
        <v>0</v>
      </c>
      <c r="Z167" s="107">
        <f t="shared" si="57"/>
        <v>0</v>
      </c>
      <c r="AA167" s="105">
        <f t="shared" si="58"/>
        <v>0</v>
      </c>
      <c r="AB167" s="105">
        <f t="shared" si="59"/>
        <v>0</v>
      </c>
      <c r="AC167" s="105">
        <f t="shared" si="60"/>
        <v>16</v>
      </c>
      <c r="AD167" s="67"/>
      <c r="AE167" s="67"/>
      <c r="AF167" s="67"/>
      <c r="AG167" s="105">
        <f t="shared" si="61"/>
        <v>0</v>
      </c>
      <c r="AH167" s="105">
        <f t="shared" si="62"/>
        <v>0</v>
      </c>
      <c r="AI167" s="105">
        <f t="shared" si="63"/>
        <v>0</v>
      </c>
      <c r="AJ167" s="105">
        <f t="shared" si="64"/>
        <v>0</v>
      </c>
      <c r="AK167" s="105">
        <f t="shared" si="65"/>
        <v>0</v>
      </c>
      <c r="AL167" s="105">
        <f t="shared" si="66"/>
        <v>0</v>
      </c>
      <c r="AM167" s="105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40</v>
      </c>
    </row>
    <row r="168" spans="1:52" ht="23.25" x14ac:dyDescent="0.35">
      <c r="A168" s="101">
        <f>'Liste déroulante et date'!J158</f>
        <v>44877</v>
      </c>
      <c r="B168" s="102"/>
      <c r="C168" s="103"/>
      <c r="D168" s="103"/>
      <c r="E168" s="103"/>
      <c r="F168" s="103"/>
      <c r="G168" s="104"/>
      <c r="H168" s="104">
        <f t="shared" si="51"/>
        <v>0</v>
      </c>
      <c r="I168" s="67"/>
      <c r="J168" s="67"/>
      <c r="K168" s="67"/>
      <c r="L168" s="67"/>
      <c r="M168" s="67"/>
      <c r="N168" s="67"/>
      <c r="O168" s="67"/>
      <c r="P168" s="105">
        <f t="shared" si="73"/>
        <v>0</v>
      </c>
      <c r="Q168" s="106"/>
      <c r="R168" s="105">
        <f t="shared" si="53"/>
        <v>0</v>
      </c>
      <c r="S168" s="67"/>
      <c r="T168" s="67"/>
      <c r="U168" s="105">
        <f t="shared" si="54"/>
        <v>40</v>
      </c>
      <c r="V168" s="67"/>
      <c r="W168" s="67"/>
      <c r="X168" s="105">
        <f t="shared" si="55"/>
        <v>0</v>
      </c>
      <c r="Y168" s="107">
        <f t="shared" si="56"/>
        <v>0</v>
      </c>
      <c r="Z168" s="107">
        <f t="shared" si="57"/>
        <v>0</v>
      </c>
      <c r="AA168" s="105">
        <f t="shared" si="58"/>
        <v>0</v>
      </c>
      <c r="AB168" s="105">
        <f t="shared" si="59"/>
        <v>0</v>
      </c>
      <c r="AC168" s="105">
        <f t="shared" si="60"/>
        <v>16</v>
      </c>
      <c r="AD168" s="67"/>
      <c r="AE168" s="67"/>
      <c r="AF168" s="67"/>
      <c r="AG168" s="105">
        <f t="shared" si="61"/>
        <v>0</v>
      </c>
      <c r="AH168" s="105">
        <f t="shared" si="62"/>
        <v>0</v>
      </c>
      <c r="AI168" s="105">
        <f t="shared" si="63"/>
        <v>0</v>
      </c>
      <c r="AJ168" s="105">
        <f t="shared" si="64"/>
        <v>0</v>
      </c>
      <c r="AK168" s="105">
        <f t="shared" si="65"/>
        <v>0</v>
      </c>
      <c r="AL168" s="105">
        <f t="shared" si="66"/>
        <v>0</v>
      </c>
      <c r="AM168" s="105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40</v>
      </c>
    </row>
    <row r="169" spans="1:52" ht="23.25" x14ac:dyDescent="0.35">
      <c r="A169" s="101">
        <f>'Liste déroulante et date'!J159</f>
        <v>44884</v>
      </c>
      <c r="B169" s="102"/>
      <c r="C169" s="103"/>
      <c r="D169" s="103"/>
      <c r="E169" s="103"/>
      <c r="F169" s="103"/>
      <c r="G169" s="104"/>
      <c r="H169" s="104">
        <f t="shared" si="51"/>
        <v>0</v>
      </c>
      <c r="I169" s="67"/>
      <c r="J169" s="67"/>
      <c r="K169" s="67"/>
      <c r="L169" s="67"/>
      <c r="M169" s="67"/>
      <c r="N169" s="67"/>
      <c r="O169" s="67"/>
      <c r="P169" s="105">
        <f t="shared" si="73"/>
        <v>0</v>
      </c>
      <c r="Q169" s="106"/>
      <c r="R169" s="105">
        <f t="shared" si="53"/>
        <v>0</v>
      </c>
      <c r="S169" s="67"/>
      <c r="T169" s="67"/>
      <c r="U169" s="105">
        <f t="shared" si="54"/>
        <v>40</v>
      </c>
      <c r="V169" s="67"/>
      <c r="W169" s="67"/>
      <c r="X169" s="105">
        <f t="shared" si="55"/>
        <v>0</v>
      </c>
      <c r="Y169" s="107">
        <f t="shared" si="56"/>
        <v>0</v>
      </c>
      <c r="Z169" s="107">
        <f t="shared" si="57"/>
        <v>0</v>
      </c>
      <c r="AA169" s="105">
        <f t="shared" si="58"/>
        <v>0</v>
      </c>
      <c r="AB169" s="105">
        <f t="shared" si="59"/>
        <v>0</v>
      </c>
      <c r="AC169" s="105">
        <f t="shared" si="60"/>
        <v>16</v>
      </c>
      <c r="AD169" s="67"/>
      <c r="AE169" s="67"/>
      <c r="AF169" s="67"/>
      <c r="AG169" s="105">
        <f t="shared" si="61"/>
        <v>0</v>
      </c>
      <c r="AH169" s="105">
        <f t="shared" si="62"/>
        <v>0</v>
      </c>
      <c r="AI169" s="105">
        <f t="shared" si="63"/>
        <v>0</v>
      </c>
      <c r="AJ169" s="105">
        <f t="shared" si="64"/>
        <v>0</v>
      </c>
      <c r="AK169" s="105">
        <f t="shared" si="65"/>
        <v>0</v>
      </c>
      <c r="AL169" s="105">
        <f t="shared" si="66"/>
        <v>0</v>
      </c>
      <c r="AM169" s="105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40</v>
      </c>
    </row>
    <row r="170" spans="1:52" ht="23.25" x14ac:dyDescent="0.35">
      <c r="A170" s="101">
        <f>'Liste déroulante et date'!J160</f>
        <v>44891</v>
      </c>
      <c r="B170" s="102"/>
      <c r="C170" s="103"/>
      <c r="D170" s="103"/>
      <c r="E170" s="103"/>
      <c r="F170" s="103"/>
      <c r="G170" s="104"/>
      <c r="H170" s="104">
        <f t="shared" si="51"/>
        <v>0</v>
      </c>
      <c r="I170" s="67"/>
      <c r="J170" s="67"/>
      <c r="K170" s="67"/>
      <c r="L170" s="67"/>
      <c r="M170" s="67"/>
      <c r="N170" s="67"/>
      <c r="O170" s="67"/>
      <c r="P170" s="105">
        <f t="shared" si="73"/>
        <v>0</v>
      </c>
      <c r="Q170" s="106"/>
      <c r="R170" s="105">
        <f t="shared" si="53"/>
        <v>0</v>
      </c>
      <c r="S170" s="67"/>
      <c r="T170" s="67"/>
      <c r="U170" s="105">
        <f t="shared" si="54"/>
        <v>40</v>
      </c>
      <c r="V170" s="67"/>
      <c r="W170" s="67"/>
      <c r="X170" s="105">
        <f t="shared" si="55"/>
        <v>0</v>
      </c>
      <c r="Y170" s="107">
        <f t="shared" si="56"/>
        <v>0</v>
      </c>
      <c r="Z170" s="107">
        <f t="shared" si="57"/>
        <v>0</v>
      </c>
      <c r="AA170" s="105">
        <f t="shared" si="58"/>
        <v>0</v>
      </c>
      <c r="AB170" s="105">
        <f t="shared" si="59"/>
        <v>0</v>
      </c>
      <c r="AC170" s="105">
        <f t="shared" si="60"/>
        <v>16</v>
      </c>
      <c r="AD170" s="67"/>
      <c r="AE170" s="67"/>
      <c r="AF170" s="67"/>
      <c r="AG170" s="105">
        <f t="shared" si="61"/>
        <v>0</v>
      </c>
      <c r="AH170" s="105">
        <f t="shared" si="62"/>
        <v>0</v>
      </c>
      <c r="AI170" s="105">
        <f t="shared" si="63"/>
        <v>0</v>
      </c>
      <c r="AJ170" s="105">
        <f t="shared" si="64"/>
        <v>0</v>
      </c>
      <c r="AK170" s="105">
        <f t="shared" si="65"/>
        <v>0</v>
      </c>
      <c r="AL170" s="105">
        <f t="shared" si="66"/>
        <v>0</v>
      </c>
      <c r="AM170" s="105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40</v>
      </c>
    </row>
    <row r="171" spans="1:52" ht="23.25" x14ac:dyDescent="0.35">
      <c r="A171" s="101">
        <f>'Liste déroulante et date'!J161</f>
        <v>44898</v>
      </c>
      <c r="B171" s="102"/>
      <c r="C171" s="103"/>
      <c r="D171" s="103"/>
      <c r="E171" s="103"/>
      <c r="F171" s="103"/>
      <c r="G171" s="104"/>
      <c r="H171" s="104">
        <f t="shared" si="51"/>
        <v>0</v>
      </c>
      <c r="I171" s="67"/>
      <c r="J171" s="67"/>
      <c r="K171" s="67"/>
      <c r="L171" s="67"/>
      <c r="M171" s="67"/>
      <c r="N171" s="67"/>
      <c r="O171" s="67"/>
      <c r="P171" s="105">
        <f t="shared" si="73"/>
        <v>0</v>
      </c>
      <c r="Q171" s="106"/>
      <c r="R171" s="105">
        <f t="shared" si="53"/>
        <v>0</v>
      </c>
      <c r="S171" s="67"/>
      <c r="T171" s="67"/>
      <c r="U171" s="105">
        <f t="shared" si="54"/>
        <v>40</v>
      </c>
      <c r="V171" s="67"/>
      <c r="W171" s="67"/>
      <c r="X171" s="105">
        <f t="shared" si="55"/>
        <v>0</v>
      </c>
      <c r="Y171" s="107">
        <f t="shared" si="56"/>
        <v>0</v>
      </c>
      <c r="Z171" s="107">
        <f t="shared" si="57"/>
        <v>0</v>
      </c>
      <c r="AA171" s="105">
        <f t="shared" si="58"/>
        <v>0</v>
      </c>
      <c r="AB171" s="105">
        <f t="shared" si="59"/>
        <v>0</v>
      </c>
      <c r="AC171" s="105">
        <f t="shared" si="60"/>
        <v>16</v>
      </c>
      <c r="AD171" s="67"/>
      <c r="AE171" s="67"/>
      <c r="AF171" s="67"/>
      <c r="AG171" s="105">
        <f t="shared" si="61"/>
        <v>0</v>
      </c>
      <c r="AH171" s="105">
        <f t="shared" si="62"/>
        <v>0</v>
      </c>
      <c r="AI171" s="105">
        <f t="shared" si="63"/>
        <v>0</v>
      </c>
      <c r="AJ171" s="105">
        <f t="shared" si="64"/>
        <v>0</v>
      </c>
      <c r="AK171" s="105">
        <f t="shared" si="65"/>
        <v>0</v>
      </c>
      <c r="AL171" s="105">
        <f t="shared" si="66"/>
        <v>0</v>
      </c>
      <c r="AM171" s="105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40</v>
      </c>
    </row>
    <row r="172" spans="1:52" ht="23.25" x14ac:dyDescent="0.35">
      <c r="A172" s="101">
        <f>'Liste déroulante et date'!J162</f>
        <v>44905</v>
      </c>
      <c r="B172" s="102"/>
      <c r="C172" s="103"/>
      <c r="D172" s="103"/>
      <c r="E172" s="103"/>
      <c r="F172" s="103"/>
      <c r="G172" s="104"/>
      <c r="H172" s="104">
        <f t="shared" si="51"/>
        <v>0</v>
      </c>
      <c r="I172" s="67"/>
      <c r="J172" s="67"/>
      <c r="K172" s="67"/>
      <c r="L172" s="67"/>
      <c r="M172" s="67"/>
      <c r="N172" s="67"/>
      <c r="O172" s="67"/>
      <c r="P172" s="105">
        <f t="shared" si="73"/>
        <v>0</v>
      </c>
      <c r="Q172" s="106"/>
      <c r="R172" s="105">
        <f t="shared" si="53"/>
        <v>0</v>
      </c>
      <c r="S172" s="67"/>
      <c r="T172" s="67"/>
      <c r="U172" s="105">
        <f t="shared" si="54"/>
        <v>40</v>
      </c>
      <c r="V172" s="67"/>
      <c r="W172" s="67"/>
      <c r="X172" s="105">
        <f t="shared" si="55"/>
        <v>0</v>
      </c>
      <c r="Y172" s="107">
        <f t="shared" si="56"/>
        <v>0</v>
      </c>
      <c r="Z172" s="107">
        <f t="shared" si="57"/>
        <v>0</v>
      </c>
      <c r="AA172" s="105">
        <f t="shared" si="58"/>
        <v>0</v>
      </c>
      <c r="AB172" s="105">
        <f t="shared" si="59"/>
        <v>0</v>
      </c>
      <c r="AC172" s="105">
        <f t="shared" si="60"/>
        <v>16</v>
      </c>
      <c r="AD172" s="67"/>
      <c r="AE172" s="67"/>
      <c r="AF172" s="67"/>
      <c r="AG172" s="105">
        <f t="shared" si="61"/>
        <v>0</v>
      </c>
      <c r="AH172" s="105">
        <f t="shared" si="62"/>
        <v>0</v>
      </c>
      <c r="AI172" s="105">
        <f t="shared" si="63"/>
        <v>0</v>
      </c>
      <c r="AJ172" s="105">
        <f t="shared" si="64"/>
        <v>0</v>
      </c>
      <c r="AK172" s="105">
        <f t="shared" si="65"/>
        <v>0</v>
      </c>
      <c r="AL172" s="105">
        <f t="shared" si="66"/>
        <v>0</v>
      </c>
      <c r="AM172" s="105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40</v>
      </c>
    </row>
    <row r="173" spans="1:52" ht="23.25" x14ac:dyDescent="0.35">
      <c r="A173" s="101">
        <f>'Liste déroulante et date'!J163</f>
        <v>44912</v>
      </c>
      <c r="B173" s="102"/>
      <c r="C173" s="103"/>
      <c r="D173" s="103"/>
      <c r="E173" s="103"/>
      <c r="F173" s="103"/>
      <c r="G173" s="104"/>
      <c r="H173" s="104">
        <f t="shared" si="51"/>
        <v>0</v>
      </c>
      <c r="I173" s="67"/>
      <c r="J173" s="67"/>
      <c r="K173" s="67"/>
      <c r="L173" s="67"/>
      <c r="M173" s="67"/>
      <c r="N173" s="67"/>
      <c r="O173" s="67"/>
      <c r="P173" s="105">
        <f t="shared" si="73"/>
        <v>0</v>
      </c>
      <c r="Q173" s="106"/>
      <c r="R173" s="105">
        <f t="shared" si="53"/>
        <v>0</v>
      </c>
      <c r="S173" s="67"/>
      <c r="T173" s="67"/>
      <c r="U173" s="105">
        <f t="shared" si="54"/>
        <v>40</v>
      </c>
      <c r="V173" s="67"/>
      <c r="W173" s="67"/>
      <c r="X173" s="105">
        <f t="shared" si="55"/>
        <v>0</v>
      </c>
      <c r="Y173" s="107">
        <f t="shared" si="56"/>
        <v>0</v>
      </c>
      <c r="Z173" s="107">
        <f t="shared" si="57"/>
        <v>0</v>
      </c>
      <c r="AA173" s="105">
        <f t="shared" si="58"/>
        <v>0</v>
      </c>
      <c r="AB173" s="105">
        <f t="shared" si="59"/>
        <v>0</v>
      </c>
      <c r="AC173" s="105">
        <f t="shared" si="60"/>
        <v>16</v>
      </c>
      <c r="AD173" s="67"/>
      <c r="AE173" s="67"/>
      <c r="AF173" s="67"/>
      <c r="AG173" s="105">
        <f t="shared" si="61"/>
        <v>0</v>
      </c>
      <c r="AH173" s="105">
        <f t="shared" si="62"/>
        <v>0</v>
      </c>
      <c r="AI173" s="105">
        <f t="shared" si="63"/>
        <v>0</v>
      </c>
      <c r="AJ173" s="105">
        <f t="shared" si="64"/>
        <v>0</v>
      </c>
      <c r="AK173" s="105">
        <f t="shared" si="65"/>
        <v>0</v>
      </c>
      <c r="AL173" s="105">
        <f t="shared" si="66"/>
        <v>0</v>
      </c>
      <c r="AM173" s="105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40</v>
      </c>
    </row>
    <row r="174" spans="1:52" ht="23.25" x14ac:dyDescent="0.35">
      <c r="A174" s="101">
        <f>'Liste déroulante et date'!J164</f>
        <v>44919</v>
      </c>
      <c r="B174" s="102"/>
      <c r="C174" s="103"/>
      <c r="D174" s="103"/>
      <c r="E174" s="103"/>
      <c r="F174" s="103"/>
      <c r="G174" s="104"/>
      <c r="H174" s="104">
        <f t="shared" si="51"/>
        <v>0</v>
      </c>
      <c r="I174" s="67"/>
      <c r="J174" s="67"/>
      <c r="K174" s="67"/>
      <c r="L174" s="67"/>
      <c r="M174" s="67"/>
      <c r="N174" s="67"/>
      <c r="O174" s="67"/>
      <c r="P174" s="105">
        <f t="shared" si="73"/>
        <v>0</v>
      </c>
      <c r="Q174" s="106"/>
      <c r="R174" s="105">
        <f t="shared" si="53"/>
        <v>0</v>
      </c>
      <c r="S174" s="67"/>
      <c r="T174" s="67"/>
      <c r="U174" s="105">
        <f t="shared" si="54"/>
        <v>40</v>
      </c>
      <c r="V174" s="67"/>
      <c r="W174" s="67"/>
      <c r="X174" s="105">
        <f t="shared" si="55"/>
        <v>0</v>
      </c>
      <c r="Y174" s="107">
        <f t="shared" si="56"/>
        <v>0</v>
      </c>
      <c r="Z174" s="107">
        <f t="shared" si="57"/>
        <v>0</v>
      </c>
      <c r="AA174" s="105">
        <f t="shared" si="58"/>
        <v>0</v>
      </c>
      <c r="AB174" s="105">
        <f t="shared" si="59"/>
        <v>0</v>
      </c>
      <c r="AC174" s="105">
        <f t="shared" si="60"/>
        <v>16</v>
      </c>
      <c r="AD174" s="67"/>
      <c r="AE174" s="67"/>
      <c r="AF174" s="67"/>
      <c r="AG174" s="105">
        <f t="shared" si="61"/>
        <v>0</v>
      </c>
      <c r="AH174" s="105">
        <f t="shared" si="62"/>
        <v>0</v>
      </c>
      <c r="AI174" s="105">
        <f t="shared" si="63"/>
        <v>0</v>
      </c>
      <c r="AJ174" s="105">
        <f t="shared" si="64"/>
        <v>0</v>
      </c>
      <c r="AK174" s="105">
        <f t="shared" si="65"/>
        <v>0</v>
      </c>
      <c r="AL174" s="105">
        <f t="shared" si="66"/>
        <v>0</v>
      </c>
      <c r="AM174" s="105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40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7" priority="4">
      <formula>MOD(ROW(),2)</formula>
    </cfRule>
  </conditionalFormatting>
  <conditionalFormatting sqref="AJ11:AJ67">
    <cfRule type="expression" dxfId="6" priority="3">
      <formula>MOD(ROW(),2)</formula>
    </cfRule>
  </conditionalFormatting>
  <conditionalFormatting sqref="AR123:AZ174">
    <cfRule type="expression" dxfId="5" priority="1">
      <formula>MOD(ROW(),2)</formula>
    </cfRule>
  </conditionalFormatting>
  <conditionalFormatting sqref="AR69:AZ121">
    <cfRule type="expression" dxfId="4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Z174"/>
  <sheetViews>
    <sheetView zoomScaleNormal="100" workbookViewId="0">
      <pane ySplit="6" topLeftCell="A7" activePane="bottomLeft" state="frozen"/>
      <selection activeCell="B1" sqref="A1:XFD1048576"/>
      <selection pane="bottomLeft" activeCell="B11" sqref="B11"/>
    </sheetView>
  </sheetViews>
  <sheetFormatPr baseColWidth="10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42578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5" width="9.140625" style="4" customWidth="1"/>
    <col min="36" max="36" width="8" style="4" customWidth="1"/>
    <col min="37" max="37" width="5.7109375" style="4" customWidth="1"/>
    <col min="38" max="38" width="6.7109375" style="4" customWidth="1"/>
    <col min="39" max="39" width="5.7109375" style="4" customWidth="1"/>
    <col min="40" max="40" width="6.7109375" style="4" customWidth="1"/>
    <col min="41" max="43" width="11.42578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42578125" style="4"/>
  </cols>
  <sheetData>
    <row r="1" spans="1:52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52" ht="24" thickBot="1" x14ac:dyDescent="0.4">
      <c r="A2" s="3"/>
      <c r="B2" s="3"/>
      <c r="C2" s="3"/>
      <c r="D2" s="3"/>
      <c r="E2" s="134">
        <v>3</v>
      </c>
      <c r="F2" s="134" t="s">
        <v>102</v>
      </c>
      <c r="G2" s="135"/>
      <c r="H2" s="136"/>
      <c r="I2" s="136"/>
      <c r="J2" s="13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R2" s="137"/>
      <c r="AS2" s="137"/>
      <c r="AT2" s="138">
        <f>E2</f>
        <v>3</v>
      </c>
      <c r="AU2" s="139" t="str">
        <f>F2</f>
        <v>sc sc</v>
      </c>
      <c r="AV2" s="140"/>
      <c r="AW2" s="137"/>
      <c r="AX2" s="137"/>
      <c r="AY2" s="137"/>
      <c r="AZ2" s="137"/>
    </row>
    <row r="3" spans="1:52" ht="24" thickBot="1" x14ac:dyDescent="0.4">
      <c r="A3" s="3"/>
      <c r="B3" s="3"/>
      <c r="C3" s="3"/>
      <c r="D3" s="3"/>
      <c r="E3" s="141" t="s">
        <v>63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R3" s="137"/>
      <c r="AS3" s="137"/>
      <c r="AT3" s="137" t="str">
        <f>E3</f>
        <v>oui</v>
      </c>
      <c r="AU3" s="137"/>
      <c r="AV3" s="137"/>
      <c r="AW3" s="137"/>
      <c r="AX3" s="137"/>
      <c r="AY3" s="137"/>
      <c r="AZ3" s="137"/>
    </row>
    <row r="4" spans="1:52" ht="19.5" customHeight="1" thickBot="1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R4" s="137"/>
      <c r="AS4" s="137"/>
      <c r="AT4" s="137"/>
      <c r="AU4" s="137"/>
      <c r="AV4" s="137"/>
      <c r="AW4" s="137"/>
      <c r="AX4" s="137"/>
      <c r="AY4" s="137"/>
      <c r="AZ4" s="137"/>
    </row>
    <row r="5" spans="1:52" ht="120" customHeight="1" thickBot="1" x14ac:dyDescent="0.3">
      <c r="A5" s="142" t="s">
        <v>56</v>
      </c>
      <c r="B5" s="142" t="s">
        <v>57</v>
      </c>
      <c r="C5" s="142" t="s">
        <v>58</v>
      </c>
      <c r="D5" s="142" t="s">
        <v>59</v>
      </c>
      <c r="E5" s="142" t="s">
        <v>60</v>
      </c>
      <c r="F5" s="142" t="s">
        <v>3</v>
      </c>
      <c r="G5" s="142" t="s">
        <v>70</v>
      </c>
      <c r="H5" s="143"/>
      <c r="I5" s="144" t="s">
        <v>4</v>
      </c>
      <c r="J5" s="144" t="s">
        <v>5</v>
      </c>
      <c r="K5" s="144" t="s">
        <v>6</v>
      </c>
      <c r="L5" s="144" t="s">
        <v>6</v>
      </c>
      <c r="M5" s="144" t="s">
        <v>7</v>
      </c>
      <c r="N5" s="144" t="s">
        <v>8</v>
      </c>
      <c r="O5" s="144" t="s">
        <v>9</v>
      </c>
      <c r="P5" s="142" t="s">
        <v>94</v>
      </c>
      <c r="Q5" s="142" t="s">
        <v>65</v>
      </c>
      <c r="R5" s="142" t="s">
        <v>76</v>
      </c>
      <c r="S5" s="142" t="s">
        <v>61</v>
      </c>
      <c r="T5" s="142" t="s">
        <v>73</v>
      </c>
      <c r="U5" s="142" t="s">
        <v>62</v>
      </c>
      <c r="V5" s="142" t="s">
        <v>10</v>
      </c>
      <c r="W5" s="142" t="s">
        <v>11</v>
      </c>
      <c r="X5" s="142" t="s">
        <v>87</v>
      </c>
      <c r="Y5" s="142" t="s">
        <v>88</v>
      </c>
      <c r="Z5" s="142" t="s">
        <v>14</v>
      </c>
      <c r="AA5" s="142" t="s">
        <v>85</v>
      </c>
      <c r="AB5" s="142" t="s">
        <v>86</v>
      </c>
      <c r="AC5" s="142" t="s">
        <v>74</v>
      </c>
      <c r="AD5" s="142" t="s">
        <v>71</v>
      </c>
      <c r="AE5" s="142" t="s">
        <v>75</v>
      </c>
      <c r="AF5" s="142" t="s">
        <v>69</v>
      </c>
      <c r="AG5" s="142" t="s">
        <v>79</v>
      </c>
      <c r="AH5" s="145" t="s">
        <v>78</v>
      </c>
      <c r="AI5" s="142" t="s">
        <v>77</v>
      </c>
      <c r="AJ5" s="145" t="s">
        <v>72</v>
      </c>
      <c r="AK5" s="145" t="s">
        <v>66</v>
      </c>
      <c r="AL5" s="145" t="s">
        <v>67</v>
      </c>
      <c r="AM5" s="145" t="s">
        <v>68</v>
      </c>
      <c r="AN5" s="142" t="s">
        <v>80</v>
      </c>
      <c r="AR5" s="146" t="str">
        <f>A5</f>
        <v>Semaine finissant le</v>
      </c>
      <c r="AS5" s="146" t="str">
        <f>P5</f>
        <v>Hres cartes punch</v>
      </c>
      <c r="AT5" s="147" t="str">
        <f>S5</f>
        <v>Heures à payer</v>
      </c>
      <c r="AU5" s="146" t="str">
        <f>X5</f>
        <v xml:space="preserve">Heures payées simple </v>
      </c>
      <c r="AV5" s="146" t="str">
        <f>Y5</f>
        <v>Hres payées t. demi</v>
      </c>
      <c r="AW5" s="146" t="str">
        <f>Z5</f>
        <v>Congé payé</v>
      </c>
      <c r="AX5" s="146" t="str">
        <f>AA5</f>
        <v>Mémo débit</v>
      </c>
      <c r="AY5" s="146" t="str">
        <f>AB5</f>
        <v>Mémo crédit</v>
      </c>
      <c r="AZ5" s="146" t="str">
        <f>U5</f>
        <v>Banques d'heures</v>
      </c>
    </row>
    <row r="6" spans="1:52" ht="2.1" customHeigh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61"/>
      <c r="Y6" s="161"/>
      <c r="Z6" s="161"/>
      <c r="AA6" s="161"/>
      <c r="AB6" s="161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R6" s="148"/>
      <c r="AS6" s="148"/>
      <c r="AT6" s="148"/>
      <c r="AU6" s="148"/>
      <c r="AV6" s="148"/>
      <c r="AW6" s="148"/>
      <c r="AX6" s="148"/>
      <c r="AY6" s="149"/>
      <c r="AZ6" s="148"/>
    </row>
    <row r="7" spans="1:52" ht="20.100000000000001" customHeigh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50"/>
      <c r="Y7" s="151"/>
      <c r="Z7" s="151"/>
      <c r="AA7" s="151"/>
      <c r="AB7" s="151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3"/>
      <c r="AR7" s="58">
        <f t="shared" ref="AR7:AR63" si="0">A11</f>
        <v>43799</v>
      </c>
      <c r="AS7" s="59">
        <f t="shared" ref="AS7:AS63" si="1">P11</f>
        <v>0</v>
      </c>
      <c r="AT7" s="59">
        <f t="shared" ref="AT7:AT63" si="2">S11</f>
        <v>0</v>
      </c>
      <c r="AU7" s="59">
        <f t="shared" ref="AU7:AY39" si="3">X11</f>
        <v>0</v>
      </c>
      <c r="AV7" s="59">
        <f t="shared" si="3"/>
        <v>0</v>
      </c>
      <c r="AW7" s="59">
        <f t="shared" si="3"/>
        <v>0</v>
      </c>
      <c r="AX7" s="59">
        <f t="shared" si="3"/>
        <v>0</v>
      </c>
      <c r="AY7" s="60">
        <f t="shared" si="3"/>
        <v>0</v>
      </c>
      <c r="AZ7" s="59">
        <f>U11</f>
        <v>1</v>
      </c>
    </row>
    <row r="8" spans="1:52" ht="20.100000000000001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150"/>
      <c r="Y8" s="151"/>
      <c r="Z8" s="151"/>
      <c r="AA8" s="151"/>
      <c r="AB8" s="151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1</v>
      </c>
    </row>
    <row r="9" spans="1:52" ht="20.100000000000001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52"/>
      <c r="Y9" s="3"/>
      <c r="Z9" s="3"/>
      <c r="AA9" s="3"/>
      <c r="AB9" s="3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3"/>
      <c r="AR9" s="58">
        <f t="shared" si="0"/>
        <v>43813</v>
      </c>
      <c r="AS9" s="59">
        <f t="shared" si="1"/>
        <v>0</v>
      </c>
      <c r="AT9" s="59">
        <f t="shared" si="2"/>
        <v>0</v>
      </c>
      <c r="AU9" s="59">
        <f t="shared" si="3"/>
        <v>0</v>
      </c>
      <c r="AV9" s="59">
        <f t="shared" si="3"/>
        <v>0</v>
      </c>
      <c r="AW9" s="59">
        <f t="shared" si="3"/>
        <v>0</v>
      </c>
      <c r="AX9" s="59">
        <f t="shared" si="3"/>
        <v>0</v>
      </c>
      <c r="AY9" s="60">
        <f t="shared" si="3"/>
        <v>0</v>
      </c>
      <c r="AZ9" s="59">
        <f t="shared" si="4"/>
        <v>1</v>
      </c>
    </row>
    <row r="10" spans="1:52" ht="23.25" customHeight="1" x14ac:dyDescent="0.35">
      <c r="A10" s="3"/>
      <c r="B10" s="3"/>
      <c r="C10" s="3"/>
      <c r="D10" s="3"/>
      <c r="E10" s="3"/>
      <c r="F10" s="3"/>
      <c r="G10" s="112">
        <v>2</v>
      </c>
      <c r="H10" s="112">
        <f>G10</f>
        <v>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112">
        <v>1</v>
      </c>
      <c r="V10" s="3"/>
      <c r="W10" s="3"/>
      <c r="X10" s="152"/>
      <c r="Y10" s="3"/>
      <c r="Z10" s="3"/>
      <c r="AA10" s="3"/>
      <c r="AB10" s="3"/>
      <c r="AC10" s="112">
        <v>0</v>
      </c>
      <c r="AD10" s="112"/>
      <c r="AE10" s="112"/>
      <c r="AF10" s="112"/>
      <c r="AG10" s="112"/>
      <c r="AH10" s="112"/>
      <c r="AI10" s="112">
        <v>0</v>
      </c>
      <c r="AJ10" s="112"/>
      <c r="AK10" s="112"/>
      <c r="AL10" s="112"/>
      <c r="AM10" s="112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1</v>
      </c>
    </row>
    <row r="11" spans="1:52" s="3" customFormat="1" ht="23.25" customHeight="1" x14ac:dyDescent="0.35">
      <c r="A11" s="101">
        <f>'Liste déroulante et date'!J4</f>
        <v>43799</v>
      </c>
      <c r="B11" s="102"/>
      <c r="C11" s="103"/>
      <c r="D11" s="103"/>
      <c r="E11" s="103" t="s">
        <v>37</v>
      </c>
      <c r="F11" s="103" t="s">
        <v>106</v>
      </c>
      <c r="G11" s="104"/>
      <c r="H11" s="104">
        <f>IF(G11=0,H10,G11)</f>
        <v>2</v>
      </c>
      <c r="I11" s="67"/>
      <c r="J11" s="67"/>
      <c r="K11" s="67"/>
      <c r="L11" s="67"/>
      <c r="M11" s="67"/>
      <c r="N11" s="67"/>
      <c r="O11" s="67">
        <v>0</v>
      </c>
      <c r="P11" s="105">
        <f>SUM(I11:O11)</f>
        <v>0</v>
      </c>
      <c r="Q11" s="106"/>
      <c r="R11" s="105">
        <f>IF(AC10&lt;=0,0,AK11)</f>
        <v>0</v>
      </c>
      <c r="S11" s="67"/>
      <c r="T11" s="67"/>
      <c r="U11" s="105">
        <f>U10+P11-X11-Y11+AA11-AB11</f>
        <v>1</v>
      </c>
      <c r="V11" s="67"/>
      <c r="W11" s="67"/>
      <c r="X11" s="105">
        <f>IF(AL11&gt;=0,AL11,0)</f>
        <v>0</v>
      </c>
      <c r="Y11" s="107">
        <f t="shared" ref="Y11:Y67" si="5">IF(S11&gt;=40,S11-40,0)</f>
        <v>0</v>
      </c>
      <c r="Z11" s="107">
        <f t="shared" ref="Z11:Z67" si="6">IF(D11=1,0,AM11)</f>
        <v>0</v>
      </c>
      <c r="AA11" s="105">
        <f>IF(AE11&gt;0,AE11,0)</f>
        <v>0</v>
      </c>
      <c r="AB11" s="105">
        <f>IF(AE11&lt;0,-(AE11+AJ11),-AJ11)</f>
        <v>0</v>
      </c>
      <c r="AC11" s="105">
        <f t="shared" ref="AC11:AC67" si="7">AC10-R11</f>
        <v>0</v>
      </c>
      <c r="AD11" s="67"/>
      <c r="AE11" s="67"/>
      <c r="AF11" s="67"/>
      <c r="AG11" s="105">
        <f>IF((AI10-AH11)&gt;0,AH11,AI10)</f>
        <v>0</v>
      </c>
      <c r="AH11" s="105">
        <f t="shared" ref="AH11:AH67" si="8">IF(S11&gt;40,((3+Y11)*H11),IF(S11=0,0,(3*H11)))</f>
        <v>0</v>
      </c>
      <c r="AI11" s="105">
        <f>AI10+AF11-AG11</f>
        <v>0</v>
      </c>
      <c r="AJ11" s="105">
        <f t="shared" ref="AJ11:AJ67" si="9">ROUND(IF(AD11&gt;0,(-AD11/H11),"0"),0)</f>
        <v>0</v>
      </c>
      <c r="AK11" s="105">
        <f t="shared" ref="AK11:AK67" si="10">ROUND(IF(Q11="oui",(X7+X8+X9+X10)/20,0),0)</f>
        <v>0</v>
      </c>
      <c r="AL11" s="105">
        <f t="shared" ref="AL11:AL67" si="11">IF(S11&lt;=40,S11-Z11,S11-Y11-Z11)</f>
        <v>0</v>
      </c>
      <c r="AM11" s="105">
        <f t="shared" ref="AM11:AM67" si="12">ROUND(IF(C11=1,(X10+X9+X8+X7+Z10+T10+T9+T8+T7)/20,0),0)+(ROUND(IF(C11=2,(X10+X9+X8+X7+Z10+T10+T9+T8+T7)/20)*2,0))</f>
        <v>0</v>
      </c>
      <c r="AN11" s="67"/>
      <c r="AR11" s="123">
        <f>A16</f>
        <v>43827</v>
      </c>
      <c r="AS11" s="124">
        <f>P16</f>
        <v>0</v>
      </c>
      <c r="AT11" s="124">
        <f>S16</f>
        <v>0</v>
      </c>
      <c r="AU11" s="124">
        <f t="shared" ref="AU11:AY14" si="13">X16</f>
        <v>0</v>
      </c>
      <c r="AV11" s="124">
        <f t="shared" si="13"/>
        <v>0</v>
      </c>
      <c r="AW11" s="124">
        <f t="shared" si="13"/>
        <v>0</v>
      </c>
      <c r="AX11" s="124">
        <f t="shared" si="13"/>
        <v>0</v>
      </c>
      <c r="AY11" s="125">
        <f t="shared" si="13"/>
        <v>0</v>
      </c>
      <c r="AZ11" s="124">
        <f>U16</f>
        <v>1</v>
      </c>
    </row>
    <row r="12" spans="1:52" s="3" customFormat="1" ht="23.25" x14ac:dyDescent="0.35">
      <c r="A12" s="101">
        <f>'Liste déroulante et date'!J5</f>
        <v>43806</v>
      </c>
      <c r="B12" s="119"/>
      <c r="C12" s="120"/>
      <c r="D12" s="120"/>
      <c r="E12" s="120" t="s">
        <v>39</v>
      </c>
      <c r="F12" s="120" t="s">
        <v>110</v>
      </c>
      <c r="G12" s="121"/>
      <c r="H12" s="121">
        <f t="shared" ref="H12:H67" si="14">IF(G12=0,H11,G12)</f>
        <v>2</v>
      </c>
      <c r="I12" s="105"/>
      <c r="J12" s="105"/>
      <c r="K12" s="105"/>
      <c r="L12" s="105"/>
      <c r="M12" s="105"/>
      <c r="N12" s="105"/>
      <c r="O12" s="105"/>
      <c r="P12" s="105">
        <f t="shared" ref="P12:P77" si="15">SUM(I12:O12)</f>
        <v>0</v>
      </c>
      <c r="Q12" s="122"/>
      <c r="R12" s="105">
        <f t="shared" ref="R12:R76" si="16">IF(AC11&lt;=0,0,AK12)</f>
        <v>0</v>
      </c>
      <c r="S12" s="105"/>
      <c r="T12" s="67"/>
      <c r="U12" s="105">
        <f t="shared" ref="U12:U75" si="17">U11+P12-X12-Y12+AA12-AB12</f>
        <v>1</v>
      </c>
      <c r="V12" s="105"/>
      <c r="W12" s="105"/>
      <c r="X12" s="105">
        <f t="shared" ref="X12:X67" si="18">IF(AL12&gt;=0,AL12,0)</f>
        <v>0</v>
      </c>
      <c r="Y12" s="107">
        <f t="shared" si="5"/>
        <v>0</v>
      </c>
      <c r="Z12" s="107">
        <f t="shared" si="6"/>
        <v>0</v>
      </c>
      <c r="AA12" s="105">
        <f t="shared" ref="AA12:AA67" si="19">IF(AE12&gt;0,AE12,0)</f>
        <v>0</v>
      </c>
      <c r="AB12" s="105">
        <f t="shared" ref="AB12:AB67" si="20">IF(AE12&lt;0,-(AE12+AJ12),-AJ12)</f>
        <v>0</v>
      </c>
      <c r="AC12" s="105">
        <f t="shared" si="7"/>
        <v>0</v>
      </c>
      <c r="AD12" s="105"/>
      <c r="AE12" s="105"/>
      <c r="AF12" s="105"/>
      <c r="AG12" s="105">
        <f t="shared" ref="AG12:AG67" si="21">IF((AI11-AH12)&gt;0,AH12,AI11)</f>
        <v>0</v>
      </c>
      <c r="AH12" s="105">
        <f t="shared" si="8"/>
        <v>0</v>
      </c>
      <c r="AI12" s="105">
        <f t="shared" ref="AI12:AI67" si="22">AI11+AF12-AG12</f>
        <v>0</v>
      </c>
      <c r="AJ12" s="105">
        <f t="shared" si="9"/>
        <v>0</v>
      </c>
      <c r="AK12" s="105">
        <f t="shared" si="10"/>
        <v>0</v>
      </c>
      <c r="AL12" s="105">
        <f t="shared" si="11"/>
        <v>0</v>
      </c>
      <c r="AM12" s="105">
        <f t="shared" si="12"/>
        <v>0</v>
      </c>
      <c r="AN12" s="105"/>
      <c r="AR12" s="123">
        <f>A17</f>
        <v>43834</v>
      </c>
      <c r="AS12" s="124">
        <f>P17</f>
        <v>0</v>
      </c>
      <c r="AT12" s="124">
        <f>S17</f>
        <v>0</v>
      </c>
      <c r="AU12" s="124">
        <f t="shared" si="13"/>
        <v>0</v>
      </c>
      <c r="AV12" s="124">
        <f t="shared" si="13"/>
        <v>0</v>
      </c>
      <c r="AW12" s="124">
        <f t="shared" si="13"/>
        <v>0</v>
      </c>
      <c r="AX12" s="124">
        <f t="shared" si="13"/>
        <v>0</v>
      </c>
      <c r="AY12" s="125">
        <f t="shared" si="13"/>
        <v>0</v>
      </c>
      <c r="AZ12" s="124">
        <f>U17</f>
        <v>1</v>
      </c>
    </row>
    <row r="13" spans="1:52" s="3" customFormat="1" ht="23.25" x14ac:dyDescent="0.35">
      <c r="A13" s="101">
        <f>'Liste déroulante et date'!J6</f>
        <v>43813</v>
      </c>
      <c r="B13" s="102"/>
      <c r="C13" s="103"/>
      <c r="D13" s="103"/>
      <c r="E13" s="103" t="s">
        <v>28</v>
      </c>
      <c r="F13" s="103" t="s">
        <v>112</v>
      </c>
      <c r="G13" s="104"/>
      <c r="H13" s="104">
        <f t="shared" si="14"/>
        <v>2</v>
      </c>
      <c r="I13" s="67"/>
      <c r="J13" s="67"/>
      <c r="K13" s="67"/>
      <c r="L13" s="67"/>
      <c r="M13" s="67"/>
      <c r="N13" s="67"/>
      <c r="O13" s="67"/>
      <c r="P13" s="105">
        <f t="shared" si="15"/>
        <v>0</v>
      </c>
      <c r="Q13" s="106"/>
      <c r="R13" s="105">
        <f t="shared" si="16"/>
        <v>0</v>
      </c>
      <c r="S13" s="67"/>
      <c r="T13" s="67"/>
      <c r="U13" s="105">
        <f t="shared" si="17"/>
        <v>1</v>
      </c>
      <c r="V13" s="67"/>
      <c r="W13" s="67"/>
      <c r="X13" s="105">
        <f t="shared" si="18"/>
        <v>0</v>
      </c>
      <c r="Y13" s="107">
        <f t="shared" si="5"/>
        <v>0</v>
      </c>
      <c r="Z13" s="107">
        <f t="shared" si="6"/>
        <v>0</v>
      </c>
      <c r="AA13" s="105">
        <f t="shared" si="19"/>
        <v>0</v>
      </c>
      <c r="AB13" s="105">
        <f t="shared" si="20"/>
        <v>0</v>
      </c>
      <c r="AC13" s="105">
        <f t="shared" si="7"/>
        <v>0</v>
      </c>
      <c r="AD13" s="67"/>
      <c r="AE13" s="67"/>
      <c r="AF13" s="67"/>
      <c r="AG13" s="105">
        <f t="shared" si="21"/>
        <v>0</v>
      </c>
      <c r="AH13" s="105">
        <f t="shared" si="8"/>
        <v>0</v>
      </c>
      <c r="AI13" s="105">
        <f t="shared" si="22"/>
        <v>0</v>
      </c>
      <c r="AJ13" s="105">
        <f t="shared" si="9"/>
        <v>0</v>
      </c>
      <c r="AK13" s="105">
        <f t="shared" si="10"/>
        <v>0</v>
      </c>
      <c r="AL13" s="105">
        <f t="shared" si="11"/>
        <v>0</v>
      </c>
      <c r="AM13" s="105">
        <f t="shared" si="12"/>
        <v>0</v>
      </c>
      <c r="AN13" s="67"/>
      <c r="AR13" s="123">
        <f>A18</f>
        <v>43841</v>
      </c>
      <c r="AS13" s="124">
        <f>P18</f>
        <v>0</v>
      </c>
      <c r="AT13" s="124">
        <f>S18</f>
        <v>0</v>
      </c>
      <c r="AU13" s="124">
        <f t="shared" si="13"/>
        <v>0</v>
      </c>
      <c r="AV13" s="124">
        <f t="shared" si="13"/>
        <v>0</v>
      </c>
      <c r="AW13" s="124">
        <f t="shared" si="13"/>
        <v>0</v>
      </c>
      <c r="AX13" s="124">
        <f t="shared" si="13"/>
        <v>0</v>
      </c>
      <c r="AY13" s="125">
        <f t="shared" si="13"/>
        <v>0</v>
      </c>
      <c r="AZ13" s="124">
        <f>U18</f>
        <v>1</v>
      </c>
    </row>
    <row r="14" spans="1:52" s="3" customFormat="1" ht="23.25" x14ac:dyDescent="0.35">
      <c r="A14" s="101">
        <f>'Liste déroulante et date'!J7</f>
        <v>43820</v>
      </c>
      <c r="B14" s="119"/>
      <c r="C14" s="120"/>
      <c r="D14" s="120"/>
      <c r="E14" s="120"/>
      <c r="F14" s="120"/>
      <c r="G14" s="121"/>
      <c r="H14" s="121">
        <f t="shared" si="14"/>
        <v>2</v>
      </c>
      <c r="I14" s="105"/>
      <c r="J14" s="105"/>
      <c r="K14" s="105"/>
      <c r="L14" s="105"/>
      <c r="M14" s="105"/>
      <c r="N14" s="105"/>
      <c r="O14" s="105"/>
      <c r="P14" s="105">
        <f t="shared" si="15"/>
        <v>0</v>
      </c>
      <c r="Q14" s="122"/>
      <c r="R14" s="105">
        <f t="shared" si="16"/>
        <v>0</v>
      </c>
      <c r="S14" s="105"/>
      <c r="T14" s="67"/>
      <c r="U14" s="105">
        <f t="shared" si="17"/>
        <v>1</v>
      </c>
      <c r="V14" s="105"/>
      <c r="W14" s="105"/>
      <c r="X14" s="105">
        <f t="shared" si="18"/>
        <v>0</v>
      </c>
      <c r="Y14" s="107">
        <f t="shared" si="5"/>
        <v>0</v>
      </c>
      <c r="Z14" s="107">
        <f t="shared" si="6"/>
        <v>0</v>
      </c>
      <c r="AA14" s="105">
        <f t="shared" si="19"/>
        <v>0</v>
      </c>
      <c r="AB14" s="105">
        <f t="shared" si="20"/>
        <v>0</v>
      </c>
      <c r="AC14" s="105">
        <f t="shared" si="7"/>
        <v>0</v>
      </c>
      <c r="AD14" s="105"/>
      <c r="AE14" s="105"/>
      <c r="AF14" s="105"/>
      <c r="AG14" s="105">
        <f t="shared" si="21"/>
        <v>0</v>
      </c>
      <c r="AH14" s="105">
        <f t="shared" si="8"/>
        <v>0</v>
      </c>
      <c r="AI14" s="105">
        <f t="shared" si="22"/>
        <v>0</v>
      </c>
      <c r="AJ14" s="105">
        <f t="shared" si="9"/>
        <v>0</v>
      </c>
      <c r="AK14" s="105">
        <f t="shared" si="10"/>
        <v>0</v>
      </c>
      <c r="AL14" s="105">
        <f t="shared" si="11"/>
        <v>0</v>
      </c>
      <c r="AM14" s="105">
        <f t="shared" si="12"/>
        <v>0</v>
      </c>
      <c r="AN14" s="105"/>
      <c r="AR14" s="123">
        <f>A19</f>
        <v>43848</v>
      </c>
      <c r="AS14" s="124">
        <f>P19</f>
        <v>0</v>
      </c>
      <c r="AT14" s="124">
        <f>S19</f>
        <v>0</v>
      </c>
      <c r="AU14" s="124">
        <f t="shared" si="13"/>
        <v>0</v>
      </c>
      <c r="AV14" s="124">
        <f t="shared" si="13"/>
        <v>0</v>
      </c>
      <c r="AW14" s="124">
        <f t="shared" si="13"/>
        <v>0</v>
      </c>
      <c r="AX14" s="124">
        <f t="shared" si="13"/>
        <v>0</v>
      </c>
      <c r="AY14" s="125">
        <f t="shared" si="13"/>
        <v>0</v>
      </c>
      <c r="AZ14" s="124">
        <f>U19</f>
        <v>1</v>
      </c>
    </row>
    <row r="15" spans="1:52" s="3" customFormat="1" ht="23.25" x14ac:dyDescent="0.35">
      <c r="A15" s="101"/>
      <c r="B15" s="119"/>
      <c r="C15" s="120"/>
      <c r="D15" s="120"/>
      <c r="E15" s="120"/>
      <c r="F15" s="120"/>
      <c r="G15" s="121"/>
      <c r="H15" s="121"/>
      <c r="I15" s="105"/>
      <c r="J15" s="105"/>
      <c r="K15" s="105"/>
      <c r="L15" s="105"/>
      <c r="M15" s="105"/>
      <c r="N15" s="105"/>
      <c r="O15" s="105"/>
      <c r="P15" s="105"/>
      <c r="Q15" s="122"/>
      <c r="R15" s="105"/>
      <c r="S15" s="105"/>
      <c r="T15" s="67"/>
      <c r="U15" s="105">
        <f>U14</f>
        <v>1</v>
      </c>
      <c r="V15" s="105"/>
      <c r="W15" s="105"/>
      <c r="X15" s="105"/>
      <c r="Y15" s="107"/>
      <c r="Z15" s="107"/>
      <c r="AA15" s="105"/>
      <c r="AB15" s="105"/>
      <c r="AC15" s="105">
        <v>16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R15" s="123"/>
      <c r="AS15" s="124"/>
      <c r="AT15" s="124"/>
      <c r="AU15" s="124"/>
      <c r="AV15" s="124"/>
      <c r="AW15" s="124"/>
      <c r="AX15" s="124"/>
      <c r="AY15" s="125"/>
      <c r="AZ15" s="124"/>
    </row>
    <row r="16" spans="1:52" s="3" customFormat="1" ht="23.25" x14ac:dyDescent="0.35">
      <c r="A16" s="101">
        <f>'Liste déroulante et date'!J8</f>
        <v>43827</v>
      </c>
      <c r="B16" s="102"/>
      <c r="C16" s="103"/>
      <c r="D16" s="103"/>
      <c r="E16" s="103"/>
      <c r="F16" s="103"/>
      <c r="G16" s="104"/>
      <c r="H16" s="104">
        <f>IF(G16=0,H14,G16)</f>
        <v>2</v>
      </c>
      <c r="I16" s="67"/>
      <c r="J16" s="67"/>
      <c r="K16" s="67"/>
      <c r="L16" s="67"/>
      <c r="M16" s="67"/>
      <c r="N16" s="67"/>
      <c r="O16" s="67"/>
      <c r="P16" s="105">
        <f t="shared" si="15"/>
        <v>0</v>
      </c>
      <c r="Q16" s="106"/>
      <c r="R16" s="105">
        <f>IF(AC14&lt;=0,0,AK16)</f>
        <v>0</v>
      </c>
      <c r="S16" s="67"/>
      <c r="T16" s="67"/>
      <c r="U16" s="105">
        <f>U14+P16-X16-Y16+AA16-AB16</f>
        <v>1</v>
      </c>
      <c r="V16" s="67"/>
      <c r="W16" s="67"/>
      <c r="X16" s="105">
        <f t="shared" si="18"/>
        <v>0</v>
      </c>
      <c r="Y16" s="107">
        <f t="shared" si="5"/>
        <v>0</v>
      </c>
      <c r="Z16" s="107">
        <f t="shared" si="6"/>
        <v>0</v>
      </c>
      <c r="AA16" s="105">
        <f t="shared" si="19"/>
        <v>0</v>
      </c>
      <c r="AB16" s="105">
        <f t="shared" si="20"/>
        <v>0</v>
      </c>
      <c r="AC16" s="105">
        <f>AC14-R16</f>
        <v>0</v>
      </c>
      <c r="AD16" s="67"/>
      <c r="AE16" s="67"/>
      <c r="AF16" s="67"/>
      <c r="AG16" s="105">
        <f>IF((AI14-AH16)&gt;0,AH16,AI14)</f>
        <v>0</v>
      </c>
      <c r="AH16" s="105">
        <f t="shared" si="8"/>
        <v>0</v>
      </c>
      <c r="AI16" s="105">
        <f>AI14+AF16-AG16</f>
        <v>0</v>
      </c>
      <c r="AJ16" s="105">
        <f t="shared" si="9"/>
        <v>0</v>
      </c>
      <c r="AK16" s="105">
        <f>ROUND(IF(Q16="oui",(X11+X12+X13+X14)/20,0),0)</f>
        <v>0</v>
      </c>
      <c r="AL16" s="105">
        <f t="shared" si="11"/>
        <v>0</v>
      </c>
      <c r="AM16" s="105">
        <f>ROUND(IF(C16=1,(X14+X13+X12+X11+Z14+T14+T13+T12+T11)/20,0),0)+(ROUND(IF(C16=2,(X14+X13+X12+X11+Z14+T14+T13+T12+T11)/20)*2,0))</f>
        <v>0</v>
      </c>
      <c r="AN16" s="67"/>
      <c r="AR16" s="123">
        <f t="shared" si="0"/>
        <v>43855</v>
      </c>
      <c r="AS16" s="124">
        <f t="shared" si="1"/>
        <v>0</v>
      </c>
      <c r="AT16" s="124">
        <f t="shared" si="2"/>
        <v>0</v>
      </c>
      <c r="AU16" s="124">
        <f t="shared" si="3"/>
        <v>0</v>
      </c>
      <c r="AV16" s="124">
        <f t="shared" si="3"/>
        <v>0</v>
      </c>
      <c r="AW16" s="124">
        <f t="shared" si="3"/>
        <v>0</v>
      </c>
      <c r="AX16" s="124">
        <f t="shared" si="3"/>
        <v>0</v>
      </c>
      <c r="AY16" s="125">
        <f t="shared" si="3"/>
        <v>0</v>
      </c>
      <c r="AZ16" s="124">
        <f t="shared" si="4"/>
        <v>1</v>
      </c>
    </row>
    <row r="17" spans="1:52" s="3" customFormat="1" ht="23.25" x14ac:dyDescent="0.35">
      <c r="A17" s="101">
        <f>'Liste déroulante et date'!J9</f>
        <v>43834</v>
      </c>
      <c r="B17" s="119"/>
      <c r="C17" s="120"/>
      <c r="D17" s="120"/>
      <c r="E17" s="120"/>
      <c r="F17" s="120"/>
      <c r="G17" s="121"/>
      <c r="H17" s="121">
        <f t="shared" si="14"/>
        <v>2</v>
      </c>
      <c r="I17" s="105"/>
      <c r="J17" s="105"/>
      <c r="K17" s="105"/>
      <c r="L17" s="105"/>
      <c r="M17" s="105"/>
      <c r="N17" s="105"/>
      <c r="O17" s="105"/>
      <c r="P17" s="105">
        <f t="shared" si="15"/>
        <v>0</v>
      </c>
      <c r="Q17" s="122"/>
      <c r="R17" s="105">
        <f t="shared" si="16"/>
        <v>0</v>
      </c>
      <c r="S17" s="105"/>
      <c r="T17" s="67"/>
      <c r="U17" s="105">
        <f t="shared" si="17"/>
        <v>1</v>
      </c>
      <c r="V17" s="105"/>
      <c r="W17" s="105"/>
      <c r="X17" s="105">
        <f t="shared" si="18"/>
        <v>0</v>
      </c>
      <c r="Y17" s="107">
        <f t="shared" si="5"/>
        <v>0</v>
      </c>
      <c r="Z17" s="107">
        <f t="shared" si="6"/>
        <v>0</v>
      </c>
      <c r="AA17" s="105">
        <f t="shared" si="19"/>
        <v>0</v>
      </c>
      <c r="AB17" s="105">
        <f t="shared" si="20"/>
        <v>0</v>
      </c>
      <c r="AC17" s="105">
        <f t="shared" si="7"/>
        <v>0</v>
      </c>
      <c r="AD17" s="105"/>
      <c r="AE17" s="105"/>
      <c r="AF17" s="105"/>
      <c r="AG17" s="105">
        <f t="shared" si="21"/>
        <v>0</v>
      </c>
      <c r="AH17" s="105">
        <f t="shared" si="8"/>
        <v>0</v>
      </c>
      <c r="AI17" s="105">
        <f t="shared" si="22"/>
        <v>0</v>
      </c>
      <c r="AJ17" s="105">
        <f t="shared" si="9"/>
        <v>0</v>
      </c>
      <c r="AK17" s="105">
        <f>ROUND(IF(Q17="oui",(X12+X13+X14+X16)/20,0),0)</f>
        <v>0</v>
      </c>
      <c r="AL17" s="105">
        <f t="shared" si="11"/>
        <v>0</v>
      </c>
      <c r="AM17" s="105">
        <f>ROUND(IF(C17=1,(X16+X14+X13+X12+Z16+T16+T14+T13+T12)/20,0),0)+(ROUND(IF(C17=2,(X16+X14+X13+X12+Z16+T16+T14+T13+T12)/20)*2,0))</f>
        <v>0</v>
      </c>
      <c r="AN17" s="105"/>
      <c r="AR17" s="123">
        <f t="shared" si="0"/>
        <v>43862</v>
      </c>
      <c r="AS17" s="124">
        <f t="shared" si="1"/>
        <v>0</v>
      </c>
      <c r="AT17" s="124">
        <f t="shared" si="2"/>
        <v>0</v>
      </c>
      <c r="AU17" s="124">
        <f t="shared" si="3"/>
        <v>0</v>
      </c>
      <c r="AV17" s="124">
        <f t="shared" si="3"/>
        <v>0</v>
      </c>
      <c r="AW17" s="124">
        <f t="shared" si="3"/>
        <v>0</v>
      </c>
      <c r="AX17" s="124">
        <f t="shared" si="3"/>
        <v>0</v>
      </c>
      <c r="AY17" s="125">
        <f t="shared" si="3"/>
        <v>0</v>
      </c>
      <c r="AZ17" s="124">
        <f t="shared" si="4"/>
        <v>1</v>
      </c>
    </row>
    <row r="18" spans="1:52" s="3" customFormat="1" ht="23.25" x14ac:dyDescent="0.35">
      <c r="A18" s="101">
        <f>'Liste déroulante et date'!J10</f>
        <v>43841</v>
      </c>
      <c r="B18" s="102"/>
      <c r="C18" s="103"/>
      <c r="D18" s="103"/>
      <c r="E18" s="103"/>
      <c r="F18" s="103"/>
      <c r="G18" s="104"/>
      <c r="H18" s="104">
        <f t="shared" si="14"/>
        <v>2</v>
      </c>
      <c r="I18" s="67"/>
      <c r="J18" s="67"/>
      <c r="K18" s="67"/>
      <c r="L18" s="67"/>
      <c r="M18" s="67"/>
      <c r="N18" s="67"/>
      <c r="O18" s="67"/>
      <c r="P18" s="105">
        <f t="shared" si="15"/>
        <v>0</v>
      </c>
      <c r="Q18" s="106"/>
      <c r="R18" s="105">
        <f t="shared" si="16"/>
        <v>0</v>
      </c>
      <c r="S18" s="67"/>
      <c r="T18" s="67"/>
      <c r="U18" s="105">
        <f t="shared" si="17"/>
        <v>1</v>
      </c>
      <c r="V18" s="67"/>
      <c r="W18" s="67"/>
      <c r="X18" s="105">
        <f t="shared" si="18"/>
        <v>0</v>
      </c>
      <c r="Y18" s="107">
        <f t="shared" si="5"/>
        <v>0</v>
      </c>
      <c r="Z18" s="107">
        <f t="shared" si="6"/>
        <v>0</v>
      </c>
      <c r="AA18" s="105">
        <f t="shared" si="19"/>
        <v>0</v>
      </c>
      <c r="AB18" s="105">
        <f t="shared" si="20"/>
        <v>0</v>
      </c>
      <c r="AC18" s="105">
        <f t="shared" si="7"/>
        <v>0</v>
      </c>
      <c r="AD18" s="67"/>
      <c r="AE18" s="67"/>
      <c r="AF18" s="67"/>
      <c r="AG18" s="105">
        <f t="shared" si="21"/>
        <v>0</v>
      </c>
      <c r="AH18" s="105">
        <f t="shared" si="8"/>
        <v>0</v>
      </c>
      <c r="AI18" s="105">
        <f t="shared" si="22"/>
        <v>0</v>
      </c>
      <c r="AJ18" s="105">
        <f t="shared" si="9"/>
        <v>0</v>
      </c>
      <c r="AK18" s="105">
        <f>ROUND(IF(Q18="oui",(X13+X14+X16+X17)/20,0),0)</f>
        <v>0</v>
      </c>
      <c r="AL18" s="105">
        <f t="shared" si="11"/>
        <v>0</v>
      </c>
      <c r="AM18" s="105">
        <f>ROUND(IF(C18=1,(X17+X16+X14+X13+Z17+T17+T16+T14+T13)/20,0),0)+(ROUND(IF(C18=2,(X17+X16+X14+X13+Z17+T17+T16+T14+T13)/20)*2,0))</f>
        <v>0</v>
      </c>
      <c r="AN18" s="67"/>
      <c r="AR18" s="123">
        <f t="shared" si="0"/>
        <v>43869</v>
      </c>
      <c r="AS18" s="124">
        <f t="shared" si="1"/>
        <v>0</v>
      </c>
      <c r="AT18" s="124">
        <f t="shared" si="2"/>
        <v>0</v>
      </c>
      <c r="AU18" s="124">
        <f t="shared" si="3"/>
        <v>0</v>
      </c>
      <c r="AV18" s="124">
        <f t="shared" si="3"/>
        <v>0</v>
      </c>
      <c r="AW18" s="124">
        <f t="shared" si="3"/>
        <v>0</v>
      </c>
      <c r="AX18" s="124">
        <f t="shared" si="3"/>
        <v>0</v>
      </c>
      <c r="AY18" s="125">
        <f t="shared" si="3"/>
        <v>0</v>
      </c>
      <c r="AZ18" s="124">
        <f t="shared" si="4"/>
        <v>1</v>
      </c>
    </row>
    <row r="19" spans="1:52" ht="23.25" x14ac:dyDescent="0.35">
      <c r="A19" s="101">
        <f>'Liste déroulante et date'!J11</f>
        <v>43848</v>
      </c>
      <c r="B19" s="102"/>
      <c r="C19" s="103"/>
      <c r="D19" s="103"/>
      <c r="E19" s="103"/>
      <c r="F19" s="103"/>
      <c r="G19" s="104"/>
      <c r="H19" s="104">
        <f t="shared" si="14"/>
        <v>2</v>
      </c>
      <c r="I19" s="67"/>
      <c r="J19" s="67"/>
      <c r="K19" s="67"/>
      <c r="L19" s="67"/>
      <c r="M19" s="67"/>
      <c r="N19" s="67"/>
      <c r="O19" s="67"/>
      <c r="P19" s="105">
        <f t="shared" si="15"/>
        <v>0</v>
      </c>
      <c r="Q19" s="106"/>
      <c r="R19" s="105">
        <f t="shared" si="16"/>
        <v>0</v>
      </c>
      <c r="S19" s="67"/>
      <c r="T19" s="67"/>
      <c r="U19" s="105">
        <f t="shared" si="17"/>
        <v>1</v>
      </c>
      <c r="V19" s="67"/>
      <c r="W19" s="67"/>
      <c r="X19" s="105">
        <f t="shared" si="18"/>
        <v>0</v>
      </c>
      <c r="Y19" s="107">
        <f t="shared" si="5"/>
        <v>0</v>
      </c>
      <c r="Z19" s="107">
        <f t="shared" si="6"/>
        <v>0</v>
      </c>
      <c r="AA19" s="105">
        <f t="shared" si="19"/>
        <v>0</v>
      </c>
      <c r="AB19" s="105">
        <f t="shared" si="20"/>
        <v>0</v>
      </c>
      <c r="AC19" s="105">
        <f t="shared" si="7"/>
        <v>0</v>
      </c>
      <c r="AD19" s="67"/>
      <c r="AE19" s="67"/>
      <c r="AF19" s="67"/>
      <c r="AG19" s="105">
        <f t="shared" si="21"/>
        <v>0</v>
      </c>
      <c r="AH19" s="105">
        <f t="shared" si="8"/>
        <v>0</v>
      </c>
      <c r="AI19" s="105">
        <f t="shared" si="22"/>
        <v>0</v>
      </c>
      <c r="AJ19" s="105">
        <f t="shared" si="9"/>
        <v>0</v>
      </c>
      <c r="AK19" s="105">
        <f>ROUND(IF(Q19="oui",(X14+X16+X17+X18)/20,0),0)</f>
        <v>0</v>
      </c>
      <c r="AL19" s="105">
        <f t="shared" si="11"/>
        <v>0</v>
      </c>
      <c r="AM19" s="105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1</v>
      </c>
    </row>
    <row r="20" spans="1:52" ht="23.25" x14ac:dyDescent="0.35">
      <c r="A20" s="101">
        <f>'Liste déroulante et date'!J12</f>
        <v>43855</v>
      </c>
      <c r="B20" s="102"/>
      <c r="C20" s="103"/>
      <c r="D20" s="103"/>
      <c r="E20" s="103"/>
      <c r="F20" s="103"/>
      <c r="G20" s="104"/>
      <c r="H20" s="104">
        <f t="shared" si="14"/>
        <v>2</v>
      </c>
      <c r="I20" s="67"/>
      <c r="J20" s="67"/>
      <c r="K20" s="67"/>
      <c r="L20" s="67"/>
      <c r="M20" s="67"/>
      <c r="N20" s="67"/>
      <c r="O20" s="67"/>
      <c r="P20" s="105">
        <f t="shared" si="15"/>
        <v>0</v>
      </c>
      <c r="Q20" s="106"/>
      <c r="R20" s="105">
        <f t="shared" si="16"/>
        <v>0</v>
      </c>
      <c r="S20" s="67"/>
      <c r="T20" s="67"/>
      <c r="U20" s="105">
        <f t="shared" si="17"/>
        <v>1</v>
      </c>
      <c r="V20" s="67"/>
      <c r="W20" s="67"/>
      <c r="X20" s="105">
        <f t="shared" si="18"/>
        <v>0</v>
      </c>
      <c r="Y20" s="107">
        <f t="shared" si="5"/>
        <v>0</v>
      </c>
      <c r="Z20" s="107">
        <f t="shared" si="6"/>
        <v>0</v>
      </c>
      <c r="AA20" s="105">
        <f t="shared" si="19"/>
        <v>0</v>
      </c>
      <c r="AB20" s="105">
        <f t="shared" si="20"/>
        <v>0</v>
      </c>
      <c r="AC20" s="105">
        <f t="shared" si="7"/>
        <v>0</v>
      </c>
      <c r="AD20" s="67"/>
      <c r="AE20" s="67"/>
      <c r="AF20" s="67"/>
      <c r="AG20" s="105">
        <f t="shared" si="21"/>
        <v>0</v>
      </c>
      <c r="AH20" s="105">
        <f t="shared" si="8"/>
        <v>0</v>
      </c>
      <c r="AI20" s="105">
        <f t="shared" si="22"/>
        <v>0</v>
      </c>
      <c r="AJ20" s="105">
        <f t="shared" si="9"/>
        <v>0</v>
      </c>
      <c r="AK20" s="105">
        <f t="shared" si="10"/>
        <v>0</v>
      </c>
      <c r="AL20" s="105">
        <f t="shared" si="11"/>
        <v>0</v>
      </c>
      <c r="AM20" s="105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1</v>
      </c>
    </row>
    <row r="21" spans="1:52" ht="23.25" x14ac:dyDescent="0.35">
      <c r="A21" s="101">
        <f>'Liste déroulante et date'!J13</f>
        <v>43862</v>
      </c>
      <c r="B21" s="102"/>
      <c r="C21" s="103"/>
      <c r="D21" s="103"/>
      <c r="E21" s="103"/>
      <c r="F21" s="103"/>
      <c r="G21" s="104"/>
      <c r="H21" s="104">
        <f t="shared" si="14"/>
        <v>2</v>
      </c>
      <c r="I21" s="67"/>
      <c r="J21" s="67"/>
      <c r="K21" s="67"/>
      <c r="L21" s="67"/>
      <c r="M21" s="67"/>
      <c r="N21" s="67"/>
      <c r="O21" s="67"/>
      <c r="P21" s="105">
        <f t="shared" si="15"/>
        <v>0</v>
      </c>
      <c r="Q21" s="106"/>
      <c r="R21" s="105">
        <f t="shared" si="16"/>
        <v>0</v>
      </c>
      <c r="S21" s="67"/>
      <c r="T21" s="67"/>
      <c r="U21" s="105">
        <f t="shared" si="17"/>
        <v>1</v>
      </c>
      <c r="V21" s="67"/>
      <c r="W21" s="67"/>
      <c r="X21" s="105">
        <f t="shared" si="18"/>
        <v>0</v>
      </c>
      <c r="Y21" s="107">
        <f t="shared" si="5"/>
        <v>0</v>
      </c>
      <c r="Z21" s="107">
        <f t="shared" si="6"/>
        <v>0</v>
      </c>
      <c r="AA21" s="105">
        <f t="shared" si="19"/>
        <v>0</v>
      </c>
      <c r="AB21" s="105">
        <f t="shared" si="20"/>
        <v>0</v>
      </c>
      <c r="AC21" s="105">
        <f t="shared" si="7"/>
        <v>0</v>
      </c>
      <c r="AD21" s="67"/>
      <c r="AE21" s="67"/>
      <c r="AF21" s="67"/>
      <c r="AG21" s="105">
        <f t="shared" si="21"/>
        <v>0</v>
      </c>
      <c r="AH21" s="105">
        <f t="shared" si="8"/>
        <v>0</v>
      </c>
      <c r="AI21" s="105">
        <f t="shared" si="22"/>
        <v>0</v>
      </c>
      <c r="AJ21" s="105">
        <f t="shared" si="9"/>
        <v>0</v>
      </c>
      <c r="AK21" s="105">
        <f t="shared" si="10"/>
        <v>0</v>
      </c>
      <c r="AL21" s="105">
        <f t="shared" si="11"/>
        <v>0</v>
      </c>
      <c r="AM21" s="105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1</v>
      </c>
    </row>
    <row r="22" spans="1:52" ht="23.25" x14ac:dyDescent="0.35">
      <c r="A22" s="101">
        <f>'Liste déroulante et date'!J14</f>
        <v>43869</v>
      </c>
      <c r="B22" s="102"/>
      <c r="C22" s="103"/>
      <c r="D22" s="103"/>
      <c r="E22" s="103"/>
      <c r="F22" s="103"/>
      <c r="G22" s="104"/>
      <c r="H22" s="104">
        <f t="shared" si="14"/>
        <v>2</v>
      </c>
      <c r="I22" s="67"/>
      <c r="J22" s="67"/>
      <c r="K22" s="67"/>
      <c r="L22" s="67"/>
      <c r="M22" s="67"/>
      <c r="N22" s="67"/>
      <c r="O22" s="67"/>
      <c r="P22" s="105">
        <f t="shared" si="15"/>
        <v>0</v>
      </c>
      <c r="Q22" s="106"/>
      <c r="R22" s="105">
        <f t="shared" si="16"/>
        <v>0</v>
      </c>
      <c r="S22" s="67"/>
      <c r="T22" s="67"/>
      <c r="U22" s="105">
        <f t="shared" si="17"/>
        <v>1</v>
      </c>
      <c r="V22" s="67"/>
      <c r="W22" s="67"/>
      <c r="X22" s="105">
        <f t="shared" si="18"/>
        <v>0</v>
      </c>
      <c r="Y22" s="107">
        <f t="shared" si="5"/>
        <v>0</v>
      </c>
      <c r="Z22" s="107">
        <f t="shared" si="6"/>
        <v>0</v>
      </c>
      <c r="AA22" s="105">
        <f t="shared" si="19"/>
        <v>0</v>
      </c>
      <c r="AB22" s="105">
        <f t="shared" si="20"/>
        <v>0</v>
      </c>
      <c r="AC22" s="105">
        <f t="shared" si="7"/>
        <v>0</v>
      </c>
      <c r="AD22" s="67"/>
      <c r="AE22" s="67"/>
      <c r="AF22" s="67"/>
      <c r="AG22" s="105">
        <f t="shared" si="21"/>
        <v>0</v>
      </c>
      <c r="AH22" s="105">
        <f t="shared" si="8"/>
        <v>0</v>
      </c>
      <c r="AI22" s="105">
        <f t="shared" si="22"/>
        <v>0</v>
      </c>
      <c r="AJ22" s="105">
        <f t="shared" si="9"/>
        <v>0</v>
      </c>
      <c r="AK22" s="105">
        <f t="shared" si="10"/>
        <v>0</v>
      </c>
      <c r="AL22" s="105">
        <f t="shared" si="11"/>
        <v>0</v>
      </c>
      <c r="AM22" s="105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1</v>
      </c>
    </row>
    <row r="23" spans="1:52" ht="23.25" x14ac:dyDescent="0.35">
      <c r="A23" s="101">
        <f>'Liste déroulante et date'!J15</f>
        <v>43876</v>
      </c>
      <c r="B23" s="102"/>
      <c r="C23" s="103"/>
      <c r="D23" s="103"/>
      <c r="E23" s="103"/>
      <c r="F23" s="103"/>
      <c r="G23" s="104"/>
      <c r="H23" s="104">
        <f t="shared" si="14"/>
        <v>2</v>
      </c>
      <c r="I23" s="67"/>
      <c r="J23" s="67"/>
      <c r="K23" s="67"/>
      <c r="L23" s="67"/>
      <c r="M23" s="67"/>
      <c r="N23" s="67"/>
      <c r="O23" s="67"/>
      <c r="P23" s="105">
        <f t="shared" si="15"/>
        <v>0</v>
      </c>
      <c r="Q23" s="106"/>
      <c r="R23" s="105">
        <f t="shared" si="16"/>
        <v>0</v>
      </c>
      <c r="S23" s="67"/>
      <c r="T23" s="67"/>
      <c r="U23" s="105">
        <f t="shared" si="17"/>
        <v>1</v>
      </c>
      <c r="V23" s="67"/>
      <c r="W23" s="67"/>
      <c r="X23" s="105">
        <f t="shared" si="18"/>
        <v>0</v>
      </c>
      <c r="Y23" s="107">
        <f t="shared" si="5"/>
        <v>0</v>
      </c>
      <c r="Z23" s="107">
        <f t="shared" si="6"/>
        <v>0</v>
      </c>
      <c r="AA23" s="105">
        <f t="shared" si="19"/>
        <v>0</v>
      </c>
      <c r="AB23" s="105">
        <f t="shared" si="20"/>
        <v>0</v>
      </c>
      <c r="AC23" s="105">
        <f t="shared" si="7"/>
        <v>0</v>
      </c>
      <c r="AD23" s="67"/>
      <c r="AE23" s="67"/>
      <c r="AF23" s="67"/>
      <c r="AG23" s="105">
        <f t="shared" si="21"/>
        <v>0</v>
      </c>
      <c r="AH23" s="105">
        <f t="shared" si="8"/>
        <v>0</v>
      </c>
      <c r="AI23" s="105">
        <f t="shared" si="22"/>
        <v>0</v>
      </c>
      <c r="AJ23" s="105">
        <f t="shared" si="9"/>
        <v>0</v>
      </c>
      <c r="AK23" s="105">
        <f t="shared" si="10"/>
        <v>0</v>
      </c>
      <c r="AL23" s="105">
        <f t="shared" si="11"/>
        <v>0</v>
      </c>
      <c r="AM23" s="105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1</v>
      </c>
    </row>
    <row r="24" spans="1:52" ht="23.25" x14ac:dyDescent="0.35">
      <c r="A24" s="101">
        <f>'Liste déroulante et date'!J16</f>
        <v>43883</v>
      </c>
      <c r="B24" s="102"/>
      <c r="C24" s="103"/>
      <c r="D24" s="103"/>
      <c r="E24" s="103"/>
      <c r="F24" s="103"/>
      <c r="G24" s="104"/>
      <c r="H24" s="104">
        <f t="shared" si="14"/>
        <v>2</v>
      </c>
      <c r="I24" s="67"/>
      <c r="J24" s="67"/>
      <c r="K24" s="67"/>
      <c r="L24" s="67"/>
      <c r="M24" s="67"/>
      <c r="N24" s="67"/>
      <c r="O24" s="67"/>
      <c r="P24" s="105">
        <f t="shared" si="15"/>
        <v>0</v>
      </c>
      <c r="Q24" s="106"/>
      <c r="R24" s="105">
        <f t="shared" si="16"/>
        <v>0</v>
      </c>
      <c r="S24" s="67"/>
      <c r="T24" s="67"/>
      <c r="U24" s="105">
        <f t="shared" si="17"/>
        <v>1</v>
      </c>
      <c r="V24" s="67"/>
      <c r="W24" s="67"/>
      <c r="X24" s="105">
        <f t="shared" si="18"/>
        <v>0</v>
      </c>
      <c r="Y24" s="107">
        <f t="shared" si="5"/>
        <v>0</v>
      </c>
      <c r="Z24" s="107">
        <f t="shared" si="6"/>
        <v>0</v>
      </c>
      <c r="AA24" s="105">
        <f t="shared" si="19"/>
        <v>0</v>
      </c>
      <c r="AB24" s="105">
        <f t="shared" si="20"/>
        <v>0</v>
      </c>
      <c r="AC24" s="105">
        <f t="shared" si="7"/>
        <v>0</v>
      </c>
      <c r="AD24" s="67"/>
      <c r="AE24" s="67"/>
      <c r="AF24" s="67"/>
      <c r="AG24" s="105">
        <f t="shared" si="21"/>
        <v>0</v>
      </c>
      <c r="AH24" s="105">
        <f t="shared" si="8"/>
        <v>0</v>
      </c>
      <c r="AI24" s="105">
        <f t="shared" si="22"/>
        <v>0</v>
      </c>
      <c r="AJ24" s="105">
        <f t="shared" si="9"/>
        <v>0</v>
      </c>
      <c r="AK24" s="105">
        <f t="shared" si="10"/>
        <v>0</v>
      </c>
      <c r="AL24" s="105">
        <f t="shared" si="11"/>
        <v>0</v>
      </c>
      <c r="AM24" s="105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1</v>
      </c>
    </row>
    <row r="25" spans="1:52" ht="23.25" x14ac:dyDescent="0.35">
      <c r="A25" s="101">
        <f>'Liste déroulante et date'!J17</f>
        <v>43890</v>
      </c>
      <c r="B25" s="102"/>
      <c r="C25" s="103"/>
      <c r="D25" s="103"/>
      <c r="E25" s="103"/>
      <c r="F25" s="103"/>
      <c r="G25" s="104"/>
      <c r="H25" s="104">
        <f t="shared" si="14"/>
        <v>2</v>
      </c>
      <c r="I25" s="67"/>
      <c r="J25" s="67"/>
      <c r="K25" s="67"/>
      <c r="L25" s="67"/>
      <c r="M25" s="67"/>
      <c r="N25" s="67"/>
      <c r="O25" s="67"/>
      <c r="P25" s="105">
        <f t="shared" si="15"/>
        <v>0</v>
      </c>
      <c r="Q25" s="106"/>
      <c r="R25" s="105">
        <f t="shared" si="16"/>
        <v>0</v>
      </c>
      <c r="S25" s="67"/>
      <c r="T25" s="67"/>
      <c r="U25" s="105">
        <f t="shared" si="17"/>
        <v>1</v>
      </c>
      <c r="V25" s="67"/>
      <c r="W25" s="67"/>
      <c r="X25" s="105">
        <f t="shared" si="18"/>
        <v>0</v>
      </c>
      <c r="Y25" s="107">
        <f t="shared" si="5"/>
        <v>0</v>
      </c>
      <c r="Z25" s="107">
        <f t="shared" si="6"/>
        <v>0</v>
      </c>
      <c r="AA25" s="105">
        <f t="shared" si="19"/>
        <v>0</v>
      </c>
      <c r="AB25" s="105">
        <f t="shared" si="20"/>
        <v>0</v>
      </c>
      <c r="AC25" s="105">
        <f t="shared" si="7"/>
        <v>0</v>
      </c>
      <c r="AD25" s="67"/>
      <c r="AE25" s="67"/>
      <c r="AF25" s="67"/>
      <c r="AG25" s="105">
        <f t="shared" si="21"/>
        <v>0</v>
      </c>
      <c r="AH25" s="105">
        <f t="shared" si="8"/>
        <v>0</v>
      </c>
      <c r="AI25" s="105">
        <f t="shared" si="22"/>
        <v>0</v>
      </c>
      <c r="AJ25" s="105">
        <f t="shared" si="9"/>
        <v>0</v>
      </c>
      <c r="AK25" s="105">
        <f t="shared" si="10"/>
        <v>0</v>
      </c>
      <c r="AL25" s="105">
        <f t="shared" si="11"/>
        <v>0</v>
      </c>
      <c r="AM25" s="105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1</v>
      </c>
    </row>
    <row r="26" spans="1:52" ht="23.25" x14ac:dyDescent="0.35">
      <c r="A26" s="101">
        <f>'Liste déroulante et date'!J18</f>
        <v>43897</v>
      </c>
      <c r="B26" s="102"/>
      <c r="C26" s="103"/>
      <c r="D26" s="103"/>
      <c r="E26" s="103"/>
      <c r="F26" s="103"/>
      <c r="G26" s="104"/>
      <c r="H26" s="104">
        <f t="shared" si="14"/>
        <v>2</v>
      </c>
      <c r="I26" s="67"/>
      <c r="J26" s="67"/>
      <c r="K26" s="67"/>
      <c r="L26" s="67"/>
      <c r="M26" s="67"/>
      <c r="N26" s="67"/>
      <c r="O26" s="67"/>
      <c r="P26" s="105">
        <f t="shared" si="15"/>
        <v>0</v>
      </c>
      <c r="Q26" s="106"/>
      <c r="R26" s="105">
        <f t="shared" si="16"/>
        <v>0</v>
      </c>
      <c r="S26" s="67"/>
      <c r="T26" s="67"/>
      <c r="U26" s="105">
        <f t="shared" si="17"/>
        <v>1</v>
      </c>
      <c r="V26" s="67"/>
      <c r="W26" s="67"/>
      <c r="X26" s="105">
        <f t="shared" si="18"/>
        <v>0</v>
      </c>
      <c r="Y26" s="107">
        <f t="shared" si="5"/>
        <v>0</v>
      </c>
      <c r="Z26" s="107">
        <f t="shared" si="6"/>
        <v>0</v>
      </c>
      <c r="AA26" s="105">
        <f t="shared" si="19"/>
        <v>0</v>
      </c>
      <c r="AB26" s="105">
        <f t="shared" si="20"/>
        <v>0</v>
      </c>
      <c r="AC26" s="105">
        <f t="shared" si="7"/>
        <v>0</v>
      </c>
      <c r="AD26" s="67"/>
      <c r="AE26" s="67"/>
      <c r="AF26" s="67"/>
      <c r="AG26" s="105">
        <f t="shared" si="21"/>
        <v>0</v>
      </c>
      <c r="AH26" s="105">
        <f t="shared" si="8"/>
        <v>0</v>
      </c>
      <c r="AI26" s="105">
        <f t="shared" si="22"/>
        <v>0</v>
      </c>
      <c r="AJ26" s="105">
        <f t="shared" si="9"/>
        <v>0</v>
      </c>
      <c r="AK26" s="105">
        <f t="shared" si="10"/>
        <v>0</v>
      </c>
      <c r="AL26" s="105">
        <f t="shared" si="11"/>
        <v>0</v>
      </c>
      <c r="AM26" s="105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1</v>
      </c>
    </row>
    <row r="27" spans="1:52" ht="23.25" x14ac:dyDescent="0.35">
      <c r="A27" s="101">
        <f>'Liste déroulante et date'!J19</f>
        <v>43904</v>
      </c>
      <c r="B27" s="102"/>
      <c r="C27" s="103"/>
      <c r="D27" s="103"/>
      <c r="E27" s="103"/>
      <c r="F27" s="103"/>
      <c r="G27" s="104"/>
      <c r="H27" s="104">
        <f t="shared" si="14"/>
        <v>2</v>
      </c>
      <c r="I27" s="67"/>
      <c r="J27" s="67"/>
      <c r="K27" s="67"/>
      <c r="L27" s="67"/>
      <c r="M27" s="67"/>
      <c r="N27" s="67"/>
      <c r="O27" s="67"/>
      <c r="P27" s="105">
        <f t="shared" si="15"/>
        <v>0</v>
      </c>
      <c r="Q27" s="106"/>
      <c r="R27" s="105">
        <f t="shared" si="16"/>
        <v>0</v>
      </c>
      <c r="S27" s="67"/>
      <c r="T27" s="67"/>
      <c r="U27" s="105">
        <f t="shared" si="17"/>
        <v>1</v>
      </c>
      <c r="V27" s="67"/>
      <c r="W27" s="67"/>
      <c r="X27" s="105">
        <f t="shared" si="18"/>
        <v>0</v>
      </c>
      <c r="Y27" s="107">
        <f t="shared" si="5"/>
        <v>0</v>
      </c>
      <c r="Z27" s="107">
        <f t="shared" si="6"/>
        <v>0</v>
      </c>
      <c r="AA27" s="105">
        <f t="shared" si="19"/>
        <v>0</v>
      </c>
      <c r="AB27" s="105">
        <f t="shared" si="20"/>
        <v>0</v>
      </c>
      <c r="AC27" s="105">
        <f t="shared" si="7"/>
        <v>0</v>
      </c>
      <c r="AD27" s="67"/>
      <c r="AE27" s="67"/>
      <c r="AF27" s="67"/>
      <c r="AG27" s="105">
        <f t="shared" si="21"/>
        <v>0</v>
      </c>
      <c r="AH27" s="105">
        <f t="shared" si="8"/>
        <v>0</v>
      </c>
      <c r="AI27" s="105">
        <f t="shared" si="22"/>
        <v>0</v>
      </c>
      <c r="AJ27" s="105">
        <f t="shared" si="9"/>
        <v>0</v>
      </c>
      <c r="AK27" s="105">
        <f t="shared" si="10"/>
        <v>0</v>
      </c>
      <c r="AL27" s="105">
        <f t="shared" si="11"/>
        <v>0</v>
      </c>
      <c r="AM27" s="105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1</v>
      </c>
    </row>
    <row r="28" spans="1:52" ht="23.25" x14ac:dyDescent="0.35">
      <c r="A28" s="101">
        <f>'Liste déroulante et date'!J20</f>
        <v>43911</v>
      </c>
      <c r="B28" s="102"/>
      <c r="C28" s="103"/>
      <c r="D28" s="103"/>
      <c r="E28" s="103"/>
      <c r="F28" s="103"/>
      <c r="G28" s="104"/>
      <c r="H28" s="104">
        <f t="shared" si="14"/>
        <v>2</v>
      </c>
      <c r="I28" s="67"/>
      <c r="J28" s="67"/>
      <c r="K28" s="67"/>
      <c r="L28" s="67"/>
      <c r="M28" s="67"/>
      <c r="N28" s="67"/>
      <c r="O28" s="67"/>
      <c r="P28" s="105">
        <f t="shared" si="15"/>
        <v>0</v>
      </c>
      <c r="Q28" s="106"/>
      <c r="R28" s="105">
        <f t="shared" si="16"/>
        <v>0</v>
      </c>
      <c r="S28" s="67"/>
      <c r="T28" s="67"/>
      <c r="U28" s="105">
        <f t="shared" si="17"/>
        <v>1</v>
      </c>
      <c r="V28" s="67"/>
      <c r="W28" s="67"/>
      <c r="X28" s="105">
        <f t="shared" si="18"/>
        <v>0</v>
      </c>
      <c r="Y28" s="107">
        <f t="shared" si="5"/>
        <v>0</v>
      </c>
      <c r="Z28" s="107">
        <f t="shared" si="6"/>
        <v>0</v>
      </c>
      <c r="AA28" s="105">
        <f t="shared" si="19"/>
        <v>0</v>
      </c>
      <c r="AB28" s="105">
        <f t="shared" si="20"/>
        <v>0</v>
      </c>
      <c r="AC28" s="105">
        <f t="shared" si="7"/>
        <v>0</v>
      </c>
      <c r="AD28" s="67"/>
      <c r="AE28" s="67"/>
      <c r="AF28" s="67"/>
      <c r="AG28" s="105">
        <f t="shared" si="21"/>
        <v>0</v>
      </c>
      <c r="AH28" s="105">
        <f t="shared" si="8"/>
        <v>0</v>
      </c>
      <c r="AI28" s="105">
        <f t="shared" si="22"/>
        <v>0</v>
      </c>
      <c r="AJ28" s="105">
        <f t="shared" si="9"/>
        <v>0</v>
      </c>
      <c r="AK28" s="105">
        <f t="shared" si="10"/>
        <v>0</v>
      </c>
      <c r="AL28" s="105">
        <f t="shared" si="11"/>
        <v>0</v>
      </c>
      <c r="AM28" s="105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1</v>
      </c>
    </row>
    <row r="29" spans="1:52" ht="23.25" x14ac:dyDescent="0.35">
      <c r="A29" s="101">
        <f>'Liste déroulante et date'!J21</f>
        <v>43918</v>
      </c>
      <c r="B29" s="102"/>
      <c r="C29" s="103"/>
      <c r="D29" s="103"/>
      <c r="E29" s="103"/>
      <c r="F29" s="103"/>
      <c r="G29" s="104"/>
      <c r="H29" s="104">
        <f t="shared" si="14"/>
        <v>2</v>
      </c>
      <c r="I29" s="67"/>
      <c r="J29" s="67"/>
      <c r="K29" s="67"/>
      <c r="L29" s="67"/>
      <c r="M29" s="67"/>
      <c r="N29" s="67"/>
      <c r="O29" s="67"/>
      <c r="P29" s="105">
        <f t="shared" si="15"/>
        <v>0</v>
      </c>
      <c r="Q29" s="106"/>
      <c r="R29" s="105">
        <f t="shared" si="16"/>
        <v>0</v>
      </c>
      <c r="S29" s="67"/>
      <c r="T29" s="67"/>
      <c r="U29" s="105">
        <f t="shared" si="17"/>
        <v>1</v>
      </c>
      <c r="V29" s="67"/>
      <c r="W29" s="67"/>
      <c r="X29" s="105">
        <f t="shared" si="18"/>
        <v>0</v>
      </c>
      <c r="Y29" s="107">
        <f t="shared" si="5"/>
        <v>0</v>
      </c>
      <c r="Z29" s="107">
        <f t="shared" si="6"/>
        <v>0</v>
      </c>
      <c r="AA29" s="105">
        <f t="shared" si="19"/>
        <v>0</v>
      </c>
      <c r="AB29" s="105">
        <f t="shared" si="20"/>
        <v>0</v>
      </c>
      <c r="AC29" s="105">
        <f t="shared" si="7"/>
        <v>0</v>
      </c>
      <c r="AD29" s="67"/>
      <c r="AE29" s="67"/>
      <c r="AF29" s="67"/>
      <c r="AG29" s="105">
        <f t="shared" si="21"/>
        <v>0</v>
      </c>
      <c r="AH29" s="105">
        <f t="shared" si="8"/>
        <v>0</v>
      </c>
      <c r="AI29" s="105">
        <f t="shared" si="22"/>
        <v>0</v>
      </c>
      <c r="AJ29" s="105">
        <f t="shared" si="9"/>
        <v>0</v>
      </c>
      <c r="AK29" s="105">
        <f t="shared" si="10"/>
        <v>0</v>
      </c>
      <c r="AL29" s="105">
        <f t="shared" si="11"/>
        <v>0</v>
      </c>
      <c r="AM29" s="105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1</v>
      </c>
    </row>
    <row r="30" spans="1:52" ht="23.25" x14ac:dyDescent="0.35">
      <c r="A30" s="101">
        <f>'Liste déroulante et date'!J22</f>
        <v>43925</v>
      </c>
      <c r="B30" s="102"/>
      <c r="C30" s="103"/>
      <c r="D30" s="103"/>
      <c r="E30" s="103"/>
      <c r="F30" s="103"/>
      <c r="G30" s="104"/>
      <c r="H30" s="104">
        <f t="shared" si="14"/>
        <v>2</v>
      </c>
      <c r="I30" s="67"/>
      <c r="J30" s="67"/>
      <c r="K30" s="67"/>
      <c r="L30" s="67"/>
      <c r="M30" s="67"/>
      <c r="N30" s="67"/>
      <c r="O30" s="67"/>
      <c r="P30" s="105">
        <f t="shared" si="15"/>
        <v>0</v>
      </c>
      <c r="Q30" s="106"/>
      <c r="R30" s="105">
        <f t="shared" si="16"/>
        <v>0</v>
      </c>
      <c r="S30" s="67"/>
      <c r="T30" s="67"/>
      <c r="U30" s="105">
        <f t="shared" si="17"/>
        <v>1</v>
      </c>
      <c r="V30" s="67"/>
      <c r="W30" s="67"/>
      <c r="X30" s="105">
        <f t="shared" si="18"/>
        <v>0</v>
      </c>
      <c r="Y30" s="107">
        <f t="shared" si="5"/>
        <v>0</v>
      </c>
      <c r="Z30" s="107">
        <f t="shared" si="6"/>
        <v>0</v>
      </c>
      <c r="AA30" s="105">
        <f t="shared" si="19"/>
        <v>0</v>
      </c>
      <c r="AB30" s="105">
        <f t="shared" si="20"/>
        <v>0</v>
      </c>
      <c r="AC30" s="105">
        <f t="shared" si="7"/>
        <v>0</v>
      </c>
      <c r="AD30" s="67"/>
      <c r="AE30" s="67"/>
      <c r="AF30" s="67"/>
      <c r="AG30" s="105">
        <f t="shared" si="21"/>
        <v>0</v>
      </c>
      <c r="AH30" s="105">
        <f t="shared" si="8"/>
        <v>0</v>
      </c>
      <c r="AI30" s="105">
        <f t="shared" si="22"/>
        <v>0</v>
      </c>
      <c r="AJ30" s="105">
        <f t="shared" si="9"/>
        <v>0</v>
      </c>
      <c r="AK30" s="105">
        <f t="shared" si="10"/>
        <v>0</v>
      </c>
      <c r="AL30" s="105">
        <f t="shared" si="11"/>
        <v>0</v>
      </c>
      <c r="AM30" s="105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1</v>
      </c>
    </row>
    <row r="31" spans="1:52" ht="23.25" x14ac:dyDescent="0.35">
      <c r="A31" s="101">
        <f>'Liste déroulante et date'!J23</f>
        <v>43932</v>
      </c>
      <c r="B31" s="102"/>
      <c r="C31" s="103"/>
      <c r="D31" s="103"/>
      <c r="E31" s="103"/>
      <c r="F31" s="103"/>
      <c r="G31" s="104"/>
      <c r="H31" s="104">
        <f t="shared" si="14"/>
        <v>2</v>
      </c>
      <c r="I31" s="67"/>
      <c r="J31" s="67"/>
      <c r="K31" s="67"/>
      <c r="L31" s="67"/>
      <c r="M31" s="67"/>
      <c r="N31" s="67"/>
      <c r="O31" s="67"/>
      <c r="P31" s="105">
        <f t="shared" si="15"/>
        <v>0</v>
      </c>
      <c r="Q31" s="106"/>
      <c r="R31" s="105">
        <f t="shared" si="16"/>
        <v>0</v>
      </c>
      <c r="S31" s="67"/>
      <c r="T31" s="67"/>
      <c r="U31" s="105">
        <f t="shared" si="17"/>
        <v>1</v>
      </c>
      <c r="V31" s="67"/>
      <c r="W31" s="67"/>
      <c r="X31" s="105">
        <f t="shared" si="18"/>
        <v>0</v>
      </c>
      <c r="Y31" s="107">
        <f t="shared" si="5"/>
        <v>0</v>
      </c>
      <c r="Z31" s="107">
        <f t="shared" si="6"/>
        <v>0</v>
      </c>
      <c r="AA31" s="105">
        <f t="shared" si="19"/>
        <v>0</v>
      </c>
      <c r="AB31" s="105">
        <f t="shared" si="20"/>
        <v>0</v>
      </c>
      <c r="AC31" s="105">
        <f t="shared" si="7"/>
        <v>0</v>
      </c>
      <c r="AD31" s="67"/>
      <c r="AE31" s="67"/>
      <c r="AF31" s="67"/>
      <c r="AG31" s="105">
        <f t="shared" si="21"/>
        <v>0</v>
      </c>
      <c r="AH31" s="105">
        <f t="shared" si="8"/>
        <v>0</v>
      </c>
      <c r="AI31" s="105">
        <f t="shared" si="22"/>
        <v>0</v>
      </c>
      <c r="AJ31" s="105">
        <f t="shared" si="9"/>
        <v>0</v>
      </c>
      <c r="AK31" s="105">
        <f t="shared" si="10"/>
        <v>0</v>
      </c>
      <c r="AL31" s="105">
        <f t="shared" si="11"/>
        <v>0</v>
      </c>
      <c r="AM31" s="105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1</v>
      </c>
    </row>
    <row r="32" spans="1:52" ht="23.25" x14ac:dyDescent="0.35">
      <c r="A32" s="101">
        <f>'Liste déroulante et date'!J24</f>
        <v>43939</v>
      </c>
      <c r="B32" s="102"/>
      <c r="C32" s="103"/>
      <c r="D32" s="103"/>
      <c r="E32" s="103"/>
      <c r="F32" s="103"/>
      <c r="G32" s="104"/>
      <c r="H32" s="104">
        <f t="shared" si="14"/>
        <v>2</v>
      </c>
      <c r="I32" s="67"/>
      <c r="J32" s="67"/>
      <c r="K32" s="67"/>
      <c r="L32" s="67"/>
      <c r="M32" s="67"/>
      <c r="N32" s="67"/>
      <c r="O32" s="67"/>
      <c r="P32" s="105">
        <f t="shared" si="15"/>
        <v>0</v>
      </c>
      <c r="Q32" s="106"/>
      <c r="R32" s="105">
        <f t="shared" si="16"/>
        <v>0</v>
      </c>
      <c r="S32" s="67"/>
      <c r="T32" s="67"/>
      <c r="U32" s="105">
        <f t="shared" si="17"/>
        <v>1</v>
      </c>
      <c r="V32" s="67"/>
      <c r="W32" s="67"/>
      <c r="X32" s="105">
        <f t="shared" si="18"/>
        <v>0</v>
      </c>
      <c r="Y32" s="107">
        <f t="shared" si="5"/>
        <v>0</v>
      </c>
      <c r="Z32" s="107">
        <f t="shared" si="6"/>
        <v>0</v>
      </c>
      <c r="AA32" s="105">
        <f t="shared" si="19"/>
        <v>0</v>
      </c>
      <c r="AB32" s="105">
        <f t="shared" si="20"/>
        <v>0</v>
      </c>
      <c r="AC32" s="105">
        <f t="shared" si="7"/>
        <v>0</v>
      </c>
      <c r="AD32" s="67"/>
      <c r="AE32" s="67"/>
      <c r="AF32" s="67"/>
      <c r="AG32" s="105">
        <f t="shared" si="21"/>
        <v>0</v>
      </c>
      <c r="AH32" s="105">
        <f t="shared" si="8"/>
        <v>0</v>
      </c>
      <c r="AI32" s="105">
        <f t="shared" si="22"/>
        <v>0</v>
      </c>
      <c r="AJ32" s="105">
        <f t="shared" si="9"/>
        <v>0</v>
      </c>
      <c r="AK32" s="105">
        <f t="shared" si="10"/>
        <v>0</v>
      </c>
      <c r="AL32" s="105">
        <f t="shared" si="11"/>
        <v>0</v>
      </c>
      <c r="AM32" s="105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1</v>
      </c>
    </row>
    <row r="33" spans="1:52" ht="23.25" x14ac:dyDescent="0.35">
      <c r="A33" s="101">
        <f>'Liste déroulante et date'!J25</f>
        <v>43946</v>
      </c>
      <c r="B33" s="102"/>
      <c r="C33" s="103"/>
      <c r="D33" s="103"/>
      <c r="E33" s="103"/>
      <c r="F33" s="103"/>
      <c r="G33" s="104"/>
      <c r="H33" s="104">
        <f t="shared" si="14"/>
        <v>2</v>
      </c>
      <c r="I33" s="67"/>
      <c r="J33" s="67"/>
      <c r="K33" s="67"/>
      <c r="L33" s="67"/>
      <c r="M33" s="67"/>
      <c r="N33" s="67"/>
      <c r="O33" s="67"/>
      <c r="P33" s="105">
        <f t="shared" si="15"/>
        <v>0</v>
      </c>
      <c r="Q33" s="106"/>
      <c r="R33" s="105">
        <f t="shared" si="16"/>
        <v>0</v>
      </c>
      <c r="S33" s="67"/>
      <c r="T33" s="67"/>
      <c r="U33" s="105">
        <f t="shared" si="17"/>
        <v>1</v>
      </c>
      <c r="V33" s="67"/>
      <c r="W33" s="67"/>
      <c r="X33" s="105">
        <f t="shared" si="18"/>
        <v>0</v>
      </c>
      <c r="Y33" s="107">
        <f t="shared" si="5"/>
        <v>0</v>
      </c>
      <c r="Z33" s="107">
        <f t="shared" si="6"/>
        <v>0</v>
      </c>
      <c r="AA33" s="105">
        <f t="shared" si="19"/>
        <v>0</v>
      </c>
      <c r="AB33" s="105">
        <f t="shared" si="20"/>
        <v>0</v>
      </c>
      <c r="AC33" s="105">
        <f t="shared" si="7"/>
        <v>0</v>
      </c>
      <c r="AD33" s="67"/>
      <c r="AE33" s="67"/>
      <c r="AF33" s="67"/>
      <c r="AG33" s="105">
        <f t="shared" si="21"/>
        <v>0</v>
      </c>
      <c r="AH33" s="105">
        <f t="shared" si="8"/>
        <v>0</v>
      </c>
      <c r="AI33" s="105">
        <f t="shared" si="22"/>
        <v>0</v>
      </c>
      <c r="AJ33" s="105">
        <f t="shared" si="9"/>
        <v>0</v>
      </c>
      <c r="AK33" s="105">
        <f t="shared" si="10"/>
        <v>0</v>
      </c>
      <c r="AL33" s="105">
        <f t="shared" si="11"/>
        <v>0</v>
      </c>
      <c r="AM33" s="105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1</v>
      </c>
    </row>
    <row r="34" spans="1:52" ht="23.25" x14ac:dyDescent="0.35">
      <c r="A34" s="101">
        <f>'Liste déroulante et date'!J26</f>
        <v>43953</v>
      </c>
      <c r="B34" s="102"/>
      <c r="C34" s="103"/>
      <c r="D34" s="103"/>
      <c r="E34" s="103"/>
      <c r="F34" s="103"/>
      <c r="G34" s="104"/>
      <c r="H34" s="104">
        <f t="shared" si="14"/>
        <v>2</v>
      </c>
      <c r="I34" s="67"/>
      <c r="J34" s="67"/>
      <c r="K34" s="67"/>
      <c r="L34" s="67"/>
      <c r="M34" s="67"/>
      <c r="N34" s="67"/>
      <c r="O34" s="67"/>
      <c r="P34" s="105">
        <f t="shared" si="15"/>
        <v>0</v>
      </c>
      <c r="Q34" s="106"/>
      <c r="R34" s="105">
        <f t="shared" si="16"/>
        <v>0</v>
      </c>
      <c r="S34" s="67"/>
      <c r="T34" s="67"/>
      <c r="U34" s="105">
        <f t="shared" si="17"/>
        <v>1</v>
      </c>
      <c r="V34" s="67"/>
      <c r="W34" s="67"/>
      <c r="X34" s="105">
        <f t="shared" si="18"/>
        <v>0</v>
      </c>
      <c r="Y34" s="107">
        <f t="shared" si="5"/>
        <v>0</v>
      </c>
      <c r="Z34" s="107">
        <f t="shared" si="6"/>
        <v>0</v>
      </c>
      <c r="AA34" s="105">
        <f t="shared" si="19"/>
        <v>0</v>
      </c>
      <c r="AB34" s="105">
        <f t="shared" si="20"/>
        <v>0</v>
      </c>
      <c r="AC34" s="105">
        <f t="shared" si="7"/>
        <v>0</v>
      </c>
      <c r="AD34" s="67"/>
      <c r="AE34" s="67"/>
      <c r="AF34" s="67"/>
      <c r="AG34" s="105">
        <f t="shared" si="21"/>
        <v>0</v>
      </c>
      <c r="AH34" s="105">
        <f t="shared" si="8"/>
        <v>0</v>
      </c>
      <c r="AI34" s="105">
        <f t="shared" si="22"/>
        <v>0</v>
      </c>
      <c r="AJ34" s="105">
        <f t="shared" si="9"/>
        <v>0</v>
      </c>
      <c r="AK34" s="105">
        <f t="shared" si="10"/>
        <v>0</v>
      </c>
      <c r="AL34" s="105">
        <f t="shared" si="11"/>
        <v>0</v>
      </c>
      <c r="AM34" s="105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1</v>
      </c>
    </row>
    <row r="35" spans="1:52" ht="23.25" x14ac:dyDescent="0.35">
      <c r="A35" s="101">
        <f>'Liste déroulante et date'!J27</f>
        <v>43960</v>
      </c>
      <c r="B35" s="102"/>
      <c r="C35" s="103"/>
      <c r="D35" s="103"/>
      <c r="E35" s="103"/>
      <c r="F35" s="103"/>
      <c r="G35" s="104"/>
      <c r="H35" s="104">
        <f t="shared" si="14"/>
        <v>2</v>
      </c>
      <c r="I35" s="67"/>
      <c r="J35" s="67"/>
      <c r="K35" s="67"/>
      <c r="L35" s="67"/>
      <c r="M35" s="67"/>
      <c r="N35" s="67"/>
      <c r="O35" s="67"/>
      <c r="P35" s="105">
        <f t="shared" si="15"/>
        <v>0</v>
      </c>
      <c r="Q35" s="106"/>
      <c r="R35" s="105">
        <f t="shared" si="16"/>
        <v>0</v>
      </c>
      <c r="S35" s="67"/>
      <c r="T35" s="67"/>
      <c r="U35" s="105">
        <f t="shared" si="17"/>
        <v>1</v>
      </c>
      <c r="V35" s="67"/>
      <c r="W35" s="67"/>
      <c r="X35" s="105">
        <f t="shared" si="18"/>
        <v>0</v>
      </c>
      <c r="Y35" s="107">
        <f t="shared" si="5"/>
        <v>0</v>
      </c>
      <c r="Z35" s="107">
        <f t="shared" si="6"/>
        <v>0</v>
      </c>
      <c r="AA35" s="105">
        <f t="shared" si="19"/>
        <v>0</v>
      </c>
      <c r="AB35" s="105">
        <f t="shared" si="20"/>
        <v>0</v>
      </c>
      <c r="AC35" s="105">
        <f t="shared" si="7"/>
        <v>0</v>
      </c>
      <c r="AD35" s="67"/>
      <c r="AE35" s="67"/>
      <c r="AF35" s="67"/>
      <c r="AG35" s="105">
        <f t="shared" si="21"/>
        <v>0</v>
      </c>
      <c r="AH35" s="105">
        <f t="shared" si="8"/>
        <v>0</v>
      </c>
      <c r="AI35" s="105">
        <f t="shared" si="22"/>
        <v>0</v>
      </c>
      <c r="AJ35" s="105">
        <f t="shared" si="9"/>
        <v>0</v>
      </c>
      <c r="AK35" s="105">
        <f t="shared" si="10"/>
        <v>0</v>
      </c>
      <c r="AL35" s="105">
        <f t="shared" si="11"/>
        <v>0</v>
      </c>
      <c r="AM35" s="105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1</v>
      </c>
    </row>
    <row r="36" spans="1:52" ht="23.25" x14ac:dyDescent="0.35">
      <c r="A36" s="101">
        <f>'Liste déroulante et date'!J28</f>
        <v>43967</v>
      </c>
      <c r="B36" s="102"/>
      <c r="C36" s="103"/>
      <c r="D36" s="103"/>
      <c r="E36" s="103"/>
      <c r="F36" s="103"/>
      <c r="G36" s="104"/>
      <c r="H36" s="104">
        <f t="shared" si="14"/>
        <v>2</v>
      </c>
      <c r="I36" s="67"/>
      <c r="J36" s="67"/>
      <c r="K36" s="67"/>
      <c r="L36" s="67"/>
      <c r="M36" s="67"/>
      <c r="N36" s="67"/>
      <c r="O36" s="67"/>
      <c r="P36" s="105">
        <f t="shared" si="15"/>
        <v>0</v>
      </c>
      <c r="Q36" s="106"/>
      <c r="R36" s="105">
        <f t="shared" si="16"/>
        <v>0</v>
      </c>
      <c r="S36" s="67"/>
      <c r="T36" s="67"/>
      <c r="U36" s="105">
        <f t="shared" si="17"/>
        <v>1</v>
      </c>
      <c r="V36" s="67"/>
      <c r="W36" s="67"/>
      <c r="X36" s="105">
        <f t="shared" si="18"/>
        <v>0</v>
      </c>
      <c r="Y36" s="107">
        <f t="shared" si="5"/>
        <v>0</v>
      </c>
      <c r="Z36" s="107">
        <f t="shared" si="6"/>
        <v>0</v>
      </c>
      <c r="AA36" s="105">
        <f t="shared" si="19"/>
        <v>0</v>
      </c>
      <c r="AB36" s="105">
        <f t="shared" si="20"/>
        <v>0</v>
      </c>
      <c r="AC36" s="105">
        <f t="shared" si="7"/>
        <v>0</v>
      </c>
      <c r="AD36" s="67"/>
      <c r="AE36" s="67"/>
      <c r="AF36" s="67"/>
      <c r="AG36" s="105">
        <f t="shared" si="21"/>
        <v>0</v>
      </c>
      <c r="AH36" s="105">
        <f t="shared" si="8"/>
        <v>0</v>
      </c>
      <c r="AI36" s="105">
        <f t="shared" si="22"/>
        <v>0</v>
      </c>
      <c r="AJ36" s="105">
        <f t="shared" si="9"/>
        <v>0</v>
      </c>
      <c r="AK36" s="105">
        <f t="shared" si="10"/>
        <v>0</v>
      </c>
      <c r="AL36" s="105">
        <f t="shared" si="11"/>
        <v>0</v>
      </c>
      <c r="AM36" s="105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1</v>
      </c>
    </row>
    <row r="37" spans="1:52" ht="23.25" x14ac:dyDescent="0.35">
      <c r="A37" s="101">
        <f>'Liste déroulante et date'!J29</f>
        <v>43974</v>
      </c>
      <c r="B37" s="102"/>
      <c r="C37" s="103"/>
      <c r="D37" s="103"/>
      <c r="E37" s="103"/>
      <c r="F37" s="103"/>
      <c r="G37" s="104"/>
      <c r="H37" s="104">
        <f t="shared" si="14"/>
        <v>2</v>
      </c>
      <c r="I37" s="67"/>
      <c r="J37" s="67"/>
      <c r="K37" s="67"/>
      <c r="L37" s="67"/>
      <c r="M37" s="67"/>
      <c r="N37" s="67"/>
      <c r="O37" s="67"/>
      <c r="P37" s="105">
        <f t="shared" si="15"/>
        <v>0</v>
      </c>
      <c r="Q37" s="106"/>
      <c r="R37" s="105">
        <f t="shared" si="16"/>
        <v>0</v>
      </c>
      <c r="S37" s="67"/>
      <c r="T37" s="67"/>
      <c r="U37" s="105">
        <f t="shared" si="17"/>
        <v>1</v>
      </c>
      <c r="V37" s="67"/>
      <c r="W37" s="67"/>
      <c r="X37" s="105">
        <f t="shared" si="18"/>
        <v>0</v>
      </c>
      <c r="Y37" s="107">
        <f t="shared" si="5"/>
        <v>0</v>
      </c>
      <c r="Z37" s="107">
        <f t="shared" si="6"/>
        <v>0</v>
      </c>
      <c r="AA37" s="105">
        <f t="shared" si="19"/>
        <v>0</v>
      </c>
      <c r="AB37" s="105">
        <f t="shared" si="20"/>
        <v>0</v>
      </c>
      <c r="AC37" s="105">
        <f t="shared" si="7"/>
        <v>0</v>
      </c>
      <c r="AD37" s="67"/>
      <c r="AE37" s="67"/>
      <c r="AF37" s="67"/>
      <c r="AG37" s="105">
        <f t="shared" si="21"/>
        <v>0</v>
      </c>
      <c r="AH37" s="105">
        <f t="shared" si="8"/>
        <v>0</v>
      </c>
      <c r="AI37" s="105">
        <f t="shared" si="22"/>
        <v>0</v>
      </c>
      <c r="AJ37" s="105">
        <f t="shared" si="9"/>
        <v>0</v>
      </c>
      <c r="AK37" s="105">
        <f t="shared" si="10"/>
        <v>0</v>
      </c>
      <c r="AL37" s="105">
        <f t="shared" si="11"/>
        <v>0</v>
      </c>
      <c r="AM37" s="105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1</v>
      </c>
    </row>
    <row r="38" spans="1:52" ht="23.25" x14ac:dyDescent="0.35">
      <c r="A38" s="101">
        <f>'Liste déroulante et date'!J30</f>
        <v>43981</v>
      </c>
      <c r="B38" s="102"/>
      <c r="C38" s="103"/>
      <c r="D38" s="103"/>
      <c r="E38" s="103"/>
      <c r="F38" s="103"/>
      <c r="G38" s="104"/>
      <c r="H38" s="104">
        <f t="shared" si="14"/>
        <v>2</v>
      </c>
      <c r="I38" s="67"/>
      <c r="J38" s="67"/>
      <c r="K38" s="67"/>
      <c r="L38" s="67"/>
      <c r="M38" s="67"/>
      <c r="N38" s="67"/>
      <c r="O38" s="67"/>
      <c r="P38" s="105">
        <f t="shared" si="15"/>
        <v>0</v>
      </c>
      <c r="Q38" s="106"/>
      <c r="R38" s="105">
        <f t="shared" si="16"/>
        <v>0</v>
      </c>
      <c r="S38" s="67"/>
      <c r="T38" s="67"/>
      <c r="U38" s="105">
        <f t="shared" si="17"/>
        <v>1</v>
      </c>
      <c r="V38" s="67"/>
      <c r="W38" s="67"/>
      <c r="X38" s="105">
        <f t="shared" si="18"/>
        <v>0</v>
      </c>
      <c r="Y38" s="107">
        <f t="shared" si="5"/>
        <v>0</v>
      </c>
      <c r="Z38" s="107">
        <f t="shared" si="6"/>
        <v>0</v>
      </c>
      <c r="AA38" s="105">
        <f t="shared" si="19"/>
        <v>0</v>
      </c>
      <c r="AB38" s="105">
        <f t="shared" si="20"/>
        <v>0</v>
      </c>
      <c r="AC38" s="105">
        <f t="shared" si="7"/>
        <v>0</v>
      </c>
      <c r="AD38" s="67"/>
      <c r="AE38" s="67"/>
      <c r="AF38" s="67"/>
      <c r="AG38" s="105">
        <f t="shared" si="21"/>
        <v>0</v>
      </c>
      <c r="AH38" s="105">
        <f t="shared" si="8"/>
        <v>0</v>
      </c>
      <c r="AI38" s="105">
        <f t="shared" si="22"/>
        <v>0</v>
      </c>
      <c r="AJ38" s="105">
        <f t="shared" si="9"/>
        <v>0</v>
      </c>
      <c r="AK38" s="105">
        <f t="shared" si="10"/>
        <v>0</v>
      </c>
      <c r="AL38" s="105">
        <f t="shared" si="11"/>
        <v>0</v>
      </c>
      <c r="AM38" s="105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1</v>
      </c>
    </row>
    <row r="39" spans="1:52" ht="23.25" x14ac:dyDescent="0.35">
      <c r="A39" s="101">
        <f>'Liste déroulante et date'!J31</f>
        <v>43988</v>
      </c>
      <c r="B39" s="102"/>
      <c r="C39" s="103"/>
      <c r="D39" s="103"/>
      <c r="E39" s="103"/>
      <c r="F39" s="103"/>
      <c r="G39" s="104"/>
      <c r="H39" s="104">
        <f t="shared" si="14"/>
        <v>2</v>
      </c>
      <c r="I39" s="67"/>
      <c r="J39" s="67"/>
      <c r="K39" s="67"/>
      <c r="L39" s="67"/>
      <c r="M39" s="67"/>
      <c r="N39" s="67"/>
      <c r="O39" s="67"/>
      <c r="P39" s="105">
        <f t="shared" si="15"/>
        <v>0</v>
      </c>
      <c r="Q39" s="106"/>
      <c r="R39" s="105">
        <f t="shared" si="16"/>
        <v>0</v>
      </c>
      <c r="S39" s="67"/>
      <c r="T39" s="67"/>
      <c r="U39" s="105">
        <f t="shared" si="17"/>
        <v>1</v>
      </c>
      <c r="V39" s="67"/>
      <c r="W39" s="67"/>
      <c r="X39" s="105">
        <f t="shared" si="18"/>
        <v>0</v>
      </c>
      <c r="Y39" s="107">
        <f t="shared" si="5"/>
        <v>0</v>
      </c>
      <c r="Z39" s="107">
        <f t="shared" si="6"/>
        <v>0</v>
      </c>
      <c r="AA39" s="105">
        <f t="shared" si="19"/>
        <v>0</v>
      </c>
      <c r="AB39" s="105">
        <f t="shared" si="20"/>
        <v>0</v>
      </c>
      <c r="AC39" s="105">
        <f t="shared" si="7"/>
        <v>0</v>
      </c>
      <c r="AD39" s="67"/>
      <c r="AE39" s="67"/>
      <c r="AF39" s="67"/>
      <c r="AG39" s="105">
        <f t="shared" si="21"/>
        <v>0</v>
      </c>
      <c r="AH39" s="105">
        <f t="shared" si="8"/>
        <v>0</v>
      </c>
      <c r="AI39" s="105">
        <f t="shared" si="22"/>
        <v>0</v>
      </c>
      <c r="AJ39" s="105">
        <f t="shared" si="9"/>
        <v>0</v>
      </c>
      <c r="AK39" s="105">
        <f t="shared" si="10"/>
        <v>0</v>
      </c>
      <c r="AL39" s="105">
        <f t="shared" si="11"/>
        <v>0</v>
      </c>
      <c r="AM39" s="105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1</v>
      </c>
    </row>
    <row r="40" spans="1:52" ht="23.25" x14ac:dyDescent="0.35">
      <c r="A40" s="101">
        <f>'Liste déroulante et date'!J32</f>
        <v>43995</v>
      </c>
      <c r="B40" s="102"/>
      <c r="C40" s="103"/>
      <c r="D40" s="103"/>
      <c r="E40" s="103"/>
      <c r="F40" s="103"/>
      <c r="G40" s="104"/>
      <c r="H40" s="104">
        <f t="shared" si="14"/>
        <v>2</v>
      </c>
      <c r="I40" s="67"/>
      <c r="J40" s="67"/>
      <c r="K40" s="67"/>
      <c r="L40" s="67"/>
      <c r="M40" s="67"/>
      <c r="N40" s="67"/>
      <c r="O40" s="67"/>
      <c r="P40" s="105">
        <f t="shared" si="15"/>
        <v>0</v>
      </c>
      <c r="Q40" s="106"/>
      <c r="R40" s="105">
        <f t="shared" si="16"/>
        <v>0</v>
      </c>
      <c r="S40" s="67"/>
      <c r="T40" s="67"/>
      <c r="U40" s="105">
        <f t="shared" si="17"/>
        <v>1</v>
      </c>
      <c r="V40" s="67"/>
      <c r="W40" s="67"/>
      <c r="X40" s="105">
        <f t="shared" si="18"/>
        <v>0</v>
      </c>
      <c r="Y40" s="107">
        <f t="shared" si="5"/>
        <v>0</v>
      </c>
      <c r="Z40" s="107">
        <f t="shared" si="6"/>
        <v>0</v>
      </c>
      <c r="AA40" s="105">
        <f t="shared" si="19"/>
        <v>0</v>
      </c>
      <c r="AB40" s="105">
        <f t="shared" si="20"/>
        <v>0</v>
      </c>
      <c r="AC40" s="105">
        <f t="shared" si="7"/>
        <v>0</v>
      </c>
      <c r="AD40" s="67"/>
      <c r="AE40" s="67"/>
      <c r="AF40" s="67"/>
      <c r="AG40" s="105">
        <f t="shared" si="21"/>
        <v>0</v>
      </c>
      <c r="AH40" s="105">
        <f t="shared" si="8"/>
        <v>0</v>
      </c>
      <c r="AI40" s="105">
        <f t="shared" si="22"/>
        <v>0</v>
      </c>
      <c r="AJ40" s="105">
        <f t="shared" si="9"/>
        <v>0</v>
      </c>
      <c r="AK40" s="105">
        <f t="shared" si="10"/>
        <v>0</v>
      </c>
      <c r="AL40" s="105">
        <f t="shared" si="11"/>
        <v>0</v>
      </c>
      <c r="AM40" s="105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1</v>
      </c>
    </row>
    <row r="41" spans="1:52" ht="23.25" x14ac:dyDescent="0.35">
      <c r="A41" s="101">
        <f>'Liste déroulante et date'!J33</f>
        <v>44002</v>
      </c>
      <c r="B41" s="102"/>
      <c r="C41" s="103"/>
      <c r="D41" s="103"/>
      <c r="E41" s="103"/>
      <c r="F41" s="103"/>
      <c r="G41" s="104"/>
      <c r="H41" s="104">
        <f t="shared" si="14"/>
        <v>2</v>
      </c>
      <c r="I41" s="67"/>
      <c r="J41" s="67"/>
      <c r="K41" s="67"/>
      <c r="L41" s="67"/>
      <c r="M41" s="67"/>
      <c r="N41" s="67"/>
      <c r="O41" s="67"/>
      <c r="P41" s="105">
        <f t="shared" si="15"/>
        <v>0</v>
      </c>
      <c r="Q41" s="106"/>
      <c r="R41" s="105">
        <f t="shared" si="16"/>
        <v>0</v>
      </c>
      <c r="S41" s="67"/>
      <c r="T41" s="67"/>
      <c r="U41" s="105">
        <f t="shared" si="17"/>
        <v>1</v>
      </c>
      <c r="V41" s="67"/>
      <c r="W41" s="67"/>
      <c r="X41" s="105">
        <f t="shared" si="18"/>
        <v>0</v>
      </c>
      <c r="Y41" s="107">
        <f t="shared" si="5"/>
        <v>0</v>
      </c>
      <c r="Z41" s="107">
        <f t="shared" si="6"/>
        <v>0</v>
      </c>
      <c r="AA41" s="105">
        <f t="shared" si="19"/>
        <v>0</v>
      </c>
      <c r="AB41" s="105">
        <f t="shared" si="20"/>
        <v>0</v>
      </c>
      <c r="AC41" s="105">
        <f t="shared" si="7"/>
        <v>0</v>
      </c>
      <c r="AD41" s="67"/>
      <c r="AE41" s="67"/>
      <c r="AF41" s="67"/>
      <c r="AG41" s="105">
        <f t="shared" si="21"/>
        <v>0</v>
      </c>
      <c r="AH41" s="105">
        <f t="shared" si="8"/>
        <v>0</v>
      </c>
      <c r="AI41" s="105">
        <f t="shared" si="22"/>
        <v>0</v>
      </c>
      <c r="AJ41" s="105">
        <f t="shared" si="9"/>
        <v>0</v>
      </c>
      <c r="AK41" s="105">
        <f t="shared" si="10"/>
        <v>0</v>
      </c>
      <c r="AL41" s="105">
        <f t="shared" si="11"/>
        <v>0</v>
      </c>
      <c r="AM41" s="105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1</v>
      </c>
    </row>
    <row r="42" spans="1:52" ht="23.25" x14ac:dyDescent="0.35">
      <c r="A42" s="101">
        <f>'Liste déroulante et date'!J34</f>
        <v>44009</v>
      </c>
      <c r="B42" s="102"/>
      <c r="C42" s="103"/>
      <c r="D42" s="103"/>
      <c r="E42" s="103"/>
      <c r="F42" s="103"/>
      <c r="G42" s="104"/>
      <c r="H42" s="104">
        <f t="shared" si="14"/>
        <v>2</v>
      </c>
      <c r="I42" s="67"/>
      <c r="J42" s="67"/>
      <c r="K42" s="67"/>
      <c r="L42" s="67"/>
      <c r="M42" s="67"/>
      <c r="N42" s="67"/>
      <c r="O42" s="67"/>
      <c r="P42" s="105">
        <f t="shared" si="15"/>
        <v>0</v>
      </c>
      <c r="Q42" s="106"/>
      <c r="R42" s="105">
        <f t="shared" si="16"/>
        <v>0</v>
      </c>
      <c r="S42" s="67"/>
      <c r="T42" s="67"/>
      <c r="U42" s="105">
        <f t="shared" si="17"/>
        <v>1</v>
      </c>
      <c r="V42" s="67"/>
      <c r="W42" s="67"/>
      <c r="X42" s="105">
        <f t="shared" si="18"/>
        <v>0</v>
      </c>
      <c r="Y42" s="107">
        <f t="shared" si="5"/>
        <v>0</v>
      </c>
      <c r="Z42" s="107">
        <f t="shared" si="6"/>
        <v>0</v>
      </c>
      <c r="AA42" s="105">
        <f t="shared" si="19"/>
        <v>0</v>
      </c>
      <c r="AB42" s="105">
        <f t="shared" si="20"/>
        <v>0</v>
      </c>
      <c r="AC42" s="105">
        <f t="shared" si="7"/>
        <v>0</v>
      </c>
      <c r="AD42" s="67"/>
      <c r="AE42" s="67"/>
      <c r="AF42" s="67"/>
      <c r="AG42" s="105">
        <f t="shared" si="21"/>
        <v>0</v>
      </c>
      <c r="AH42" s="105">
        <f t="shared" si="8"/>
        <v>0</v>
      </c>
      <c r="AI42" s="105">
        <f t="shared" si="22"/>
        <v>0</v>
      </c>
      <c r="AJ42" s="105">
        <f t="shared" si="9"/>
        <v>0</v>
      </c>
      <c r="AK42" s="105">
        <f t="shared" si="10"/>
        <v>0</v>
      </c>
      <c r="AL42" s="105">
        <f t="shared" si="11"/>
        <v>0</v>
      </c>
      <c r="AM42" s="105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1</v>
      </c>
    </row>
    <row r="43" spans="1:52" ht="23.25" x14ac:dyDescent="0.35">
      <c r="A43" s="101">
        <f>'Liste déroulante et date'!J35</f>
        <v>44016</v>
      </c>
      <c r="B43" s="102"/>
      <c r="C43" s="103"/>
      <c r="D43" s="103"/>
      <c r="E43" s="103"/>
      <c r="F43" s="103"/>
      <c r="G43" s="104"/>
      <c r="H43" s="104">
        <f t="shared" si="14"/>
        <v>2</v>
      </c>
      <c r="I43" s="67"/>
      <c r="J43" s="67"/>
      <c r="K43" s="67"/>
      <c r="L43" s="67"/>
      <c r="M43" s="67"/>
      <c r="N43" s="67"/>
      <c r="O43" s="67"/>
      <c r="P43" s="105">
        <f t="shared" si="15"/>
        <v>0</v>
      </c>
      <c r="Q43" s="106"/>
      <c r="R43" s="105">
        <f t="shared" si="16"/>
        <v>0</v>
      </c>
      <c r="S43" s="67"/>
      <c r="T43" s="67"/>
      <c r="U43" s="105">
        <f t="shared" si="17"/>
        <v>1</v>
      </c>
      <c r="V43" s="67"/>
      <c r="W43" s="67"/>
      <c r="X43" s="105">
        <f t="shared" si="18"/>
        <v>0</v>
      </c>
      <c r="Y43" s="107">
        <f t="shared" si="5"/>
        <v>0</v>
      </c>
      <c r="Z43" s="107">
        <f t="shared" si="6"/>
        <v>0</v>
      </c>
      <c r="AA43" s="105">
        <f t="shared" si="19"/>
        <v>0</v>
      </c>
      <c r="AB43" s="105">
        <f t="shared" si="20"/>
        <v>0</v>
      </c>
      <c r="AC43" s="105">
        <f t="shared" si="7"/>
        <v>0</v>
      </c>
      <c r="AD43" s="67"/>
      <c r="AE43" s="67"/>
      <c r="AF43" s="67"/>
      <c r="AG43" s="105">
        <f t="shared" si="21"/>
        <v>0</v>
      </c>
      <c r="AH43" s="105">
        <f t="shared" si="8"/>
        <v>0</v>
      </c>
      <c r="AI43" s="105">
        <f t="shared" si="22"/>
        <v>0</v>
      </c>
      <c r="AJ43" s="105">
        <f t="shared" si="9"/>
        <v>0</v>
      </c>
      <c r="AK43" s="105">
        <f t="shared" si="10"/>
        <v>0</v>
      </c>
      <c r="AL43" s="105">
        <f t="shared" si="11"/>
        <v>0</v>
      </c>
      <c r="AM43" s="105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1</v>
      </c>
    </row>
    <row r="44" spans="1:52" ht="23.25" x14ac:dyDescent="0.35">
      <c r="A44" s="101">
        <f>'Liste déroulante et date'!J36</f>
        <v>44023</v>
      </c>
      <c r="B44" s="102"/>
      <c r="C44" s="103"/>
      <c r="D44" s="103"/>
      <c r="E44" s="103"/>
      <c r="F44" s="103"/>
      <c r="G44" s="104"/>
      <c r="H44" s="104">
        <f t="shared" si="14"/>
        <v>2</v>
      </c>
      <c r="I44" s="67"/>
      <c r="J44" s="67"/>
      <c r="K44" s="67"/>
      <c r="L44" s="67"/>
      <c r="M44" s="67"/>
      <c r="N44" s="67"/>
      <c r="O44" s="67"/>
      <c r="P44" s="105">
        <f t="shared" si="15"/>
        <v>0</v>
      </c>
      <c r="Q44" s="106"/>
      <c r="R44" s="105">
        <f t="shared" si="16"/>
        <v>0</v>
      </c>
      <c r="S44" s="67"/>
      <c r="T44" s="67"/>
      <c r="U44" s="105">
        <f t="shared" si="17"/>
        <v>1</v>
      </c>
      <c r="V44" s="67"/>
      <c r="W44" s="67"/>
      <c r="X44" s="105">
        <f t="shared" si="18"/>
        <v>0</v>
      </c>
      <c r="Y44" s="107">
        <f t="shared" si="5"/>
        <v>0</v>
      </c>
      <c r="Z44" s="107">
        <f t="shared" si="6"/>
        <v>0</v>
      </c>
      <c r="AA44" s="105">
        <f t="shared" si="19"/>
        <v>0</v>
      </c>
      <c r="AB44" s="105">
        <f t="shared" si="20"/>
        <v>0</v>
      </c>
      <c r="AC44" s="105">
        <f t="shared" si="7"/>
        <v>0</v>
      </c>
      <c r="AD44" s="67"/>
      <c r="AE44" s="67"/>
      <c r="AF44" s="67"/>
      <c r="AG44" s="105">
        <f t="shared" si="21"/>
        <v>0</v>
      </c>
      <c r="AH44" s="105">
        <f t="shared" si="8"/>
        <v>0</v>
      </c>
      <c r="AI44" s="105">
        <f t="shared" si="22"/>
        <v>0</v>
      </c>
      <c r="AJ44" s="105">
        <f t="shared" si="9"/>
        <v>0</v>
      </c>
      <c r="AK44" s="105">
        <f t="shared" si="10"/>
        <v>0</v>
      </c>
      <c r="AL44" s="105">
        <f t="shared" si="11"/>
        <v>0</v>
      </c>
      <c r="AM44" s="105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1</v>
      </c>
    </row>
    <row r="45" spans="1:52" ht="23.25" x14ac:dyDescent="0.35">
      <c r="A45" s="101">
        <f>'Liste déroulante et date'!J37</f>
        <v>44030</v>
      </c>
      <c r="B45" s="102"/>
      <c r="C45" s="103"/>
      <c r="D45" s="103"/>
      <c r="E45" s="103"/>
      <c r="F45" s="103"/>
      <c r="G45" s="104"/>
      <c r="H45" s="104">
        <f t="shared" si="14"/>
        <v>2</v>
      </c>
      <c r="I45" s="67"/>
      <c r="J45" s="67"/>
      <c r="K45" s="67"/>
      <c r="L45" s="67"/>
      <c r="M45" s="67"/>
      <c r="N45" s="67"/>
      <c r="O45" s="67"/>
      <c r="P45" s="105">
        <f t="shared" si="15"/>
        <v>0</v>
      </c>
      <c r="Q45" s="106"/>
      <c r="R45" s="105">
        <f t="shared" si="16"/>
        <v>0</v>
      </c>
      <c r="S45" s="67"/>
      <c r="T45" s="67"/>
      <c r="U45" s="105">
        <f t="shared" si="17"/>
        <v>1</v>
      </c>
      <c r="V45" s="67"/>
      <c r="W45" s="67"/>
      <c r="X45" s="105">
        <f t="shared" si="18"/>
        <v>0</v>
      </c>
      <c r="Y45" s="107">
        <f t="shared" si="5"/>
        <v>0</v>
      </c>
      <c r="Z45" s="107">
        <f t="shared" si="6"/>
        <v>0</v>
      </c>
      <c r="AA45" s="105">
        <f t="shared" si="19"/>
        <v>0</v>
      </c>
      <c r="AB45" s="105">
        <f t="shared" si="20"/>
        <v>0</v>
      </c>
      <c r="AC45" s="105">
        <f t="shared" si="7"/>
        <v>0</v>
      </c>
      <c r="AD45" s="67"/>
      <c r="AE45" s="67"/>
      <c r="AF45" s="67"/>
      <c r="AG45" s="105">
        <f t="shared" si="21"/>
        <v>0</v>
      </c>
      <c r="AH45" s="105">
        <f t="shared" si="8"/>
        <v>0</v>
      </c>
      <c r="AI45" s="105">
        <f t="shared" si="22"/>
        <v>0</v>
      </c>
      <c r="AJ45" s="105">
        <f t="shared" si="9"/>
        <v>0</v>
      </c>
      <c r="AK45" s="105">
        <f t="shared" si="10"/>
        <v>0</v>
      </c>
      <c r="AL45" s="105">
        <f t="shared" si="11"/>
        <v>0</v>
      </c>
      <c r="AM45" s="105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1</v>
      </c>
    </row>
    <row r="46" spans="1:52" ht="23.25" x14ac:dyDescent="0.35">
      <c r="A46" s="101">
        <f>'Liste déroulante et date'!J38</f>
        <v>44037</v>
      </c>
      <c r="B46" s="102"/>
      <c r="C46" s="103"/>
      <c r="D46" s="103"/>
      <c r="E46" s="103"/>
      <c r="F46" s="103"/>
      <c r="G46" s="104"/>
      <c r="H46" s="104">
        <f t="shared" si="14"/>
        <v>2</v>
      </c>
      <c r="I46" s="67"/>
      <c r="J46" s="67"/>
      <c r="K46" s="67"/>
      <c r="L46" s="67"/>
      <c r="M46" s="67"/>
      <c r="N46" s="67"/>
      <c r="O46" s="67"/>
      <c r="P46" s="105">
        <f t="shared" si="15"/>
        <v>0</v>
      </c>
      <c r="Q46" s="106"/>
      <c r="R46" s="105">
        <f t="shared" si="16"/>
        <v>0</v>
      </c>
      <c r="S46" s="67"/>
      <c r="T46" s="67"/>
      <c r="U46" s="105">
        <f t="shared" si="17"/>
        <v>1</v>
      </c>
      <c r="V46" s="67"/>
      <c r="W46" s="67"/>
      <c r="X46" s="105">
        <f t="shared" si="18"/>
        <v>0</v>
      </c>
      <c r="Y46" s="107">
        <f t="shared" si="5"/>
        <v>0</v>
      </c>
      <c r="Z46" s="107">
        <f t="shared" si="6"/>
        <v>0</v>
      </c>
      <c r="AA46" s="105">
        <f t="shared" si="19"/>
        <v>0</v>
      </c>
      <c r="AB46" s="105">
        <f t="shared" si="20"/>
        <v>0</v>
      </c>
      <c r="AC46" s="105">
        <f t="shared" si="7"/>
        <v>0</v>
      </c>
      <c r="AD46" s="67"/>
      <c r="AE46" s="67"/>
      <c r="AF46" s="67"/>
      <c r="AG46" s="105">
        <f t="shared" si="21"/>
        <v>0</v>
      </c>
      <c r="AH46" s="105">
        <f t="shared" si="8"/>
        <v>0</v>
      </c>
      <c r="AI46" s="105">
        <f t="shared" si="22"/>
        <v>0</v>
      </c>
      <c r="AJ46" s="105">
        <f t="shared" si="9"/>
        <v>0</v>
      </c>
      <c r="AK46" s="105">
        <f t="shared" si="10"/>
        <v>0</v>
      </c>
      <c r="AL46" s="105">
        <f t="shared" si="11"/>
        <v>0</v>
      </c>
      <c r="AM46" s="105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1</v>
      </c>
    </row>
    <row r="47" spans="1:52" ht="23.25" x14ac:dyDescent="0.35">
      <c r="A47" s="101">
        <f>'Liste déroulante et date'!J39</f>
        <v>44044</v>
      </c>
      <c r="B47" s="102"/>
      <c r="C47" s="103"/>
      <c r="D47" s="103"/>
      <c r="E47" s="103"/>
      <c r="F47" s="103"/>
      <c r="G47" s="104"/>
      <c r="H47" s="104">
        <f t="shared" si="14"/>
        <v>2</v>
      </c>
      <c r="I47" s="67"/>
      <c r="J47" s="67"/>
      <c r="K47" s="67"/>
      <c r="L47" s="67"/>
      <c r="M47" s="67"/>
      <c r="N47" s="67"/>
      <c r="O47" s="67"/>
      <c r="P47" s="105">
        <f t="shared" si="15"/>
        <v>0</v>
      </c>
      <c r="Q47" s="106"/>
      <c r="R47" s="105">
        <f t="shared" si="16"/>
        <v>0</v>
      </c>
      <c r="S47" s="67"/>
      <c r="T47" s="67"/>
      <c r="U47" s="105">
        <f t="shared" si="17"/>
        <v>1</v>
      </c>
      <c r="V47" s="67"/>
      <c r="W47" s="67"/>
      <c r="X47" s="105">
        <f t="shared" si="18"/>
        <v>0</v>
      </c>
      <c r="Y47" s="107">
        <f t="shared" si="5"/>
        <v>0</v>
      </c>
      <c r="Z47" s="107">
        <f t="shared" si="6"/>
        <v>0</v>
      </c>
      <c r="AA47" s="105">
        <f t="shared" si="19"/>
        <v>0</v>
      </c>
      <c r="AB47" s="105">
        <f t="shared" si="20"/>
        <v>0</v>
      </c>
      <c r="AC47" s="105">
        <f t="shared" si="7"/>
        <v>0</v>
      </c>
      <c r="AD47" s="67"/>
      <c r="AE47" s="67"/>
      <c r="AF47" s="67"/>
      <c r="AG47" s="105">
        <f t="shared" si="21"/>
        <v>0</v>
      </c>
      <c r="AH47" s="105">
        <f t="shared" si="8"/>
        <v>0</v>
      </c>
      <c r="AI47" s="105">
        <f t="shared" si="22"/>
        <v>0</v>
      </c>
      <c r="AJ47" s="105">
        <f t="shared" si="9"/>
        <v>0</v>
      </c>
      <c r="AK47" s="105">
        <f t="shared" si="10"/>
        <v>0</v>
      </c>
      <c r="AL47" s="105">
        <f t="shared" si="11"/>
        <v>0</v>
      </c>
      <c r="AM47" s="105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1</v>
      </c>
    </row>
    <row r="48" spans="1:52" ht="23.25" x14ac:dyDescent="0.35">
      <c r="A48" s="101">
        <f>'Liste déroulante et date'!J40</f>
        <v>44051</v>
      </c>
      <c r="B48" s="102"/>
      <c r="C48" s="103"/>
      <c r="D48" s="103"/>
      <c r="E48" s="103"/>
      <c r="F48" s="103"/>
      <c r="G48" s="104"/>
      <c r="H48" s="104">
        <f t="shared" si="14"/>
        <v>2</v>
      </c>
      <c r="I48" s="67"/>
      <c r="J48" s="67"/>
      <c r="K48" s="67"/>
      <c r="L48" s="67"/>
      <c r="M48" s="67"/>
      <c r="N48" s="67"/>
      <c r="O48" s="67"/>
      <c r="P48" s="105">
        <f t="shared" si="15"/>
        <v>0</v>
      </c>
      <c r="Q48" s="106"/>
      <c r="R48" s="105">
        <f t="shared" si="16"/>
        <v>0</v>
      </c>
      <c r="S48" s="67"/>
      <c r="T48" s="67"/>
      <c r="U48" s="105">
        <f t="shared" si="17"/>
        <v>1</v>
      </c>
      <c r="V48" s="67"/>
      <c r="W48" s="67"/>
      <c r="X48" s="105">
        <f t="shared" si="18"/>
        <v>0</v>
      </c>
      <c r="Y48" s="107">
        <f t="shared" si="5"/>
        <v>0</v>
      </c>
      <c r="Z48" s="107">
        <f t="shared" si="6"/>
        <v>0</v>
      </c>
      <c r="AA48" s="105">
        <f t="shared" si="19"/>
        <v>0</v>
      </c>
      <c r="AB48" s="105">
        <f t="shared" si="20"/>
        <v>0</v>
      </c>
      <c r="AC48" s="105">
        <f t="shared" si="7"/>
        <v>0</v>
      </c>
      <c r="AD48" s="67"/>
      <c r="AE48" s="67"/>
      <c r="AF48" s="67"/>
      <c r="AG48" s="105">
        <f t="shared" si="21"/>
        <v>0</v>
      </c>
      <c r="AH48" s="105">
        <f t="shared" si="8"/>
        <v>0</v>
      </c>
      <c r="AI48" s="105">
        <f t="shared" si="22"/>
        <v>0</v>
      </c>
      <c r="AJ48" s="105">
        <f t="shared" si="9"/>
        <v>0</v>
      </c>
      <c r="AK48" s="105">
        <f t="shared" si="10"/>
        <v>0</v>
      </c>
      <c r="AL48" s="105">
        <f t="shared" si="11"/>
        <v>0</v>
      </c>
      <c r="AM48" s="105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1</v>
      </c>
    </row>
    <row r="49" spans="1:52" ht="23.25" x14ac:dyDescent="0.35">
      <c r="A49" s="101">
        <f>'Liste déroulante et date'!J41</f>
        <v>44058</v>
      </c>
      <c r="B49" s="102"/>
      <c r="C49" s="103"/>
      <c r="D49" s="103"/>
      <c r="E49" s="103"/>
      <c r="F49" s="103"/>
      <c r="G49" s="104"/>
      <c r="H49" s="104">
        <f t="shared" si="14"/>
        <v>2</v>
      </c>
      <c r="I49" s="67"/>
      <c r="J49" s="67"/>
      <c r="K49" s="67"/>
      <c r="L49" s="67"/>
      <c r="M49" s="67"/>
      <c r="N49" s="67"/>
      <c r="O49" s="67"/>
      <c r="P49" s="105">
        <f t="shared" si="15"/>
        <v>0</v>
      </c>
      <c r="Q49" s="106"/>
      <c r="R49" s="105">
        <f t="shared" si="16"/>
        <v>0</v>
      </c>
      <c r="S49" s="67"/>
      <c r="T49" s="67"/>
      <c r="U49" s="105">
        <f t="shared" si="17"/>
        <v>1</v>
      </c>
      <c r="V49" s="67"/>
      <c r="W49" s="67"/>
      <c r="X49" s="105">
        <f t="shared" si="18"/>
        <v>0</v>
      </c>
      <c r="Y49" s="107">
        <f t="shared" si="5"/>
        <v>0</v>
      </c>
      <c r="Z49" s="107">
        <f t="shared" si="6"/>
        <v>0</v>
      </c>
      <c r="AA49" s="105">
        <f t="shared" si="19"/>
        <v>0</v>
      </c>
      <c r="AB49" s="105">
        <f t="shared" si="20"/>
        <v>0</v>
      </c>
      <c r="AC49" s="105">
        <f t="shared" si="7"/>
        <v>0</v>
      </c>
      <c r="AD49" s="67"/>
      <c r="AE49" s="67"/>
      <c r="AF49" s="67"/>
      <c r="AG49" s="105">
        <f t="shared" si="21"/>
        <v>0</v>
      </c>
      <c r="AH49" s="105">
        <f t="shared" si="8"/>
        <v>0</v>
      </c>
      <c r="AI49" s="105">
        <f t="shared" si="22"/>
        <v>0</v>
      </c>
      <c r="AJ49" s="105">
        <f t="shared" si="9"/>
        <v>0</v>
      </c>
      <c r="AK49" s="105">
        <f t="shared" si="10"/>
        <v>0</v>
      </c>
      <c r="AL49" s="105">
        <f t="shared" si="11"/>
        <v>0</v>
      </c>
      <c r="AM49" s="105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1</v>
      </c>
    </row>
    <row r="50" spans="1:52" ht="23.25" x14ac:dyDescent="0.35">
      <c r="A50" s="101">
        <f>'Liste déroulante et date'!J42</f>
        <v>44065</v>
      </c>
      <c r="B50" s="102"/>
      <c r="C50" s="103"/>
      <c r="D50" s="103"/>
      <c r="E50" s="103"/>
      <c r="F50" s="103"/>
      <c r="G50" s="104"/>
      <c r="H50" s="104">
        <f t="shared" si="14"/>
        <v>2</v>
      </c>
      <c r="I50" s="67"/>
      <c r="J50" s="67"/>
      <c r="K50" s="67"/>
      <c r="L50" s="67"/>
      <c r="M50" s="67"/>
      <c r="N50" s="67"/>
      <c r="O50" s="67"/>
      <c r="P50" s="105">
        <f t="shared" si="15"/>
        <v>0</v>
      </c>
      <c r="Q50" s="106"/>
      <c r="R50" s="105">
        <f t="shared" si="16"/>
        <v>0</v>
      </c>
      <c r="S50" s="67"/>
      <c r="T50" s="67"/>
      <c r="U50" s="105">
        <f t="shared" si="17"/>
        <v>1</v>
      </c>
      <c r="V50" s="67"/>
      <c r="W50" s="67"/>
      <c r="X50" s="105">
        <f t="shared" si="18"/>
        <v>0</v>
      </c>
      <c r="Y50" s="107">
        <f t="shared" si="5"/>
        <v>0</v>
      </c>
      <c r="Z50" s="107">
        <f t="shared" si="6"/>
        <v>0</v>
      </c>
      <c r="AA50" s="105">
        <f t="shared" si="19"/>
        <v>0</v>
      </c>
      <c r="AB50" s="105">
        <f t="shared" si="20"/>
        <v>0</v>
      </c>
      <c r="AC50" s="105">
        <f t="shared" si="7"/>
        <v>0</v>
      </c>
      <c r="AD50" s="67"/>
      <c r="AE50" s="67"/>
      <c r="AF50" s="67"/>
      <c r="AG50" s="105">
        <f t="shared" si="21"/>
        <v>0</v>
      </c>
      <c r="AH50" s="105">
        <f t="shared" si="8"/>
        <v>0</v>
      </c>
      <c r="AI50" s="105">
        <f t="shared" si="22"/>
        <v>0</v>
      </c>
      <c r="AJ50" s="105">
        <f t="shared" si="9"/>
        <v>0</v>
      </c>
      <c r="AK50" s="105">
        <f t="shared" si="10"/>
        <v>0</v>
      </c>
      <c r="AL50" s="105">
        <f t="shared" si="11"/>
        <v>0</v>
      </c>
      <c r="AM50" s="105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1</v>
      </c>
    </row>
    <row r="51" spans="1:52" ht="23.25" x14ac:dyDescent="0.35">
      <c r="A51" s="101">
        <f>'Liste déroulante et date'!J43</f>
        <v>44072</v>
      </c>
      <c r="B51" s="102"/>
      <c r="C51" s="103"/>
      <c r="D51" s="103"/>
      <c r="E51" s="103"/>
      <c r="F51" s="103"/>
      <c r="G51" s="104"/>
      <c r="H51" s="104">
        <f t="shared" si="14"/>
        <v>2</v>
      </c>
      <c r="I51" s="67"/>
      <c r="J51" s="67"/>
      <c r="K51" s="67"/>
      <c r="L51" s="67"/>
      <c r="M51" s="67"/>
      <c r="N51" s="67"/>
      <c r="O51" s="67"/>
      <c r="P51" s="105">
        <f t="shared" si="15"/>
        <v>0</v>
      </c>
      <c r="Q51" s="106"/>
      <c r="R51" s="105">
        <f t="shared" si="16"/>
        <v>0</v>
      </c>
      <c r="S51" s="67"/>
      <c r="T51" s="67"/>
      <c r="U51" s="105">
        <f t="shared" si="17"/>
        <v>1</v>
      </c>
      <c r="V51" s="67"/>
      <c r="W51" s="67"/>
      <c r="X51" s="105">
        <f t="shared" si="18"/>
        <v>0</v>
      </c>
      <c r="Y51" s="107">
        <f t="shared" si="5"/>
        <v>0</v>
      </c>
      <c r="Z51" s="107">
        <f t="shared" si="6"/>
        <v>0</v>
      </c>
      <c r="AA51" s="105">
        <f t="shared" si="19"/>
        <v>0</v>
      </c>
      <c r="AB51" s="105">
        <f t="shared" si="20"/>
        <v>0</v>
      </c>
      <c r="AC51" s="105">
        <f t="shared" si="7"/>
        <v>0</v>
      </c>
      <c r="AD51" s="67"/>
      <c r="AE51" s="67"/>
      <c r="AF51" s="67"/>
      <c r="AG51" s="105">
        <f t="shared" si="21"/>
        <v>0</v>
      </c>
      <c r="AH51" s="105">
        <f t="shared" si="8"/>
        <v>0</v>
      </c>
      <c r="AI51" s="105">
        <f t="shared" si="22"/>
        <v>0</v>
      </c>
      <c r="AJ51" s="105">
        <f t="shared" si="9"/>
        <v>0</v>
      </c>
      <c r="AK51" s="105">
        <f t="shared" si="10"/>
        <v>0</v>
      </c>
      <c r="AL51" s="105">
        <f t="shared" si="11"/>
        <v>0</v>
      </c>
      <c r="AM51" s="105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1</v>
      </c>
    </row>
    <row r="52" spans="1:52" ht="23.25" x14ac:dyDescent="0.35">
      <c r="A52" s="101">
        <f>'Liste déroulante et date'!J44</f>
        <v>44079</v>
      </c>
      <c r="B52" s="102"/>
      <c r="C52" s="103"/>
      <c r="D52" s="103"/>
      <c r="E52" s="103"/>
      <c r="F52" s="103"/>
      <c r="G52" s="104"/>
      <c r="H52" s="104">
        <f t="shared" si="14"/>
        <v>2</v>
      </c>
      <c r="I52" s="67"/>
      <c r="J52" s="67"/>
      <c r="K52" s="67"/>
      <c r="L52" s="67"/>
      <c r="M52" s="67"/>
      <c r="N52" s="67"/>
      <c r="O52" s="67"/>
      <c r="P52" s="105">
        <f t="shared" si="15"/>
        <v>0</v>
      </c>
      <c r="Q52" s="106"/>
      <c r="R52" s="105">
        <f t="shared" si="16"/>
        <v>0</v>
      </c>
      <c r="S52" s="67"/>
      <c r="T52" s="67"/>
      <c r="U52" s="105">
        <f t="shared" si="17"/>
        <v>1</v>
      </c>
      <c r="V52" s="67"/>
      <c r="W52" s="67"/>
      <c r="X52" s="105">
        <f t="shared" si="18"/>
        <v>0</v>
      </c>
      <c r="Y52" s="107">
        <f t="shared" si="5"/>
        <v>0</v>
      </c>
      <c r="Z52" s="107">
        <f t="shared" si="6"/>
        <v>0</v>
      </c>
      <c r="AA52" s="105">
        <f t="shared" si="19"/>
        <v>0</v>
      </c>
      <c r="AB52" s="105">
        <f t="shared" si="20"/>
        <v>0</v>
      </c>
      <c r="AC52" s="105">
        <f t="shared" si="7"/>
        <v>0</v>
      </c>
      <c r="AD52" s="67"/>
      <c r="AE52" s="67"/>
      <c r="AF52" s="67"/>
      <c r="AG52" s="105">
        <f t="shared" si="21"/>
        <v>0</v>
      </c>
      <c r="AH52" s="105">
        <f t="shared" si="8"/>
        <v>0</v>
      </c>
      <c r="AI52" s="105">
        <f t="shared" si="22"/>
        <v>0</v>
      </c>
      <c r="AJ52" s="105">
        <f t="shared" si="9"/>
        <v>0</v>
      </c>
      <c r="AK52" s="105">
        <f t="shared" si="10"/>
        <v>0</v>
      </c>
      <c r="AL52" s="105">
        <f t="shared" si="11"/>
        <v>0</v>
      </c>
      <c r="AM52" s="105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1</v>
      </c>
    </row>
    <row r="53" spans="1:52" ht="23.25" x14ac:dyDescent="0.35">
      <c r="A53" s="101">
        <f>'Liste déroulante et date'!J45</f>
        <v>44086</v>
      </c>
      <c r="B53" s="102"/>
      <c r="C53" s="103"/>
      <c r="D53" s="103"/>
      <c r="E53" s="103"/>
      <c r="F53" s="103"/>
      <c r="G53" s="104"/>
      <c r="H53" s="104">
        <f t="shared" si="14"/>
        <v>2</v>
      </c>
      <c r="I53" s="67"/>
      <c r="J53" s="67"/>
      <c r="K53" s="67"/>
      <c r="L53" s="67"/>
      <c r="M53" s="67"/>
      <c r="N53" s="67"/>
      <c r="O53" s="67"/>
      <c r="P53" s="105">
        <f t="shared" si="15"/>
        <v>0</v>
      </c>
      <c r="Q53" s="106"/>
      <c r="R53" s="105">
        <f t="shared" si="16"/>
        <v>0</v>
      </c>
      <c r="S53" s="67"/>
      <c r="T53" s="67"/>
      <c r="U53" s="105">
        <f t="shared" si="17"/>
        <v>1</v>
      </c>
      <c r="V53" s="67"/>
      <c r="W53" s="67"/>
      <c r="X53" s="105">
        <f t="shared" si="18"/>
        <v>0</v>
      </c>
      <c r="Y53" s="107">
        <f t="shared" si="5"/>
        <v>0</v>
      </c>
      <c r="Z53" s="107">
        <f t="shared" si="6"/>
        <v>0</v>
      </c>
      <c r="AA53" s="105">
        <f t="shared" si="19"/>
        <v>0</v>
      </c>
      <c r="AB53" s="105">
        <f t="shared" si="20"/>
        <v>0</v>
      </c>
      <c r="AC53" s="105">
        <f t="shared" si="7"/>
        <v>0</v>
      </c>
      <c r="AD53" s="67"/>
      <c r="AE53" s="67"/>
      <c r="AF53" s="67"/>
      <c r="AG53" s="105">
        <f t="shared" si="21"/>
        <v>0</v>
      </c>
      <c r="AH53" s="105">
        <f t="shared" si="8"/>
        <v>0</v>
      </c>
      <c r="AI53" s="105">
        <f t="shared" si="22"/>
        <v>0</v>
      </c>
      <c r="AJ53" s="105">
        <f t="shared" si="9"/>
        <v>0</v>
      </c>
      <c r="AK53" s="105">
        <f t="shared" si="10"/>
        <v>0</v>
      </c>
      <c r="AL53" s="105">
        <f t="shared" si="11"/>
        <v>0</v>
      </c>
      <c r="AM53" s="105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1</v>
      </c>
    </row>
    <row r="54" spans="1:52" ht="23.25" x14ac:dyDescent="0.35">
      <c r="A54" s="101">
        <f>'Liste déroulante et date'!J46</f>
        <v>44093</v>
      </c>
      <c r="B54" s="102"/>
      <c r="C54" s="103"/>
      <c r="D54" s="103"/>
      <c r="E54" s="103"/>
      <c r="F54" s="103"/>
      <c r="G54" s="104"/>
      <c r="H54" s="104">
        <f t="shared" si="14"/>
        <v>2</v>
      </c>
      <c r="I54" s="67"/>
      <c r="J54" s="67"/>
      <c r="K54" s="67"/>
      <c r="L54" s="67"/>
      <c r="M54" s="67"/>
      <c r="N54" s="67"/>
      <c r="O54" s="67"/>
      <c r="P54" s="105">
        <f t="shared" si="15"/>
        <v>0</v>
      </c>
      <c r="Q54" s="106"/>
      <c r="R54" s="105">
        <f t="shared" si="16"/>
        <v>0</v>
      </c>
      <c r="S54" s="67"/>
      <c r="T54" s="67"/>
      <c r="U54" s="105">
        <f t="shared" si="17"/>
        <v>1</v>
      </c>
      <c r="V54" s="67"/>
      <c r="W54" s="67"/>
      <c r="X54" s="105">
        <f t="shared" si="18"/>
        <v>0</v>
      </c>
      <c r="Y54" s="107">
        <f t="shared" si="5"/>
        <v>0</v>
      </c>
      <c r="Z54" s="107">
        <f t="shared" si="6"/>
        <v>0</v>
      </c>
      <c r="AA54" s="105">
        <f t="shared" si="19"/>
        <v>0</v>
      </c>
      <c r="AB54" s="105">
        <f t="shared" si="20"/>
        <v>0</v>
      </c>
      <c r="AC54" s="105">
        <f t="shared" si="7"/>
        <v>0</v>
      </c>
      <c r="AD54" s="67"/>
      <c r="AE54" s="67"/>
      <c r="AF54" s="67"/>
      <c r="AG54" s="105">
        <f t="shared" si="21"/>
        <v>0</v>
      </c>
      <c r="AH54" s="105">
        <f t="shared" si="8"/>
        <v>0</v>
      </c>
      <c r="AI54" s="105">
        <f t="shared" si="22"/>
        <v>0</v>
      </c>
      <c r="AJ54" s="105">
        <f t="shared" si="9"/>
        <v>0</v>
      </c>
      <c r="AK54" s="105">
        <f t="shared" si="10"/>
        <v>0</v>
      </c>
      <c r="AL54" s="105">
        <f t="shared" si="11"/>
        <v>0</v>
      </c>
      <c r="AM54" s="105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1</v>
      </c>
    </row>
    <row r="55" spans="1:52" ht="23.25" x14ac:dyDescent="0.35">
      <c r="A55" s="101">
        <f>'Liste déroulante et date'!J47</f>
        <v>44100</v>
      </c>
      <c r="B55" s="102"/>
      <c r="C55" s="103"/>
      <c r="D55" s="103"/>
      <c r="E55" s="103"/>
      <c r="F55" s="103"/>
      <c r="G55" s="104"/>
      <c r="H55" s="104">
        <f t="shared" si="14"/>
        <v>2</v>
      </c>
      <c r="I55" s="67"/>
      <c r="J55" s="67"/>
      <c r="K55" s="67"/>
      <c r="L55" s="67"/>
      <c r="M55" s="67"/>
      <c r="N55" s="67"/>
      <c r="O55" s="67"/>
      <c r="P55" s="105">
        <f t="shared" si="15"/>
        <v>0</v>
      </c>
      <c r="Q55" s="106"/>
      <c r="R55" s="105">
        <f t="shared" si="16"/>
        <v>0</v>
      </c>
      <c r="S55" s="67"/>
      <c r="T55" s="67"/>
      <c r="U55" s="105">
        <f t="shared" si="17"/>
        <v>1</v>
      </c>
      <c r="V55" s="67"/>
      <c r="W55" s="67"/>
      <c r="X55" s="105">
        <f t="shared" si="18"/>
        <v>0</v>
      </c>
      <c r="Y55" s="107">
        <f t="shared" si="5"/>
        <v>0</v>
      </c>
      <c r="Z55" s="107">
        <f t="shared" si="6"/>
        <v>0</v>
      </c>
      <c r="AA55" s="105">
        <f t="shared" si="19"/>
        <v>0</v>
      </c>
      <c r="AB55" s="105">
        <f t="shared" si="20"/>
        <v>0</v>
      </c>
      <c r="AC55" s="105">
        <f t="shared" si="7"/>
        <v>0</v>
      </c>
      <c r="AD55" s="67"/>
      <c r="AE55" s="67"/>
      <c r="AF55" s="67"/>
      <c r="AG55" s="105">
        <f t="shared" si="21"/>
        <v>0</v>
      </c>
      <c r="AH55" s="105">
        <f t="shared" si="8"/>
        <v>0</v>
      </c>
      <c r="AI55" s="105">
        <f t="shared" si="22"/>
        <v>0</v>
      </c>
      <c r="AJ55" s="105">
        <f t="shared" si="9"/>
        <v>0</v>
      </c>
      <c r="AK55" s="105">
        <f t="shared" si="10"/>
        <v>0</v>
      </c>
      <c r="AL55" s="105">
        <f t="shared" si="11"/>
        <v>0</v>
      </c>
      <c r="AM55" s="105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1</v>
      </c>
    </row>
    <row r="56" spans="1:52" ht="23.25" x14ac:dyDescent="0.35">
      <c r="A56" s="101">
        <f>'Liste déroulante et date'!J48</f>
        <v>44107</v>
      </c>
      <c r="B56" s="102"/>
      <c r="C56" s="103"/>
      <c r="D56" s="103"/>
      <c r="E56" s="103"/>
      <c r="F56" s="103"/>
      <c r="G56" s="104"/>
      <c r="H56" s="104">
        <f t="shared" si="14"/>
        <v>2</v>
      </c>
      <c r="I56" s="67"/>
      <c r="J56" s="67"/>
      <c r="K56" s="67"/>
      <c r="L56" s="67"/>
      <c r="M56" s="67"/>
      <c r="N56" s="67"/>
      <c r="O56" s="67"/>
      <c r="P56" s="105">
        <f t="shared" si="15"/>
        <v>0</v>
      </c>
      <c r="Q56" s="106"/>
      <c r="R56" s="105">
        <f t="shared" si="16"/>
        <v>0</v>
      </c>
      <c r="S56" s="67"/>
      <c r="T56" s="67"/>
      <c r="U56" s="105">
        <f t="shared" si="17"/>
        <v>1</v>
      </c>
      <c r="V56" s="67"/>
      <c r="W56" s="67"/>
      <c r="X56" s="105">
        <f t="shared" si="18"/>
        <v>0</v>
      </c>
      <c r="Y56" s="107">
        <f t="shared" si="5"/>
        <v>0</v>
      </c>
      <c r="Z56" s="107">
        <f t="shared" si="6"/>
        <v>0</v>
      </c>
      <c r="AA56" s="105">
        <f t="shared" si="19"/>
        <v>0</v>
      </c>
      <c r="AB56" s="105">
        <f t="shared" si="20"/>
        <v>0</v>
      </c>
      <c r="AC56" s="105">
        <f t="shared" si="7"/>
        <v>0</v>
      </c>
      <c r="AD56" s="67"/>
      <c r="AE56" s="67"/>
      <c r="AF56" s="67"/>
      <c r="AG56" s="105">
        <f t="shared" si="21"/>
        <v>0</v>
      </c>
      <c r="AH56" s="105">
        <f t="shared" si="8"/>
        <v>0</v>
      </c>
      <c r="AI56" s="105">
        <f t="shared" si="22"/>
        <v>0</v>
      </c>
      <c r="AJ56" s="105">
        <f t="shared" si="9"/>
        <v>0</v>
      </c>
      <c r="AK56" s="105">
        <f t="shared" si="10"/>
        <v>0</v>
      </c>
      <c r="AL56" s="105">
        <f t="shared" si="11"/>
        <v>0</v>
      </c>
      <c r="AM56" s="105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1</v>
      </c>
    </row>
    <row r="57" spans="1:52" ht="23.25" x14ac:dyDescent="0.35">
      <c r="A57" s="101">
        <f>'Liste déroulante et date'!J49</f>
        <v>44114</v>
      </c>
      <c r="B57" s="102"/>
      <c r="C57" s="103"/>
      <c r="D57" s="103"/>
      <c r="E57" s="103"/>
      <c r="F57" s="103"/>
      <c r="G57" s="104"/>
      <c r="H57" s="104">
        <f t="shared" si="14"/>
        <v>2</v>
      </c>
      <c r="I57" s="67"/>
      <c r="J57" s="67"/>
      <c r="K57" s="67"/>
      <c r="L57" s="67"/>
      <c r="M57" s="67"/>
      <c r="N57" s="67"/>
      <c r="O57" s="67"/>
      <c r="P57" s="105">
        <f t="shared" si="15"/>
        <v>0</v>
      </c>
      <c r="Q57" s="106"/>
      <c r="R57" s="105">
        <f t="shared" si="16"/>
        <v>0</v>
      </c>
      <c r="S57" s="67"/>
      <c r="T57" s="67"/>
      <c r="U57" s="105">
        <f t="shared" si="17"/>
        <v>1</v>
      </c>
      <c r="V57" s="67"/>
      <c r="W57" s="67"/>
      <c r="X57" s="105">
        <f t="shared" si="18"/>
        <v>0</v>
      </c>
      <c r="Y57" s="107">
        <f t="shared" si="5"/>
        <v>0</v>
      </c>
      <c r="Z57" s="107">
        <f t="shared" si="6"/>
        <v>0</v>
      </c>
      <c r="AA57" s="105">
        <f t="shared" si="19"/>
        <v>0</v>
      </c>
      <c r="AB57" s="105">
        <f t="shared" si="20"/>
        <v>0</v>
      </c>
      <c r="AC57" s="105">
        <f t="shared" si="7"/>
        <v>0</v>
      </c>
      <c r="AD57" s="67"/>
      <c r="AE57" s="67"/>
      <c r="AF57" s="67"/>
      <c r="AG57" s="105">
        <f t="shared" si="21"/>
        <v>0</v>
      </c>
      <c r="AH57" s="105">
        <f t="shared" si="8"/>
        <v>0</v>
      </c>
      <c r="AI57" s="105">
        <f t="shared" si="22"/>
        <v>0</v>
      </c>
      <c r="AJ57" s="105">
        <f t="shared" si="9"/>
        <v>0</v>
      </c>
      <c r="AK57" s="105">
        <f t="shared" si="10"/>
        <v>0</v>
      </c>
      <c r="AL57" s="105">
        <f t="shared" si="11"/>
        <v>0</v>
      </c>
      <c r="AM57" s="105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1</v>
      </c>
    </row>
    <row r="58" spans="1:52" ht="23.25" x14ac:dyDescent="0.35">
      <c r="A58" s="101">
        <f>'Liste déroulante et date'!J50</f>
        <v>44121</v>
      </c>
      <c r="B58" s="102"/>
      <c r="C58" s="103"/>
      <c r="D58" s="103"/>
      <c r="E58" s="103"/>
      <c r="F58" s="103"/>
      <c r="G58" s="104"/>
      <c r="H58" s="104">
        <f t="shared" si="14"/>
        <v>2</v>
      </c>
      <c r="I58" s="67"/>
      <c r="J58" s="67"/>
      <c r="K58" s="67"/>
      <c r="L58" s="67"/>
      <c r="M58" s="67"/>
      <c r="N58" s="67"/>
      <c r="O58" s="67"/>
      <c r="P58" s="105">
        <f t="shared" si="15"/>
        <v>0</v>
      </c>
      <c r="Q58" s="106"/>
      <c r="R58" s="105">
        <f t="shared" si="16"/>
        <v>0</v>
      </c>
      <c r="S58" s="67"/>
      <c r="T58" s="67"/>
      <c r="U58" s="105">
        <f t="shared" si="17"/>
        <v>1</v>
      </c>
      <c r="V58" s="67"/>
      <c r="W58" s="67"/>
      <c r="X58" s="105">
        <f t="shared" si="18"/>
        <v>0</v>
      </c>
      <c r="Y58" s="107">
        <f t="shared" si="5"/>
        <v>0</v>
      </c>
      <c r="Z58" s="107">
        <f t="shared" si="6"/>
        <v>0</v>
      </c>
      <c r="AA58" s="105">
        <f t="shared" si="19"/>
        <v>0</v>
      </c>
      <c r="AB58" s="105">
        <f t="shared" si="20"/>
        <v>0</v>
      </c>
      <c r="AC58" s="105">
        <f t="shared" si="7"/>
        <v>0</v>
      </c>
      <c r="AD58" s="67"/>
      <c r="AE58" s="67"/>
      <c r="AF58" s="67"/>
      <c r="AG58" s="105">
        <f t="shared" si="21"/>
        <v>0</v>
      </c>
      <c r="AH58" s="105">
        <f t="shared" si="8"/>
        <v>0</v>
      </c>
      <c r="AI58" s="105">
        <f t="shared" si="22"/>
        <v>0</v>
      </c>
      <c r="AJ58" s="105">
        <f t="shared" si="9"/>
        <v>0</v>
      </c>
      <c r="AK58" s="105">
        <f t="shared" si="10"/>
        <v>0</v>
      </c>
      <c r="AL58" s="105">
        <f t="shared" si="11"/>
        <v>0</v>
      </c>
      <c r="AM58" s="105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1</v>
      </c>
    </row>
    <row r="59" spans="1:52" ht="23.25" x14ac:dyDescent="0.35">
      <c r="A59" s="101">
        <f>'Liste déroulante et date'!J51</f>
        <v>44128</v>
      </c>
      <c r="B59" s="102"/>
      <c r="C59" s="103"/>
      <c r="D59" s="103"/>
      <c r="E59" s="103"/>
      <c r="F59" s="103"/>
      <c r="G59" s="104"/>
      <c r="H59" s="104">
        <f t="shared" si="14"/>
        <v>2</v>
      </c>
      <c r="I59" s="67"/>
      <c r="J59" s="67"/>
      <c r="K59" s="67"/>
      <c r="L59" s="67"/>
      <c r="M59" s="67"/>
      <c r="N59" s="67"/>
      <c r="O59" s="67"/>
      <c r="P59" s="105">
        <f t="shared" si="15"/>
        <v>0</v>
      </c>
      <c r="Q59" s="106"/>
      <c r="R59" s="105">
        <f t="shared" si="16"/>
        <v>0</v>
      </c>
      <c r="S59" s="67"/>
      <c r="T59" s="67"/>
      <c r="U59" s="105">
        <f t="shared" si="17"/>
        <v>1</v>
      </c>
      <c r="V59" s="67"/>
      <c r="W59" s="67"/>
      <c r="X59" s="105">
        <f t="shared" si="18"/>
        <v>0</v>
      </c>
      <c r="Y59" s="107">
        <f t="shared" si="5"/>
        <v>0</v>
      </c>
      <c r="Z59" s="107">
        <f t="shared" si="6"/>
        <v>0</v>
      </c>
      <c r="AA59" s="105">
        <f t="shared" si="19"/>
        <v>0</v>
      </c>
      <c r="AB59" s="105">
        <f t="shared" si="20"/>
        <v>0</v>
      </c>
      <c r="AC59" s="105">
        <f t="shared" si="7"/>
        <v>0</v>
      </c>
      <c r="AD59" s="67"/>
      <c r="AE59" s="67"/>
      <c r="AF59" s="67"/>
      <c r="AG59" s="105">
        <f t="shared" si="21"/>
        <v>0</v>
      </c>
      <c r="AH59" s="105">
        <f t="shared" si="8"/>
        <v>0</v>
      </c>
      <c r="AI59" s="105">
        <f t="shared" si="22"/>
        <v>0</v>
      </c>
      <c r="AJ59" s="105">
        <f t="shared" si="9"/>
        <v>0</v>
      </c>
      <c r="AK59" s="105">
        <f t="shared" si="10"/>
        <v>0</v>
      </c>
      <c r="AL59" s="105">
        <f t="shared" si="11"/>
        <v>0</v>
      </c>
      <c r="AM59" s="105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1</v>
      </c>
    </row>
    <row r="60" spans="1:52" ht="23.25" x14ac:dyDescent="0.35">
      <c r="A60" s="101">
        <f>'Liste déroulante et date'!J52</f>
        <v>44135</v>
      </c>
      <c r="B60" s="102"/>
      <c r="C60" s="103"/>
      <c r="D60" s="103"/>
      <c r="E60" s="103"/>
      <c r="F60" s="103"/>
      <c r="G60" s="104"/>
      <c r="H60" s="104">
        <f t="shared" si="14"/>
        <v>2</v>
      </c>
      <c r="I60" s="67"/>
      <c r="J60" s="67"/>
      <c r="K60" s="67"/>
      <c r="L60" s="67"/>
      <c r="M60" s="67"/>
      <c r="N60" s="67"/>
      <c r="O60" s="67"/>
      <c r="P60" s="105">
        <f t="shared" si="15"/>
        <v>0</v>
      </c>
      <c r="Q60" s="106"/>
      <c r="R60" s="105">
        <f t="shared" si="16"/>
        <v>0</v>
      </c>
      <c r="S60" s="67"/>
      <c r="T60" s="67"/>
      <c r="U60" s="105">
        <f t="shared" si="17"/>
        <v>1</v>
      </c>
      <c r="V60" s="67"/>
      <c r="W60" s="67"/>
      <c r="X60" s="105">
        <f t="shared" si="18"/>
        <v>0</v>
      </c>
      <c r="Y60" s="107">
        <f t="shared" si="5"/>
        <v>0</v>
      </c>
      <c r="Z60" s="107">
        <f t="shared" si="6"/>
        <v>0</v>
      </c>
      <c r="AA60" s="105">
        <f t="shared" si="19"/>
        <v>0</v>
      </c>
      <c r="AB60" s="105">
        <f t="shared" si="20"/>
        <v>0</v>
      </c>
      <c r="AC60" s="105">
        <f t="shared" si="7"/>
        <v>0</v>
      </c>
      <c r="AD60" s="67"/>
      <c r="AE60" s="67"/>
      <c r="AF60" s="67"/>
      <c r="AG60" s="105">
        <f t="shared" si="21"/>
        <v>0</v>
      </c>
      <c r="AH60" s="105">
        <f t="shared" si="8"/>
        <v>0</v>
      </c>
      <c r="AI60" s="105">
        <f t="shared" si="22"/>
        <v>0</v>
      </c>
      <c r="AJ60" s="105">
        <f t="shared" si="9"/>
        <v>0</v>
      </c>
      <c r="AK60" s="105">
        <f t="shared" si="10"/>
        <v>0</v>
      </c>
      <c r="AL60" s="105">
        <f t="shared" si="11"/>
        <v>0</v>
      </c>
      <c r="AM60" s="105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1</v>
      </c>
    </row>
    <row r="61" spans="1:52" ht="23.25" x14ac:dyDescent="0.35">
      <c r="A61" s="101">
        <f>'Liste déroulante et date'!J53</f>
        <v>44142</v>
      </c>
      <c r="B61" s="102"/>
      <c r="C61" s="103"/>
      <c r="D61" s="103"/>
      <c r="E61" s="103"/>
      <c r="F61" s="103"/>
      <c r="G61" s="104"/>
      <c r="H61" s="104">
        <f t="shared" si="14"/>
        <v>2</v>
      </c>
      <c r="I61" s="67"/>
      <c r="J61" s="67"/>
      <c r="K61" s="67"/>
      <c r="L61" s="67"/>
      <c r="M61" s="67"/>
      <c r="N61" s="67"/>
      <c r="O61" s="67"/>
      <c r="P61" s="105">
        <f t="shared" si="15"/>
        <v>0</v>
      </c>
      <c r="Q61" s="106"/>
      <c r="R61" s="105">
        <f t="shared" si="16"/>
        <v>0</v>
      </c>
      <c r="S61" s="67"/>
      <c r="T61" s="67"/>
      <c r="U61" s="105">
        <f t="shared" si="17"/>
        <v>1</v>
      </c>
      <c r="V61" s="67"/>
      <c r="W61" s="67"/>
      <c r="X61" s="105">
        <f t="shared" si="18"/>
        <v>0</v>
      </c>
      <c r="Y61" s="107">
        <f t="shared" si="5"/>
        <v>0</v>
      </c>
      <c r="Z61" s="107">
        <f t="shared" si="6"/>
        <v>0</v>
      </c>
      <c r="AA61" s="105">
        <f t="shared" si="19"/>
        <v>0</v>
      </c>
      <c r="AB61" s="105">
        <f t="shared" si="20"/>
        <v>0</v>
      </c>
      <c r="AC61" s="105">
        <f t="shared" si="7"/>
        <v>0</v>
      </c>
      <c r="AD61" s="67"/>
      <c r="AE61" s="67"/>
      <c r="AF61" s="67"/>
      <c r="AG61" s="105">
        <f t="shared" si="21"/>
        <v>0</v>
      </c>
      <c r="AH61" s="105">
        <f t="shared" si="8"/>
        <v>0</v>
      </c>
      <c r="AI61" s="105">
        <f t="shared" si="22"/>
        <v>0</v>
      </c>
      <c r="AJ61" s="105">
        <f t="shared" si="9"/>
        <v>0</v>
      </c>
      <c r="AK61" s="105">
        <f t="shared" si="10"/>
        <v>0</v>
      </c>
      <c r="AL61" s="105">
        <f t="shared" si="11"/>
        <v>0</v>
      </c>
      <c r="AM61" s="105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1</v>
      </c>
    </row>
    <row r="62" spans="1:52" ht="23.25" x14ac:dyDescent="0.35">
      <c r="A62" s="101">
        <f>'Liste déroulante et date'!J54</f>
        <v>44149</v>
      </c>
      <c r="B62" s="102"/>
      <c r="C62" s="103"/>
      <c r="D62" s="103"/>
      <c r="E62" s="103"/>
      <c r="F62" s="103"/>
      <c r="G62" s="104"/>
      <c r="H62" s="104">
        <f t="shared" si="14"/>
        <v>2</v>
      </c>
      <c r="I62" s="67"/>
      <c r="J62" s="67"/>
      <c r="K62" s="67"/>
      <c r="L62" s="67"/>
      <c r="M62" s="67"/>
      <c r="N62" s="67"/>
      <c r="O62" s="67"/>
      <c r="P62" s="105">
        <f t="shared" si="15"/>
        <v>0</v>
      </c>
      <c r="Q62" s="106"/>
      <c r="R62" s="105">
        <f t="shared" si="16"/>
        <v>0</v>
      </c>
      <c r="S62" s="67"/>
      <c r="T62" s="67"/>
      <c r="U62" s="105">
        <f t="shared" si="17"/>
        <v>1</v>
      </c>
      <c r="V62" s="67"/>
      <c r="W62" s="67"/>
      <c r="X62" s="105">
        <f t="shared" si="18"/>
        <v>0</v>
      </c>
      <c r="Y62" s="107">
        <f t="shared" si="5"/>
        <v>0</v>
      </c>
      <c r="Z62" s="107">
        <f t="shared" si="6"/>
        <v>0</v>
      </c>
      <c r="AA62" s="105">
        <f t="shared" si="19"/>
        <v>0</v>
      </c>
      <c r="AB62" s="105">
        <f t="shared" si="20"/>
        <v>0</v>
      </c>
      <c r="AC62" s="105">
        <f t="shared" si="7"/>
        <v>0</v>
      </c>
      <c r="AD62" s="67"/>
      <c r="AE62" s="67"/>
      <c r="AF62" s="67"/>
      <c r="AG62" s="105">
        <f t="shared" si="21"/>
        <v>0</v>
      </c>
      <c r="AH62" s="105">
        <f t="shared" si="8"/>
        <v>0</v>
      </c>
      <c r="AI62" s="105">
        <f t="shared" si="22"/>
        <v>0</v>
      </c>
      <c r="AJ62" s="105">
        <f t="shared" si="9"/>
        <v>0</v>
      </c>
      <c r="AK62" s="105">
        <f t="shared" si="10"/>
        <v>0</v>
      </c>
      <c r="AL62" s="105">
        <f t="shared" si="11"/>
        <v>0</v>
      </c>
      <c r="AM62" s="105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1</v>
      </c>
    </row>
    <row r="63" spans="1:52" ht="23.25" x14ac:dyDescent="0.35">
      <c r="A63" s="101">
        <f>'Liste déroulante et date'!J55</f>
        <v>44156</v>
      </c>
      <c r="B63" s="102"/>
      <c r="C63" s="103"/>
      <c r="D63" s="103"/>
      <c r="E63" s="103"/>
      <c r="F63" s="103"/>
      <c r="G63" s="104"/>
      <c r="H63" s="104">
        <f t="shared" si="14"/>
        <v>2</v>
      </c>
      <c r="I63" s="67"/>
      <c r="J63" s="67"/>
      <c r="K63" s="67"/>
      <c r="L63" s="67"/>
      <c r="M63" s="67"/>
      <c r="N63" s="67"/>
      <c r="O63" s="67"/>
      <c r="P63" s="105">
        <f t="shared" si="15"/>
        <v>0</v>
      </c>
      <c r="Q63" s="106"/>
      <c r="R63" s="105">
        <f t="shared" si="16"/>
        <v>0</v>
      </c>
      <c r="S63" s="67"/>
      <c r="T63" s="67"/>
      <c r="U63" s="105">
        <f t="shared" si="17"/>
        <v>1</v>
      </c>
      <c r="V63" s="67"/>
      <c r="W63" s="67"/>
      <c r="X63" s="105">
        <f t="shared" si="18"/>
        <v>0</v>
      </c>
      <c r="Y63" s="107">
        <f t="shared" si="5"/>
        <v>0</v>
      </c>
      <c r="Z63" s="107">
        <f t="shared" si="6"/>
        <v>0</v>
      </c>
      <c r="AA63" s="105">
        <f t="shared" si="19"/>
        <v>0</v>
      </c>
      <c r="AB63" s="105">
        <f t="shared" si="20"/>
        <v>0</v>
      </c>
      <c r="AC63" s="105">
        <f t="shared" si="7"/>
        <v>0</v>
      </c>
      <c r="AD63" s="67"/>
      <c r="AE63" s="67"/>
      <c r="AF63" s="67"/>
      <c r="AG63" s="105">
        <f t="shared" si="21"/>
        <v>0</v>
      </c>
      <c r="AH63" s="105">
        <f t="shared" si="8"/>
        <v>0</v>
      </c>
      <c r="AI63" s="105">
        <f t="shared" si="22"/>
        <v>0</v>
      </c>
      <c r="AJ63" s="105">
        <f t="shared" si="9"/>
        <v>0</v>
      </c>
      <c r="AK63" s="105">
        <f t="shared" si="10"/>
        <v>0</v>
      </c>
      <c r="AL63" s="105">
        <f t="shared" si="11"/>
        <v>0</v>
      </c>
      <c r="AM63" s="105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1</v>
      </c>
    </row>
    <row r="64" spans="1:52" ht="18.75" x14ac:dyDescent="0.3">
      <c r="A64" s="101">
        <f>'Liste déroulante et date'!J56</f>
        <v>44163</v>
      </c>
      <c r="B64" s="102"/>
      <c r="C64" s="103"/>
      <c r="D64" s="103"/>
      <c r="E64" s="103"/>
      <c r="F64" s="103"/>
      <c r="G64" s="104"/>
      <c r="H64" s="104">
        <f t="shared" si="14"/>
        <v>2</v>
      </c>
      <c r="I64" s="67"/>
      <c r="J64" s="67"/>
      <c r="K64" s="67"/>
      <c r="L64" s="67"/>
      <c r="M64" s="67"/>
      <c r="N64" s="67"/>
      <c r="O64" s="67"/>
      <c r="P64" s="105">
        <f t="shared" si="15"/>
        <v>0</v>
      </c>
      <c r="Q64" s="106"/>
      <c r="R64" s="105">
        <f t="shared" si="16"/>
        <v>0</v>
      </c>
      <c r="S64" s="67"/>
      <c r="T64" s="67"/>
      <c r="U64" s="105">
        <f t="shared" si="17"/>
        <v>1</v>
      </c>
      <c r="V64" s="67"/>
      <c r="W64" s="67"/>
      <c r="X64" s="105">
        <f t="shared" si="18"/>
        <v>0</v>
      </c>
      <c r="Y64" s="107">
        <f t="shared" si="5"/>
        <v>0</v>
      </c>
      <c r="Z64" s="107">
        <f t="shared" si="6"/>
        <v>0</v>
      </c>
      <c r="AA64" s="105">
        <f t="shared" si="19"/>
        <v>0</v>
      </c>
      <c r="AB64" s="105">
        <f t="shared" si="20"/>
        <v>0</v>
      </c>
      <c r="AC64" s="105">
        <f t="shared" si="7"/>
        <v>0</v>
      </c>
      <c r="AD64" s="67"/>
      <c r="AE64" s="67"/>
      <c r="AF64" s="67"/>
      <c r="AG64" s="105">
        <f t="shared" si="21"/>
        <v>0</v>
      </c>
      <c r="AH64" s="105">
        <f t="shared" si="8"/>
        <v>0</v>
      </c>
      <c r="AI64" s="105">
        <f t="shared" si="22"/>
        <v>0</v>
      </c>
      <c r="AJ64" s="105">
        <f t="shared" si="9"/>
        <v>0</v>
      </c>
      <c r="AK64" s="105">
        <f t="shared" si="10"/>
        <v>0</v>
      </c>
      <c r="AL64" s="105">
        <f t="shared" si="11"/>
        <v>0</v>
      </c>
      <c r="AM64" s="105">
        <f t="shared" si="12"/>
        <v>0</v>
      </c>
      <c r="AN64" s="67"/>
      <c r="AR64" s="108"/>
      <c r="AS64" s="109"/>
      <c r="AT64" s="109"/>
      <c r="AU64" s="109"/>
      <c r="AV64" s="109"/>
      <c r="AW64" s="109"/>
      <c r="AX64" s="109"/>
      <c r="AY64" s="109"/>
      <c r="AZ64" s="109"/>
    </row>
    <row r="65" spans="1:52" ht="18.75" x14ac:dyDescent="0.3">
      <c r="A65" s="101">
        <f>'Liste déroulante et date'!J57</f>
        <v>44170</v>
      </c>
      <c r="B65" s="102"/>
      <c r="C65" s="103"/>
      <c r="D65" s="103"/>
      <c r="E65" s="103"/>
      <c r="F65" s="103"/>
      <c r="G65" s="104"/>
      <c r="H65" s="104">
        <f t="shared" si="14"/>
        <v>2</v>
      </c>
      <c r="I65" s="67"/>
      <c r="J65" s="67"/>
      <c r="K65" s="67"/>
      <c r="L65" s="67"/>
      <c r="M65" s="67"/>
      <c r="N65" s="67"/>
      <c r="O65" s="67"/>
      <c r="P65" s="105">
        <f t="shared" si="15"/>
        <v>0</v>
      </c>
      <c r="Q65" s="106"/>
      <c r="R65" s="105">
        <f t="shared" si="16"/>
        <v>0</v>
      </c>
      <c r="S65" s="67"/>
      <c r="T65" s="67"/>
      <c r="U65" s="105">
        <f t="shared" si="17"/>
        <v>1</v>
      </c>
      <c r="V65" s="67"/>
      <c r="W65" s="67"/>
      <c r="X65" s="105">
        <f t="shared" si="18"/>
        <v>0</v>
      </c>
      <c r="Y65" s="107">
        <f t="shared" si="5"/>
        <v>0</v>
      </c>
      <c r="Z65" s="107">
        <f t="shared" si="6"/>
        <v>0</v>
      </c>
      <c r="AA65" s="105">
        <f t="shared" si="19"/>
        <v>0</v>
      </c>
      <c r="AB65" s="105">
        <f t="shared" si="20"/>
        <v>0</v>
      </c>
      <c r="AC65" s="105">
        <f t="shared" si="7"/>
        <v>0</v>
      </c>
      <c r="AD65" s="67"/>
      <c r="AE65" s="67"/>
      <c r="AF65" s="67"/>
      <c r="AG65" s="105">
        <f t="shared" si="21"/>
        <v>0</v>
      </c>
      <c r="AH65" s="105">
        <f t="shared" si="8"/>
        <v>0</v>
      </c>
      <c r="AI65" s="105">
        <f t="shared" si="22"/>
        <v>0</v>
      </c>
      <c r="AJ65" s="105">
        <f t="shared" si="9"/>
        <v>0</v>
      </c>
      <c r="AK65" s="105">
        <f t="shared" si="10"/>
        <v>0</v>
      </c>
      <c r="AL65" s="105">
        <f t="shared" si="11"/>
        <v>0</v>
      </c>
      <c r="AM65" s="105">
        <f t="shared" si="12"/>
        <v>0</v>
      </c>
      <c r="AN65" s="67"/>
      <c r="AR65" s="108"/>
      <c r="AS65" s="109"/>
      <c r="AT65" s="109"/>
      <c r="AU65" s="109"/>
      <c r="AV65" s="109"/>
      <c r="AW65" s="109"/>
      <c r="AX65" s="109"/>
      <c r="AY65" s="109"/>
      <c r="AZ65" s="109"/>
    </row>
    <row r="66" spans="1:52" ht="18.75" x14ac:dyDescent="0.3">
      <c r="A66" s="101">
        <f>'Liste déroulante et date'!J58</f>
        <v>44177</v>
      </c>
      <c r="B66" s="102"/>
      <c r="C66" s="103"/>
      <c r="D66" s="103"/>
      <c r="E66" s="103"/>
      <c r="F66" s="103"/>
      <c r="G66" s="104"/>
      <c r="H66" s="104">
        <f t="shared" si="14"/>
        <v>2</v>
      </c>
      <c r="I66" s="67"/>
      <c r="J66" s="67"/>
      <c r="K66" s="67"/>
      <c r="L66" s="67"/>
      <c r="M66" s="67"/>
      <c r="N66" s="67"/>
      <c r="O66" s="67"/>
      <c r="P66" s="105">
        <f t="shared" si="15"/>
        <v>0</v>
      </c>
      <c r="Q66" s="106"/>
      <c r="R66" s="105">
        <f t="shared" si="16"/>
        <v>0</v>
      </c>
      <c r="S66" s="67"/>
      <c r="T66" s="67"/>
      <c r="U66" s="105">
        <f t="shared" si="17"/>
        <v>1</v>
      </c>
      <c r="V66" s="67"/>
      <c r="W66" s="67"/>
      <c r="X66" s="105">
        <f t="shared" si="18"/>
        <v>0</v>
      </c>
      <c r="Y66" s="107">
        <f t="shared" si="5"/>
        <v>0</v>
      </c>
      <c r="Z66" s="107">
        <f t="shared" si="6"/>
        <v>0</v>
      </c>
      <c r="AA66" s="105">
        <f t="shared" si="19"/>
        <v>0</v>
      </c>
      <c r="AB66" s="105">
        <f t="shared" si="20"/>
        <v>0</v>
      </c>
      <c r="AC66" s="105">
        <f t="shared" si="7"/>
        <v>0</v>
      </c>
      <c r="AD66" s="67"/>
      <c r="AE66" s="67"/>
      <c r="AF66" s="67"/>
      <c r="AG66" s="105">
        <f t="shared" si="21"/>
        <v>0</v>
      </c>
      <c r="AH66" s="105">
        <f t="shared" si="8"/>
        <v>0</v>
      </c>
      <c r="AI66" s="105">
        <f t="shared" si="22"/>
        <v>0</v>
      </c>
      <c r="AJ66" s="105">
        <f t="shared" si="9"/>
        <v>0</v>
      </c>
      <c r="AK66" s="105">
        <f t="shared" si="10"/>
        <v>0</v>
      </c>
      <c r="AL66" s="105">
        <f t="shared" si="11"/>
        <v>0</v>
      </c>
      <c r="AM66" s="105">
        <f t="shared" si="12"/>
        <v>0</v>
      </c>
      <c r="AN66" s="67"/>
      <c r="AR66" s="108"/>
      <c r="AS66" s="109"/>
      <c r="AT66" s="109"/>
      <c r="AU66" s="109"/>
      <c r="AV66" s="109"/>
      <c r="AW66" s="109"/>
      <c r="AX66" s="109"/>
      <c r="AY66" s="109"/>
      <c r="AZ66" s="109"/>
    </row>
    <row r="67" spans="1:52" ht="18.75" x14ac:dyDescent="0.3">
      <c r="A67" s="101">
        <f>'Liste déroulante et date'!J59</f>
        <v>44184</v>
      </c>
      <c r="B67" s="102"/>
      <c r="C67" s="103"/>
      <c r="D67" s="103"/>
      <c r="E67" s="103"/>
      <c r="F67" s="103"/>
      <c r="G67" s="104"/>
      <c r="H67" s="104">
        <f t="shared" si="14"/>
        <v>2</v>
      </c>
      <c r="I67" s="67"/>
      <c r="J67" s="67"/>
      <c r="K67" s="67"/>
      <c r="L67" s="67"/>
      <c r="M67" s="67"/>
      <c r="N67" s="67"/>
      <c r="O67" s="67"/>
      <c r="P67" s="105">
        <f t="shared" si="15"/>
        <v>0</v>
      </c>
      <c r="Q67" s="106"/>
      <c r="R67" s="105">
        <f t="shared" si="16"/>
        <v>0</v>
      </c>
      <c r="S67" s="67"/>
      <c r="T67" s="67"/>
      <c r="U67" s="105">
        <f t="shared" si="17"/>
        <v>1</v>
      </c>
      <c r="V67" s="67"/>
      <c r="W67" s="67"/>
      <c r="X67" s="105">
        <f t="shared" si="18"/>
        <v>0</v>
      </c>
      <c r="Y67" s="107">
        <f t="shared" si="5"/>
        <v>0</v>
      </c>
      <c r="Z67" s="107">
        <f t="shared" si="6"/>
        <v>0</v>
      </c>
      <c r="AA67" s="105">
        <f t="shared" si="19"/>
        <v>0</v>
      </c>
      <c r="AB67" s="105">
        <f t="shared" si="20"/>
        <v>0</v>
      </c>
      <c r="AC67" s="105">
        <f t="shared" si="7"/>
        <v>0</v>
      </c>
      <c r="AD67" s="67"/>
      <c r="AE67" s="67"/>
      <c r="AF67" s="67"/>
      <c r="AG67" s="105">
        <f t="shared" si="21"/>
        <v>0</v>
      </c>
      <c r="AH67" s="105">
        <f t="shared" si="8"/>
        <v>0</v>
      </c>
      <c r="AI67" s="105">
        <f t="shared" si="22"/>
        <v>0</v>
      </c>
      <c r="AJ67" s="105">
        <f t="shared" si="9"/>
        <v>0</v>
      </c>
      <c r="AK67" s="105">
        <f t="shared" si="10"/>
        <v>0</v>
      </c>
      <c r="AL67" s="105">
        <f t="shared" si="11"/>
        <v>0</v>
      </c>
      <c r="AM67" s="105">
        <f t="shared" si="12"/>
        <v>0</v>
      </c>
      <c r="AN67" s="67"/>
      <c r="AR67" s="108"/>
      <c r="AS67" s="109"/>
      <c r="AT67" s="109"/>
      <c r="AU67" s="109"/>
      <c r="AV67" s="109"/>
      <c r="AW67" s="109"/>
      <c r="AX67" s="109"/>
      <c r="AY67" s="109"/>
      <c r="AZ67" s="109"/>
    </row>
    <row r="68" spans="1:52" x14ac:dyDescent="0.25">
      <c r="A68" s="110"/>
      <c r="B68" s="111"/>
      <c r="C68" s="3"/>
      <c r="D68" s="3"/>
      <c r="E68" s="3"/>
      <c r="F68" s="3"/>
      <c r="G68" s="3"/>
      <c r="H68" s="3"/>
      <c r="I68" s="112"/>
      <c r="J68" s="112"/>
      <c r="K68" s="112"/>
      <c r="L68" s="112"/>
      <c r="M68" s="112"/>
      <c r="N68" s="112"/>
      <c r="O68" s="112"/>
      <c r="P68" s="112"/>
      <c r="Q68" s="113"/>
      <c r="R68" s="112"/>
      <c r="S68" s="112"/>
      <c r="T68" s="153"/>
      <c r="U68" s="105">
        <f t="shared" si="17"/>
        <v>1</v>
      </c>
      <c r="V68" s="112"/>
      <c r="W68" s="112"/>
      <c r="X68" s="112"/>
      <c r="Y68" s="112"/>
      <c r="Z68" s="112"/>
      <c r="AA68" s="112"/>
      <c r="AB68" s="112"/>
      <c r="AC68" s="112">
        <v>16</v>
      </c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3"/>
    </row>
    <row r="69" spans="1:52" ht="22.5" customHeight="1" x14ac:dyDescent="0.35">
      <c r="A69" s="101">
        <f>'Liste déroulante et date'!J60</f>
        <v>44191</v>
      </c>
      <c r="B69" s="102"/>
      <c r="C69" s="103"/>
      <c r="D69" s="103"/>
      <c r="E69" s="103"/>
      <c r="F69" s="103"/>
      <c r="G69" s="104"/>
      <c r="H69" s="104">
        <f t="shared" ref="H69:H121" si="24">IF(G69=0,H68,G69)</f>
        <v>0</v>
      </c>
      <c r="I69" s="67"/>
      <c r="J69" s="67"/>
      <c r="K69" s="67"/>
      <c r="L69" s="67"/>
      <c r="M69" s="67"/>
      <c r="N69" s="67"/>
      <c r="O69" s="67"/>
      <c r="P69" s="105">
        <f t="shared" si="15"/>
        <v>0</v>
      </c>
      <c r="Q69" s="106"/>
      <c r="R69" s="105">
        <f t="shared" si="16"/>
        <v>0</v>
      </c>
      <c r="S69" s="67"/>
      <c r="T69" s="67"/>
      <c r="U69" s="105">
        <f t="shared" si="17"/>
        <v>1</v>
      </c>
      <c r="V69" s="67"/>
      <c r="W69" s="67"/>
      <c r="X69" s="105">
        <f t="shared" ref="X69:X121" si="25">IF(AL69&gt;=0,AL69,0)</f>
        <v>0</v>
      </c>
      <c r="Y69" s="107">
        <f t="shared" ref="Y69:Y121" si="26">IF(S69&gt;=40,S69-40,0)</f>
        <v>0</v>
      </c>
      <c r="Z69" s="107">
        <f t="shared" ref="Z69:Z121" si="27">IF(D69=1,0,AM69)</f>
        <v>0</v>
      </c>
      <c r="AA69" s="105">
        <f t="shared" ref="AA69:AA121" si="28">IF(AE69&lt;0,-AE69,0)</f>
        <v>0</v>
      </c>
      <c r="AB69" s="105">
        <f t="shared" ref="AB69:AB121" si="29">IF(AE69&gt;0,AE69+AJ69,0)+IF(AE69&lt;=0,AJ69,0)</f>
        <v>0</v>
      </c>
      <c r="AC69" s="105">
        <f t="shared" ref="AC69:AC121" si="30">AC68-R69</f>
        <v>16</v>
      </c>
      <c r="AD69" s="67"/>
      <c r="AE69" s="67"/>
      <c r="AF69" s="67"/>
      <c r="AG69" s="105">
        <f t="shared" ref="AG69:AG121" si="31">IF((AI68-AH69)&gt;0,AH69,AI68)</f>
        <v>0</v>
      </c>
      <c r="AH69" s="105">
        <f t="shared" ref="AH69:AH121" si="32">IF(S69&gt;40,((3+Y69)*H69),IF(S69=0,0,(3*H69)))</f>
        <v>0</v>
      </c>
      <c r="AI69" s="105">
        <f t="shared" ref="AI69:AI121" si="33">AI68+AF69-AG69</f>
        <v>0</v>
      </c>
      <c r="AJ69" s="105">
        <f t="shared" ref="AJ69:AJ121" si="34">ROUND(IF(AD69&gt;0,AD69/H69,"0"),0)</f>
        <v>0</v>
      </c>
      <c r="AK69" s="105">
        <f t="shared" ref="AK69:AK121" si="35">ROUND(IF(Q69="oui",(X65+X66+X67+X68)/20,0),0)</f>
        <v>0</v>
      </c>
      <c r="AL69" s="105">
        <f t="shared" ref="AL69:AL121" si="36">IF(S69&lt;=40,S69-Z69,S69-Y69-Z69)</f>
        <v>0</v>
      </c>
      <c r="AM69" s="105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1</v>
      </c>
    </row>
    <row r="70" spans="1:52" ht="23.25" x14ac:dyDescent="0.35">
      <c r="A70" s="101">
        <f>'Liste déroulante et date'!J61</f>
        <v>44198</v>
      </c>
      <c r="B70" s="102"/>
      <c r="C70" s="103"/>
      <c r="D70" s="103"/>
      <c r="E70" s="103"/>
      <c r="F70" s="103"/>
      <c r="G70" s="104"/>
      <c r="H70" s="104">
        <f t="shared" si="24"/>
        <v>0</v>
      </c>
      <c r="I70" s="67"/>
      <c r="J70" s="67"/>
      <c r="K70" s="67"/>
      <c r="L70" s="67"/>
      <c r="M70" s="67"/>
      <c r="N70" s="67"/>
      <c r="O70" s="67"/>
      <c r="P70" s="105">
        <f t="shared" si="15"/>
        <v>0</v>
      </c>
      <c r="Q70" s="106"/>
      <c r="R70" s="105">
        <f t="shared" si="16"/>
        <v>0</v>
      </c>
      <c r="S70" s="67"/>
      <c r="T70" s="67"/>
      <c r="U70" s="105">
        <f t="shared" si="17"/>
        <v>1</v>
      </c>
      <c r="V70" s="67"/>
      <c r="W70" s="67"/>
      <c r="X70" s="105">
        <f t="shared" si="25"/>
        <v>0</v>
      </c>
      <c r="Y70" s="107">
        <f t="shared" si="26"/>
        <v>0</v>
      </c>
      <c r="Z70" s="107">
        <f t="shared" si="27"/>
        <v>0</v>
      </c>
      <c r="AA70" s="105">
        <f t="shared" si="28"/>
        <v>0</v>
      </c>
      <c r="AB70" s="105">
        <f t="shared" si="29"/>
        <v>0</v>
      </c>
      <c r="AC70" s="105">
        <f t="shared" si="30"/>
        <v>16</v>
      </c>
      <c r="AD70" s="67"/>
      <c r="AE70" s="67"/>
      <c r="AF70" s="67"/>
      <c r="AG70" s="105">
        <f t="shared" si="31"/>
        <v>0</v>
      </c>
      <c r="AH70" s="105">
        <f t="shared" si="32"/>
        <v>0</v>
      </c>
      <c r="AI70" s="105">
        <f t="shared" si="33"/>
        <v>0</v>
      </c>
      <c r="AJ70" s="105">
        <f t="shared" si="34"/>
        <v>0</v>
      </c>
      <c r="AK70" s="105">
        <f t="shared" si="35"/>
        <v>0</v>
      </c>
      <c r="AL70" s="105">
        <f t="shared" si="36"/>
        <v>0</v>
      </c>
      <c r="AM70" s="105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1</v>
      </c>
    </row>
    <row r="71" spans="1:52" ht="23.25" x14ac:dyDescent="0.35">
      <c r="A71" s="101">
        <f>'Liste déroulante et date'!J62</f>
        <v>44205</v>
      </c>
      <c r="B71" s="102"/>
      <c r="C71" s="103"/>
      <c r="D71" s="103"/>
      <c r="E71" s="103"/>
      <c r="F71" s="103"/>
      <c r="G71" s="104"/>
      <c r="H71" s="104">
        <f t="shared" si="24"/>
        <v>0</v>
      </c>
      <c r="I71" s="67"/>
      <c r="J71" s="67"/>
      <c r="K71" s="67"/>
      <c r="L71" s="67"/>
      <c r="M71" s="67"/>
      <c r="N71" s="67"/>
      <c r="O71" s="67"/>
      <c r="P71" s="105">
        <f t="shared" si="15"/>
        <v>0</v>
      </c>
      <c r="Q71" s="106"/>
      <c r="R71" s="105">
        <f t="shared" si="16"/>
        <v>0</v>
      </c>
      <c r="S71" s="67"/>
      <c r="T71" s="67"/>
      <c r="U71" s="105">
        <f t="shared" si="17"/>
        <v>1</v>
      </c>
      <c r="V71" s="67"/>
      <c r="W71" s="67"/>
      <c r="X71" s="105">
        <f t="shared" si="25"/>
        <v>0</v>
      </c>
      <c r="Y71" s="107">
        <f t="shared" si="26"/>
        <v>0</v>
      </c>
      <c r="Z71" s="107">
        <f t="shared" si="27"/>
        <v>0</v>
      </c>
      <c r="AA71" s="105">
        <f t="shared" si="28"/>
        <v>0</v>
      </c>
      <c r="AB71" s="105">
        <f t="shared" si="29"/>
        <v>0</v>
      </c>
      <c r="AC71" s="105">
        <f t="shared" si="30"/>
        <v>16</v>
      </c>
      <c r="AD71" s="67"/>
      <c r="AE71" s="67"/>
      <c r="AF71" s="67"/>
      <c r="AG71" s="105">
        <f t="shared" si="31"/>
        <v>0</v>
      </c>
      <c r="AH71" s="105">
        <f t="shared" si="32"/>
        <v>0</v>
      </c>
      <c r="AI71" s="105">
        <f t="shared" si="33"/>
        <v>0</v>
      </c>
      <c r="AJ71" s="105">
        <f t="shared" si="34"/>
        <v>0</v>
      </c>
      <c r="AK71" s="105">
        <f t="shared" si="35"/>
        <v>0</v>
      </c>
      <c r="AL71" s="105">
        <f t="shared" si="36"/>
        <v>0</v>
      </c>
      <c r="AM71" s="105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1</v>
      </c>
    </row>
    <row r="72" spans="1:52" ht="23.25" x14ac:dyDescent="0.35">
      <c r="A72" s="101">
        <f>'Liste déroulante et date'!J63</f>
        <v>44212</v>
      </c>
      <c r="B72" s="102"/>
      <c r="C72" s="103"/>
      <c r="D72" s="103"/>
      <c r="E72" s="103"/>
      <c r="F72" s="103"/>
      <c r="G72" s="104"/>
      <c r="H72" s="104">
        <f t="shared" si="24"/>
        <v>0</v>
      </c>
      <c r="I72" s="67"/>
      <c r="J72" s="67"/>
      <c r="K72" s="67"/>
      <c r="L72" s="67"/>
      <c r="M72" s="67"/>
      <c r="N72" s="67"/>
      <c r="O72" s="67"/>
      <c r="P72" s="105">
        <f t="shared" si="15"/>
        <v>0</v>
      </c>
      <c r="Q72" s="106"/>
      <c r="R72" s="105">
        <f t="shared" si="16"/>
        <v>0</v>
      </c>
      <c r="S72" s="67"/>
      <c r="T72" s="67"/>
      <c r="U72" s="105">
        <f t="shared" si="17"/>
        <v>1</v>
      </c>
      <c r="V72" s="67"/>
      <c r="W72" s="67"/>
      <c r="X72" s="105">
        <f t="shared" si="25"/>
        <v>0</v>
      </c>
      <c r="Y72" s="107">
        <f t="shared" si="26"/>
        <v>0</v>
      </c>
      <c r="Z72" s="107">
        <f t="shared" si="27"/>
        <v>0</v>
      </c>
      <c r="AA72" s="105">
        <f t="shared" si="28"/>
        <v>0</v>
      </c>
      <c r="AB72" s="105">
        <f t="shared" si="29"/>
        <v>0</v>
      </c>
      <c r="AC72" s="105">
        <f t="shared" si="30"/>
        <v>16</v>
      </c>
      <c r="AD72" s="67"/>
      <c r="AE72" s="67"/>
      <c r="AF72" s="67"/>
      <c r="AG72" s="105">
        <f t="shared" si="31"/>
        <v>0</v>
      </c>
      <c r="AH72" s="105">
        <f t="shared" si="32"/>
        <v>0</v>
      </c>
      <c r="AI72" s="105">
        <f t="shared" si="33"/>
        <v>0</v>
      </c>
      <c r="AJ72" s="105">
        <f t="shared" si="34"/>
        <v>0</v>
      </c>
      <c r="AK72" s="105">
        <f t="shared" si="35"/>
        <v>0</v>
      </c>
      <c r="AL72" s="105">
        <f t="shared" si="36"/>
        <v>0</v>
      </c>
      <c r="AM72" s="105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1</v>
      </c>
    </row>
    <row r="73" spans="1:52" ht="23.25" x14ac:dyDescent="0.35">
      <c r="A73" s="101">
        <f>'Liste déroulante et date'!J64</f>
        <v>44219</v>
      </c>
      <c r="B73" s="102"/>
      <c r="C73" s="103"/>
      <c r="D73" s="103"/>
      <c r="E73" s="103"/>
      <c r="F73" s="103"/>
      <c r="G73" s="104"/>
      <c r="H73" s="104">
        <f t="shared" si="24"/>
        <v>0</v>
      </c>
      <c r="I73" s="67"/>
      <c r="J73" s="67"/>
      <c r="K73" s="67"/>
      <c r="L73" s="67"/>
      <c r="M73" s="67"/>
      <c r="N73" s="67"/>
      <c r="O73" s="67"/>
      <c r="P73" s="105">
        <f t="shared" si="15"/>
        <v>0</v>
      </c>
      <c r="Q73" s="106"/>
      <c r="R73" s="105">
        <f t="shared" si="16"/>
        <v>0</v>
      </c>
      <c r="S73" s="67"/>
      <c r="T73" s="67"/>
      <c r="U73" s="105">
        <f t="shared" si="17"/>
        <v>1</v>
      </c>
      <c r="V73" s="67"/>
      <c r="W73" s="67"/>
      <c r="X73" s="105">
        <f t="shared" si="25"/>
        <v>0</v>
      </c>
      <c r="Y73" s="107">
        <f t="shared" si="26"/>
        <v>0</v>
      </c>
      <c r="Z73" s="107">
        <f t="shared" si="27"/>
        <v>0</v>
      </c>
      <c r="AA73" s="105">
        <f t="shared" si="28"/>
        <v>0</v>
      </c>
      <c r="AB73" s="105">
        <f t="shared" si="29"/>
        <v>0</v>
      </c>
      <c r="AC73" s="105">
        <f t="shared" si="30"/>
        <v>16</v>
      </c>
      <c r="AD73" s="67"/>
      <c r="AE73" s="67"/>
      <c r="AF73" s="67"/>
      <c r="AG73" s="105">
        <f t="shared" si="31"/>
        <v>0</v>
      </c>
      <c r="AH73" s="105">
        <f t="shared" si="32"/>
        <v>0</v>
      </c>
      <c r="AI73" s="105">
        <f t="shared" si="33"/>
        <v>0</v>
      </c>
      <c r="AJ73" s="105">
        <f t="shared" si="34"/>
        <v>0</v>
      </c>
      <c r="AK73" s="105">
        <f t="shared" si="35"/>
        <v>0</v>
      </c>
      <c r="AL73" s="105">
        <f t="shared" si="36"/>
        <v>0</v>
      </c>
      <c r="AM73" s="105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1</v>
      </c>
    </row>
    <row r="74" spans="1:52" ht="23.25" x14ac:dyDescent="0.35">
      <c r="A74" s="101">
        <f>'Liste déroulante et date'!J65</f>
        <v>44226</v>
      </c>
      <c r="B74" s="102"/>
      <c r="C74" s="103"/>
      <c r="D74" s="103"/>
      <c r="E74" s="103"/>
      <c r="F74" s="103"/>
      <c r="G74" s="104"/>
      <c r="H74" s="104">
        <f t="shared" si="24"/>
        <v>0</v>
      </c>
      <c r="I74" s="67"/>
      <c r="J74" s="67"/>
      <c r="K74" s="67"/>
      <c r="L74" s="67"/>
      <c r="M74" s="67"/>
      <c r="N74" s="67"/>
      <c r="O74" s="67"/>
      <c r="P74" s="105">
        <f t="shared" si="15"/>
        <v>0</v>
      </c>
      <c r="Q74" s="106"/>
      <c r="R74" s="105">
        <f t="shared" si="16"/>
        <v>0</v>
      </c>
      <c r="S74" s="67"/>
      <c r="T74" s="67"/>
      <c r="U74" s="105">
        <f t="shared" si="17"/>
        <v>1</v>
      </c>
      <c r="V74" s="67"/>
      <c r="W74" s="67"/>
      <c r="X74" s="105">
        <f t="shared" si="25"/>
        <v>0</v>
      </c>
      <c r="Y74" s="107">
        <f t="shared" si="26"/>
        <v>0</v>
      </c>
      <c r="Z74" s="107">
        <f t="shared" si="27"/>
        <v>0</v>
      </c>
      <c r="AA74" s="105">
        <f t="shared" si="28"/>
        <v>0</v>
      </c>
      <c r="AB74" s="105">
        <f t="shared" si="29"/>
        <v>0</v>
      </c>
      <c r="AC74" s="105">
        <f t="shared" si="30"/>
        <v>16</v>
      </c>
      <c r="AD74" s="67"/>
      <c r="AE74" s="67"/>
      <c r="AF74" s="67"/>
      <c r="AG74" s="105">
        <f t="shared" si="31"/>
        <v>0</v>
      </c>
      <c r="AH74" s="105">
        <f t="shared" si="32"/>
        <v>0</v>
      </c>
      <c r="AI74" s="105">
        <f t="shared" si="33"/>
        <v>0</v>
      </c>
      <c r="AJ74" s="105">
        <f t="shared" si="34"/>
        <v>0</v>
      </c>
      <c r="AK74" s="105">
        <f t="shared" si="35"/>
        <v>0</v>
      </c>
      <c r="AL74" s="105">
        <f t="shared" si="36"/>
        <v>0</v>
      </c>
      <c r="AM74" s="105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1</v>
      </c>
    </row>
    <row r="75" spans="1:52" ht="23.25" x14ac:dyDescent="0.35">
      <c r="A75" s="101">
        <f>'Liste déroulante et date'!J66</f>
        <v>44233</v>
      </c>
      <c r="B75" s="102"/>
      <c r="C75" s="103"/>
      <c r="D75" s="103"/>
      <c r="E75" s="103"/>
      <c r="F75" s="103"/>
      <c r="G75" s="104"/>
      <c r="H75" s="104">
        <f t="shared" si="24"/>
        <v>0</v>
      </c>
      <c r="I75" s="67"/>
      <c r="J75" s="67"/>
      <c r="K75" s="67"/>
      <c r="L75" s="67"/>
      <c r="M75" s="67"/>
      <c r="N75" s="67"/>
      <c r="O75" s="67"/>
      <c r="P75" s="105">
        <f t="shared" si="15"/>
        <v>0</v>
      </c>
      <c r="Q75" s="106"/>
      <c r="R75" s="105">
        <f t="shared" si="16"/>
        <v>0</v>
      </c>
      <c r="S75" s="67"/>
      <c r="T75" s="67"/>
      <c r="U75" s="105">
        <f t="shared" si="17"/>
        <v>1</v>
      </c>
      <c r="V75" s="67"/>
      <c r="W75" s="67"/>
      <c r="X75" s="105">
        <f t="shared" si="25"/>
        <v>0</v>
      </c>
      <c r="Y75" s="107">
        <f t="shared" si="26"/>
        <v>0</v>
      </c>
      <c r="Z75" s="107">
        <f t="shared" si="27"/>
        <v>0</v>
      </c>
      <c r="AA75" s="105">
        <f t="shared" si="28"/>
        <v>0</v>
      </c>
      <c r="AB75" s="105">
        <f t="shared" si="29"/>
        <v>0</v>
      </c>
      <c r="AC75" s="105">
        <f t="shared" si="30"/>
        <v>16</v>
      </c>
      <c r="AD75" s="67"/>
      <c r="AE75" s="67"/>
      <c r="AF75" s="67"/>
      <c r="AG75" s="105">
        <f t="shared" si="31"/>
        <v>0</v>
      </c>
      <c r="AH75" s="105">
        <f t="shared" si="32"/>
        <v>0</v>
      </c>
      <c r="AI75" s="105">
        <f t="shared" si="33"/>
        <v>0</v>
      </c>
      <c r="AJ75" s="105">
        <f t="shared" si="34"/>
        <v>0</v>
      </c>
      <c r="AK75" s="105">
        <f t="shared" si="35"/>
        <v>0</v>
      </c>
      <c r="AL75" s="105">
        <f t="shared" si="36"/>
        <v>0</v>
      </c>
      <c r="AM75" s="105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1</v>
      </c>
    </row>
    <row r="76" spans="1:52" ht="23.25" x14ac:dyDescent="0.35">
      <c r="A76" s="101">
        <f>'Liste déroulante et date'!J67</f>
        <v>44240</v>
      </c>
      <c r="B76" s="102"/>
      <c r="C76" s="103"/>
      <c r="D76" s="103"/>
      <c r="E76" s="103"/>
      <c r="F76" s="103"/>
      <c r="G76" s="104"/>
      <c r="H76" s="104">
        <f t="shared" si="24"/>
        <v>0</v>
      </c>
      <c r="I76" s="67"/>
      <c r="J76" s="67"/>
      <c r="K76" s="67"/>
      <c r="L76" s="67"/>
      <c r="M76" s="67"/>
      <c r="N76" s="67"/>
      <c r="O76" s="67"/>
      <c r="P76" s="105">
        <f t="shared" si="15"/>
        <v>0</v>
      </c>
      <c r="Q76" s="106"/>
      <c r="R76" s="105">
        <f t="shared" si="16"/>
        <v>0</v>
      </c>
      <c r="S76" s="67"/>
      <c r="T76" s="67"/>
      <c r="U76" s="105">
        <f t="shared" ref="U76:U121" si="43">U75+P76-X76-Y76+AA76-AB76</f>
        <v>1</v>
      </c>
      <c r="V76" s="67"/>
      <c r="W76" s="67"/>
      <c r="X76" s="105">
        <f t="shared" si="25"/>
        <v>0</v>
      </c>
      <c r="Y76" s="107">
        <f t="shared" si="26"/>
        <v>0</v>
      </c>
      <c r="Z76" s="107">
        <f t="shared" si="27"/>
        <v>0</v>
      </c>
      <c r="AA76" s="105">
        <f t="shared" si="28"/>
        <v>0</v>
      </c>
      <c r="AB76" s="105">
        <f t="shared" si="29"/>
        <v>0</v>
      </c>
      <c r="AC76" s="105">
        <f t="shared" si="30"/>
        <v>16</v>
      </c>
      <c r="AD76" s="67"/>
      <c r="AE76" s="67"/>
      <c r="AF76" s="67"/>
      <c r="AG76" s="105">
        <f t="shared" si="31"/>
        <v>0</v>
      </c>
      <c r="AH76" s="105">
        <f t="shared" si="32"/>
        <v>0</v>
      </c>
      <c r="AI76" s="105">
        <f t="shared" si="33"/>
        <v>0</v>
      </c>
      <c r="AJ76" s="105">
        <f t="shared" si="34"/>
        <v>0</v>
      </c>
      <c r="AK76" s="105">
        <f t="shared" si="35"/>
        <v>0</v>
      </c>
      <c r="AL76" s="105">
        <f t="shared" si="36"/>
        <v>0</v>
      </c>
      <c r="AM76" s="105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1</v>
      </c>
    </row>
    <row r="77" spans="1:52" ht="23.25" x14ac:dyDescent="0.35">
      <c r="A77" s="101">
        <f>'Liste déroulante et date'!J68</f>
        <v>44247</v>
      </c>
      <c r="B77" s="102"/>
      <c r="C77" s="103"/>
      <c r="D77" s="103"/>
      <c r="E77" s="103"/>
      <c r="F77" s="103"/>
      <c r="G77" s="104"/>
      <c r="H77" s="104">
        <f t="shared" si="24"/>
        <v>0</v>
      </c>
      <c r="I77" s="67"/>
      <c r="J77" s="67"/>
      <c r="K77" s="67"/>
      <c r="L77" s="67"/>
      <c r="M77" s="67"/>
      <c r="N77" s="67"/>
      <c r="O77" s="67"/>
      <c r="P77" s="105">
        <f t="shared" si="15"/>
        <v>0</v>
      </c>
      <c r="Q77" s="106"/>
      <c r="R77" s="105">
        <f t="shared" ref="R77:R121" si="44">IF(AC76&lt;=0,0,AK77)</f>
        <v>0</v>
      </c>
      <c r="S77" s="67"/>
      <c r="T77" s="67"/>
      <c r="U77" s="105">
        <f t="shared" si="43"/>
        <v>1</v>
      </c>
      <c r="V77" s="67"/>
      <c r="W77" s="67"/>
      <c r="X77" s="105">
        <f t="shared" si="25"/>
        <v>0</v>
      </c>
      <c r="Y77" s="107">
        <f t="shared" si="26"/>
        <v>0</v>
      </c>
      <c r="Z77" s="107">
        <f t="shared" si="27"/>
        <v>0</v>
      </c>
      <c r="AA77" s="105">
        <f t="shared" si="28"/>
        <v>0</v>
      </c>
      <c r="AB77" s="105">
        <f t="shared" si="29"/>
        <v>0</v>
      </c>
      <c r="AC77" s="105">
        <f t="shared" si="30"/>
        <v>16</v>
      </c>
      <c r="AD77" s="67"/>
      <c r="AE77" s="67"/>
      <c r="AF77" s="67"/>
      <c r="AG77" s="105">
        <f t="shared" si="31"/>
        <v>0</v>
      </c>
      <c r="AH77" s="105">
        <f t="shared" si="32"/>
        <v>0</v>
      </c>
      <c r="AI77" s="105">
        <f t="shared" si="33"/>
        <v>0</v>
      </c>
      <c r="AJ77" s="105">
        <f t="shared" si="34"/>
        <v>0</v>
      </c>
      <c r="AK77" s="105">
        <f t="shared" si="35"/>
        <v>0</v>
      </c>
      <c r="AL77" s="105">
        <f t="shared" si="36"/>
        <v>0</v>
      </c>
      <c r="AM77" s="105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1</v>
      </c>
    </row>
    <row r="78" spans="1:52" ht="23.25" x14ac:dyDescent="0.35">
      <c r="A78" s="101">
        <f>'Liste déroulante et date'!J69</f>
        <v>44254</v>
      </c>
      <c r="B78" s="102"/>
      <c r="C78" s="103"/>
      <c r="D78" s="103"/>
      <c r="E78" s="103"/>
      <c r="F78" s="103"/>
      <c r="G78" s="104"/>
      <c r="H78" s="104">
        <f t="shared" si="24"/>
        <v>0</v>
      </c>
      <c r="I78" s="67"/>
      <c r="J78" s="67"/>
      <c r="K78" s="67"/>
      <c r="L78" s="67"/>
      <c r="M78" s="67"/>
      <c r="N78" s="67"/>
      <c r="O78" s="67"/>
      <c r="P78" s="105">
        <f t="shared" ref="P78:P121" si="45">SUM(I78:O78)</f>
        <v>0</v>
      </c>
      <c r="Q78" s="106"/>
      <c r="R78" s="105">
        <f t="shared" si="44"/>
        <v>0</v>
      </c>
      <c r="S78" s="67"/>
      <c r="T78" s="67"/>
      <c r="U78" s="105">
        <f t="shared" si="43"/>
        <v>1</v>
      </c>
      <c r="V78" s="67"/>
      <c r="W78" s="67"/>
      <c r="X78" s="105">
        <f t="shared" si="25"/>
        <v>0</v>
      </c>
      <c r="Y78" s="107">
        <f t="shared" si="26"/>
        <v>0</v>
      </c>
      <c r="Z78" s="107">
        <f t="shared" si="27"/>
        <v>0</v>
      </c>
      <c r="AA78" s="105">
        <f t="shared" si="28"/>
        <v>0</v>
      </c>
      <c r="AB78" s="105">
        <f t="shared" si="29"/>
        <v>0</v>
      </c>
      <c r="AC78" s="105">
        <f t="shared" si="30"/>
        <v>16</v>
      </c>
      <c r="AD78" s="67"/>
      <c r="AE78" s="67"/>
      <c r="AF78" s="67"/>
      <c r="AG78" s="105">
        <f t="shared" si="31"/>
        <v>0</v>
      </c>
      <c r="AH78" s="105">
        <f t="shared" si="32"/>
        <v>0</v>
      </c>
      <c r="AI78" s="105">
        <f t="shared" si="33"/>
        <v>0</v>
      </c>
      <c r="AJ78" s="105">
        <f t="shared" si="34"/>
        <v>0</v>
      </c>
      <c r="AK78" s="105">
        <f t="shared" si="35"/>
        <v>0</v>
      </c>
      <c r="AL78" s="105">
        <f t="shared" si="36"/>
        <v>0</v>
      </c>
      <c r="AM78" s="105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1</v>
      </c>
    </row>
    <row r="79" spans="1:52" ht="23.25" x14ac:dyDescent="0.35">
      <c r="A79" s="101">
        <f>'Liste déroulante et date'!J70</f>
        <v>44261</v>
      </c>
      <c r="B79" s="102"/>
      <c r="C79" s="103"/>
      <c r="D79" s="103"/>
      <c r="E79" s="103"/>
      <c r="F79" s="103"/>
      <c r="G79" s="104"/>
      <c r="H79" s="104">
        <f t="shared" si="24"/>
        <v>0</v>
      </c>
      <c r="I79" s="67"/>
      <c r="J79" s="67"/>
      <c r="K79" s="67"/>
      <c r="L79" s="67"/>
      <c r="M79" s="67"/>
      <c r="N79" s="67"/>
      <c r="O79" s="67"/>
      <c r="P79" s="105">
        <f t="shared" si="45"/>
        <v>0</v>
      </c>
      <c r="Q79" s="106"/>
      <c r="R79" s="105">
        <f t="shared" si="44"/>
        <v>0</v>
      </c>
      <c r="S79" s="67"/>
      <c r="T79" s="67"/>
      <c r="U79" s="105">
        <f t="shared" si="43"/>
        <v>1</v>
      </c>
      <c r="V79" s="67"/>
      <c r="W79" s="67"/>
      <c r="X79" s="105">
        <f t="shared" si="25"/>
        <v>0</v>
      </c>
      <c r="Y79" s="107">
        <f t="shared" si="26"/>
        <v>0</v>
      </c>
      <c r="Z79" s="107">
        <f t="shared" si="27"/>
        <v>0</v>
      </c>
      <c r="AA79" s="105">
        <f t="shared" si="28"/>
        <v>0</v>
      </c>
      <c r="AB79" s="105">
        <f t="shared" si="29"/>
        <v>0</v>
      </c>
      <c r="AC79" s="105">
        <f t="shared" si="30"/>
        <v>16</v>
      </c>
      <c r="AD79" s="67"/>
      <c r="AE79" s="67"/>
      <c r="AF79" s="67"/>
      <c r="AG79" s="105">
        <f t="shared" si="31"/>
        <v>0</v>
      </c>
      <c r="AH79" s="105">
        <f t="shared" si="32"/>
        <v>0</v>
      </c>
      <c r="AI79" s="105">
        <f t="shared" si="33"/>
        <v>0</v>
      </c>
      <c r="AJ79" s="105">
        <f t="shared" si="34"/>
        <v>0</v>
      </c>
      <c r="AK79" s="105">
        <f t="shared" si="35"/>
        <v>0</v>
      </c>
      <c r="AL79" s="105">
        <f t="shared" si="36"/>
        <v>0</v>
      </c>
      <c r="AM79" s="105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1</v>
      </c>
    </row>
    <row r="80" spans="1:52" ht="23.25" x14ac:dyDescent="0.35">
      <c r="A80" s="101">
        <f>'Liste déroulante et date'!J71</f>
        <v>44268</v>
      </c>
      <c r="B80" s="102"/>
      <c r="C80" s="103"/>
      <c r="D80" s="103"/>
      <c r="E80" s="103"/>
      <c r="F80" s="103"/>
      <c r="G80" s="104"/>
      <c r="H80" s="104">
        <f t="shared" si="24"/>
        <v>0</v>
      </c>
      <c r="I80" s="67"/>
      <c r="J80" s="67"/>
      <c r="K80" s="67"/>
      <c r="L80" s="67"/>
      <c r="M80" s="67"/>
      <c r="N80" s="67"/>
      <c r="O80" s="67"/>
      <c r="P80" s="105">
        <f t="shared" si="45"/>
        <v>0</v>
      </c>
      <c r="Q80" s="106"/>
      <c r="R80" s="105">
        <f t="shared" si="44"/>
        <v>0</v>
      </c>
      <c r="S80" s="67"/>
      <c r="T80" s="67"/>
      <c r="U80" s="105">
        <f t="shared" si="43"/>
        <v>1</v>
      </c>
      <c r="V80" s="67"/>
      <c r="W80" s="67"/>
      <c r="X80" s="105">
        <f t="shared" si="25"/>
        <v>0</v>
      </c>
      <c r="Y80" s="107">
        <f t="shared" si="26"/>
        <v>0</v>
      </c>
      <c r="Z80" s="107">
        <f t="shared" si="27"/>
        <v>0</v>
      </c>
      <c r="AA80" s="105">
        <f t="shared" si="28"/>
        <v>0</v>
      </c>
      <c r="AB80" s="105">
        <f t="shared" si="29"/>
        <v>0</v>
      </c>
      <c r="AC80" s="105">
        <f t="shared" si="30"/>
        <v>16</v>
      </c>
      <c r="AD80" s="67"/>
      <c r="AE80" s="67"/>
      <c r="AF80" s="67"/>
      <c r="AG80" s="105">
        <f t="shared" si="31"/>
        <v>0</v>
      </c>
      <c r="AH80" s="105">
        <f t="shared" si="32"/>
        <v>0</v>
      </c>
      <c r="AI80" s="105">
        <f t="shared" si="33"/>
        <v>0</v>
      </c>
      <c r="AJ80" s="105">
        <f t="shared" si="34"/>
        <v>0</v>
      </c>
      <c r="AK80" s="105">
        <f t="shared" si="35"/>
        <v>0</v>
      </c>
      <c r="AL80" s="105">
        <f t="shared" si="36"/>
        <v>0</v>
      </c>
      <c r="AM80" s="105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1</v>
      </c>
    </row>
    <row r="81" spans="1:52" ht="23.25" x14ac:dyDescent="0.35">
      <c r="A81" s="101">
        <f>'Liste déroulante et date'!J72</f>
        <v>44275</v>
      </c>
      <c r="B81" s="102"/>
      <c r="C81" s="103"/>
      <c r="D81" s="103"/>
      <c r="E81" s="103"/>
      <c r="F81" s="103"/>
      <c r="G81" s="104"/>
      <c r="H81" s="104">
        <f t="shared" si="24"/>
        <v>0</v>
      </c>
      <c r="I81" s="67"/>
      <c r="J81" s="67"/>
      <c r="K81" s="67"/>
      <c r="L81" s="67"/>
      <c r="M81" s="67"/>
      <c r="N81" s="67"/>
      <c r="O81" s="67"/>
      <c r="P81" s="105">
        <f t="shared" si="45"/>
        <v>0</v>
      </c>
      <c r="Q81" s="106"/>
      <c r="R81" s="105">
        <f t="shared" si="44"/>
        <v>0</v>
      </c>
      <c r="S81" s="67"/>
      <c r="T81" s="67"/>
      <c r="U81" s="105">
        <f t="shared" si="43"/>
        <v>1</v>
      </c>
      <c r="V81" s="67"/>
      <c r="W81" s="67"/>
      <c r="X81" s="105">
        <f t="shared" si="25"/>
        <v>0</v>
      </c>
      <c r="Y81" s="107">
        <f t="shared" si="26"/>
        <v>0</v>
      </c>
      <c r="Z81" s="107">
        <f t="shared" si="27"/>
        <v>0</v>
      </c>
      <c r="AA81" s="105">
        <f t="shared" si="28"/>
        <v>0</v>
      </c>
      <c r="AB81" s="105">
        <f t="shared" si="29"/>
        <v>0</v>
      </c>
      <c r="AC81" s="105">
        <f t="shared" si="30"/>
        <v>16</v>
      </c>
      <c r="AD81" s="67"/>
      <c r="AE81" s="67"/>
      <c r="AF81" s="67"/>
      <c r="AG81" s="105">
        <f t="shared" si="31"/>
        <v>0</v>
      </c>
      <c r="AH81" s="105">
        <f t="shared" si="32"/>
        <v>0</v>
      </c>
      <c r="AI81" s="105">
        <f t="shared" si="33"/>
        <v>0</v>
      </c>
      <c r="AJ81" s="105">
        <f t="shared" si="34"/>
        <v>0</v>
      </c>
      <c r="AK81" s="105">
        <f t="shared" si="35"/>
        <v>0</v>
      </c>
      <c r="AL81" s="105">
        <f t="shared" si="36"/>
        <v>0</v>
      </c>
      <c r="AM81" s="105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1</v>
      </c>
    </row>
    <row r="82" spans="1:52" ht="23.25" x14ac:dyDescent="0.35">
      <c r="A82" s="101">
        <f>'Liste déroulante et date'!J73</f>
        <v>44282</v>
      </c>
      <c r="B82" s="102"/>
      <c r="C82" s="103"/>
      <c r="D82" s="103"/>
      <c r="E82" s="103"/>
      <c r="F82" s="103"/>
      <c r="G82" s="104"/>
      <c r="H82" s="104">
        <f t="shared" si="24"/>
        <v>0</v>
      </c>
      <c r="I82" s="67"/>
      <c r="J82" s="67"/>
      <c r="K82" s="67"/>
      <c r="L82" s="67"/>
      <c r="M82" s="67"/>
      <c r="N82" s="67"/>
      <c r="O82" s="67"/>
      <c r="P82" s="105">
        <f t="shared" si="45"/>
        <v>0</v>
      </c>
      <c r="Q82" s="106"/>
      <c r="R82" s="105">
        <f t="shared" si="44"/>
        <v>0</v>
      </c>
      <c r="S82" s="67"/>
      <c r="T82" s="67"/>
      <c r="U82" s="105">
        <f t="shared" si="43"/>
        <v>1</v>
      </c>
      <c r="V82" s="67"/>
      <c r="W82" s="67"/>
      <c r="X82" s="105">
        <f t="shared" si="25"/>
        <v>0</v>
      </c>
      <c r="Y82" s="107">
        <f t="shared" si="26"/>
        <v>0</v>
      </c>
      <c r="Z82" s="107">
        <f t="shared" si="27"/>
        <v>0</v>
      </c>
      <c r="AA82" s="105">
        <f t="shared" si="28"/>
        <v>0</v>
      </c>
      <c r="AB82" s="105">
        <f t="shared" si="29"/>
        <v>0</v>
      </c>
      <c r="AC82" s="105">
        <f t="shared" si="30"/>
        <v>16</v>
      </c>
      <c r="AD82" s="67"/>
      <c r="AE82" s="67"/>
      <c r="AF82" s="67"/>
      <c r="AG82" s="105">
        <f t="shared" si="31"/>
        <v>0</v>
      </c>
      <c r="AH82" s="105">
        <f t="shared" si="32"/>
        <v>0</v>
      </c>
      <c r="AI82" s="105">
        <f t="shared" si="33"/>
        <v>0</v>
      </c>
      <c r="AJ82" s="105">
        <f t="shared" si="34"/>
        <v>0</v>
      </c>
      <c r="AK82" s="105">
        <f t="shared" si="35"/>
        <v>0</v>
      </c>
      <c r="AL82" s="105">
        <f t="shared" si="36"/>
        <v>0</v>
      </c>
      <c r="AM82" s="105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1</v>
      </c>
    </row>
    <row r="83" spans="1:52" ht="23.25" x14ac:dyDescent="0.35">
      <c r="A83" s="101">
        <f>'Liste déroulante et date'!J74</f>
        <v>44289</v>
      </c>
      <c r="B83" s="102"/>
      <c r="C83" s="103"/>
      <c r="D83" s="103"/>
      <c r="E83" s="103"/>
      <c r="F83" s="103"/>
      <c r="G83" s="104"/>
      <c r="H83" s="104">
        <f t="shared" si="24"/>
        <v>0</v>
      </c>
      <c r="I83" s="67"/>
      <c r="J83" s="67"/>
      <c r="K83" s="67"/>
      <c r="L83" s="67"/>
      <c r="M83" s="67"/>
      <c r="N83" s="67"/>
      <c r="O83" s="67"/>
      <c r="P83" s="105">
        <f t="shared" si="45"/>
        <v>0</v>
      </c>
      <c r="Q83" s="106"/>
      <c r="R83" s="105">
        <f t="shared" si="44"/>
        <v>0</v>
      </c>
      <c r="S83" s="67"/>
      <c r="T83" s="67"/>
      <c r="U83" s="105">
        <f t="shared" si="43"/>
        <v>1</v>
      </c>
      <c r="V83" s="67"/>
      <c r="W83" s="67"/>
      <c r="X83" s="105">
        <f t="shared" si="25"/>
        <v>0</v>
      </c>
      <c r="Y83" s="107">
        <f t="shared" si="26"/>
        <v>0</v>
      </c>
      <c r="Z83" s="107">
        <f t="shared" si="27"/>
        <v>0</v>
      </c>
      <c r="AA83" s="105">
        <f t="shared" si="28"/>
        <v>0</v>
      </c>
      <c r="AB83" s="105">
        <f t="shared" si="29"/>
        <v>0</v>
      </c>
      <c r="AC83" s="105">
        <f t="shared" si="30"/>
        <v>16</v>
      </c>
      <c r="AD83" s="67"/>
      <c r="AE83" s="67"/>
      <c r="AF83" s="67"/>
      <c r="AG83" s="105">
        <f t="shared" si="31"/>
        <v>0</v>
      </c>
      <c r="AH83" s="105">
        <f t="shared" si="32"/>
        <v>0</v>
      </c>
      <c r="AI83" s="105">
        <f t="shared" si="33"/>
        <v>0</v>
      </c>
      <c r="AJ83" s="105">
        <f t="shared" si="34"/>
        <v>0</v>
      </c>
      <c r="AK83" s="105">
        <f t="shared" si="35"/>
        <v>0</v>
      </c>
      <c r="AL83" s="105">
        <f t="shared" si="36"/>
        <v>0</v>
      </c>
      <c r="AM83" s="105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1</v>
      </c>
    </row>
    <row r="84" spans="1:52" ht="23.25" x14ac:dyDescent="0.35">
      <c r="A84" s="101">
        <f>'Liste déroulante et date'!J75</f>
        <v>44296</v>
      </c>
      <c r="B84" s="102"/>
      <c r="C84" s="103"/>
      <c r="D84" s="103"/>
      <c r="E84" s="103"/>
      <c r="F84" s="103"/>
      <c r="G84" s="104"/>
      <c r="H84" s="104">
        <f t="shared" si="24"/>
        <v>0</v>
      </c>
      <c r="I84" s="67"/>
      <c r="J84" s="67"/>
      <c r="K84" s="67"/>
      <c r="L84" s="67"/>
      <c r="M84" s="67"/>
      <c r="N84" s="67"/>
      <c r="O84" s="67"/>
      <c r="P84" s="105">
        <f t="shared" si="45"/>
        <v>0</v>
      </c>
      <c r="Q84" s="106"/>
      <c r="R84" s="105">
        <f t="shared" si="44"/>
        <v>0</v>
      </c>
      <c r="S84" s="67"/>
      <c r="T84" s="67"/>
      <c r="U84" s="105">
        <f t="shared" si="43"/>
        <v>1</v>
      </c>
      <c r="V84" s="67"/>
      <c r="W84" s="67"/>
      <c r="X84" s="105">
        <f t="shared" si="25"/>
        <v>0</v>
      </c>
      <c r="Y84" s="107">
        <f t="shared" si="26"/>
        <v>0</v>
      </c>
      <c r="Z84" s="107">
        <f t="shared" si="27"/>
        <v>0</v>
      </c>
      <c r="AA84" s="105">
        <f t="shared" si="28"/>
        <v>0</v>
      </c>
      <c r="AB84" s="105">
        <f t="shared" si="29"/>
        <v>0</v>
      </c>
      <c r="AC84" s="105">
        <f t="shared" si="30"/>
        <v>16</v>
      </c>
      <c r="AD84" s="67"/>
      <c r="AE84" s="67"/>
      <c r="AF84" s="67"/>
      <c r="AG84" s="105">
        <f t="shared" si="31"/>
        <v>0</v>
      </c>
      <c r="AH84" s="105">
        <f t="shared" si="32"/>
        <v>0</v>
      </c>
      <c r="AI84" s="105">
        <f t="shared" si="33"/>
        <v>0</v>
      </c>
      <c r="AJ84" s="105">
        <f t="shared" si="34"/>
        <v>0</v>
      </c>
      <c r="AK84" s="105">
        <f t="shared" si="35"/>
        <v>0</v>
      </c>
      <c r="AL84" s="105">
        <f t="shared" si="36"/>
        <v>0</v>
      </c>
      <c r="AM84" s="105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1</v>
      </c>
    </row>
    <row r="85" spans="1:52" ht="23.25" x14ac:dyDescent="0.35">
      <c r="A85" s="101">
        <f>'Liste déroulante et date'!J76</f>
        <v>44303</v>
      </c>
      <c r="B85" s="102"/>
      <c r="C85" s="103"/>
      <c r="D85" s="103"/>
      <c r="E85" s="103"/>
      <c r="F85" s="103"/>
      <c r="G85" s="104"/>
      <c r="H85" s="104">
        <f t="shared" si="24"/>
        <v>0</v>
      </c>
      <c r="I85" s="67"/>
      <c r="J85" s="67"/>
      <c r="K85" s="67"/>
      <c r="L85" s="67"/>
      <c r="M85" s="67"/>
      <c r="N85" s="67"/>
      <c r="O85" s="67"/>
      <c r="P85" s="105">
        <f t="shared" si="45"/>
        <v>0</v>
      </c>
      <c r="Q85" s="106"/>
      <c r="R85" s="105">
        <f t="shared" si="44"/>
        <v>0</v>
      </c>
      <c r="S85" s="67"/>
      <c r="T85" s="67"/>
      <c r="U85" s="105">
        <f t="shared" si="43"/>
        <v>1</v>
      </c>
      <c r="V85" s="67"/>
      <c r="W85" s="67"/>
      <c r="X85" s="105">
        <f t="shared" si="25"/>
        <v>0</v>
      </c>
      <c r="Y85" s="107">
        <f t="shared" si="26"/>
        <v>0</v>
      </c>
      <c r="Z85" s="107">
        <f t="shared" si="27"/>
        <v>0</v>
      </c>
      <c r="AA85" s="105">
        <f t="shared" si="28"/>
        <v>0</v>
      </c>
      <c r="AB85" s="105">
        <f t="shared" si="29"/>
        <v>0</v>
      </c>
      <c r="AC85" s="105">
        <f t="shared" si="30"/>
        <v>16</v>
      </c>
      <c r="AD85" s="67"/>
      <c r="AE85" s="67"/>
      <c r="AF85" s="67"/>
      <c r="AG85" s="105">
        <f t="shared" si="31"/>
        <v>0</v>
      </c>
      <c r="AH85" s="105">
        <f t="shared" si="32"/>
        <v>0</v>
      </c>
      <c r="AI85" s="105">
        <f t="shared" si="33"/>
        <v>0</v>
      </c>
      <c r="AJ85" s="105">
        <f t="shared" si="34"/>
        <v>0</v>
      </c>
      <c r="AK85" s="105">
        <f t="shared" si="35"/>
        <v>0</v>
      </c>
      <c r="AL85" s="105">
        <f t="shared" si="36"/>
        <v>0</v>
      </c>
      <c r="AM85" s="105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1</v>
      </c>
    </row>
    <row r="86" spans="1:52" ht="23.25" x14ac:dyDescent="0.35">
      <c r="A86" s="101">
        <f>'Liste déroulante et date'!J77</f>
        <v>44310</v>
      </c>
      <c r="B86" s="102"/>
      <c r="C86" s="103"/>
      <c r="D86" s="103"/>
      <c r="E86" s="103"/>
      <c r="F86" s="103"/>
      <c r="G86" s="104"/>
      <c r="H86" s="104">
        <f t="shared" si="24"/>
        <v>0</v>
      </c>
      <c r="I86" s="67"/>
      <c r="J86" s="67"/>
      <c r="K86" s="67"/>
      <c r="L86" s="67"/>
      <c r="M86" s="67"/>
      <c r="N86" s="67"/>
      <c r="O86" s="67"/>
      <c r="P86" s="105">
        <f t="shared" si="45"/>
        <v>0</v>
      </c>
      <c r="Q86" s="106"/>
      <c r="R86" s="105">
        <f t="shared" si="44"/>
        <v>0</v>
      </c>
      <c r="S86" s="67"/>
      <c r="T86" s="67"/>
      <c r="U86" s="105">
        <f t="shared" si="43"/>
        <v>1</v>
      </c>
      <c r="V86" s="67"/>
      <c r="W86" s="67"/>
      <c r="X86" s="105">
        <f t="shared" si="25"/>
        <v>0</v>
      </c>
      <c r="Y86" s="107">
        <f t="shared" si="26"/>
        <v>0</v>
      </c>
      <c r="Z86" s="107">
        <f t="shared" si="27"/>
        <v>0</v>
      </c>
      <c r="AA86" s="105">
        <f t="shared" si="28"/>
        <v>0</v>
      </c>
      <c r="AB86" s="105">
        <f t="shared" si="29"/>
        <v>0</v>
      </c>
      <c r="AC86" s="105">
        <f t="shared" si="30"/>
        <v>16</v>
      </c>
      <c r="AD86" s="67"/>
      <c r="AE86" s="67"/>
      <c r="AF86" s="67"/>
      <c r="AG86" s="105">
        <f t="shared" si="31"/>
        <v>0</v>
      </c>
      <c r="AH86" s="105">
        <f t="shared" si="32"/>
        <v>0</v>
      </c>
      <c r="AI86" s="105">
        <f t="shared" si="33"/>
        <v>0</v>
      </c>
      <c r="AJ86" s="105">
        <f t="shared" si="34"/>
        <v>0</v>
      </c>
      <c r="AK86" s="105">
        <f t="shared" si="35"/>
        <v>0</v>
      </c>
      <c r="AL86" s="105">
        <f t="shared" si="36"/>
        <v>0</v>
      </c>
      <c r="AM86" s="105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1</v>
      </c>
    </row>
    <row r="87" spans="1:52" ht="23.25" x14ac:dyDescent="0.35">
      <c r="A87" s="101">
        <f>'Liste déroulante et date'!J78</f>
        <v>44317</v>
      </c>
      <c r="B87" s="102"/>
      <c r="C87" s="103"/>
      <c r="D87" s="103"/>
      <c r="E87" s="103"/>
      <c r="F87" s="103"/>
      <c r="G87" s="104"/>
      <c r="H87" s="104">
        <f t="shared" si="24"/>
        <v>0</v>
      </c>
      <c r="I87" s="67"/>
      <c r="J87" s="67"/>
      <c r="K87" s="67"/>
      <c r="L87" s="67"/>
      <c r="M87" s="67"/>
      <c r="N87" s="67"/>
      <c r="O87" s="67"/>
      <c r="P87" s="105">
        <f t="shared" si="45"/>
        <v>0</v>
      </c>
      <c r="Q87" s="106"/>
      <c r="R87" s="105">
        <f t="shared" si="44"/>
        <v>0</v>
      </c>
      <c r="S87" s="67"/>
      <c r="T87" s="67"/>
      <c r="U87" s="105">
        <f t="shared" si="43"/>
        <v>1</v>
      </c>
      <c r="V87" s="67"/>
      <c r="W87" s="67"/>
      <c r="X87" s="105">
        <f t="shared" si="25"/>
        <v>0</v>
      </c>
      <c r="Y87" s="107">
        <f t="shared" si="26"/>
        <v>0</v>
      </c>
      <c r="Z87" s="107">
        <f t="shared" si="27"/>
        <v>0</v>
      </c>
      <c r="AA87" s="105">
        <f t="shared" si="28"/>
        <v>0</v>
      </c>
      <c r="AB87" s="105">
        <f t="shared" si="29"/>
        <v>0</v>
      </c>
      <c r="AC87" s="105">
        <f t="shared" si="30"/>
        <v>16</v>
      </c>
      <c r="AD87" s="67"/>
      <c r="AE87" s="67"/>
      <c r="AF87" s="67"/>
      <c r="AG87" s="105">
        <f t="shared" si="31"/>
        <v>0</v>
      </c>
      <c r="AH87" s="105">
        <f t="shared" si="32"/>
        <v>0</v>
      </c>
      <c r="AI87" s="105">
        <f t="shared" si="33"/>
        <v>0</v>
      </c>
      <c r="AJ87" s="105">
        <f t="shared" si="34"/>
        <v>0</v>
      </c>
      <c r="AK87" s="105">
        <f t="shared" si="35"/>
        <v>0</v>
      </c>
      <c r="AL87" s="105">
        <f t="shared" si="36"/>
        <v>0</v>
      </c>
      <c r="AM87" s="105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1</v>
      </c>
    </row>
    <row r="88" spans="1:52" ht="23.25" x14ac:dyDescent="0.35">
      <c r="A88" s="101">
        <f>'Liste déroulante et date'!J79</f>
        <v>44324</v>
      </c>
      <c r="B88" s="102"/>
      <c r="C88" s="103"/>
      <c r="D88" s="103"/>
      <c r="E88" s="103"/>
      <c r="F88" s="103"/>
      <c r="G88" s="104"/>
      <c r="H88" s="104">
        <f t="shared" si="24"/>
        <v>0</v>
      </c>
      <c r="I88" s="67"/>
      <c r="J88" s="67"/>
      <c r="K88" s="67"/>
      <c r="L88" s="67"/>
      <c r="M88" s="67"/>
      <c r="N88" s="67"/>
      <c r="O88" s="67"/>
      <c r="P88" s="105">
        <f t="shared" si="45"/>
        <v>0</v>
      </c>
      <c r="Q88" s="106"/>
      <c r="R88" s="105">
        <f t="shared" si="44"/>
        <v>0</v>
      </c>
      <c r="S88" s="67"/>
      <c r="T88" s="67"/>
      <c r="U88" s="105">
        <f t="shared" si="43"/>
        <v>1</v>
      </c>
      <c r="V88" s="67"/>
      <c r="W88" s="67"/>
      <c r="X88" s="105">
        <f t="shared" si="25"/>
        <v>0</v>
      </c>
      <c r="Y88" s="107">
        <f t="shared" si="26"/>
        <v>0</v>
      </c>
      <c r="Z88" s="107">
        <f t="shared" si="27"/>
        <v>0</v>
      </c>
      <c r="AA88" s="105">
        <f t="shared" si="28"/>
        <v>0</v>
      </c>
      <c r="AB88" s="105">
        <f t="shared" si="29"/>
        <v>0</v>
      </c>
      <c r="AC88" s="105">
        <f t="shared" si="30"/>
        <v>16</v>
      </c>
      <c r="AD88" s="67"/>
      <c r="AE88" s="67"/>
      <c r="AF88" s="67"/>
      <c r="AG88" s="105">
        <f t="shared" si="31"/>
        <v>0</v>
      </c>
      <c r="AH88" s="105">
        <f t="shared" si="32"/>
        <v>0</v>
      </c>
      <c r="AI88" s="105">
        <f t="shared" si="33"/>
        <v>0</v>
      </c>
      <c r="AJ88" s="105">
        <f t="shared" si="34"/>
        <v>0</v>
      </c>
      <c r="AK88" s="105">
        <f t="shared" si="35"/>
        <v>0</v>
      </c>
      <c r="AL88" s="105">
        <f t="shared" si="36"/>
        <v>0</v>
      </c>
      <c r="AM88" s="105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1</v>
      </c>
    </row>
    <row r="89" spans="1:52" ht="23.25" x14ac:dyDescent="0.35">
      <c r="A89" s="101">
        <f>'Liste déroulante et date'!J80</f>
        <v>44331</v>
      </c>
      <c r="B89" s="102"/>
      <c r="C89" s="103"/>
      <c r="D89" s="103"/>
      <c r="E89" s="103"/>
      <c r="F89" s="103"/>
      <c r="G89" s="104"/>
      <c r="H89" s="104">
        <f t="shared" si="24"/>
        <v>0</v>
      </c>
      <c r="I89" s="67"/>
      <c r="J89" s="67"/>
      <c r="K89" s="67"/>
      <c r="L89" s="67"/>
      <c r="M89" s="67"/>
      <c r="N89" s="67"/>
      <c r="O89" s="67"/>
      <c r="P89" s="105">
        <f t="shared" si="45"/>
        <v>0</v>
      </c>
      <c r="Q89" s="106"/>
      <c r="R89" s="105">
        <f t="shared" si="44"/>
        <v>0</v>
      </c>
      <c r="S89" s="67"/>
      <c r="T89" s="67"/>
      <c r="U89" s="105">
        <f t="shared" si="43"/>
        <v>1</v>
      </c>
      <c r="V89" s="67"/>
      <c r="W89" s="67"/>
      <c r="X89" s="105">
        <f t="shared" si="25"/>
        <v>0</v>
      </c>
      <c r="Y89" s="107">
        <f t="shared" si="26"/>
        <v>0</v>
      </c>
      <c r="Z89" s="107">
        <f t="shared" si="27"/>
        <v>0</v>
      </c>
      <c r="AA89" s="105">
        <f t="shared" si="28"/>
        <v>0</v>
      </c>
      <c r="AB89" s="105">
        <f t="shared" si="29"/>
        <v>0</v>
      </c>
      <c r="AC89" s="105">
        <f t="shared" si="30"/>
        <v>16</v>
      </c>
      <c r="AD89" s="67"/>
      <c r="AE89" s="67"/>
      <c r="AF89" s="67"/>
      <c r="AG89" s="105">
        <f t="shared" si="31"/>
        <v>0</v>
      </c>
      <c r="AH89" s="105">
        <f t="shared" si="32"/>
        <v>0</v>
      </c>
      <c r="AI89" s="105">
        <f t="shared" si="33"/>
        <v>0</v>
      </c>
      <c r="AJ89" s="105">
        <f t="shared" si="34"/>
        <v>0</v>
      </c>
      <c r="AK89" s="105">
        <f t="shared" si="35"/>
        <v>0</v>
      </c>
      <c r="AL89" s="105">
        <f t="shared" si="36"/>
        <v>0</v>
      </c>
      <c r="AM89" s="105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1</v>
      </c>
    </row>
    <row r="90" spans="1:52" ht="23.25" x14ac:dyDescent="0.35">
      <c r="A90" s="101">
        <f>'Liste déroulante et date'!J81</f>
        <v>44338</v>
      </c>
      <c r="B90" s="102"/>
      <c r="C90" s="103"/>
      <c r="D90" s="103"/>
      <c r="E90" s="103"/>
      <c r="F90" s="103"/>
      <c r="G90" s="104"/>
      <c r="H90" s="104">
        <f t="shared" si="24"/>
        <v>0</v>
      </c>
      <c r="I90" s="67"/>
      <c r="J90" s="67"/>
      <c r="K90" s="67"/>
      <c r="L90" s="67"/>
      <c r="M90" s="67"/>
      <c r="N90" s="67"/>
      <c r="O90" s="67"/>
      <c r="P90" s="105">
        <f t="shared" si="45"/>
        <v>0</v>
      </c>
      <c r="Q90" s="106"/>
      <c r="R90" s="105">
        <f t="shared" si="44"/>
        <v>0</v>
      </c>
      <c r="S90" s="67"/>
      <c r="T90" s="67"/>
      <c r="U90" s="105">
        <f t="shared" si="43"/>
        <v>1</v>
      </c>
      <c r="V90" s="67"/>
      <c r="W90" s="67"/>
      <c r="X90" s="105">
        <f t="shared" si="25"/>
        <v>0</v>
      </c>
      <c r="Y90" s="107">
        <f t="shared" si="26"/>
        <v>0</v>
      </c>
      <c r="Z90" s="107">
        <f t="shared" si="27"/>
        <v>0</v>
      </c>
      <c r="AA90" s="105">
        <f t="shared" si="28"/>
        <v>0</v>
      </c>
      <c r="AB90" s="105">
        <f t="shared" si="29"/>
        <v>0</v>
      </c>
      <c r="AC90" s="105">
        <f t="shared" si="30"/>
        <v>16</v>
      </c>
      <c r="AD90" s="67"/>
      <c r="AE90" s="67"/>
      <c r="AF90" s="67"/>
      <c r="AG90" s="105">
        <f t="shared" si="31"/>
        <v>0</v>
      </c>
      <c r="AH90" s="105">
        <f t="shared" si="32"/>
        <v>0</v>
      </c>
      <c r="AI90" s="105">
        <f t="shared" si="33"/>
        <v>0</v>
      </c>
      <c r="AJ90" s="105">
        <f t="shared" si="34"/>
        <v>0</v>
      </c>
      <c r="AK90" s="105">
        <f t="shared" si="35"/>
        <v>0</v>
      </c>
      <c r="AL90" s="105">
        <f t="shared" si="36"/>
        <v>0</v>
      </c>
      <c r="AM90" s="105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1</v>
      </c>
    </row>
    <row r="91" spans="1:52" ht="23.25" x14ac:dyDescent="0.35">
      <c r="A91" s="101">
        <f>'Liste déroulante et date'!J82</f>
        <v>44345</v>
      </c>
      <c r="B91" s="102"/>
      <c r="C91" s="103"/>
      <c r="D91" s="103"/>
      <c r="E91" s="103"/>
      <c r="F91" s="103"/>
      <c r="G91" s="104"/>
      <c r="H91" s="104">
        <f t="shared" si="24"/>
        <v>0</v>
      </c>
      <c r="I91" s="67"/>
      <c r="J91" s="67"/>
      <c r="K91" s="67"/>
      <c r="L91" s="67"/>
      <c r="M91" s="67"/>
      <c r="N91" s="67"/>
      <c r="O91" s="67"/>
      <c r="P91" s="105">
        <f t="shared" si="45"/>
        <v>0</v>
      </c>
      <c r="Q91" s="106"/>
      <c r="R91" s="105">
        <f t="shared" si="44"/>
        <v>0</v>
      </c>
      <c r="S91" s="67"/>
      <c r="T91" s="67"/>
      <c r="U91" s="105">
        <f t="shared" si="43"/>
        <v>1</v>
      </c>
      <c r="V91" s="67"/>
      <c r="W91" s="67"/>
      <c r="X91" s="105">
        <f t="shared" si="25"/>
        <v>0</v>
      </c>
      <c r="Y91" s="107">
        <f t="shared" si="26"/>
        <v>0</v>
      </c>
      <c r="Z91" s="107">
        <f t="shared" si="27"/>
        <v>0</v>
      </c>
      <c r="AA91" s="105">
        <f t="shared" si="28"/>
        <v>0</v>
      </c>
      <c r="AB91" s="105">
        <f t="shared" si="29"/>
        <v>0</v>
      </c>
      <c r="AC91" s="105">
        <f t="shared" si="30"/>
        <v>16</v>
      </c>
      <c r="AD91" s="67"/>
      <c r="AE91" s="67"/>
      <c r="AF91" s="67"/>
      <c r="AG91" s="105">
        <f t="shared" si="31"/>
        <v>0</v>
      </c>
      <c r="AH91" s="105">
        <f t="shared" si="32"/>
        <v>0</v>
      </c>
      <c r="AI91" s="105">
        <f t="shared" si="33"/>
        <v>0</v>
      </c>
      <c r="AJ91" s="105">
        <f t="shared" si="34"/>
        <v>0</v>
      </c>
      <c r="AK91" s="105">
        <f t="shared" si="35"/>
        <v>0</v>
      </c>
      <c r="AL91" s="105">
        <f t="shared" si="36"/>
        <v>0</v>
      </c>
      <c r="AM91" s="105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1</v>
      </c>
    </row>
    <row r="92" spans="1:52" ht="23.25" x14ac:dyDescent="0.35">
      <c r="A92" s="101">
        <f>'Liste déroulante et date'!J83</f>
        <v>44352</v>
      </c>
      <c r="B92" s="102"/>
      <c r="C92" s="103"/>
      <c r="D92" s="103"/>
      <c r="E92" s="103"/>
      <c r="F92" s="103"/>
      <c r="G92" s="104"/>
      <c r="H92" s="104">
        <f t="shared" si="24"/>
        <v>0</v>
      </c>
      <c r="I92" s="67"/>
      <c r="J92" s="67"/>
      <c r="K92" s="67"/>
      <c r="L92" s="67"/>
      <c r="M92" s="67"/>
      <c r="N92" s="67"/>
      <c r="O92" s="67"/>
      <c r="P92" s="105">
        <f t="shared" si="45"/>
        <v>0</v>
      </c>
      <c r="Q92" s="106"/>
      <c r="R92" s="105">
        <f t="shared" si="44"/>
        <v>0</v>
      </c>
      <c r="S92" s="67"/>
      <c r="T92" s="67"/>
      <c r="U92" s="105">
        <f t="shared" si="43"/>
        <v>1</v>
      </c>
      <c r="V92" s="67"/>
      <c r="W92" s="67"/>
      <c r="X92" s="105">
        <f t="shared" si="25"/>
        <v>0</v>
      </c>
      <c r="Y92" s="107">
        <f t="shared" si="26"/>
        <v>0</v>
      </c>
      <c r="Z92" s="107">
        <f t="shared" si="27"/>
        <v>0</v>
      </c>
      <c r="AA92" s="105">
        <f t="shared" si="28"/>
        <v>0</v>
      </c>
      <c r="AB92" s="105">
        <f t="shared" si="29"/>
        <v>0</v>
      </c>
      <c r="AC92" s="105">
        <f t="shared" si="30"/>
        <v>16</v>
      </c>
      <c r="AD92" s="67"/>
      <c r="AE92" s="67"/>
      <c r="AF92" s="67"/>
      <c r="AG92" s="105">
        <f t="shared" si="31"/>
        <v>0</v>
      </c>
      <c r="AH92" s="105">
        <f t="shared" si="32"/>
        <v>0</v>
      </c>
      <c r="AI92" s="105">
        <f t="shared" si="33"/>
        <v>0</v>
      </c>
      <c r="AJ92" s="105">
        <f t="shared" si="34"/>
        <v>0</v>
      </c>
      <c r="AK92" s="105">
        <f t="shared" si="35"/>
        <v>0</v>
      </c>
      <c r="AL92" s="105">
        <f t="shared" si="36"/>
        <v>0</v>
      </c>
      <c r="AM92" s="105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1</v>
      </c>
    </row>
    <row r="93" spans="1:52" ht="23.25" x14ac:dyDescent="0.35">
      <c r="A93" s="101">
        <f>'Liste déroulante et date'!J84</f>
        <v>44359</v>
      </c>
      <c r="B93" s="102"/>
      <c r="C93" s="103"/>
      <c r="D93" s="103"/>
      <c r="E93" s="103"/>
      <c r="F93" s="103"/>
      <c r="G93" s="104"/>
      <c r="H93" s="104">
        <f t="shared" si="24"/>
        <v>0</v>
      </c>
      <c r="I93" s="67"/>
      <c r="J93" s="67"/>
      <c r="K93" s="67"/>
      <c r="L93" s="67"/>
      <c r="M93" s="67"/>
      <c r="N93" s="67"/>
      <c r="O93" s="67"/>
      <c r="P93" s="105">
        <f t="shared" si="45"/>
        <v>0</v>
      </c>
      <c r="Q93" s="106"/>
      <c r="R93" s="105">
        <f t="shared" si="44"/>
        <v>0</v>
      </c>
      <c r="S93" s="67"/>
      <c r="T93" s="67"/>
      <c r="U93" s="105">
        <f t="shared" si="43"/>
        <v>1</v>
      </c>
      <c r="V93" s="67"/>
      <c r="W93" s="67"/>
      <c r="X93" s="105">
        <f t="shared" si="25"/>
        <v>0</v>
      </c>
      <c r="Y93" s="107">
        <f t="shared" si="26"/>
        <v>0</v>
      </c>
      <c r="Z93" s="107">
        <f t="shared" si="27"/>
        <v>0</v>
      </c>
      <c r="AA93" s="105">
        <f t="shared" si="28"/>
        <v>0</v>
      </c>
      <c r="AB93" s="105">
        <f t="shared" si="29"/>
        <v>0</v>
      </c>
      <c r="AC93" s="105">
        <f t="shared" si="30"/>
        <v>16</v>
      </c>
      <c r="AD93" s="67"/>
      <c r="AE93" s="67"/>
      <c r="AF93" s="67"/>
      <c r="AG93" s="105">
        <f t="shared" si="31"/>
        <v>0</v>
      </c>
      <c r="AH93" s="105">
        <f t="shared" si="32"/>
        <v>0</v>
      </c>
      <c r="AI93" s="105">
        <f t="shared" si="33"/>
        <v>0</v>
      </c>
      <c r="AJ93" s="105">
        <f t="shared" si="34"/>
        <v>0</v>
      </c>
      <c r="AK93" s="105">
        <f t="shared" si="35"/>
        <v>0</v>
      </c>
      <c r="AL93" s="105">
        <f t="shared" si="36"/>
        <v>0</v>
      </c>
      <c r="AM93" s="105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1</v>
      </c>
    </row>
    <row r="94" spans="1:52" ht="23.25" x14ac:dyDescent="0.35">
      <c r="A94" s="101">
        <f>'Liste déroulante et date'!J85</f>
        <v>44366</v>
      </c>
      <c r="B94" s="102"/>
      <c r="C94" s="103"/>
      <c r="D94" s="103"/>
      <c r="E94" s="103"/>
      <c r="F94" s="103"/>
      <c r="G94" s="104"/>
      <c r="H94" s="104">
        <f t="shared" si="24"/>
        <v>0</v>
      </c>
      <c r="I94" s="67"/>
      <c r="J94" s="67"/>
      <c r="K94" s="67"/>
      <c r="L94" s="67"/>
      <c r="M94" s="67"/>
      <c r="N94" s="67"/>
      <c r="O94" s="67"/>
      <c r="P94" s="105">
        <f t="shared" si="45"/>
        <v>0</v>
      </c>
      <c r="Q94" s="106"/>
      <c r="R94" s="105">
        <f t="shared" si="44"/>
        <v>0</v>
      </c>
      <c r="S94" s="67"/>
      <c r="T94" s="67"/>
      <c r="U94" s="105">
        <f t="shared" si="43"/>
        <v>1</v>
      </c>
      <c r="V94" s="67"/>
      <c r="W94" s="67"/>
      <c r="X94" s="105">
        <f t="shared" si="25"/>
        <v>0</v>
      </c>
      <c r="Y94" s="107">
        <f t="shared" si="26"/>
        <v>0</v>
      </c>
      <c r="Z94" s="107">
        <f t="shared" si="27"/>
        <v>0</v>
      </c>
      <c r="AA94" s="105">
        <f t="shared" si="28"/>
        <v>0</v>
      </c>
      <c r="AB94" s="105">
        <f t="shared" si="29"/>
        <v>0</v>
      </c>
      <c r="AC94" s="105">
        <f t="shared" si="30"/>
        <v>16</v>
      </c>
      <c r="AD94" s="67"/>
      <c r="AE94" s="67"/>
      <c r="AF94" s="67"/>
      <c r="AG94" s="105">
        <f t="shared" si="31"/>
        <v>0</v>
      </c>
      <c r="AH94" s="105">
        <f t="shared" si="32"/>
        <v>0</v>
      </c>
      <c r="AI94" s="105">
        <f t="shared" si="33"/>
        <v>0</v>
      </c>
      <c r="AJ94" s="105">
        <f t="shared" si="34"/>
        <v>0</v>
      </c>
      <c r="AK94" s="105">
        <f t="shared" si="35"/>
        <v>0</v>
      </c>
      <c r="AL94" s="105">
        <f t="shared" si="36"/>
        <v>0</v>
      </c>
      <c r="AM94" s="105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1</v>
      </c>
    </row>
    <row r="95" spans="1:52" ht="23.25" x14ac:dyDescent="0.35">
      <c r="A95" s="101">
        <f>'Liste déroulante et date'!J86</f>
        <v>44373</v>
      </c>
      <c r="B95" s="102"/>
      <c r="C95" s="103"/>
      <c r="D95" s="103"/>
      <c r="E95" s="103"/>
      <c r="F95" s="103"/>
      <c r="G95" s="104"/>
      <c r="H95" s="104">
        <f t="shared" si="24"/>
        <v>0</v>
      </c>
      <c r="I95" s="67"/>
      <c r="J95" s="67"/>
      <c r="K95" s="67"/>
      <c r="L95" s="67"/>
      <c r="M95" s="67"/>
      <c r="N95" s="67"/>
      <c r="O95" s="67"/>
      <c r="P95" s="105">
        <f t="shared" si="45"/>
        <v>0</v>
      </c>
      <c r="Q95" s="106"/>
      <c r="R95" s="105">
        <f t="shared" si="44"/>
        <v>0</v>
      </c>
      <c r="S95" s="67"/>
      <c r="T95" s="67"/>
      <c r="U95" s="105">
        <f t="shared" si="43"/>
        <v>1</v>
      </c>
      <c r="V95" s="67"/>
      <c r="W95" s="67"/>
      <c r="X95" s="105">
        <f t="shared" si="25"/>
        <v>0</v>
      </c>
      <c r="Y95" s="107">
        <f t="shared" si="26"/>
        <v>0</v>
      </c>
      <c r="Z95" s="107">
        <f t="shared" si="27"/>
        <v>0</v>
      </c>
      <c r="AA95" s="105">
        <f t="shared" si="28"/>
        <v>0</v>
      </c>
      <c r="AB95" s="105">
        <f t="shared" si="29"/>
        <v>0</v>
      </c>
      <c r="AC95" s="105">
        <f t="shared" si="30"/>
        <v>16</v>
      </c>
      <c r="AD95" s="67"/>
      <c r="AE95" s="67"/>
      <c r="AF95" s="67"/>
      <c r="AG95" s="105">
        <f t="shared" si="31"/>
        <v>0</v>
      </c>
      <c r="AH95" s="105">
        <f t="shared" si="32"/>
        <v>0</v>
      </c>
      <c r="AI95" s="105">
        <f t="shared" si="33"/>
        <v>0</v>
      </c>
      <c r="AJ95" s="105">
        <f t="shared" si="34"/>
        <v>0</v>
      </c>
      <c r="AK95" s="105">
        <f t="shared" si="35"/>
        <v>0</v>
      </c>
      <c r="AL95" s="105">
        <f t="shared" si="36"/>
        <v>0</v>
      </c>
      <c r="AM95" s="105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1</v>
      </c>
    </row>
    <row r="96" spans="1:52" ht="23.25" x14ac:dyDescent="0.35">
      <c r="A96" s="101">
        <f>'Liste déroulante et date'!J87</f>
        <v>44380</v>
      </c>
      <c r="B96" s="102"/>
      <c r="C96" s="103"/>
      <c r="D96" s="103"/>
      <c r="E96" s="103"/>
      <c r="F96" s="103"/>
      <c r="G96" s="104"/>
      <c r="H96" s="104">
        <f t="shared" si="24"/>
        <v>0</v>
      </c>
      <c r="I96" s="67"/>
      <c r="J96" s="67"/>
      <c r="K96" s="67"/>
      <c r="L96" s="67"/>
      <c r="M96" s="67"/>
      <c r="N96" s="67"/>
      <c r="O96" s="67"/>
      <c r="P96" s="105">
        <f t="shared" si="45"/>
        <v>0</v>
      </c>
      <c r="Q96" s="106"/>
      <c r="R96" s="105">
        <f t="shared" si="44"/>
        <v>0</v>
      </c>
      <c r="S96" s="67"/>
      <c r="T96" s="67"/>
      <c r="U96" s="105">
        <f t="shared" si="43"/>
        <v>1</v>
      </c>
      <c r="V96" s="67"/>
      <c r="W96" s="67"/>
      <c r="X96" s="105">
        <f t="shared" si="25"/>
        <v>0</v>
      </c>
      <c r="Y96" s="107">
        <f t="shared" si="26"/>
        <v>0</v>
      </c>
      <c r="Z96" s="107">
        <f t="shared" si="27"/>
        <v>0</v>
      </c>
      <c r="AA96" s="105">
        <f t="shared" si="28"/>
        <v>0</v>
      </c>
      <c r="AB96" s="105">
        <f t="shared" si="29"/>
        <v>0</v>
      </c>
      <c r="AC96" s="105">
        <f t="shared" si="30"/>
        <v>16</v>
      </c>
      <c r="AD96" s="67"/>
      <c r="AE96" s="67"/>
      <c r="AF96" s="67"/>
      <c r="AG96" s="105">
        <f t="shared" si="31"/>
        <v>0</v>
      </c>
      <c r="AH96" s="105">
        <f t="shared" si="32"/>
        <v>0</v>
      </c>
      <c r="AI96" s="105">
        <f t="shared" si="33"/>
        <v>0</v>
      </c>
      <c r="AJ96" s="105">
        <f t="shared" si="34"/>
        <v>0</v>
      </c>
      <c r="AK96" s="105">
        <f t="shared" si="35"/>
        <v>0</v>
      </c>
      <c r="AL96" s="105">
        <f t="shared" si="36"/>
        <v>0</v>
      </c>
      <c r="AM96" s="105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1</v>
      </c>
    </row>
    <row r="97" spans="1:52" ht="23.25" x14ac:dyDescent="0.35">
      <c r="A97" s="101">
        <f>'Liste déroulante et date'!J88</f>
        <v>44387</v>
      </c>
      <c r="B97" s="102"/>
      <c r="C97" s="103"/>
      <c r="D97" s="103"/>
      <c r="E97" s="103"/>
      <c r="F97" s="103"/>
      <c r="G97" s="104"/>
      <c r="H97" s="104">
        <f t="shared" si="24"/>
        <v>0</v>
      </c>
      <c r="I97" s="67"/>
      <c r="J97" s="67"/>
      <c r="K97" s="67"/>
      <c r="L97" s="67"/>
      <c r="M97" s="67"/>
      <c r="N97" s="67"/>
      <c r="O97" s="67"/>
      <c r="P97" s="105">
        <f t="shared" si="45"/>
        <v>0</v>
      </c>
      <c r="Q97" s="106"/>
      <c r="R97" s="105">
        <f t="shared" si="44"/>
        <v>0</v>
      </c>
      <c r="S97" s="67"/>
      <c r="T97" s="67"/>
      <c r="U97" s="105">
        <f t="shared" si="43"/>
        <v>1</v>
      </c>
      <c r="V97" s="67"/>
      <c r="W97" s="67"/>
      <c r="X97" s="105">
        <f t="shared" si="25"/>
        <v>0</v>
      </c>
      <c r="Y97" s="107">
        <f t="shared" si="26"/>
        <v>0</v>
      </c>
      <c r="Z97" s="107">
        <f t="shared" si="27"/>
        <v>0</v>
      </c>
      <c r="AA97" s="105">
        <f t="shared" si="28"/>
        <v>0</v>
      </c>
      <c r="AB97" s="105">
        <f t="shared" si="29"/>
        <v>0</v>
      </c>
      <c r="AC97" s="105">
        <f t="shared" si="30"/>
        <v>16</v>
      </c>
      <c r="AD97" s="67"/>
      <c r="AE97" s="67"/>
      <c r="AF97" s="67"/>
      <c r="AG97" s="105">
        <f t="shared" si="31"/>
        <v>0</v>
      </c>
      <c r="AH97" s="105">
        <f t="shared" si="32"/>
        <v>0</v>
      </c>
      <c r="AI97" s="105">
        <f t="shared" si="33"/>
        <v>0</v>
      </c>
      <c r="AJ97" s="105">
        <f t="shared" si="34"/>
        <v>0</v>
      </c>
      <c r="AK97" s="105">
        <f t="shared" si="35"/>
        <v>0</v>
      </c>
      <c r="AL97" s="105">
        <f t="shared" si="36"/>
        <v>0</v>
      </c>
      <c r="AM97" s="105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1</v>
      </c>
    </row>
    <row r="98" spans="1:52" ht="23.25" x14ac:dyDescent="0.35">
      <c r="A98" s="101">
        <f>'Liste déroulante et date'!J89</f>
        <v>44394</v>
      </c>
      <c r="B98" s="102"/>
      <c r="C98" s="103"/>
      <c r="D98" s="103"/>
      <c r="E98" s="103"/>
      <c r="F98" s="103"/>
      <c r="G98" s="104"/>
      <c r="H98" s="104">
        <f t="shared" si="24"/>
        <v>0</v>
      </c>
      <c r="I98" s="67"/>
      <c r="J98" s="67"/>
      <c r="K98" s="67"/>
      <c r="L98" s="67"/>
      <c r="M98" s="67"/>
      <c r="N98" s="67"/>
      <c r="O98" s="67"/>
      <c r="P98" s="105">
        <f t="shared" si="45"/>
        <v>0</v>
      </c>
      <c r="Q98" s="106"/>
      <c r="R98" s="105">
        <f t="shared" si="44"/>
        <v>0</v>
      </c>
      <c r="S98" s="67"/>
      <c r="T98" s="67"/>
      <c r="U98" s="105">
        <f t="shared" si="43"/>
        <v>1</v>
      </c>
      <c r="V98" s="67"/>
      <c r="W98" s="67"/>
      <c r="X98" s="105">
        <f t="shared" si="25"/>
        <v>0</v>
      </c>
      <c r="Y98" s="107">
        <f t="shared" si="26"/>
        <v>0</v>
      </c>
      <c r="Z98" s="107">
        <f t="shared" si="27"/>
        <v>0</v>
      </c>
      <c r="AA98" s="105">
        <f t="shared" si="28"/>
        <v>0</v>
      </c>
      <c r="AB98" s="105">
        <f t="shared" si="29"/>
        <v>0</v>
      </c>
      <c r="AC98" s="105">
        <f t="shared" si="30"/>
        <v>16</v>
      </c>
      <c r="AD98" s="67"/>
      <c r="AE98" s="67"/>
      <c r="AF98" s="67"/>
      <c r="AG98" s="105">
        <f t="shared" si="31"/>
        <v>0</v>
      </c>
      <c r="AH98" s="105">
        <f t="shared" si="32"/>
        <v>0</v>
      </c>
      <c r="AI98" s="105">
        <f t="shared" si="33"/>
        <v>0</v>
      </c>
      <c r="AJ98" s="105">
        <f t="shared" si="34"/>
        <v>0</v>
      </c>
      <c r="AK98" s="105">
        <f t="shared" si="35"/>
        <v>0</v>
      </c>
      <c r="AL98" s="105">
        <f t="shared" si="36"/>
        <v>0</v>
      </c>
      <c r="AM98" s="105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1</v>
      </c>
    </row>
    <row r="99" spans="1:52" ht="23.25" x14ac:dyDescent="0.35">
      <c r="A99" s="101">
        <f>'Liste déroulante et date'!J90</f>
        <v>44401</v>
      </c>
      <c r="B99" s="102"/>
      <c r="C99" s="103"/>
      <c r="D99" s="103"/>
      <c r="E99" s="103"/>
      <c r="F99" s="103"/>
      <c r="G99" s="104"/>
      <c r="H99" s="104">
        <f t="shared" si="24"/>
        <v>0</v>
      </c>
      <c r="I99" s="67"/>
      <c r="J99" s="67"/>
      <c r="K99" s="67"/>
      <c r="L99" s="67"/>
      <c r="M99" s="67"/>
      <c r="N99" s="67"/>
      <c r="O99" s="67"/>
      <c r="P99" s="105">
        <f t="shared" si="45"/>
        <v>0</v>
      </c>
      <c r="Q99" s="106"/>
      <c r="R99" s="105">
        <f t="shared" si="44"/>
        <v>0</v>
      </c>
      <c r="S99" s="67"/>
      <c r="T99" s="67"/>
      <c r="U99" s="105">
        <f t="shared" si="43"/>
        <v>1</v>
      </c>
      <c r="V99" s="67"/>
      <c r="W99" s="67"/>
      <c r="X99" s="105">
        <f t="shared" si="25"/>
        <v>0</v>
      </c>
      <c r="Y99" s="107">
        <f t="shared" si="26"/>
        <v>0</v>
      </c>
      <c r="Z99" s="107">
        <f t="shared" si="27"/>
        <v>0</v>
      </c>
      <c r="AA99" s="105">
        <f t="shared" si="28"/>
        <v>0</v>
      </c>
      <c r="AB99" s="105">
        <f t="shared" si="29"/>
        <v>0</v>
      </c>
      <c r="AC99" s="105">
        <f t="shared" si="30"/>
        <v>16</v>
      </c>
      <c r="AD99" s="67"/>
      <c r="AE99" s="67"/>
      <c r="AF99" s="67"/>
      <c r="AG99" s="105">
        <f t="shared" si="31"/>
        <v>0</v>
      </c>
      <c r="AH99" s="105">
        <f t="shared" si="32"/>
        <v>0</v>
      </c>
      <c r="AI99" s="105">
        <f t="shared" si="33"/>
        <v>0</v>
      </c>
      <c r="AJ99" s="105">
        <f t="shared" si="34"/>
        <v>0</v>
      </c>
      <c r="AK99" s="105">
        <f t="shared" si="35"/>
        <v>0</v>
      </c>
      <c r="AL99" s="105">
        <f t="shared" si="36"/>
        <v>0</v>
      </c>
      <c r="AM99" s="105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1</v>
      </c>
    </row>
    <row r="100" spans="1:52" ht="23.25" x14ac:dyDescent="0.35">
      <c r="A100" s="101">
        <f>'Liste déroulante et date'!J91</f>
        <v>44408</v>
      </c>
      <c r="B100" s="102"/>
      <c r="C100" s="103"/>
      <c r="D100" s="103"/>
      <c r="E100" s="103"/>
      <c r="F100" s="103"/>
      <c r="G100" s="104"/>
      <c r="H100" s="104">
        <f t="shared" si="24"/>
        <v>0</v>
      </c>
      <c r="I100" s="67"/>
      <c r="J100" s="67"/>
      <c r="K100" s="67"/>
      <c r="L100" s="67"/>
      <c r="M100" s="67"/>
      <c r="N100" s="67"/>
      <c r="O100" s="67"/>
      <c r="P100" s="105">
        <f t="shared" si="45"/>
        <v>0</v>
      </c>
      <c r="Q100" s="106"/>
      <c r="R100" s="105">
        <f t="shared" si="44"/>
        <v>0</v>
      </c>
      <c r="S100" s="67"/>
      <c r="T100" s="67"/>
      <c r="U100" s="105">
        <f t="shared" si="43"/>
        <v>1</v>
      </c>
      <c r="V100" s="67"/>
      <c r="W100" s="67"/>
      <c r="X100" s="105">
        <f t="shared" si="25"/>
        <v>0</v>
      </c>
      <c r="Y100" s="107">
        <f t="shared" si="26"/>
        <v>0</v>
      </c>
      <c r="Z100" s="107">
        <f t="shared" si="27"/>
        <v>0</v>
      </c>
      <c r="AA100" s="105">
        <f t="shared" si="28"/>
        <v>0</v>
      </c>
      <c r="AB100" s="105">
        <f t="shared" si="29"/>
        <v>0</v>
      </c>
      <c r="AC100" s="105">
        <f t="shared" si="30"/>
        <v>16</v>
      </c>
      <c r="AD100" s="67"/>
      <c r="AE100" s="67"/>
      <c r="AF100" s="67"/>
      <c r="AG100" s="105">
        <f t="shared" si="31"/>
        <v>0</v>
      </c>
      <c r="AH100" s="105">
        <f t="shared" si="32"/>
        <v>0</v>
      </c>
      <c r="AI100" s="105">
        <f t="shared" si="33"/>
        <v>0</v>
      </c>
      <c r="AJ100" s="105">
        <f t="shared" si="34"/>
        <v>0</v>
      </c>
      <c r="AK100" s="105">
        <f t="shared" si="35"/>
        <v>0</v>
      </c>
      <c r="AL100" s="105">
        <f t="shared" si="36"/>
        <v>0</v>
      </c>
      <c r="AM100" s="105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1</v>
      </c>
    </row>
    <row r="101" spans="1:52" ht="23.25" x14ac:dyDescent="0.35">
      <c r="A101" s="101">
        <f>'Liste déroulante et date'!J92</f>
        <v>44415</v>
      </c>
      <c r="B101" s="102"/>
      <c r="C101" s="103"/>
      <c r="D101" s="103"/>
      <c r="E101" s="103"/>
      <c r="F101" s="103"/>
      <c r="G101" s="104"/>
      <c r="H101" s="104">
        <f t="shared" si="24"/>
        <v>0</v>
      </c>
      <c r="I101" s="67"/>
      <c r="J101" s="67"/>
      <c r="K101" s="67"/>
      <c r="L101" s="67"/>
      <c r="M101" s="67"/>
      <c r="N101" s="67"/>
      <c r="O101" s="67"/>
      <c r="P101" s="105">
        <f t="shared" si="45"/>
        <v>0</v>
      </c>
      <c r="Q101" s="106"/>
      <c r="R101" s="105">
        <f t="shared" si="44"/>
        <v>0</v>
      </c>
      <c r="S101" s="67"/>
      <c r="T101" s="67"/>
      <c r="U101" s="105">
        <f t="shared" si="43"/>
        <v>1</v>
      </c>
      <c r="V101" s="67"/>
      <c r="W101" s="67"/>
      <c r="X101" s="105">
        <f t="shared" si="25"/>
        <v>0</v>
      </c>
      <c r="Y101" s="107">
        <f t="shared" si="26"/>
        <v>0</v>
      </c>
      <c r="Z101" s="107">
        <f t="shared" si="27"/>
        <v>0</v>
      </c>
      <c r="AA101" s="105">
        <f t="shared" si="28"/>
        <v>0</v>
      </c>
      <c r="AB101" s="105">
        <f t="shared" si="29"/>
        <v>0</v>
      </c>
      <c r="AC101" s="105">
        <f t="shared" si="30"/>
        <v>16</v>
      </c>
      <c r="AD101" s="67"/>
      <c r="AE101" s="67"/>
      <c r="AF101" s="67"/>
      <c r="AG101" s="105">
        <f t="shared" si="31"/>
        <v>0</v>
      </c>
      <c r="AH101" s="105">
        <f t="shared" si="32"/>
        <v>0</v>
      </c>
      <c r="AI101" s="105">
        <f t="shared" si="33"/>
        <v>0</v>
      </c>
      <c r="AJ101" s="105">
        <f t="shared" si="34"/>
        <v>0</v>
      </c>
      <c r="AK101" s="105">
        <f t="shared" si="35"/>
        <v>0</v>
      </c>
      <c r="AL101" s="105">
        <f t="shared" si="36"/>
        <v>0</v>
      </c>
      <c r="AM101" s="105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1</v>
      </c>
    </row>
    <row r="102" spans="1:52" ht="23.25" x14ac:dyDescent="0.35">
      <c r="A102" s="101">
        <f>'Liste déroulante et date'!J93</f>
        <v>44422</v>
      </c>
      <c r="B102" s="102"/>
      <c r="C102" s="103"/>
      <c r="D102" s="103"/>
      <c r="E102" s="103"/>
      <c r="F102" s="103"/>
      <c r="G102" s="104"/>
      <c r="H102" s="104">
        <f t="shared" si="24"/>
        <v>0</v>
      </c>
      <c r="I102" s="67"/>
      <c r="J102" s="67"/>
      <c r="K102" s="67"/>
      <c r="L102" s="67"/>
      <c r="M102" s="67"/>
      <c r="N102" s="67"/>
      <c r="O102" s="67"/>
      <c r="P102" s="105">
        <f t="shared" si="45"/>
        <v>0</v>
      </c>
      <c r="Q102" s="106"/>
      <c r="R102" s="105">
        <f t="shared" si="44"/>
        <v>0</v>
      </c>
      <c r="S102" s="67"/>
      <c r="T102" s="67"/>
      <c r="U102" s="105">
        <f t="shared" si="43"/>
        <v>1</v>
      </c>
      <c r="V102" s="67"/>
      <c r="W102" s="67"/>
      <c r="X102" s="105">
        <f t="shared" si="25"/>
        <v>0</v>
      </c>
      <c r="Y102" s="107">
        <f t="shared" si="26"/>
        <v>0</v>
      </c>
      <c r="Z102" s="107">
        <f t="shared" si="27"/>
        <v>0</v>
      </c>
      <c r="AA102" s="105">
        <f t="shared" si="28"/>
        <v>0</v>
      </c>
      <c r="AB102" s="105">
        <f t="shared" si="29"/>
        <v>0</v>
      </c>
      <c r="AC102" s="105">
        <f t="shared" si="30"/>
        <v>16</v>
      </c>
      <c r="AD102" s="67"/>
      <c r="AE102" s="67"/>
      <c r="AF102" s="67"/>
      <c r="AG102" s="105">
        <f t="shared" si="31"/>
        <v>0</v>
      </c>
      <c r="AH102" s="105">
        <f t="shared" si="32"/>
        <v>0</v>
      </c>
      <c r="AI102" s="105">
        <f t="shared" si="33"/>
        <v>0</v>
      </c>
      <c r="AJ102" s="105">
        <f t="shared" si="34"/>
        <v>0</v>
      </c>
      <c r="AK102" s="105">
        <f t="shared" si="35"/>
        <v>0</v>
      </c>
      <c r="AL102" s="105">
        <f t="shared" si="36"/>
        <v>0</v>
      </c>
      <c r="AM102" s="105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1</v>
      </c>
    </row>
    <row r="103" spans="1:52" ht="23.25" x14ac:dyDescent="0.35">
      <c r="A103" s="101">
        <f>'Liste déroulante et date'!J94</f>
        <v>44429</v>
      </c>
      <c r="B103" s="102"/>
      <c r="C103" s="103"/>
      <c r="D103" s="103"/>
      <c r="E103" s="103"/>
      <c r="F103" s="103"/>
      <c r="G103" s="104"/>
      <c r="H103" s="104">
        <f t="shared" si="24"/>
        <v>0</v>
      </c>
      <c r="I103" s="67"/>
      <c r="J103" s="67"/>
      <c r="K103" s="67"/>
      <c r="L103" s="67"/>
      <c r="M103" s="67"/>
      <c r="N103" s="67"/>
      <c r="O103" s="67"/>
      <c r="P103" s="105">
        <f t="shared" si="45"/>
        <v>0</v>
      </c>
      <c r="Q103" s="106"/>
      <c r="R103" s="105">
        <f t="shared" si="44"/>
        <v>0</v>
      </c>
      <c r="S103" s="67"/>
      <c r="T103" s="67"/>
      <c r="U103" s="105">
        <f t="shared" si="43"/>
        <v>1</v>
      </c>
      <c r="V103" s="67"/>
      <c r="W103" s="67"/>
      <c r="X103" s="105">
        <f t="shared" si="25"/>
        <v>0</v>
      </c>
      <c r="Y103" s="107">
        <f t="shared" si="26"/>
        <v>0</v>
      </c>
      <c r="Z103" s="107">
        <f t="shared" si="27"/>
        <v>0</v>
      </c>
      <c r="AA103" s="105">
        <f t="shared" si="28"/>
        <v>0</v>
      </c>
      <c r="AB103" s="105">
        <f t="shared" si="29"/>
        <v>0</v>
      </c>
      <c r="AC103" s="105">
        <f t="shared" si="30"/>
        <v>16</v>
      </c>
      <c r="AD103" s="67"/>
      <c r="AE103" s="67"/>
      <c r="AF103" s="67"/>
      <c r="AG103" s="105">
        <f t="shared" si="31"/>
        <v>0</v>
      </c>
      <c r="AH103" s="105">
        <f t="shared" si="32"/>
        <v>0</v>
      </c>
      <c r="AI103" s="105">
        <f t="shared" si="33"/>
        <v>0</v>
      </c>
      <c r="AJ103" s="105">
        <f t="shared" si="34"/>
        <v>0</v>
      </c>
      <c r="AK103" s="105">
        <f t="shared" si="35"/>
        <v>0</v>
      </c>
      <c r="AL103" s="105">
        <f t="shared" si="36"/>
        <v>0</v>
      </c>
      <c r="AM103" s="105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1</v>
      </c>
    </row>
    <row r="104" spans="1:52" ht="23.25" x14ac:dyDescent="0.35">
      <c r="A104" s="101">
        <f>'Liste déroulante et date'!J95</f>
        <v>44436</v>
      </c>
      <c r="B104" s="102"/>
      <c r="C104" s="103"/>
      <c r="D104" s="103"/>
      <c r="E104" s="103"/>
      <c r="F104" s="103"/>
      <c r="G104" s="104"/>
      <c r="H104" s="104">
        <f t="shared" si="24"/>
        <v>0</v>
      </c>
      <c r="I104" s="67"/>
      <c r="J104" s="67"/>
      <c r="K104" s="67"/>
      <c r="L104" s="67"/>
      <c r="M104" s="67"/>
      <c r="N104" s="67"/>
      <c r="O104" s="67"/>
      <c r="P104" s="105">
        <f t="shared" si="45"/>
        <v>0</v>
      </c>
      <c r="Q104" s="106"/>
      <c r="R104" s="105">
        <f t="shared" si="44"/>
        <v>0</v>
      </c>
      <c r="S104" s="67"/>
      <c r="T104" s="67"/>
      <c r="U104" s="105">
        <f t="shared" si="43"/>
        <v>1</v>
      </c>
      <c r="V104" s="67"/>
      <c r="W104" s="67"/>
      <c r="X104" s="105">
        <f t="shared" si="25"/>
        <v>0</v>
      </c>
      <c r="Y104" s="107">
        <f t="shared" si="26"/>
        <v>0</v>
      </c>
      <c r="Z104" s="107">
        <f t="shared" si="27"/>
        <v>0</v>
      </c>
      <c r="AA104" s="105">
        <f t="shared" si="28"/>
        <v>0</v>
      </c>
      <c r="AB104" s="105">
        <f t="shared" si="29"/>
        <v>0</v>
      </c>
      <c r="AC104" s="105">
        <f t="shared" si="30"/>
        <v>16</v>
      </c>
      <c r="AD104" s="67"/>
      <c r="AE104" s="67"/>
      <c r="AF104" s="67"/>
      <c r="AG104" s="105">
        <f t="shared" si="31"/>
        <v>0</v>
      </c>
      <c r="AH104" s="105">
        <f t="shared" si="32"/>
        <v>0</v>
      </c>
      <c r="AI104" s="105">
        <f t="shared" si="33"/>
        <v>0</v>
      </c>
      <c r="AJ104" s="105">
        <f t="shared" si="34"/>
        <v>0</v>
      </c>
      <c r="AK104" s="105">
        <f t="shared" si="35"/>
        <v>0</v>
      </c>
      <c r="AL104" s="105">
        <f t="shared" si="36"/>
        <v>0</v>
      </c>
      <c r="AM104" s="105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1</v>
      </c>
    </row>
    <row r="105" spans="1:52" ht="23.25" x14ac:dyDescent="0.35">
      <c r="A105" s="101">
        <f>'Liste déroulante et date'!J96</f>
        <v>44443</v>
      </c>
      <c r="B105" s="102"/>
      <c r="C105" s="103"/>
      <c r="D105" s="103"/>
      <c r="E105" s="103"/>
      <c r="F105" s="103"/>
      <c r="G105" s="104"/>
      <c r="H105" s="104">
        <f t="shared" si="24"/>
        <v>0</v>
      </c>
      <c r="I105" s="67"/>
      <c r="J105" s="67"/>
      <c r="K105" s="67"/>
      <c r="L105" s="67"/>
      <c r="M105" s="67"/>
      <c r="N105" s="67"/>
      <c r="O105" s="67"/>
      <c r="P105" s="105">
        <f t="shared" si="45"/>
        <v>0</v>
      </c>
      <c r="Q105" s="106"/>
      <c r="R105" s="105">
        <f t="shared" si="44"/>
        <v>0</v>
      </c>
      <c r="S105" s="67"/>
      <c r="T105" s="67"/>
      <c r="U105" s="105">
        <f t="shared" si="43"/>
        <v>1</v>
      </c>
      <c r="V105" s="67"/>
      <c r="W105" s="67"/>
      <c r="X105" s="105">
        <f t="shared" si="25"/>
        <v>0</v>
      </c>
      <c r="Y105" s="107">
        <f t="shared" si="26"/>
        <v>0</v>
      </c>
      <c r="Z105" s="107">
        <f t="shared" si="27"/>
        <v>0</v>
      </c>
      <c r="AA105" s="105">
        <f t="shared" si="28"/>
        <v>0</v>
      </c>
      <c r="AB105" s="105">
        <f t="shared" si="29"/>
        <v>0</v>
      </c>
      <c r="AC105" s="105">
        <f t="shared" si="30"/>
        <v>16</v>
      </c>
      <c r="AD105" s="67"/>
      <c r="AE105" s="67"/>
      <c r="AF105" s="67"/>
      <c r="AG105" s="105">
        <f t="shared" si="31"/>
        <v>0</v>
      </c>
      <c r="AH105" s="105">
        <f t="shared" si="32"/>
        <v>0</v>
      </c>
      <c r="AI105" s="105">
        <f t="shared" si="33"/>
        <v>0</v>
      </c>
      <c r="AJ105" s="105">
        <f t="shared" si="34"/>
        <v>0</v>
      </c>
      <c r="AK105" s="105">
        <f t="shared" si="35"/>
        <v>0</v>
      </c>
      <c r="AL105" s="105">
        <f t="shared" si="36"/>
        <v>0</v>
      </c>
      <c r="AM105" s="105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1</v>
      </c>
    </row>
    <row r="106" spans="1:52" ht="23.25" x14ac:dyDescent="0.35">
      <c r="A106" s="101">
        <f>'Liste déroulante et date'!J97</f>
        <v>44450</v>
      </c>
      <c r="B106" s="102"/>
      <c r="C106" s="103"/>
      <c r="D106" s="103"/>
      <c r="E106" s="103"/>
      <c r="F106" s="103"/>
      <c r="G106" s="104"/>
      <c r="H106" s="104">
        <f t="shared" si="24"/>
        <v>0</v>
      </c>
      <c r="I106" s="67"/>
      <c r="J106" s="67"/>
      <c r="K106" s="67"/>
      <c r="L106" s="67"/>
      <c r="M106" s="67"/>
      <c r="N106" s="67"/>
      <c r="O106" s="67"/>
      <c r="P106" s="105">
        <f t="shared" si="45"/>
        <v>0</v>
      </c>
      <c r="Q106" s="106"/>
      <c r="R106" s="105">
        <f t="shared" si="44"/>
        <v>0</v>
      </c>
      <c r="S106" s="67"/>
      <c r="T106" s="67"/>
      <c r="U106" s="105">
        <f t="shared" si="43"/>
        <v>1</v>
      </c>
      <c r="V106" s="67"/>
      <c r="W106" s="67"/>
      <c r="X106" s="105">
        <f t="shared" si="25"/>
        <v>0</v>
      </c>
      <c r="Y106" s="107">
        <f t="shared" si="26"/>
        <v>0</v>
      </c>
      <c r="Z106" s="107">
        <f t="shared" si="27"/>
        <v>0</v>
      </c>
      <c r="AA106" s="105">
        <f t="shared" si="28"/>
        <v>0</v>
      </c>
      <c r="AB106" s="105">
        <f t="shared" si="29"/>
        <v>0</v>
      </c>
      <c r="AC106" s="105">
        <f t="shared" si="30"/>
        <v>16</v>
      </c>
      <c r="AD106" s="67"/>
      <c r="AE106" s="67"/>
      <c r="AF106" s="67"/>
      <c r="AG106" s="105">
        <f t="shared" si="31"/>
        <v>0</v>
      </c>
      <c r="AH106" s="105">
        <f t="shared" si="32"/>
        <v>0</v>
      </c>
      <c r="AI106" s="105">
        <f t="shared" si="33"/>
        <v>0</v>
      </c>
      <c r="AJ106" s="105">
        <f t="shared" si="34"/>
        <v>0</v>
      </c>
      <c r="AK106" s="105">
        <f t="shared" si="35"/>
        <v>0</v>
      </c>
      <c r="AL106" s="105">
        <f t="shared" si="36"/>
        <v>0</v>
      </c>
      <c r="AM106" s="105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1</v>
      </c>
    </row>
    <row r="107" spans="1:52" ht="23.25" x14ac:dyDescent="0.35">
      <c r="A107" s="101">
        <f>'Liste déroulante et date'!J98</f>
        <v>44457</v>
      </c>
      <c r="B107" s="102"/>
      <c r="C107" s="103"/>
      <c r="D107" s="103"/>
      <c r="E107" s="103"/>
      <c r="F107" s="103"/>
      <c r="G107" s="104"/>
      <c r="H107" s="104">
        <f t="shared" si="24"/>
        <v>0</v>
      </c>
      <c r="I107" s="67"/>
      <c r="J107" s="67"/>
      <c r="K107" s="67"/>
      <c r="L107" s="67"/>
      <c r="M107" s="67"/>
      <c r="N107" s="67"/>
      <c r="O107" s="67"/>
      <c r="P107" s="105">
        <f t="shared" si="45"/>
        <v>0</v>
      </c>
      <c r="Q107" s="106"/>
      <c r="R107" s="105">
        <f t="shared" si="44"/>
        <v>0</v>
      </c>
      <c r="S107" s="67"/>
      <c r="T107" s="67"/>
      <c r="U107" s="105">
        <f t="shared" si="43"/>
        <v>1</v>
      </c>
      <c r="V107" s="67"/>
      <c r="W107" s="67"/>
      <c r="X107" s="105">
        <f t="shared" si="25"/>
        <v>0</v>
      </c>
      <c r="Y107" s="107">
        <f t="shared" si="26"/>
        <v>0</v>
      </c>
      <c r="Z107" s="107">
        <f t="shared" si="27"/>
        <v>0</v>
      </c>
      <c r="AA107" s="105">
        <f t="shared" si="28"/>
        <v>0</v>
      </c>
      <c r="AB107" s="105">
        <f t="shared" si="29"/>
        <v>0</v>
      </c>
      <c r="AC107" s="105">
        <f t="shared" si="30"/>
        <v>16</v>
      </c>
      <c r="AD107" s="67"/>
      <c r="AE107" s="67"/>
      <c r="AF107" s="67"/>
      <c r="AG107" s="105">
        <f t="shared" si="31"/>
        <v>0</v>
      </c>
      <c r="AH107" s="105">
        <f t="shared" si="32"/>
        <v>0</v>
      </c>
      <c r="AI107" s="105">
        <f t="shared" si="33"/>
        <v>0</v>
      </c>
      <c r="AJ107" s="105">
        <f t="shared" si="34"/>
        <v>0</v>
      </c>
      <c r="AK107" s="105">
        <f t="shared" si="35"/>
        <v>0</v>
      </c>
      <c r="AL107" s="105">
        <f t="shared" si="36"/>
        <v>0</v>
      </c>
      <c r="AM107" s="105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1</v>
      </c>
    </row>
    <row r="108" spans="1:52" ht="23.25" x14ac:dyDescent="0.35">
      <c r="A108" s="101">
        <f>'Liste déroulante et date'!J99</f>
        <v>44464</v>
      </c>
      <c r="B108" s="102"/>
      <c r="C108" s="103"/>
      <c r="D108" s="103"/>
      <c r="E108" s="103"/>
      <c r="F108" s="103"/>
      <c r="G108" s="104"/>
      <c r="H108" s="104">
        <f t="shared" si="24"/>
        <v>0</v>
      </c>
      <c r="I108" s="67"/>
      <c r="J108" s="67"/>
      <c r="K108" s="67"/>
      <c r="L108" s="67"/>
      <c r="M108" s="67"/>
      <c r="N108" s="67"/>
      <c r="O108" s="67"/>
      <c r="P108" s="105">
        <f t="shared" si="45"/>
        <v>0</v>
      </c>
      <c r="Q108" s="106"/>
      <c r="R108" s="105">
        <f t="shared" si="44"/>
        <v>0</v>
      </c>
      <c r="S108" s="67"/>
      <c r="T108" s="67"/>
      <c r="U108" s="105">
        <f t="shared" si="43"/>
        <v>1</v>
      </c>
      <c r="V108" s="67"/>
      <c r="W108" s="67"/>
      <c r="X108" s="105">
        <f t="shared" si="25"/>
        <v>0</v>
      </c>
      <c r="Y108" s="107">
        <f t="shared" si="26"/>
        <v>0</v>
      </c>
      <c r="Z108" s="107">
        <f t="shared" si="27"/>
        <v>0</v>
      </c>
      <c r="AA108" s="105">
        <f t="shared" si="28"/>
        <v>0</v>
      </c>
      <c r="AB108" s="105">
        <f t="shared" si="29"/>
        <v>0</v>
      </c>
      <c r="AC108" s="105">
        <f t="shared" si="30"/>
        <v>16</v>
      </c>
      <c r="AD108" s="67"/>
      <c r="AE108" s="67"/>
      <c r="AF108" s="67"/>
      <c r="AG108" s="105">
        <f t="shared" si="31"/>
        <v>0</v>
      </c>
      <c r="AH108" s="105">
        <f t="shared" si="32"/>
        <v>0</v>
      </c>
      <c r="AI108" s="105">
        <f t="shared" si="33"/>
        <v>0</v>
      </c>
      <c r="AJ108" s="105">
        <f t="shared" si="34"/>
        <v>0</v>
      </c>
      <c r="AK108" s="105">
        <f t="shared" si="35"/>
        <v>0</v>
      </c>
      <c r="AL108" s="105">
        <f t="shared" si="36"/>
        <v>0</v>
      </c>
      <c r="AM108" s="105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1</v>
      </c>
    </row>
    <row r="109" spans="1:52" ht="23.25" x14ac:dyDescent="0.35">
      <c r="A109" s="101">
        <f>'Liste déroulante et date'!J100</f>
        <v>44471</v>
      </c>
      <c r="B109" s="102"/>
      <c r="C109" s="103"/>
      <c r="D109" s="103"/>
      <c r="E109" s="103"/>
      <c r="F109" s="103"/>
      <c r="G109" s="104"/>
      <c r="H109" s="104">
        <f t="shared" si="24"/>
        <v>0</v>
      </c>
      <c r="I109" s="67"/>
      <c r="J109" s="67"/>
      <c r="K109" s="67"/>
      <c r="L109" s="67"/>
      <c r="M109" s="67"/>
      <c r="N109" s="67"/>
      <c r="O109" s="67"/>
      <c r="P109" s="105">
        <f t="shared" si="45"/>
        <v>0</v>
      </c>
      <c r="Q109" s="106"/>
      <c r="R109" s="105">
        <f t="shared" si="44"/>
        <v>0</v>
      </c>
      <c r="S109" s="67"/>
      <c r="T109" s="67"/>
      <c r="U109" s="105">
        <f t="shared" si="43"/>
        <v>1</v>
      </c>
      <c r="V109" s="67"/>
      <c r="W109" s="67"/>
      <c r="X109" s="105">
        <f t="shared" si="25"/>
        <v>0</v>
      </c>
      <c r="Y109" s="107">
        <f t="shared" si="26"/>
        <v>0</v>
      </c>
      <c r="Z109" s="107">
        <f t="shared" si="27"/>
        <v>0</v>
      </c>
      <c r="AA109" s="105">
        <f t="shared" si="28"/>
        <v>0</v>
      </c>
      <c r="AB109" s="105">
        <f t="shared" si="29"/>
        <v>0</v>
      </c>
      <c r="AC109" s="105">
        <f t="shared" si="30"/>
        <v>16</v>
      </c>
      <c r="AD109" s="67"/>
      <c r="AE109" s="67"/>
      <c r="AF109" s="67"/>
      <c r="AG109" s="105">
        <f t="shared" si="31"/>
        <v>0</v>
      </c>
      <c r="AH109" s="105">
        <f t="shared" si="32"/>
        <v>0</v>
      </c>
      <c r="AI109" s="105">
        <f t="shared" si="33"/>
        <v>0</v>
      </c>
      <c r="AJ109" s="105">
        <f t="shared" si="34"/>
        <v>0</v>
      </c>
      <c r="AK109" s="105">
        <f t="shared" si="35"/>
        <v>0</v>
      </c>
      <c r="AL109" s="105">
        <f t="shared" si="36"/>
        <v>0</v>
      </c>
      <c r="AM109" s="105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1</v>
      </c>
    </row>
    <row r="110" spans="1:52" ht="23.25" x14ac:dyDescent="0.35">
      <c r="A110" s="101">
        <f>'Liste déroulante et date'!J101</f>
        <v>44478</v>
      </c>
      <c r="B110" s="102"/>
      <c r="C110" s="103"/>
      <c r="D110" s="103"/>
      <c r="E110" s="103"/>
      <c r="F110" s="103"/>
      <c r="G110" s="104"/>
      <c r="H110" s="104">
        <f t="shared" si="24"/>
        <v>0</v>
      </c>
      <c r="I110" s="67"/>
      <c r="J110" s="67"/>
      <c r="K110" s="67"/>
      <c r="L110" s="67"/>
      <c r="M110" s="67"/>
      <c r="N110" s="67"/>
      <c r="O110" s="67"/>
      <c r="P110" s="105">
        <f t="shared" si="45"/>
        <v>0</v>
      </c>
      <c r="Q110" s="106"/>
      <c r="R110" s="105">
        <f t="shared" si="44"/>
        <v>0</v>
      </c>
      <c r="S110" s="67"/>
      <c r="T110" s="67"/>
      <c r="U110" s="105">
        <f t="shared" si="43"/>
        <v>1</v>
      </c>
      <c r="V110" s="67"/>
      <c r="W110" s="67"/>
      <c r="X110" s="105">
        <f t="shared" si="25"/>
        <v>0</v>
      </c>
      <c r="Y110" s="107">
        <f t="shared" si="26"/>
        <v>0</v>
      </c>
      <c r="Z110" s="107">
        <f t="shared" si="27"/>
        <v>0</v>
      </c>
      <c r="AA110" s="105">
        <f t="shared" si="28"/>
        <v>0</v>
      </c>
      <c r="AB110" s="105">
        <f t="shared" si="29"/>
        <v>0</v>
      </c>
      <c r="AC110" s="105">
        <f t="shared" si="30"/>
        <v>16</v>
      </c>
      <c r="AD110" s="67"/>
      <c r="AE110" s="67"/>
      <c r="AF110" s="67"/>
      <c r="AG110" s="105">
        <f t="shared" si="31"/>
        <v>0</v>
      </c>
      <c r="AH110" s="105">
        <f t="shared" si="32"/>
        <v>0</v>
      </c>
      <c r="AI110" s="105">
        <f t="shared" si="33"/>
        <v>0</v>
      </c>
      <c r="AJ110" s="105">
        <f t="shared" si="34"/>
        <v>0</v>
      </c>
      <c r="AK110" s="105">
        <f t="shared" si="35"/>
        <v>0</v>
      </c>
      <c r="AL110" s="105">
        <f t="shared" si="36"/>
        <v>0</v>
      </c>
      <c r="AM110" s="105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1</v>
      </c>
    </row>
    <row r="111" spans="1:52" ht="23.25" x14ac:dyDescent="0.35">
      <c r="A111" s="101">
        <f>'Liste déroulante et date'!J102</f>
        <v>44485</v>
      </c>
      <c r="B111" s="102"/>
      <c r="C111" s="103"/>
      <c r="D111" s="103"/>
      <c r="E111" s="103"/>
      <c r="F111" s="103"/>
      <c r="G111" s="104"/>
      <c r="H111" s="104">
        <f t="shared" si="24"/>
        <v>0</v>
      </c>
      <c r="I111" s="67"/>
      <c r="J111" s="67"/>
      <c r="K111" s="67"/>
      <c r="L111" s="67"/>
      <c r="M111" s="67"/>
      <c r="N111" s="67"/>
      <c r="O111" s="67"/>
      <c r="P111" s="105">
        <f t="shared" si="45"/>
        <v>0</v>
      </c>
      <c r="Q111" s="106"/>
      <c r="R111" s="105">
        <f t="shared" si="44"/>
        <v>0</v>
      </c>
      <c r="S111" s="67"/>
      <c r="T111" s="67"/>
      <c r="U111" s="105">
        <f t="shared" si="43"/>
        <v>1</v>
      </c>
      <c r="V111" s="67"/>
      <c r="W111" s="67"/>
      <c r="X111" s="105">
        <f t="shared" si="25"/>
        <v>0</v>
      </c>
      <c r="Y111" s="107">
        <f t="shared" si="26"/>
        <v>0</v>
      </c>
      <c r="Z111" s="107">
        <f t="shared" si="27"/>
        <v>0</v>
      </c>
      <c r="AA111" s="105">
        <f t="shared" si="28"/>
        <v>0</v>
      </c>
      <c r="AB111" s="105">
        <f t="shared" si="29"/>
        <v>0</v>
      </c>
      <c r="AC111" s="105">
        <f t="shared" si="30"/>
        <v>16</v>
      </c>
      <c r="AD111" s="67"/>
      <c r="AE111" s="67"/>
      <c r="AF111" s="67"/>
      <c r="AG111" s="105">
        <f t="shared" si="31"/>
        <v>0</v>
      </c>
      <c r="AH111" s="105">
        <f t="shared" si="32"/>
        <v>0</v>
      </c>
      <c r="AI111" s="105">
        <f t="shared" si="33"/>
        <v>0</v>
      </c>
      <c r="AJ111" s="105">
        <f t="shared" si="34"/>
        <v>0</v>
      </c>
      <c r="AK111" s="105">
        <f t="shared" si="35"/>
        <v>0</v>
      </c>
      <c r="AL111" s="105">
        <f t="shared" si="36"/>
        <v>0</v>
      </c>
      <c r="AM111" s="105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1</v>
      </c>
    </row>
    <row r="112" spans="1:52" ht="23.25" x14ac:dyDescent="0.35">
      <c r="A112" s="101">
        <f>'Liste déroulante et date'!J103</f>
        <v>44492</v>
      </c>
      <c r="B112" s="102"/>
      <c r="C112" s="103"/>
      <c r="D112" s="103"/>
      <c r="E112" s="103"/>
      <c r="F112" s="103"/>
      <c r="G112" s="104"/>
      <c r="H112" s="104">
        <f t="shared" si="24"/>
        <v>0</v>
      </c>
      <c r="I112" s="67"/>
      <c r="J112" s="67"/>
      <c r="K112" s="67"/>
      <c r="L112" s="67"/>
      <c r="M112" s="67"/>
      <c r="N112" s="67"/>
      <c r="O112" s="67"/>
      <c r="P112" s="105">
        <f t="shared" si="45"/>
        <v>0</v>
      </c>
      <c r="Q112" s="106"/>
      <c r="R112" s="105">
        <f t="shared" si="44"/>
        <v>0</v>
      </c>
      <c r="S112" s="67"/>
      <c r="T112" s="67"/>
      <c r="U112" s="105">
        <f t="shared" si="43"/>
        <v>1</v>
      </c>
      <c r="V112" s="67"/>
      <c r="W112" s="67"/>
      <c r="X112" s="105">
        <f t="shared" si="25"/>
        <v>0</v>
      </c>
      <c r="Y112" s="107">
        <f t="shared" si="26"/>
        <v>0</v>
      </c>
      <c r="Z112" s="107">
        <f t="shared" si="27"/>
        <v>0</v>
      </c>
      <c r="AA112" s="105">
        <f t="shared" si="28"/>
        <v>0</v>
      </c>
      <c r="AB112" s="105">
        <f t="shared" si="29"/>
        <v>0</v>
      </c>
      <c r="AC112" s="105">
        <f t="shared" si="30"/>
        <v>16</v>
      </c>
      <c r="AD112" s="67"/>
      <c r="AE112" s="67"/>
      <c r="AF112" s="67"/>
      <c r="AG112" s="105">
        <f t="shared" si="31"/>
        <v>0</v>
      </c>
      <c r="AH112" s="105">
        <f t="shared" si="32"/>
        <v>0</v>
      </c>
      <c r="AI112" s="105">
        <f t="shared" si="33"/>
        <v>0</v>
      </c>
      <c r="AJ112" s="105">
        <f t="shared" si="34"/>
        <v>0</v>
      </c>
      <c r="AK112" s="105">
        <f t="shared" si="35"/>
        <v>0</v>
      </c>
      <c r="AL112" s="105">
        <f t="shared" si="36"/>
        <v>0</v>
      </c>
      <c r="AM112" s="105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1</v>
      </c>
    </row>
    <row r="113" spans="1:52" ht="23.25" x14ac:dyDescent="0.35">
      <c r="A113" s="101">
        <f>'Liste déroulante et date'!J104</f>
        <v>44499</v>
      </c>
      <c r="B113" s="102"/>
      <c r="C113" s="103"/>
      <c r="D113" s="103"/>
      <c r="E113" s="103"/>
      <c r="F113" s="103"/>
      <c r="G113" s="104"/>
      <c r="H113" s="104">
        <f t="shared" si="24"/>
        <v>0</v>
      </c>
      <c r="I113" s="67"/>
      <c r="J113" s="67"/>
      <c r="K113" s="67"/>
      <c r="L113" s="67"/>
      <c r="M113" s="67"/>
      <c r="N113" s="67"/>
      <c r="O113" s="67"/>
      <c r="P113" s="105">
        <f t="shared" si="45"/>
        <v>0</v>
      </c>
      <c r="Q113" s="106"/>
      <c r="R113" s="105">
        <f t="shared" si="44"/>
        <v>0</v>
      </c>
      <c r="S113" s="67"/>
      <c r="T113" s="67"/>
      <c r="U113" s="105">
        <f t="shared" si="43"/>
        <v>1</v>
      </c>
      <c r="V113" s="67"/>
      <c r="W113" s="67"/>
      <c r="X113" s="105">
        <f t="shared" si="25"/>
        <v>0</v>
      </c>
      <c r="Y113" s="107">
        <f t="shared" si="26"/>
        <v>0</v>
      </c>
      <c r="Z113" s="107">
        <f t="shared" si="27"/>
        <v>0</v>
      </c>
      <c r="AA113" s="105">
        <f t="shared" si="28"/>
        <v>0</v>
      </c>
      <c r="AB113" s="105">
        <f t="shared" si="29"/>
        <v>0</v>
      </c>
      <c r="AC113" s="105">
        <f t="shared" si="30"/>
        <v>16</v>
      </c>
      <c r="AD113" s="67"/>
      <c r="AE113" s="67"/>
      <c r="AF113" s="67"/>
      <c r="AG113" s="105">
        <f t="shared" si="31"/>
        <v>0</v>
      </c>
      <c r="AH113" s="105">
        <f t="shared" si="32"/>
        <v>0</v>
      </c>
      <c r="AI113" s="105">
        <f t="shared" si="33"/>
        <v>0</v>
      </c>
      <c r="AJ113" s="105">
        <f t="shared" si="34"/>
        <v>0</v>
      </c>
      <c r="AK113" s="105">
        <f t="shared" si="35"/>
        <v>0</v>
      </c>
      <c r="AL113" s="105">
        <f t="shared" si="36"/>
        <v>0</v>
      </c>
      <c r="AM113" s="105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1</v>
      </c>
    </row>
    <row r="114" spans="1:52" ht="23.25" x14ac:dyDescent="0.35">
      <c r="A114" s="101">
        <f>'Liste déroulante et date'!J105</f>
        <v>44506</v>
      </c>
      <c r="B114" s="102"/>
      <c r="C114" s="103"/>
      <c r="D114" s="103"/>
      <c r="E114" s="103"/>
      <c r="F114" s="103"/>
      <c r="G114" s="104"/>
      <c r="H114" s="104">
        <f t="shared" si="24"/>
        <v>0</v>
      </c>
      <c r="I114" s="67"/>
      <c r="J114" s="67"/>
      <c r="K114" s="67"/>
      <c r="L114" s="67"/>
      <c r="M114" s="67"/>
      <c r="N114" s="67"/>
      <c r="O114" s="67"/>
      <c r="P114" s="105">
        <f t="shared" si="45"/>
        <v>0</v>
      </c>
      <c r="Q114" s="106"/>
      <c r="R114" s="105">
        <f t="shared" si="44"/>
        <v>0</v>
      </c>
      <c r="S114" s="67"/>
      <c r="T114" s="67"/>
      <c r="U114" s="105">
        <f t="shared" si="43"/>
        <v>1</v>
      </c>
      <c r="V114" s="67"/>
      <c r="W114" s="67"/>
      <c r="X114" s="105">
        <f t="shared" si="25"/>
        <v>0</v>
      </c>
      <c r="Y114" s="107">
        <f t="shared" si="26"/>
        <v>0</v>
      </c>
      <c r="Z114" s="107">
        <f t="shared" si="27"/>
        <v>0</v>
      </c>
      <c r="AA114" s="105">
        <f t="shared" si="28"/>
        <v>0</v>
      </c>
      <c r="AB114" s="105">
        <f t="shared" si="29"/>
        <v>0</v>
      </c>
      <c r="AC114" s="105">
        <f t="shared" si="30"/>
        <v>16</v>
      </c>
      <c r="AD114" s="67"/>
      <c r="AE114" s="67"/>
      <c r="AF114" s="67"/>
      <c r="AG114" s="105">
        <f t="shared" si="31"/>
        <v>0</v>
      </c>
      <c r="AH114" s="105">
        <f t="shared" si="32"/>
        <v>0</v>
      </c>
      <c r="AI114" s="105">
        <f t="shared" si="33"/>
        <v>0</v>
      </c>
      <c r="AJ114" s="105">
        <f t="shared" si="34"/>
        <v>0</v>
      </c>
      <c r="AK114" s="105">
        <f t="shared" si="35"/>
        <v>0</v>
      </c>
      <c r="AL114" s="105">
        <f t="shared" si="36"/>
        <v>0</v>
      </c>
      <c r="AM114" s="105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1</v>
      </c>
    </row>
    <row r="115" spans="1:52" ht="23.25" x14ac:dyDescent="0.35">
      <c r="A115" s="101">
        <f>'Liste déroulante et date'!J106</f>
        <v>44513</v>
      </c>
      <c r="B115" s="102"/>
      <c r="C115" s="103"/>
      <c r="D115" s="103"/>
      <c r="E115" s="103"/>
      <c r="F115" s="103"/>
      <c r="G115" s="104"/>
      <c r="H115" s="104">
        <f t="shared" si="24"/>
        <v>0</v>
      </c>
      <c r="I115" s="67"/>
      <c r="J115" s="67"/>
      <c r="K115" s="67"/>
      <c r="L115" s="67"/>
      <c r="M115" s="67"/>
      <c r="N115" s="67"/>
      <c r="O115" s="67"/>
      <c r="P115" s="105">
        <f t="shared" si="45"/>
        <v>0</v>
      </c>
      <c r="Q115" s="106"/>
      <c r="R115" s="105">
        <f t="shared" si="44"/>
        <v>0</v>
      </c>
      <c r="S115" s="67"/>
      <c r="T115" s="67"/>
      <c r="U115" s="105">
        <f t="shared" si="43"/>
        <v>1</v>
      </c>
      <c r="V115" s="67"/>
      <c r="W115" s="67"/>
      <c r="X115" s="105">
        <f t="shared" si="25"/>
        <v>0</v>
      </c>
      <c r="Y115" s="107">
        <f t="shared" si="26"/>
        <v>0</v>
      </c>
      <c r="Z115" s="107">
        <f t="shared" si="27"/>
        <v>0</v>
      </c>
      <c r="AA115" s="105">
        <f t="shared" si="28"/>
        <v>0</v>
      </c>
      <c r="AB115" s="105">
        <f t="shared" si="29"/>
        <v>0</v>
      </c>
      <c r="AC115" s="105">
        <f t="shared" si="30"/>
        <v>16</v>
      </c>
      <c r="AD115" s="67"/>
      <c r="AE115" s="67"/>
      <c r="AF115" s="67"/>
      <c r="AG115" s="105">
        <f t="shared" si="31"/>
        <v>0</v>
      </c>
      <c r="AH115" s="105">
        <f t="shared" si="32"/>
        <v>0</v>
      </c>
      <c r="AI115" s="105">
        <f t="shared" si="33"/>
        <v>0</v>
      </c>
      <c r="AJ115" s="105">
        <f t="shared" si="34"/>
        <v>0</v>
      </c>
      <c r="AK115" s="105">
        <f t="shared" si="35"/>
        <v>0</v>
      </c>
      <c r="AL115" s="105">
        <f t="shared" si="36"/>
        <v>0</v>
      </c>
      <c r="AM115" s="105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1</v>
      </c>
    </row>
    <row r="116" spans="1:52" ht="23.25" x14ac:dyDescent="0.35">
      <c r="A116" s="101">
        <f>'Liste déroulante et date'!J107</f>
        <v>44520</v>
      </c>
      <c r="B116" s="102"/>
      <c r="C116" s="103"/>
      <c r="D116" s="103"/>
      <c r="E116" s="103"/>
      <c r="F116" s="103"/>
      <c r="G116" s="104"/>
      <c r="H116" s="104">
        <f t="shared" si="24"/>
        <v>0</v>
      </c>
      <c r="I116" s="67"/>
      <c r="J116" s="67"/>
      <c r="K116" s="67"/>
      <c r="L116" s="67"/>
      <c r="M116" s="67"/>
      <c r="N116" s="67"/>
      <c r="O116" s="67"/>
      <c r="P116" s="105">
        <f t="shared" si="45"/>
        <v>0</v>
      </c>
      <c r="Q116" s="106"/>
      <c r="R116" s="105">
        <f t="shared" si="44"/>
        <v>0</v>
      </c>
      <c r="S116" s="67"/>
      <c r="T116" s="67"/>
      <c r="U116" s="105">
        <f t="shared" si="43"/>
        <v>1</v>
      </c>
      <c r="V116" s="67"/>
      <c r="W116" s="67"/>
      <c r="X116" s="105">
        <f t="shared" si="25"/>
        <v>0</v>
      </c>
      <c r="Y116" s="107">
        <f t="shared" si="26"/>
        <v>0</v>
      </c>
      <c r="Z116" s="107">
        <f t="shared" si="27"/>
        <v>0</v>
      </c>
      <c r="AA116" s="105">
        <f t="shared" si="28"/>
        <v>0</v>
      </c>
      <c r="AB116" s="105">
        <f t="shared" si="29"/>
        <v>0</v>
      </c>
      <c r="AC116" s="105">
        <f t="shared" si="30"/>
        <v>16</v>
      </c>
      <c r="AD116" s="67"/>
      <c r="AE116" s="67"/>
      <c r="AF116" s="67"/>
      <c r="AG116" s="105">
        <f t="shared" si="31"/>
        <v>0</v>
      </c>
      <c r="AH116" s="105">
        <f t="shared" si="32"/>
        <v>0</v>
      </c>
      <c r="AI116" s="105">
        <f t="shared" si="33"/>
        <v>0</v>
      </c>
      <c r="AJ116" s="105">
        <f t="shared" si="34"/>
        <v>0</v>
      </c>
      <c r="AK116" s="105">
        <f t="shared" si="35"/>
        <v>0</v>
      </c>
      <c r="AL116" s="105">
        <f t="shared" si="36"/>
        <v>0</v>
      </c>
      <c r="AM116" s="105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1</v>
      </c>
    </row>
    <row r="117" spans="1:52" ht="23.25" x14ac:dyDescent="0.35">
      <c r="A117" s="101">
        <f>'Liste déroulante et date'!J108</f>
        <v>44527</v>
      </c>
      <c r="B117" s="102"/>
      <c r="C117" s="103"/>
      <c r="D117" s="103"/>
      <c r="E117" s="103"/>
      <c r="F117" s="103"/>
      <c r="G117" s="104"/>
      <c r="H117" s="104">
        <f t="shared" si="24"/>
        <v>0</v>
      </c>
      <c r="I117" s="67"/>
      <c r="J117" s="67"/>
      <c r="K117" s="67"/>
      <c r="L117" s="67"/>
      <c r="M117" s="67"/>
      <c r="N117" s="67"/>
      <c r="O117" s="67"/>
      <c r="P117" s="105">
        <f t="shared" si="45"/>
        <v>0</v>
      </c>
      <c r="Q117" s="106"/>
      <c r="R117" s="105">
        <f t="shared" si="44"/>
        <v>0</v>
      </c>
      <c r="S117" s="67"/>
      <c r="T117" s="67"/>
      <c r="U117" s="105">
        <f t="shared" si="43"/>
        <v>1</v>
      </c>
      <c r="V117" s="67"/>
      <c r="W117" s="67"/>
      <c r="X117" s="105">
        <f t="shared" si="25"/>
        <v>0</v>
      </c>
      <c r="Y117" s="107">
        <f t="shared" si="26"/>
        <v>0</v>
      </c>
      <c r="Z117" s="107">
        <f t="shared" si="27"/>
        <v>0</v>
      </c>
      <c r="AA117" s="105">
        <f t="shared" si="28"/>
        <v>0</v>
      </c>
      <c r="AB117" s="105">
        <f t="shared" si="29"/>
        <v>0</v>
      </c>
      <c r="AC117" s="105">
        <f t="shared" si="30"/>
        <v>16</v>
      </c>
      <c r="AD117" s="67"/>
      <c r="AE117" s="67"/>
      <c r="AF117" s="67"/>
      <c r="AG117" s="105">
        <f t="shared" si="31"/>
        <v>0</v>
      </c>
      <c r="AH117" s="105">
        <f t="shared" si="32"/>
        <v>0</v>
      </c>
      <c r="AI117" s="105">
        <f t="shared" si="33"/>
        <v>0</v>
      </c>
      <c r="AJ117" s="105">
        <f t="shared" si="34"/>
        <v>0</v>
      </c>
      <c r="AK117" s="105">
        <f t="shared" si="35"/>
        <v>0</v>
      </c>
      <c r="AL117" s="105">
        <f t="shared" si="36"/>
        <v>0</v>
      </c>
      <c r="AM117" s="105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1</v>
      </c>
    </row>
    <row r="118" spans="1:52" ht="23.25" x14ac:dyDescent="0.35">
      <c r="A118" s="101">
        <f>'Liste déroulante et date'!J109</f>
        <v>44534</v>
      </c>
      <c r="B118" s="102"/>
      <c r="C118" s="103"/>
      <c r="D118" s="103"/>
      <c r="E118" s="103"/>
      <c r="F118" s="103"/>
      <c r="G118" s="104"/>
      <c r="H118" s="104">
        <f t="shared" si="24"/>
        <v>0</v>
      </c>
      <c r="I118" s="67"/>
      <c r="J118" s="67"/>
      <c r="K118" s="67"/>
      <c r="L118" s="67"/>
      <c r="M118" s="67"/>
      <c r="N118" s="67"/>
      <c r="O118" s="67"/>
      <c r="P118" s="105">
        <f t="shared" si="45"/>
        <v>0</v>
      </c>
      <c r="Q118" s="106"/>
      <c r="R118" s="105">
        <f t="shared" si="44"/>
        <v>0</v>
      </c>
      <c r="S118" s="67"/>
      <c r="T118" s="67"/>
      <c r="U118" s="105">
        <f t="shared" si="43"/>
        <v>1</v>
      </c>
      <c r="V118" s="67"/>
      <c r="W118" s="67"/>
      <c r="X118" s="105">
        <f t="shared" si="25"/>
        <v>0</v>
      </c>
      <c r="Y118" s="107">
        <f t="shared" si="26"/>
        <v>0</v>
      </c>
      <c r="Z118" s="107">
        <f t="shared" si="27"/>
        <v>0</v>
      </c>
      <c r="AA118" s="105">
        <f t="shared" si="28"/>
        <v>0</v>
      </c>
      <c r="AB118" s="105">
        <f t="shared" si="29"/>
        <v>0</v>
      </c>
      <c r="AC118" s="105">
        <f t="shared" si="30"/>
        <v>16</v>
      </c>
      <c r="AD118" s="67"/>
      <c r="AE118" s="67"/>
      <c r="AF118" s="67"/>
      <c r="AG118" s="105">
        <f t="shared" si="31"/>
        <v>0</v>
      </c>
      <c r="AH118" s="105">
        <f t="shared" si="32"/>
        <v>0</v>
      </c>
      <c r="AI118" s="105">
        <f t="shared" si="33"/>
        <v>0</v>
      </c>
      <c r="AJ118" s="105">
        <f t="shared" si="34"/>
        <v>0</v>
      </c>
      <c r="AK118" s="105">
        <f t="shared" si="35"/>
        <v>0</v>
      </c>
      <c r="AL118" s="105">
        <f t="shared" si="36"/>
        <v>0</v>
      </c>
      <c r="AM118" s="105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1</v>
      </c>
    </row>
    <row r="119" spans="1:52" ht="23.25" x14ac:dyDescent="0.35">
      <c r="A119" s="101">
        <f>'Liste déroulante et date'!J110</f>
        <v>44541</v>
      </c>
      <c r="B119" s="102"/>
      <c r="C119" s="103"/>
      <c r="D119" s="103"/>
      <c r="E119" s="103"/>
      <c r="F119" s="103"/>
      <c r="G119" s="104"/>
      <c r="H119" s="104">
        <f t="shared" si="24"/>
        <v>0</v>
      </c>
      <c r="I119" s="67"/>
      <c r="J119" s="67"/>
      <c r="K119" s="67"/>
      <c r="L119" s="67"/>
      <c r="M119" s="67"/>
      <c r="N119" s="67"/>
      <c r="O119" s="67"/>
      <c r="P119" s="105">
        <f t="shared" si="45"/>
        <v>0</v>
      </c>
      <c r="Q119" s="106"/>
      <c r="R119" s="105">
        <f t="shared" si="44"/>
        <v>0</v>
      </c>
      <c r="S119" s="67"/>
      <c r="T119" s="67"/>
      <c r="U119" s="105">
        <f t="shared" si="43"/>
        <v>1</v>
      </c>
      <c r="V119" s="67"/>
      <c r="W119" s="67"/>
      <c r="X119" s="105">
        <f t="shared" si="25"/>
        <v>0</v>
      </c>
      <c r="Y119" s="107">
        <f t="shared" si="26"/>
        <v>0</v>
      </c>
      <c r="Z119" s="107">
        <f t="shared" si="27"/>
        <v>0</v>
      </c>
      <c r="AA119" s="105">
        <f t="shared" si="28"/>
        <v>0</v>
      </c>
      <c r="AB119" s="105">
        <f t="shared" si="29"/>
        <v>0</v>
      </c>
      <c r="AC119" s="105">
        <f t="shared" si="30"/>
        <v>16</v>
      </c>
      <c r="AD119" s="67"/>
      <c r="AE119" s="67"/>
      <c r="AF119" s="67"/>
      <c r="AG119" s="105">
        <f t="shared" si="31"/>
        <v>0</v>
      </c>
      <c r="AH119" s="105">
        <f t="shared" si="32"/>
        <v>0</v>
      </c>
      <c r="AI119" s="105">
        <f t="shared" si="33"/>
        <v>0</v>
      </c>
      <c r="AJ119" s="105">
        <f t="shared" si="34"/>
        <v>0</v>
      </c>
      <c r="AK119" s="105">
        <f t="shared" si="35"/>
        <v>0</v>
      </c>
      <c r="AL119" s="105">
        <f t="shared" si="36"/>
        <v>0</v>
      </c>
      <c r="AM119" s="105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1</v>
      </c>
    </row>
    <row r="120" spans="1:52" ht="23.25" x14ac:dyDescent="0.35">
      <c r="A120" s="101">
        <f>'Liste déroulante et date'!J111</f>
        <v>44548</v>
      </c>
      <c r="B120" s="102"/>
      <c r="C120" s="103"/>
      <c r="D120" s="103"/>
      <c r="E120" s="103"/>
      <c r="F120" s="103"/>
      <c r="G120" s="104"/>
      <c r="H120" s="104">
        <f t="shared" si="24"/>
        <v>0</v>
      </c>
      <c r="I120" s="67"/>
      <c r="J120" s="67"/>
      <c r="K120" s="67"/>
      <c r="L120" s="67"/>
      <c r="M120" s="67"/>
      <c r="N120" s="67"/>
      <c r="O120" s="67"/>
      <c r="P120" s="105">
        <f t="shared" si="45"/>
        <v>0</v>
      </c>
      <c r="Q120" s="106"/>
      <c r="R120" s="105">
        <f t="shared" si="44"/>
        <v>0</v>
      </c>
      <c r="S120" s="67"/>
      <c r="T120" s="67"/>
      <c r="U120" s="105">
        <f t="shared" si="43"/>
        <v>1</v>
      </c>
      <c r="V120" s="67"/>
      <c r="W120" s="67"/>
      <c r="X120" s="105">
        <f t="shared" si="25"/>
        <v>0</v>
      </c>
      <c r="Y120" s="107">
        <f t="shared" si="26"/>
        <v>0</v>
      </c>
      <c r="Z120" s="107">
        <f t="shared" si="27"/>
        <v>0</v>
      </c>
      <c r="AA120" s="105">
        <f t="shared" si="28"/>
        <v>0</v>
      </c>
      <c r="AB120" s="105">
        <f t="shared" si="29"/>
        <v>0</v>
      </c>
      <c r="AC120" s="105">
        <f t="shared" si="30"/>
        <v>16</v>
      </c>
      <c r="AD120" s="67"/>
      <c r="AE120" s="67"/>
      <c r="AF120" s="67"/>
      <c r="AG120" s="105">
        <f t="shared" si="31"/>
        <v>0</v>
      </c>
      <c r="AH120" s="105">
        <f t="shared" si="32"/>
        <v>0</v>
      </c>
      <c r="AI120" s="105">
        <f t="shared" si="33"/>
        <v>0</v>
      </c>
      <c r="AJ120" s="105">
        <f t="shared" si="34"/>
        <v>0</v>
      </c>
      <c r="AK120" s="105">
        <f t="shared" si="35"/>
        <v>0</v>
      </c>
      <c r="AL120" s="105">
        <f t="shared" si="36"/>
        <v>0</v>
      </c>
      <c r="AM120" s="105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1</v>
      </c>
    </row>
    <row r="121" spans="1:52" ht="23.25" x14ac:dyDescent="0.35">
      <c r="A121" s="101">
        <f>'Liste déroulante et date'!J112</f>
        <v>44555</v>
      </c>
      <c r="B121" s="102"/>
      <c r="C121" s="103"/>
      <c r="D121" s="103"/>
      <c r="E121" s="103"/>
      <c r="F121" s="103"/>
      <c r="G121" s="104"/>
      <c r="H121" s="104">
        <f t="shared" si="24"/>
        <v>0</v>
      </c>
      <c r="I121" s="67"/>
      <c r="J121" s="67"/>
      <c r="K121" s="67"/>
      <c r="L121" s="67"/>
      <c r="M121" s="67"/>
      <c r="N121" s="67"/>
      <c r="O121" s="67"/>
      <c r="P121" s="105">
        <f t="shared" si="45"/>
        <v>0</v>
      </c>
      <c r="Q121" s="106"/>
      <c r="R121" s="105">
        <f t="shared" si="44"/>
        <v>0</v>
      </c>
      <c r="S121" s="67"/>
      <c r="T121" s="67"/>
      <c r="U121" s="105">
        <f t="shared" si="43"/>
        <v>1</v>
      </c>
      <c r="V121" s="67"/>
      <c r="W121" s="67"/>
      <c r="X121" s="105">
        <f t="shared" si="25"/>
        <v>0</v>
      </c>
      <c r="Y121" s="107">
        <f t="shared" si="26"/>
        <v>0</v>
      </c>
      <c r="Z121" s="107">
        <f t="shared" si="27"/>
        <v>0</v>
      </c>
      <c r="AA121" s="105">
        <f t="shared" si="28"/>
        <v>0</v>
      </c>
      <c r="AB121" s="105">
        <f t="shared" si="29"/>
        <v>0</v>
      </c>
      <c r="AC121" s="105">
        <f t="shared" si="30"/>
        <v>16</v>
      </c>
      <c r="AD121" s="67"/>
      <c r="AE121" s="67"/>
      <c r="AF121" s="67"/>
      <c r="AG121" s="105">
        <f t="shared" si="31"/>
        <v>0</v>
      </c>
      <c r="AH121" s="105">
        <f t="shared" si="32"/>
        <v>0</v>
      </c>
      <c r="AI121" s="105">
        <f t="shared" si="33"/>
        <v>0</v>
      </c>
      <c r="AJ121" s="105">
        <f t="shared" si="34"/>
        <v>0</v>
      </c>
      <c r="AK121" s="105">
        <f t="shared" si="35"/>
        <v>0</v>
      </c>
      <c r="AL121" s="105">
        <f t="shared" si="36"/>
        <v>0</v>
      </c>
      <c r="AM121" s="105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1</v>
      </c>
    </row>
    <row r="122" spans="1:52" ht="23.25" x14ac:dyDescent="0.35">
      <c r="A122" s="114"/>
      <c r="T122" s="154"/>
      <c r="U122" s="115">
        <f>U121</f>
        <v>1</v>
      </c>
      <c r="AC122" s="116">
        <v>16</v>
      </c>
      <c r="AR122" s="117"/>
      <c r="AS122" s="118"/>
      <c r="AT122" s="118"/>
      <c r="AU122" s="118"/>
      <c r="AV122" s="118"/>
      <c r="AW122" s="118"/>
      <c r="AX122" s="118"/>
      <c r="AY122" s="118"/>
      <c r="AZ122" s="118"/>
    </row>
    <row r="123" spans="1:52" ht="28.5" customHeight="1" x14ac:dyDescent="0.35">
      <c r="A123" s="101">
        <f>'Liste déroulante et date'!J113</f>
        <v>44562</v>
      </c>
      <c r="B123" s="102"/>
      <c r="C123" s="103"/>
      <c r="D123" s="103"/>
      <c r="E123" s="103"/>
      <c r="F123" s="103"/>
      <c r="G123" s="104"/>
      <c r="H123" s="104">
        <f t="shared" ref="H123:H174" si="51">IF(G123=0,H122,G123)</f>
        <v>0</v>
      </c>
      <c r="I123" s="67"/>
      <c r="J123" s="67"/>
      <c r="K123" s="67"/>
      <c r="L123" s="67"/>
      <c r="M123" s="67"/>
      <c r="N123" s="67"/>
      <c r="O123" s="67"/>
      <c r="P123" s="105">
        <f t="shared" ref="P123:P131" si="52">SUM(I123:O123)</f>
        <v>0</v>
      </c>
      <c r="Q123" s="106"/>
      <c r="R123" s="105">
        <f t="shared" ref="R123:R174" si="53">IF(AC122&lt;=0,0,AK123)</f>
        <v>0</v>
      </c>
      <c r="S123" s="67"/>
      <c r="T123" s="67"/>
      <c r="U123" s="105">
        <f t="shared" ref="U123:U174" si="54">U122+P123-X123-Y123+AA123-AB123</f>
        <v>1</v>
      </c>
      <c r="V123" s="67"/>
      <c r="W123" s="67"/>
      <c r="X123" s="105">
        <f t="shared" ref="X123:X174" si="55">IF(AL123&gt;=0,AL123,0)</f>
        <v>0</v>
      </c>
      <c r="Y123" s="107">
        <f t="shared" ref="Y123:Y174" si="56">IF(S123&gt;=40,S123-40,0)</f>
        <v>0</v>
      </c>
      <c r="Z123" s="107">
        <f t="shared" ref="Z123:Z174" si="57">IF(D123=1,0,AM123)</f>
        <v>0</v>
      </c>
      <c r="AA123" s="105">
        <f t="shared" ref="AA123:AA174" si="58">IF(AE123&lt;0,-AE123,0)</f>
        <v>0</v>
      </c>
      <c r="AB123" s="105">
        <f t="shared" ref="AB123:AB174" si="59">IF(AE123&gt;0,AE123+AJ123,0)+IF(AE123&lt;=0,AJ123,0)</f>
        <v>0</v>
      </c>
      <c r="AC123" s="105">
        <f t="shared" ref="AC123:AC174" si="60">AC122-R123</f>
        <v>16</v>
      </c>
      <c r="AD123" s="67"/>
      <c r="AE123" s="67"/>
      <c r="AF123" s="67"/>
      <c r="AG123" s="105">
        <f t="shared" ref="AG123:AG174" si="61">IF((AI122-AH123)&gt;0,AH123,AI122)</f>
        <v>0</v>
      </c>
      <c r="AH123" s="105">
        <f t="shared" ref="AH123:AH174" si="62">IF(S123&gt;40,((3+Y123)*H123),IF(S123=0,0,(3*H123)))</f>
        <v>0</v>
      </c>
      <c r="AI123" s="105">
        <f t="shared" ref="AI123:AI174" si="63">AI122+AF123-AG123</f>
        <v>0</v>
      </c>
      <c r="AJ123" s="105">
        <f t="shared" ref="AJ123:AJ174" si="64">ROUND(IF(AD123&gt;0,AD123/H123,"0"),0)</f>
        <v>0</v>
      </c>
      <c r="AK123" s="105">
        <f t="shared" ref="AK123:AK174" si="65">ROUND(IF(Q123="oui",(X119+X120+X121+X122)/20,0),0)</f>
        <v>0</v>
      </c>
      <c r="AL123" s="105">
        <f t="shared" ref="AL123:AL174" si="66">IF(S123&lt;=40,S123-Z123,S123-Y123-Z123)</f>
        <v>0</v>
      </c>
      <c r="AM123" s="105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1</v>
      </c>
    </row>
    <row r="124" spans="1:52" ht="23.25" x14ac:dyDescent="0.35">
      <c r="A124" s="101">
        <f>'Liste déroulante et date'!J114</f>
        <v>44569</v>
      </c>
      <c r="B124" s="102"/>
      <c r="C124" s="103"/>
      <c r="D124" s="103"/>
      <c r="E124" s="103"/>
      <c r="F124" s="103"/>
      <c r="G124" s="104"/>
      <c r="H124" s="104">
        <f t="shared" si="51"/>
        <v>0</v>
      </c>
      <c r="I124" s="67"/>
      <c r="J124" s="67"/>
      <c r="K124" s="67"/>
      <c r="L124" s="67"/>
      <c r="M124" s="67"/>
      <c r="N124" s="67"/>
      <c r="O124" s="67"/>
      <c r="P124" s="105">
        <f t="shared" si="52"/>
        <v>0</v>
      </c>
      <c r="Q124" s="106"/>
      <c r="R124" s="105">
        <f t="shared" si="53"/>
        <v>0</v>
      </c>
      <c r="S124" s="67"/>
      <c r="T124" s="67"/>
      <c r="U124" s="105">
        <f t="shared" si="54"/>
        <v>1</v>
      </c>
      <c r="V124" s="67"/>
      <c r="W124" s="67"/>
      <c r="X124" s="105">
        <f t="shared" si="55"/>
        <v>0</v>
      </c>
      <c r="Y124" s="107">
        <f t="shared" si="56"/>
        <v>0</v>
      </c>
      <c r="Z124" s="107">
        <f t="shared" si="57"/>
        <v>0</v>
      </c>
      <c r="AA124" s="105">
        <f t="shared" si="58"/>
        <v>0</v>
      </c>
      <c r="AB124" s="105">
        <f t="shared" si="59"/>
        <v>0</v>
      </c>
      <c r="AC124" s="105">
        <f t="shared" si="60"/>
        <v>16</v>
      </c>
      <c r="AD124" s="67"/>
      <c r="AE124" s="67"/>
      <c r="AF124" s="67"/>
      <c r="AG124" s="105">
        <f t="shared" si="61"/>
        <v>0</v>
      </c>
      <c r="AH124" s="105">
        <f t="shared" si="62"/>
        <v>0</v>
      </c>
      <c r="AI124" s="105">
        <f t="shared" si="63"/>
        <v>0</v>
      </c>
      <c r="AJ124" s="105">
        <f t="shared" si="64"/>
        <v>0</v>
      </c>
      <c r="AK124" s="105">
        <f t="shared" si="65"/>
        <v>0</v>
      </c>
      <c r="AL124" s="105">
        <f t="shared" si="66"/>
        <v>0</v>
      </c>
      <c r="AM124" s="105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1</v>
      </c>
    </row>
    <row r="125" spans="1:52" ht="23.25" x14ac:dyDescent="0.35">
      <c r="A125" s="101">
        <f>'Liste déroulante et date'!J115</f>
        <v>44576</v>
      </c>
      <c r="B125" s="102"/>
      <c r="C125" s="103"/>
      <c r="D125" s="103"/>
      <c r="E125" s="103"/>
      <c r="F125" s="103"/>
      <c r="G125" s="104"/>
      <c r="H125" s="104">
        <f t="shared" si="51"/>
        <v>0</v>
      </c>
      <c r="I125" s="67"/>
      <c r="J125" s="67"/>
      <c r="K125" s="67"/>
      <c r="L125" s="67"/>
      <c r="M125" s="67"/>
      <c r="N125" s="67"/>
      <c r="O125" s="67"/>
      <c r="P125" s="105">
        <f t="shared" si="52"/>
        <v>0</v>
      </c>
      <c r="Q125" s="106"/>
      <c r="R125" s="105">
        <f t="shared" si="53"/>
        <v>0</v>
      </c>
      <c r="S125" s="67"/>
      <c r="T125" s="67"/>
      <c r="U125" s="105">
        <f t="shared" si="54"/>
        <v>1</v>
      </c>
      <c r="V125" s="67"/>
      <c r="W125" s="67"/>
      <c r="X125" s="105">
        <f t="shared" si="55"/>
        <v>0</v>
      </c>
      <c r="Y125" s="107">
        <f t="shared" si="56"/>
        <v>0</v>
      </c>
      <c r="Z125" s="107">
        <f t="shared" si="57"/>
        <v>0</v>
      </c>
      <c r="AA125" s="105">
        <f t="shared" si="58"/>
        <v>0</v>
      </c>
      <c r="AB125" s="105">
        <f t="shared" si="59"/>
        <v>0</v>
      </c>
      <c r="AC125" s="105">
        <f t="shared" si="60"/>
        <v>16</v>
      </c>
      <c r="AD125" s="67"/>
      <c r="AE125" s="67"/>
      <c r="AF125" s="67"/>
      <c r="AG125" s="105">
        <f t="shared" si="61"/>
        <v>0</v>
      </c>
      <c r="AH125" s="105">
        <f t="shared" si="62"/>
        <v>0</v>
      </c>
      <c r="AI125" s="105">
        <f t="shared" si="63"/>
        <v>0</v>
      </c>
      <c r="AJ125" s="105">
        <f t="shared" si="64"/>
        <v>0</v>
      </c>
      <c r="AK125" s="105">
        <f t="shared" si="65"/>
        <v>0</v>
      </c>
      <c r="AL125" s="105">
        <f t="shared" si="66"/>
        <v>0</v>
      </c>
      <c r="AM125" s="105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1</v>
      </c>
    </row>
    <row r="126" spans="1:52" ht="23.25" x14ac:dyDescent="0.35">
      <c r="A126" s="101">
        <f>'Liste déroulante et date'!J116</f>
        <v>44583</v>
      </c>
      <c r="B126" s="102"/>
      <c r="C126" s="103"/>
      <c r="D126" s="103"/>
      <c r="E126" s="103"/>
      <c r="F126" s="103"/>
      <c r="G126" s="104"/>
      <c r="H126" s="104">
        <f t="shared" si="51"/>
        <v>0</v>
      </c>
      <c r="I126" s="67"/>
      <c r="J126" s="67"/>
      <c r="K126" s="67"/>
      <c r="L126" s="67"/>
      <c r="M126" s="67"/>
      <c r="N126" s="67"/>
      <c r="O126" s="67"/>
      <c r="P126" s="105">
        <f t="shared" si="52"/>
        <v>0</v>
      </c>
      <c r="Q126" s="106"/>
      <c r="R126" s="105">
        <f t="shared" si="53"/>
        <v>0</v>
      </c>
      <c r="S126" s="67"/>
      <c r="T126" s="67"/>
      <c r="U126" s="105">
        <f t="shared" si="54"/>
        <v>1</v>
      </c>
      <c r="V126" s="67"/>
      <c r="W126" s="67"/>
      <c r="X126" s="105">
        <f t="shared" si="55"/>
        <v>0</v>
      </c>
      <c r="Y126" s="107">
        <f t="shared" si="56"/>
        <v>0</v>
      </c>
      <c r="Z126" s="107">
        <f t="shared" si="57"/>
        <v>0</v>
      </c>
      <c r="AA126" s="105">
        <f t="shared" si="58"/>
        <v>0</v>
      </c>
      <c r="AB126" s="105">
        <f t="shared" si="59"/>
        <v>0</v>
      </c>
      <c r="AC126" s="105">
        <f t="shared" si="60"/>
        <v>16</v>
      </c>
      <c r="AD126" s="67"/>
      <c r="AE126" s="67"/>
      <c r="AF126" s="67"/>
      <c r="AG126" s="105">
        <f t="shared" si="61"/>
        <v>0</v>
      </c>
      <c r="AH126" s="105">
        <f t="shared" si="62"/>
        <v>0</v>
      </c>
      <c r="AI126" s="105">
        <f t="shared" si="63"/>
        <v>0</v>
      </c>
      <c r="AJ126" s="105">
        <f t="shared" si="64"/>
        <v>0</v>
      </c>
      <c r="AK126" s="105">
        <f t="shared" si="65"/>
        <v>0</v>
      </c>
      <c r="AL126" s="105">
        <f t="shared" si="66"/>
        <v>0</v>
      </c>
      <c r="AM126" s="105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1</v>
      </c>
    </row>
    <row r="127" spans="1:52" ht="23.25" x14ac:dyDescent="0.35">
      <c r="A127" s="101">
        <f>'Liste déroulante et date'!J117</f>
        <v>44590</v>
      </c>
      <c r="B127" s="102"/>
      <c r="C127" s="103"/>
      <c r="D127" s="103"/>
      <c r="E127" s="103"/>
      <c r="F127" s="103"/>
      <c r="G127" s="104"/>
      <c r="H127" s="104">
        <f t="shared" si="51"/>
        <v>0</v>
      </c>
      <c r="I127" s="67"/>
      <c r="J127" s="67"/>
      <c r="K127" s="67"/>
      <c r="L127" s="67"/>
      <c r="M127" s="67"/>
      <c r="N127" s="67"/>
      <c r="O127" s="67"/>
      <c r="P127" s="105">
        <f t="shared" si="52"/>
        <v>0</v>
      </c>
      <c r="Q127" s="106"/>
      <c r="R127" s="105">
        <f t="shared" si="53"/>
        <v>0</v>
      </c>
      <c r="S127" s="67"/>
      <c r="T127" s="67"/>
      <c r="U127" s="105">
        <f t="shared" si="54"/>
        <v>1</v>
      </c>
      <c r="V127" s="67"/>
      <c r="W127" s="67"/>
      <c r="X127" s="105">
        <f t="shared" si="55"/>
        <v>0</v>
      </c>
      <c r="Y127" s="107">
        <f t="shared" si="56"/>
        <v>0</v>
      </c>
      <c r="Z127" s="107">
        <f t="shared" si="57"/>
        <v>0</v>
      </c>
      <c r="AA127" s="105">
        <f t="shared" si="58"/>
        <v>0</v>
      </c>
      <c r="AB127" s="105">
        <f t="shared" si="59"/>
        <v>0</v>
      </c>
      <c r="AC127" s="105">
        <f t="shared" si="60"/>
        <v>16</v>
      </c>
      <c r="AD127" s="67"/>
      <c r="AE127" s="67"/>
      <c r="AF127" s="67"/>
      <c r="AG127" s="105">
        <f t="shared" si="61"/>
        <v>0</v>
      </c>
      <c r="AH127" s="105">
        <f t="shared" si="62"/>
        <v>0</v>
      </c>
      <c r="AI127" s="105">
        <f t="shared" si="63"/>
        <v>0</v>
      </c>
      <c r="AJ127" s="105">
        <f t="shared" si="64"/>
        <v>0</v>
      </c>
      <c r="AK127" s="105">
        <f t="shared" si="65"/>
        <v>0</v>
      </c>
      <c r="AL127" s="105">
        <f t="shared" si="66"/>
        <v>0</v>
      </c>
      <c r="AM127" s="105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1</v>
      </c>
    </row>
    <row r="128" spans="1:52" ht="23.25" x14ac:dyDescent="0.35">
      <c r="A128" s="101">
        <f>'Liste déroulante et date'!J118</f>
        <v>44597</v>
      </c>
      <c r="B128" s="102"/>
      <c r="C128" s="103"/>
      <c r="D128" s="103"/>
      <c r="E128" s="103"/>
      <c r="F128" s="103"/>
      <c r="G128" s="104"/>
      <c r="H128" s="104">
        <f t="shared" si="51"/>
        <v>0</v>
      </c>
      <c r="I128" s="67"/>
      <c r="J128" s="67"/>
      <c r="K128" s="67"/>
      <c r="L128" s="67"/>
      <c r="M128" s="67"/>
      <c r="N128" s="67"/>
      <c r="O128" s="67"/>
      <c r="P128" s="105">
        <f t="shared" si="52"/>
        <v>0</v>
      </c>
      <c r="Q128" s="106"/>
      <c r="R128" s="105">
        <f t="shared" si="53"/>
        <v>0</v>
      </c>
      <c r="S128" s="67"/>
      <c r="T128" s="67"/>
      <c r="U128" s="105">
        <f t="shared" si="54"/>
        <v>1</v>
      </c>
      <c r="V128" s="67"/>
      <c r="W128" s="67"/>
      <c r="X128" s="105">
        <f t="shared" si="55"/>
        <v>0</v>
      </c>
      <c r="Y128" s="107">
        <f t="shared" si="56"/>
        <v>0</v>
      </c>
      <c r="Z128" s="107">
        <f t="shared" si="57"/>
        <v>0</v>
      </c>
      <c r="AA128" s="105">
        <f t="shared" si="58"/>
        <v>0</v>
      </c>
      <c r="AB128" s="105">
        <f t="shared" si="59"/>
        <v>0</v>
      </c>
      <c r="AC128" s="105">
        <f t="shared" si="60"/>
        <v>16</v>
      </c>
      <c r="AD128" s="67"/>
      <c r="AE128" s="67"/>
      <c r="AF128" s="67"/>
      <c r="AG128" s="105">
        <f t="shared" si="61"/>
        <v>0</v>
      </c>
      <c r="AH128" s="105">
        <f t="shared" si="62"/>
        <v>0</v>
      </c>
      <c r="AI128" s="105">
        <f t="shared" si="63"/>
        <v>0</v>
      </c>
      <c r="AJ128" s="105">
        <f t="shared" si="64"/>
        <v>0</v>
      </c>
      <c r="AK128" s="105">
        <f t="shared" si="65"/>
        <v>0</v>
      </c>
      <c r="AL128" s="105">
        <f t="shared" si="66"/>
        <v>0</v>
      </c>
      <c r="AM128" s="105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1</v>
      </c>
    </row>
    <row r="129" spans="1:52" ht="23.25" x14ac:dyDescent="0.35">
      <c r="A129" s="101">
        <f>'Liste déroulante et date'!J119</f>
        <v>44604</v>
      </c>
      <c r="B129" s="102"/>
      <c r="C129" s="103"/>
      <c r="D129" s="103"/>
      <c r="E129" s="103"/>
      <c r="F129" s="103"/>
      <c r="G129" s="104"/>
      <c r="H129" s="104">
        <f t="shared" si="51"/>
        <v>0</v>
      </c>
      <c r="I129" s="67"/>
      <c r="J129" s="67"/>
      <c r="K129" s="67"/>
      <c r="L129" s="67"/>
      <c r="M129" s="67"/>
      <c r="N129" s="67"/>
      <c r="O129" s="67"/>
      <c r="P129" s="105">
        <f t="shared" si="52"/>
        <v>0</v>
      </c>
      <c r="Q129" s="106"/>
      <c r="R129" s="105">
        <f t="shared" si="53"/>
        <v>0</v>
      </c>
      <c r="S129" s="67"/>
      <c r="T129" s="67"/>
      <c r="U129" s="105">
        <f t="shared" si="54"/>
        <v>1</v>
      </c>
      <c r="V129" s="67"/>
      <c r="W129" s="67"/>
      <c r="X129" s="105">
        <f t="shared" si="55"/>
        <v>0</v>
      </c>
      <c r="Y129" s="107">
        <f t="shared" si="56"/>
        <v>0</v>
      </c>
      <c r="Z129" s="107">
        <f t="shared" si="57"/>
        <v>0</v>
      </c>
      <c r="AA129" s="105">
        <f t="shared" si="58"/>
        <v>0</v>
      </c>
      <c r="AB129" s="105">
        <f t="shared" si="59"/>
        <v>0</v>
      </c>
      <c r="AC129" s="105">
        <f t="shared" si="60"/>
        <v>16</v>
      </c>
      <c r="AD129" s="67"/>
      <c r="AE129" s="67"/>
      <c r="AF129" s="67"/>
      <c r="AG129" s="105">
        <f t="shared" si="61"/>
        <v>0</v>
      </c>
      <c r="AH129" s="105">
        <f t="shared" si="62"/>
        <v>0</v>
      </c>
      <c r="AI129" s="105">
        <f t="shared" si="63"/>
        <v>0</v>
      </c>
      <c r="AJ129" s="105">
        <f t="shared" si="64"/>
        <v>0</v>
      </c>
      <c r="AK129" s="105">
        <f t="shared" si="65"/>
        <v>0</v>
      </c>
      <c r="AL129" s="105">
        <f t="shared" si="66"/>
        <v>0</v>
      </c>
      <c r="AM129" s="105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1</v>
      </c>
    </row>
    <row r="130" spans="1:52" ht="23.25" x14ac:dyDescent="0.35">
      <c r="A130" s="101">
        <f>'Liste déroulante et date'!J120</f>
        <v>44611</v>
      </c>
      <c r="B130" s="102"/>
      <c r="C130" s="103"/>
      <c r="D130" s="103"/>
      <c r="E130" s="103"/>
      <c r="F130" s="103"/>
      <c r="G130" s="104"/>
      <c r="H130" s="104">
        <f t="shared" si="51"/>
        <v>0</v>
      </c>
      <c r="I130" s="67"/>
      <c r="J130" s="67"/>
      <c r="K130" s="67"/>
      <c r="L130" s="67"/>
      <c r="M130" s="67"/>
      <c r="N130" s="67"/>
      <c r="O130" s="67"/>
      <c r="P130" s="105">
        <f t="shared" si="52"/>
        <v>0</v>
      </c>
      <c r="Q130" s="106"/>
      <c r="R130" s="105">
        <f t="shared" si="53"/>
        <v>0</v>
      </c>
      <c r="S130" s="67"/>
      <c r="T130" s="67"/>
      <c r="U130" s="105">
        <f t="shared" si="54"/>
        <v>1</v>
      </c>
      <c r="V130" s="67"/>
      <c r="W130" s="67"/>
      <c r="X130" s="105">
        <f t="shared" si="55"/>
        <v>0</v>
      </c>
      <c r="Y130" s="107">
        <f t="shared" si="56"/>
        <v>0</v>
      </c>
      <c r="Z130" s="107">
        <f t="shared" si="57"/>
        <v>0</v>
      </c>
      <c r="AA130" s="105">
        <f t="shared" si="58"/>
        <v>0</v>
      </c>
      <c r="AB130" s="105">
        <f t="shared" si="59"/>
        <v>0</v>
      </c>
      <c r="AC130" s="105">
        <f t="shared" si="60"/>
        <v>16</v>
      </c>
      <c r="AD130" s="67"/>
      <c r="AE130" s="67"/>
      <c r="AF130" s="67"/>
      <c r="AG130" s="105">
        <f t="shared" si="61"/>
        <v>0</v>
      </c>
      <c r="AH130" s="105">
        <f t="shared" si="62"/>
        <v>0</v>
      </c>
      <c r="AI130" s="105">
        <f t="shared" si="63"/>
        <v>0</v>
      </c>
      <c r="AJ130" s="105">
        <f t="shared" si="64"/>
        <v>0</v>
      </c>
      <c r="AK130" s="105">
        <f t="shared" si="65"/>
        <v>0</v>
      </c>
      <c r="AL130" s="105">
        <f t="shared" si="66"/>
        <v>0</v>
      </c>
      <c r="AM130" s="105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1</v>
      </c>
    </row>
    <row r="131" spans="1:52" ht="23.25" x14ac:dyDescent="0.35">
      <c r="A131" s="101">
        <f>'Liste déroulante et date'!J121</f>
        <v>44618</v>
      </c>
      <c r="B131" s="102"/>
      <c r="C131" s="103"/>
      <c r="D131" s="103"/>
      <c r="E131" s="103"/>
      <c r="F131" s="103"/>
      <c r="G131" s="104"/>
      <c r="H131" s="104">
        <f t="shared" si="51"/>
        <v>0</v>
      </c>
      <c r="I131" s="67"/>
      <c r="J131" s="67"/>
      <c r="K131" s="67"/>
      <c r="L131" s="67"/>
      <c r="M131" s="67"/>
      <c r="N131" s="67"/>
      <c r="O131" s="67"/>
      <c r="P131" s="105">
        <f t="shared" si="52"/>
        <v>0</v>
      </c>
      <c r="Q131" s="106"/>
      <c r="R131" s="105">
        <f t="shared" si="53"/>
        <v>0</v>
      </c>
      <c r="S131" s="67"/>
      <c r="T131" s="67"/>
      <c r="U131" s="105">
        <f t="shared" si="54"/>
        <v>1</v>
      </c>
      <c r="V131" s="67"/>
      <c r="W131" s="67"/>
      <c r="X131" s="105">
        <f t="shared" si="55"/>
        <v>0</v>
      </c>
      <c r="Y131" s="107">
        <f t="shared" si="56"/>
        <v>0</v>
      </c>
      <c r="Z131" s="107">
        <f t="shared" si="57"/>
        <v>0</v>
      </c>
      <c r="AA131" s="105">
        <f t="shared" si="58"/>
        <v>0</v>
      </c>
      <c r="AB131" s="105">
        <f t="shared" si="59"/>
        <v>0</v>
      </c>
      <c r="AC131" s="105">
        <f t="shared" si="60"/>
        <v>16</v>
      </c>
      <c r="AD131" s="67"/>
      <c r="AE131" s="67"/>
      <c r="AF131" s="67"/>
      <c r="AG131" s="105">
        <f t="shared" si="61"/>
        <v>0</v>
      </c>
      <c r="AH131" s="105">
        <f t="shared" si="62"/>
        <v>0</v>
      </c>
      <c r="AI131" s="105">
        <f t="shared" si="63"/>
        <v>0</v>
      </c>
      <c r="AJ131" s="105">
        <f t="shared" si="64"/>
        <v>0</v>
      </c>
      <c r="AK131" s="105">
        <f t="shared" si="65"/>
        <v>0</v>
      </c>
      <c r="AL131" s="105">
        <f t="shared" si="66"/>
        <v>0</v>
      </c>
      <c r="AM131" s="105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1</v>
      </c>
    </row>
    <row r="132" spans="1:52" ht="23.25" x14ac:dyDescent="0.35">
      <c r="A132" s="101">
        <f>'Liste déroulante et date'!J122</f>
        <v>44625</v>
      </c>
      <c r="B132" s="102"/>
      <c r="C132" s="103"/>
      <c r="D132" s="103"/>
      <c r="E132" s="103"/>
      <c r="F132" s="103"/>
      <c r="G132" s="104"/>
      <c r="H132" s="104">
        <f t="shared" si="51"/>
        <v>0</v>
      </c>
      <c r="I132" s="67"/>
      <c r="J132" s="67"/>
      <c r="K132" s="67"/>
      <c r="L132" s="67"/>
      <c r="M132" s="67"/>
      <c r="N132" s="67"/>
      <c r="O132" s="67"/>
      <c r="P132" s="105">
        <f t="shared" ref="P132:P174" si="73">SUM(I132:O132)</f>
        <v>0</v>
      </c>
      <c r="Q132" s="106"/>
      <c r="R132" s="105">
        <f t="shared" si="53"/>
        <v>0</v>
      </c>
      <c r="S132" s="67"/>
      <c r="T132" s="67"/>
      <c r="U132" s="105">
        <f t="shared" si="54"/>
        <v>1</v>
      </c>
      <c r="V132" s="67"/>
      <c r="W132" s="67"/>
      <c r="X132" s="105">
        <f t="shared" si="55"/>
        <v>0</v>
      </c>
      <c r="Y132" s="107">
        <f t="shared" si="56"/>
        <v>0</v>
      </c>
      <c r="Z132" s="107">
        <f t="shared" si="57"/>
        <v>0</v>
      </c>
      <c r="AA132" s="105">
        <f t="shared" si="58"/>
        <v>0</v>
      </c>
      <c r="AB132" s="105">
        <f t="shared" si="59"/>
        <v>0</v>
      </c>
      <c r="AC132" s="105">
        <f t="shared" si="60"/>
        <v>16</v>
      </c>
      <c r="AD132" s="67"/>
      <c r="AE132" s="67"/>
      <c r="AF132" s="67"/>
      <c r="AG132" s="105">
        <f t="shared" si="61"/>
        <v>0</v>
      </c>
      <c r="AH132" s="105">
        <f t="shared" si="62"/>
        <v>0</v>
      </c>
      <c r="AI132" s="105">
        <f t="shared" si="63"/>
        <v>0</v>
      </c>
      <c r="AJ132" s="105">
        <f t="shared" si="64"/>
        <v>0</v>
      </c>
      <c r="AK132" s="105">
        <f t="shared" si="65"/>
        <v>0</v>
      </c>
      <c r="AL132" s="105">
        <f t="shared" si="66"/>
        <v>0</v>
      </c>
      <c r="AM132" s="105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1</v>
      </c>
    </row>
    <row r="133" spans="1:52" ht="23.25" x14ac:dyDescent="0.35">
      <c r="A133" s="101">
        <f>'Liste déroulante et date'!J123</f>
        <v>44632</v>
      </c>
      <c r="B133" s="102"/>
      <c r="C133" s="103"/>
      <c r="D133" s="103"/>
      <c r="E133" s="103"/>
      <c r="F133" s="103"/>
      <c r="G133" s="104"/>
      <c r="H133" s="104">
        <f t="shared" si="51"/>
        <v>0</v>
      </c>
      <c r="I133" s="67"/>
      <c r="J133" s="67"/>
      <c r="K133" s="67"/>
      <c r="L133" s="67"/>
      <c r="M133" s="67"/>
      <c r="N133" s="67"/>
      <c r="O133" s="67"/>
      <c r="P133" s="105">
        <f t="shared" si="73"/>
        <v>0</v>
      </c>
      <c r="Q133" s="106"/>
      <c r="R133" s="105">
        <f t="shared" si="53"/>
        <v>0</v>
      </c>
      <c r="S133" s="67"/>
      <c r="T133" s="67"/>
      <c r="U133" s="105">
        <f t="shared" si="54"/>
        <v>1</v>
      </c>
      <c r="V133" s="67"/>
      <c r="W133" s="67"/>
      <c r="X133" s="105">
        <f t="shared" si="55"/>
        <v>0</v>
      </c>
      <c r="Y133" s="107">
        <f t="shared" si="56"/>
        <v>0</v>
      </c>
      <c r="Z133" s="107">
        <f t="shared" si="57"/>
        <v>0</v>
      </c>
      <c r="AA133" s="105">
        <f t="shared" si="58"/>
        <v>0</v>
      </c>
      <c r="AB133" s="105">
        <f t="shared" si="59"/>
        <v>0</v>
      </c>
      <c r="AC133" s="105">
        <f t="shared" si="60"/>
        <v>16</v>
      </c>
      <c r="AD133" s="67"/>
      <c r="AE133" s="67"/>
      <c r="AF133" s="67"/>
      <c r="AG133" s="105">
        <f t="shared" si="61"/>
        <v>0</v>
      </c>
      <c r="AH133" s="105">
        <f t="shared" si="62"/>
        <v>0</v>
      </c>
      <c r="AI133" s="105">
        <f t="shared" si="63"/>
        <v>0</v>
      </c>
      <c r="AJ133" s="105">
        <f t="shared" si="64"/>
        <v>0</v>
      </c>
      <c r="AK133" s="105">
        <f t="shared" si="65"/>
        <v>0</v>
      </c>
      <c r="AL133" s="105">
        <f t="shared" si="66"/>
        <v>0</v>
      </c>
      <c r="AM133" s="105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1</v>
      </c>
    </row>
    <row r="134" spans="1:52" ht="23.25" x14ac:dyDescent="0.35">
      <c r="A134" s="101">
        <f>'Liste déroulante et date'!J124</f>
        <v>44639</v>
      </c>
      <c r="B134" s="102"/>
      <c r="C134" s="103"/>
      <c r="D134" s="103"/>
      <c r="E134" s="103"/>
      <c r="F134" s="103"/>
      <c r="G134" s="104"/>
      <c r="H134" s="104">
        <f t="shared" si="51"/>
        <v>0</v>
      </c>
      <c r="I134" s="67"/>
      <c r="J134" s="67"/>
      <c r="K134" s="67"/>
      <c r="L134" s="67"/>
      <c r="M134" s="67"/>
      <c r="N134" s="67"/>
      <c r="O134" s="67"/>
      <c r="P134" s="105">
        <f t="shared" si="73"/>
        <v>0</v>
      </c>
      <c r="Q134" s="106"/>
      <c r="R134" s="105">
        <f t="shared" si="53"/>
        <v>0</v>
      </c>
      <c r="S134" s="67"/>
      <c r="T134" s="67"/>
      <c r="U134" s="105">
        <f t="shared" si="54"/>
        <v>1</v>
      </c>
      <c r="V134" s="67"/>
      <c r="W134" s="67"/>
      <c r="X134" s="105">
        <f t="shared" si="55"/>
        <v>0</v>
      </c>
      <c r="Y134" s="107">
        <f t="shared" si="56"/>
        <v>0</v>
      </c>
      <c r="Z134" s="107">
        <f t="shared" si="57"/>
        <v>0</v>
      </c>
      <c r="AA134" s="105">
        <f t="shared" si="58"/>
        <v>0</v>
      </c>
      <c r="AB134" s="105">
        <f t="shared" si="59"/>
        <v>0</v>
      </c>
      <c r="AC134" s="105">
        <f t="shared" si="60"/>
        <v>16</v>
      </c>
      <c r="AD134" s="67"/>
      <c r="AE134" s="67"/>
      <c r="AF134" s="67"/>
      <c r="AG134" s="105">
        <f t="shared" si="61"/>
        <v>0</v>
      </c>
      <c r="AH134" s="105">
        <f t="shared" si="62"/>
        <v>0</v>
      </c>
      <c r="AI134" s="105">
        <f t="shared" si="63"/>
        <v>0</v>
      </c>
      <c r="AJ134" s="105">
        <f t="shared" si="64"/>
        <v>0</v>
      </c>
      <c r="AK134" s="105">
        <f t="shared" si="65"/>
        <v>0</v>
      </c>
      <c r="AL134" s="105">
        <f t="shared" si="66"/>
        <v>0</v>
      </c>
      <c r="AM134" s="105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1</v>
      </c>
    </row>
    <row r="135" spans="1:52" ht="23.25" x14ac:dyDescent="0.35">
      <c r="A135" s="101">
        <f>'Liste déroulante et date'!J125</f>
        <v>44646</v>
      </c>
      <c r="B135" s="102"/>
      <c r="C135" s="103"/>
      <c r="D135" s="103"/>
      <c r="E135" s="103"/>
      <c r="F135" s="103"/>
      <c r="G135" s="104"/>
      <c r="H135" s="104">
        <f t="shared" si="51"/>
        <v>0</v>
      </c>
      <c r="I135" s="67"/>
      <c r="J135" s="67"/>
      <c r="K135" s="67"/>
      <c r="L135" s="67"/>
      <c r="M135" s="67"/>
      <c r="N135" s="67"/>
      <c r="O135" s="67"/>
      <c r="P135" s="105">
        <f t="shared" si="73"/>
        <v>0</v>
      </c>
      <c r="Q135" s="106"/>
      <c r="R135" s="105">
        <f t="shared" si="53"/>
        <v>0</v>
      </c>
      <c r="S135" s="67"/>
      <c r="T135" s="67"/>
      <c r="U135" s="105">
        <f t="shared" si="54"/>
        <v>1</v>
      </c>
      <c r="V135" s="67"/>
      <c r="W135" s="67"/>
      <c r="X135" s="105">
        <f t="shared" si="55"/>
        <v>0</v>
      </c>
      <c r="Y135" s="107">
        <f t="shared" si="56"/>
        <v>0</v>
      </c>
      <c r="Z135" s="107">
        <f t="shared" si="57"/>
        <v>0</v>
      </c>
      <c r="AA135" s="105">
        <f t="shared" si="58"/>
        <v>0</v>
      </c>
      <c r="AB135" s="105">
        <f t="shared" si="59"/>
        <v>0</v>
      </c>
      <c r="AC135" s="105">
        <f t="shared" si="60"/>
        <v>16</v>
      </c>
      <c r="AD135" s="67"/>
      <c r="AE135" s="67"/>
      <c r="AF135" s="67"/>
      <c r="AG135" s="105">
        <f t="shared" si="61"/>
        <v>0</v>
      </c>
      <c r="AH135" s="105">
        <f t="shared" si="62"/>
        <v>0</v>
      </c>
      <c r="AI135" s="105">
        <f t="shared" si="63"/>
        <v>0</v>
      </c>
      <c r="AJ135" s="105">
        <f t="shared" si="64"/>
        <v>0</v>
      </c>
      <c r="AK135" s="105">
        <f t="shared" si="65"/>
        <v>0</v>
      </c>
      <c r="AL135" s="105">
        <f t="shared" si="66"/>
        <v>0</v>
      </c>
      <c r="AM135" s="105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1</v>
      </c>
    </row>
    <row r="136" spans="1:52" ht="23.25" x14ac:dyDescent="0.35">
      <c r="A136" s="101">
        <f>'Liste déroulante et date'!J126</f>
        <v>44653</v>
      </c>
      <c r="B136" s="102"/>
      <c r="C136" s="103"/>
      <c r="D136" s="103"/>
      <c r="E136" s="103"/>
      <c r="F136" s="103"/>
      <c r="G136" s="104"/>
      <c r="H136" s="104">
        <f t="shared" si="51"/>
        <v>0</v>
      </c>
      <c r="I136" s="67"/>
      <c r="J136" s="67"/>
      <c r="K136" s="67"/>
      <c r="L136" s="67"/>
      <c r="M136" s="67"/>
      <c r="N136" s="67"/>
      <c r="O136" s="67"/>
      <c r="P136" s="105">
        <f t="shared" si="73"/>
        <v>0</v>
      </c>
      <c r="Q136" s="106"/>
      <c r="R136" s="105">
        <f t="shared" si="53"/>
        <v>0</v>
      </c>
      <c r="S136" s="67"/>
      <c r="T136" s="67"/>
      <c r="U136" s="105">
        <f t="shared" si="54"/>
        <v>1</v>
      </c>
      <c r="V136" s="67"/>
      <c r="W136" s="67"/>
      <c r="X136" s="105">
        <f t="shared" si="55"/>
        <v>0</v>
      </c>
      <c r="Y136" s="107">
        <f t="shared" si="56"/>
        <v>0</v>
      </c>
      <c r="Z136" s="107">
        <f t="shared" si="57"/>
        <v>0</v>
      </c>
      <c r="AA136" s="105">
        <f t="shared" si="58"/>
        <v>0</v>
      </c>
      <c r="AB136" s="105">
        <f t="shared" si="59"/>
        <v>0</v>
      </c>
      <c r="AC136" s="105">
        <f t="shared" si="60"/>
        <v>16</v>
      </c>
      <c r="AD136" s="67"/>
      <c r="AE136" s="67"/>
      <c r="AF136" s="67"/>
      <c r="AG136" s="105">
        <f t="shared" si="61"/>
        <v>0</v>
      </c>
      <c r="AH136" s="105">
        <f t="shared" si="62"/>
        <v>0</v>
      </c>
      <c r="AI136" s="105">
        <f t="shared" si="63"/>
        <v>0</v>
      </c>
      <c r="AJ136" s="105">
        <f t="shared" si="64"/>
        <v>0</v>
      </c>
      <c r="AK136" s="105">
        <f t="shared" si="65"/>
        <v>0</v>
      </c>
      <c r="AL136" s="105">
        <f t="shared" si="66"/>
        <v>0</v>
      </c>
      <c r="AM136" s="105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1</v>
      </c>
    </row>
    <row r="137" spans="1:52" ht="23.25" x14ac:dyDescent="0.35">
      <c r="A137" s="101">
        <f>'Liste déroulante et date'!J127</f>
        <v>44660</v>
      </c>
      <c r="B137" s="102"/>
      <c r="C137" s="103"/>
      <c r="D137" s="103"/>
      <c r="E137" s="103"/>
      <c r="F137" s="103"/>
      <c r="G137" s="104"/>
      <c r="H137" s="104">
        <f t="shared" si="51"/>
        <v>0</v>
      </c>
      <c r="I137" s="67"/>
      <c r="J137" s="67"/>
      <c r="K137" s="67"/>
      <c r="L137" s="67"/>
      <c r="M137" s="67"/>
      <c r="N137" s="67"/>
      <c r="O137" s="67"/>
      <c r="P137" s="105">
        <f t="shared" si="73"/>
        <v>0</v>
      </c>
      <c r="Q137" s="106"/>
      <c r="R137" s="105">
        <f t="shared" si="53"/>
        <v>0</v>
      </c>
      <c r="S137" s="67"/>
      <c r="T137" s="67"/>
      <c r="U137" s="105">
        <f t="shared" si="54"/>
        <v>1</v>
      </c>
      <c r="V137" s="67"/>
      <c r="W137" s="67"/>
      <c r="X137" s="105">
        <f t="shared" si="55"/>
        <v>0</v>
      </c>
      <c r="Y137" s="107">
        <f t="shared" si="56"/>
        <v>0</v>
      </c>
      <c r="Z137" s="107">
        <f t="shared" si="57"/>
        <v>0</v>
      </c>
      <c r="AA137" s="105">
        <f t="shared" si="58"/>
        <v>0</v>
      </c>
      <c r="AB137" s="105">
        <f t="shared" si="59"/>
        <v>0</v>
      </c>
      <c r="AC137" s="105">
        <f t="shared" si="60"/>
        <v>16</v>
      </c>
      <c r="AD137" s="67"/>
      <c r="AE137" s="67"/>
      <c r="AF137" s="67"/>
      <c r="AG137" s="105">
        <f t="shared" si="61"/>
        <v>0</v>
      </c>
      <c r="AH137" s="105">
        <f t="shared" si="62"/>
        <v>0</v>
      </c>
      <c r="AI137" s="105">
        <f t="shared" si="63"/>
        <v>0</v>
      </c>
      <c r="AJ137" s="105">
        <f t="shared" si="64"/>
        <v>0</v>
      </c>
      <c r="AK137" s="105">
        <f t="shared" si="65"/>
        <v>0</v>
      </c>
      <c r="AL137" s="105">
        <f t="shared" si="66"/>
        <v>0</v>
      </c>
      <c r="AM137" s="105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1</v>
      </c>
    </row>
    <row r="138" spans="1:52" ht="23.25" x14ac:dyDescent="0.35">
      <c r="A138" s="101">
        <f>'Liste déroulante et date'!J128</f>
        <v>44667</v>
      </c>
      <c r="B138" s="102"/>
      <c r="C138" s="103"/>
      <c r="D138" s="103"/>
      <c r="E138" s="103"/>
      <c r="F138" s="103"/>
      <c r="G138" s="104"/>
      <c r="H138" s="104">
        <f t="shared" si="51"/>
        <v>0</v>
      </c>
      <c r="I138" s="67"/>
      <c r="J138" s="67"/>
      <c r="K138" s="67"/>
      <c r="L138" s="67"/>
      <c r="M138" s="67"/>
      <c r="N138" s="67"/>
      <c r="O138" s="67"/>
      <c r="P138" s="105">
        <f t="shared" si="73"/>
        <v>0</v>
      </c>
      <c r="Q138" s="106"/>
      <c r="R138" s="105">
        <f t="shared" si="53"/>
        <v>0</v>
      </c>
      <c r="S138" s="67"/>
      <c r="T138" s="67"/>
      <c r="U138" s="105">
        <f t="shared" si="54"/>
        <v>1</v>
      </c>
      <c r="V138" s="67"/>
      <c r="W138" s="67"/>
      <c r="X138" s="105">
        <f t="shared" si="55"/>
        <v>0</v>
      </c>
      <c r="Y138" s="107">
        <f t="shared" si="56"/>
        <v>0</v>
      </c>
      <c r="Z138" s="107">
        <f t="shared" si="57"/>
        <v>0</v>
      </c>
      <c r="AA138" s="105">
        <f t="shared" si="58"/>
        <v>0</v>
      </c>
      <c r="AB138" s="105">
        <f t="shared" si="59"/>
        <v>0</v>
      </c>
      <c r="AC138" s="105">
        <f t="shared" si="60"/>
        <v>16</v>
      </c>
      <c r="AD138" s="67"/>
      <c r="AE138" s="67"/>
      <c r="AF138" s="67"/>
      <c r="AG138" s="105">
        <f t="shared" si="61"/>
        <v>0</v>
      </c>
      <c r="AH138" s="105">
        <f t="shared" si="62"/>
        <v>0</v>
      </c>
      <c r="AI138" s="105">
        <f t="shared" si="63"/>
        <v>0</v>
      </c>
      <c r="AJ138" s="105">
        <f t="shared" si="64"/>
        <v>0</v>
      </c>
      <c r="AK138" s="105">
        <f t="shared" si="65"/>
        <v>0</v>
      </c>
      <c r="AL138" s="105">
        <f t="shared" si="66"/>
        <v>0</v>
      </c>
      <c r="AM138" s="105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1</v>
      </c>
    </row>
    <row r="139" spans="1:52" ht="23.25" x14ac:dyDescent="0.35">
      <c r="A139" s="101">
        <f>'Liste déroulante et date'!J129</f>
        <v>44674</v>
      </c>
      <c r="B139" s="102"/>
      <c r="C139" s="103"/>
      <c r="D139" s="103"/>
      <c r="E139" s="103"/>
      <c r="F139" s="103"/>
      <c r="G139" s="104"/>
      <c r="H139" s="104">
        <f t="shared" si="51"/>
        <v>0</v>
      </c>
      <c r="I139" s="67"/>
      <c r="J139" s="67"/>
      <c r="K139" s="67"/>
      <c r="L139" s="67"/>
      <c r="M139" s="67"/>
      <c r="N139" s="67"/>
      <c r="O139" s="67"/>
      <c r="P139" s="105">
        <f t="shared" si="73"/>
        <v>0</v>
      </c>
      <c r="Q139" s="106"/>
      <c r="R139" s="105">
        <f t="shared" si="53"/>
        <v>0</v>
      </c>
      <c r="S139" s="67"/>
      <c r="T139" s="67"/>
      <c r="U139" s="105">
        <f t="shared" si="54"/>
        <v>1</v>
      </c>
      <c r="V139" s="67"/>
      <c r="W139" s="67"/>
      <c r="X139" s="105">
        <f t="shared" si="55"/>
        <v>0</v>
      </c>
      <c r="Y139" s="107">
        <f t="shared" si="56"/>
        <v>0</v>
      </c>
      <c r="Z139" s="107">
        <f t="shared" si="57"/>
        <v>0</v>
      </c>
      <c r="AA139" s="105">
        <f t="shared" si="58"/>
        <v>0</v>
      </c>
      <c r="AB139" s="105">
        <f t="shared" si="59"/>
        <v>0</v>
      </c>
      <c r="AC139" s="105">
        <f t="shared" si="60"/>
        <v>16</v>
      </c>
      <c r="AD139" s="67"/>
      <c r="AE139" s="67"/>
      <c r="AF139" s="67"/>
      <c r="AG139" s="105">
        <f t="shared" si="61"/>
        <v>0</v>
      </c>
      <c r="AH139" s="105">
        <f t="shared" si="62"/>
        <v>0</v>
      </c>
      <c r="AI139" s="105">
        <f t="shared" si="63"/>
        <v>0</v>
      </c>
      <c r="AJ139" s="105">
        <f t="shared" si="64"/>
        <v>0</v>
      </c>
      <c r="AK139" s="105">
        <f t="shared" si="65"/>
        <v>0</v>
      </c>
      <c r="AL139" s="105">
        <f t="shared" si="66"/>
        <v>0</v>
      </c>
      <c r="AM139" s="105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1</v>
      </c>
    </row>
    <row r="140" spans="1:52" ht="23.25" x14ac:dyDescent="0.35">
      <c r="A140" s="101">
        <f>'Liste déroulante et date'!J130</f>
        <v>44681</v>
      </c>
      <c r="B140" s="102"/>
      <c r="C140" s="103"/>
      <c r="D140" s="103"/>
      <c r="E140" s="103"/>
      <c r="F140" s="103"/>
      <c r="G140" s="104"/>
      <c r="H140" s="104">
        <f t="shared" si="51"/>
        <v>0</v>
      </c>
      <c r="I140" s="67"/>
      <c r="J140" s="67"/>
      <c r="K140" s="67"/>
      <c r="L140" s="67"/>
      <c r="M140" s="67"/>
      <c r="N140" s="67"/>
      <c r="O140" s="67"/>
      <c r="P140" s="105">
        <f t="shared" si="73"/>
        <v>0</v>
      </c>
      <c r="Q140" s="106"/>
      <c r="R140" s="105">
        <f t="shared" si="53"/>
        <v>0</v>
      </c>
      <c r="S140" s="67"/>
      <c r="T140" s="67"/>
      <c r="U140" s="105">
        <f t="shared" si="54"/>
        <v>1</v>
      </c>
      <c r="V140" s="67"/>
      <c r="W140" s="67"/>
      <c r="X140" s="105">
        <f t="shared" si="55"/>
        <v>0</v>
      </c>
      <c r="Y140" s="107">
        <f t="shared" si="56"/>
        <v>0</v>
      </c>
      <c r="Z140" s="107">
        <f t="shared" si="57"/>
        <v>0</v>
      </c>
      <c r="AA140" s="105">
        <f t="shared" si="58"/>
        <v>0</v>
      </c>
      <c r="AB140" s="105">
        <f t="shared" si="59"/>
        <v>0</v>
      </c>
      <c r="AC140" s="105">
        <f t="shared" si="60"/>
        <v>16</v>
      </c>
      <c r="AD140" s="67"/>
      <c r="AE140" s="67"/>
      <c r="AF140" s="67"/>
      <c r="AG140" s="105">
        <f t="shared" si="61"/>
        <v>0</v>
      </c>
      <c r="AH140" s="105">
        <f t="shared" si="62"/>
        <v>0</v>
      </c>
      <c r="AI140" s="105">
        <f t="shared" si="63"/>
        <v>0</v>
      </c>
      <c r="AJ140" s="105">
        <f t="shared" si="64"/>
        <v>0</v>
      </c>
      <c r="AK140" s="105">
        <f t="shared" si="65"/>
        <v>0</v>
      </c>
      <c r="AL140" s="105">
        <f t="shared" si="66"/>
        <v>0</v>
      </c>
      <c r="AM140" s="105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1</v>
      </c>
    </row>
    <row r="141" spans="1:52" ht="23.25" x14ac:dyDescent="0.35">
      <c r="A141" s="101">
        <f>'Liste déroulante et date'!J131</f>
        <v>44688</v>
      </c>
      <c r="B141" s="102"/>
      <c r="C141" s="103"/>
      <c r="D141" s="103"/>
      <c r="E141" s="103"/>
      <c r="F141" s="103"/>
      <c r="G141" s="104"/>
      <c r="H141" s="104">
        <f t="shared" si="51"/>
        <v>0</v>
      </c>
      <c r="I141" s="67"/>
      <c r="J141" s="67"/>
      <c r="K141" s="67"/>
      <c r="L141" s="67"/>
      <c r="M141" s="67"/>
      <c r="N141" s="67"/>
      <c r="O141" s="67"/>
      <c r="P141" s="105">
        <f t="shared" si="73"/>
        <v>0</v>
      </c>
      <c r="Q141" s="106"/>
      <c r="R141" s="105">
        <f t="shared" si="53"/>
        <v>0</v>
      </c>
      <c r="S141" s="67"/>
      <c r="T141" s="67"/>
      <c r="U141" s="105">
        <f t="shared" si="54"/>
        <v>1</v>
      </c>
      <c r="V141" s="67"/>
      <c r="W141" s="67"/>
      <c r="X141" s="105">
        <f t="shared" si="55"/>
        <v>0</v>
      </c>
      <c r="Y141" s="107">
        <f t="shared" si="56"/>
        <v>0</v>
      </c>
      <c r="Z141" s="107">
        <f t="shared" si="57"/>
        <v>0</v>
      </c>
      <c r="AA141" s="105">
        <f t="shared" si="58"/>
        <v>0</v>
      </c>
      <c r="AB141" s="105">
        <f t="shared" si="59"/>
        <v>0</v>
      </c>
      <c r="AC141" s="105">
        <f t="shared" si="60"/>
        <v>16</v>
      </c>
      <c r="AD141" s="67"/>
      <c r="AE141" s="67"/>
      <c r="AF141" s="67"/>
      <c r="AG141" s="105">
        <f t="shared" si="61"/>
        <v>0</v>
      </c>
      <c r="AH141" s="105">
        <f t="shared" si="62"/>
        <v>0</v>
      </c>
      <c r="AI141" s="105">
        <f t="shared" si="63"/>
        <v>0</v>
      </c>
      <c r="AJ141" s="105">
        <f t="shared" si="64"/>
        <v>0</v>
      </c>
      <c r="AK141" s="105">
        <f t="shared" si="65"/>
        <v>0</v>
      </c>
      <c r="AL141" s="105">
        <f t="shared" si="66"/>
        <v>0</v>
      </c>
      <c r="AM141" s="105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1</v>
      </c>
    </row>
    <row r="142" spans="1:52" ht="23.25" x14ac:dyDescent="0.35">
      <c r="A142" s="101">
        <f>'Liste déroulante et date'!J132</f>
        <v>44695</v>
      </c>
      <c r="B142" s="102"/>
      <c r="C142" s="103"/>
      <c r="D142" s="103"/>
      <c r="E142" s="103"/>
      <c r="F142" s="103"/>
      <c r="G142" s="104"/>
      <c r="H142" s="104">
        <f t="shared" si="51"/>
        <v>0</v>
      </c>
      <c r="I142" s="67"/>
      <c r="J142" s="67"/>
      <c r="K142" s="67"/>
      <c r="L142" s="67"/>
      <c r="M142" s="67"/>
      <c r="N142" s="67"/>
      <c r="O142" s="67"/>
      <c r="P142" s="105">
        <f t="shared" si="73"/>
        <v>0</v>
      </c>
      <c r="Q142" s="106"/>
      <c r="R142" s="105">
        <f t="shared" si="53"/>
        <v>0</v>
      </c>
      <c r="S142" s="67"/>
      <c r="T142" s="67"/>
      <c r="U142" s="105">
        <f t="shared" si="54"/>
        <v>1</v>
      </c>
      <c r="V142" s="67"/>
      <c r="W142" s="67"/>
      <c r="X142" s="105">
        <f t="shared" si="55"/>
        <v>0</v>
      </c>
      <c r="Y142" s="107">
        <f t="shared" si="56"/>
        <v>0</v>
      </c>
      <c r="Z142" s="107">
        <f t="shared" si="57"/>
        <v>0</v>
      </c>
      <c r="AA142" s="105">
        <f t="shared" si="58"/>
        <v>0</v>
      </c>
      <c r="AB142" s="105">
        <f t="shared" si="59"/>
        <v>0</v>
      </c>
      <c r="AC142" s="105">
        <f t="shared" si="60"/>
        <v>16</v>
      </c>
      <c r="AD142" s="67"/>
      <c r="AE142" s="67"/>
      <c r="AF142" s="67"/>
      <c r="AG142" s="105">
        <f t="shared" si="61"/>
        <v>0</v>
      </c>
      <c r="AH142" s="105">
        <f t="shared" si="62"/>
        <v>0</v>
      </c>
      <c r="AI142" s="105">
        <f t="shared" si="63"/>
        <v>0</v>
      </c>
      <c r="AJ142" s="105">
        <f t="shared" si="64"/>
        <v>0</v>
      </c>
      <c r="AK142" s="105">
        <f t="shared" si="65"/>
        <v>0</v>
      </c>
      <c r="AL142" s="105">
        <f t="shared" si="66"/>
        <v>0</v>
      </c>
      <c r="AM142" s="105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1</v>
      </c>
    </row>
    <row r="143" spans="1:52" ht="23.25" x14ac:dyDescent="0.35">
      <c r="A143" s="101">
        <f>'Liste déroulante et date'!J133</f>
        <v>44702</v>
      </c>
      <c r="B143" s="102"/>
      <c r="C143" s="103"/>
      <c r="D143" s="103"/>
      <c r="E143" s="103"/>
      <c r="F143" s="103"/>
      <c r="G143" s="104"/>
      <c r="H143" s="104">
        <f t="shared" si="51"/>
        <v>0</v>
      </c>
      <c r="I143" s="67"/>
      <c r="J143" s="67"/>
      <c r="K143" s="67"/>
      <c r="L143" s="67"/>
      <c r="M143" s="67"/>
      <c r="N143" s="67"/>
      <c r="O143" s="67"/>
      <c r="P143" s="105">
        <f t="shared" si="73"/>
        <v>0</v>
      </c>
      <c r="Q143" s="106"/>
      <c r="R143" s="105">
        <f t="shared" si="53"/>
        <v>0</v>
      </c>
      <c r="S143" s="67"/>
      <c r="T143" s="67"/>
      <c r="U143" s="105">
        <f t="shared" si="54"/>
        <v>1</v>
      </c>
      <c r="V143" s="67"/>
      <c r="W143" s="67"/>
      <c r="X143" s="105">
        <f t="shared" si="55"/>
        <v>0</v>
      </c>
      <c r="Y143" s="107">
        <f t="shared" si="56"/>
        <v>0</v>
      </c>
      <c r="Z143" s="107">
        <f t="shared" si="57"/>
        <v>0</v>
      </c>
      <c r="AA143" s="105">
        <f t="shared" si="58"/>
        <v>0</v>
      </c>
      <c r="AB143" s="105">
        <f t="shared" si="59"/>
        <v>0</v>
      </c>
      <c r="AC143" s="105">
        <f t="shared" si="60"/>
        <v>16</v>
      </c>
      <c r="AD143" s="67"/>
      <c r="AE143" s="67"/>
      <c r="AF143" s="67"/>
      <c r="AG143" s="105">
        <f t="shared" si="61"/>
        <v>0</v>
      </c>
      <c r="AH143" s="105">
        <f t="shared" si="62"/>
        <v>0</v>
      </c>
      <c r="AI143" s="105">
        <f t="shared" si="63"/>
        <v>0</v>
      </c>
      <c r="AJ143" s="105">
        <f t="shared" si="64"/>
        <v>0</v>
      </c>
      <c r="AK143" s="105">
        <f t="shared" si="65"/>
        <v>0</v>
      </c>
      <c r="AL143" s="105">
        <f t="shared" si="66"/>
        <v>0</v>
      </c>
      <c r="AM143" s="105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1</v>
      </c>
    </row>
    <row r="144" spans="1:52" ht="23.25" x14ac:dyDescent="0.35">
      <c r="A144" s="101">
        <f>'Liste déroulante et date'!J134</f>
        <v>44709</v>
      </c>
      <c r="B144" s="102"/>
      <c r="C144" s="103"/>
      <c r="D144" s="103"/>
      <c r="E144" s="103"/>
      <c r="F144" s="103"/>
      <c r="G144" s="104"/>
      <c r="H144" s="104">
        <f t="shared" si="51"/>
        <v>0</v>
      </c>
      <c r="I144" s="67"/>
      <c r="J144" s="67"/>
      <c r="K144" s="67"/>
      <c r="L144" s="67"/>
      <c r="M144" s="67"/>
      <c r="N144" s="67"/>
      <c r="O144" s="67"/>
      <c r="P144" s="105">
        <f t="shared" si="73"/>
        <v>0</v>
      </c>
      <c r="Q144" s="106"/>
      <c r="R144" s="105">
        <f t="shared" si="53"/>
        <v>0</v>
      </c>
      <c r="S144" s="67"/>
      <c r="T144" s="67"/>
      <c r="U144" s="105">
        <f t="shared" si="54"/>
        <v>1</v>
      </c>
      <c r="V144" s="67"/>
      <c r="W144" s="67"/>
      <c r="X144" s="105">
        <f t="shared" si="55"/>
        <v>0</v>
      </c>
      <c r="Y144" s="107">
        <f t="shared" si="56"/>
        <v>0</v>
      </c>
      <c r="Z144" s="107">
        <f t="shared" si="57"/>
        <v>0</v>
      </c>
      <c r="AA144" s="105">
        <f t="shared" si="58"/>
        <v>0</v>
      </c>
      <c r="AB144" s="105">
        <f t="shared" si="59"/>
        <v>0</v>
      </c>
      <c r="AC144" s="105">
        <f t="shared" si="60"/>
        <v>16</v>
      </c>
      <c r="AD144" s="67"/>
      <c r="AE144" s="67"/>
      <c r="AF144" s="67"/>
      <c r="AG144" s="105">
        <f t="shared" si="61"/>
        <v>0</v>
      </c>
      <c r="AH144" s="105">
        <f t="shared" si="62"/>
        <v>0</v>
      </c>
      <c r="AI144" s="105">
        <f t="shared" si="63"/>
        <v>0</v>
      </c>
      <c r="AJ144" s="105">
        <f t="shared" si="64"/>
        <v>0</v>
      </c>
      <c r="AK144" s="105">
        <f t="shared" si="65"/>
        <v>0</v>
      </c>
      <c r="AL144" s="105">
        <f t="shared" si="66"/>
        <v>0</v>
      </c>
      <c r="AM144" s="105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1</v>
      </c>
    </row>
    <row r="145" spans="1:52" ht="23.25" x14ac:dyDescent="0.35">
      <c r="A145" s="101">
        <f>'Liste déroulante et date'!J135</f>
        <v>44716</v>
      </c>
      <c r="B145" s="102"/>
      <c r="C145" s="103"/>
      <c r="D145" s="103"/>
      <c r="E145" s="103"/>
      <c r="F145" s="103"/>
      <c r="G145" s="104"/>
      <c r="H145" s="104">
        <f t="shared" si="51"/>
        <v>0</v>
      </c>
      <c r="I145" s="67"/>
      <c r="J145" s="67"/>
      <c r="K145" s="67"/>
      <c r="L145" s="67"/>
      <c r="M145" s="67"/>
      <c r="N145" s="67"/>
      <c r="O145" s="67"/>
      <c r="P145" s="105">
        <f t="shared" si="73"/>
        <v>0</v>
      </c>
      <c r="Q145" s="106"/>
      <c r="R145" s="105">
        <f t="shared" si="53"/>
        <v>0</v>
      </c>
      <c r="S145" s="67"/>
      <c r="T145" s="67"/>
      <c r="U145" s="105">
        <f t="shared" si="54"/>
        <v>1</v>
      </c>
      <c r="V145" s="67"/>
      <c r="W145" s="67"/>
      <c r="X145" s="105">
        <f t="shared" si="55"/>
        <v>0</v>
      </c>
      <c r="Y145" s="107">
        <f t="shared" si="56"/>
        <v>0</v>
      </c>
      <c r="Z145" s="107">
        <f t="shared" si="57"/>
        <v>0</v>
      </c>
      <c r="AA145" s="105">
        <f t="shared" si="58"/>
        <v>0</v>
      </c>
      <c r="AB145" s="105">
        <f t="shared" si="59"/>
        <v>0</v>
      </c>
      <c r="AC145" s="105">
        <f t="shared" si="60"/>
        <v>16</v>
      </c>
      <c r="AD145" s="67"/>
      <c r="AE145" s="67"/>
      <c r="AF145" s="67"/>
      <c r="AG145" s="105">
        <f t="shared" si="61"/>
        <v>0</v>
      </c>
      <c r="AH145" s="105">
        <f t="shared" si="62"/>
        <v>0</v>
      </c>
      <c r="AI145" s="105">
        <f t="shared" si="63"/>
        <v>0</v>
      </c>
      <c r="AJ145" s="105">
        <f t="shared" si="64"/>
        <v>0</v>
      </c>
      <c r="AK145" s="105">
        <f t="shared" si="65"/>
        <v>0</v>
      </c>
      <c r="AL145" s="105">
        <f t="shared" si="66"/>
        <v>0</v>
      </c>
      <c r="AM145" s="105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1</v>
      </c>
    </row>
    <row r="146" spans="1:52" ht="23.25" x14ac:dyDescent="0.35">
      <c r="A146" s="101">
        <f>'Liste déroulante et date'!J136</f>
        <v>44723</v>
      </c>
      <c r="B146" s="102"/>
      <c r="C146" s="103"/>
      <c r="D146" s="103"/>
      <c r="E146" s="103"/>
      <c r="F146" s="103"/>
      <c r="G146" s="104"/>
      <c r="H146" s="104">
        <f t="shared" si="51"/>
        <v>0</v>
      </c>
      <c r="I146" s="67"/>
      <c r="J146" s="67"/>
      <c r="K146" s="67"/>
      <c r="L146" s="67"/>
      <c r="M146" s="67"/>
      <c r="N146" s="67"/>
      <c r="O146" s="67"/>
      <c r="P146" s="105">
        <f t="shared" si="73"/>
        <v>0</v>
      </c>
      <c r="Q146" s="106"/>
      <c r="R146" s="105">
        <f t="shared" si="53"/>
        <v>0</v>
      </c>
      <c r="S146" s="67"/>
      <c r="T146" s="67"/>
      <c r="U146" s="105">
        <f t="shared" si="54"/>
        <v>1</v>
      </c>
      <c r="V146" s="67"/>
      <c r="W146" s="67"/>
      <c r="X146" s="105">
        <f t="shared" si="55"/>
        <v>0</v>
      </c>
      <c r="Y146" s="107">
        <f t="shared" si="56"/>
        <v>0</v>
      </c>
      <c r="Z146" s="107">
        <f t="shared" si="57"/>
        <v>0</v>
      </c>
      <c r="AA146" s="105">
        <f t="shared" si="58"/>
        <v>0</v>
      </c>
      <c r="AB146" s="105">
        <f t="shared" si="59"/>
        <v>0</v>
      </c>
      <c r="AC146" s="105">
        <f t="shared" si="60"/>
        <v>16</v>
      </c>
      <c r="AD146" s="67"/>
      <c r="AE146" s="67"/>
      <c r="AF146" s="67"/>
      <c r="AG146" s="105">
        <f t="shared" si="61"/>
        <v>0</v>
      </c>
      <c r="AH146" s="105">
        <f t="shared" si="62"/>
        <v>0</v>
      </c>
      <c r="AI146" s="105">
        <f t="shared" si="63"/>
        <v>0</v>
      </c>
      <c r="AJ146" s="105">
        <f t="shared" si="64"/>
        <v>0</v>
      </c>
      <c r="AK146" s="105">
        <f t="shared" si="65"/>
        <v>0</v>
      </c>
      <c r="AL146" s="105">
        <f t="shared" si="66"/>
        <v>0</v>
      </c>
      <c r="AM146" s="105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1</v>
      </c>
    </row>
    <row r="147" spans="1:52" ht="23.25" x14ac:dyDescent="0.35">
      <c r="A147" s="101">
        <f>'Liste déroulante et date'!J137</f>
        <v>44730</v>
      </c>
      <c r="B147" s="102"/>
      <c r="C147" s="103"/>
      <c r="D147" s="103"/>
      <c r="E147" s="103"/>
      <c r="F147" s="103"/>
      <c r="G147" s="104"/>
      <c r="H147" s="104">
        <f t="shared" si="51"/>
        <v>0</v>
      </c>
      <c r="I147" s="67"/>
      <c r="J147" s="67"/>
      <c r="K147" s="67"/>
      <c r="L147" s="67"/>
      <c r="M147" s="67"/>
      <c r="N147" s="67"/>
      <c r="O147" s="67"/>
      <c r="P147" s="105">
        <f t="shared" si="73"/>
        <v>0</v>
      </c>
      <c r="Q147" s="106"/>
      <c r="R147" s="105">
        <f t="shared" si="53"/>
        <v>0</v>
      </c>
      <c r="S147" s="67"/>
      <c r="T147" s="67"/>
      <c r="U147" s="105">
        <f t="shared" si="54"/>
        <v>1</v>
      </c>
      <c r="V147" s="67"/>
      <c r="W147" s="67"/>
      <c r="X147" s="105">
        <f t="shared" si="55"/>
        <v>0</v>
      </c>
      <c r="Y147" s="107">
        <f t="shared" si="56"/>
        <v>0</v>
      </c>
      <c r="Z147" s="107">
        <f t="shared" si="57"/>
        <v>0</v>
      </c>
      <c r="AA147" s="105">
        <f t="shared" si="58"/>
        <v>0</v>
      </c>
      <c r="AB147" s="105">
        <f t="shared" si="59"/>
        <v>0</v>
      </c>
      <c r="AC147" s="105">
        <f t="shared" si="60"/>
        <v>16</v>
      </c>
      <c r="AD147" s="67"/>
      <c r="AE147" s="67"/>
      <c r="AF147" s="67"/>
      <c r="AG147" s="105">
        <f t="shared" si="61"/>
        <v>0</v>
      </c>
      <c r="AH147" s="105">
        <f t="shared" si="62"/>
        <v>0</v>
      </c>
      <c r="AI147" s="105">
        <f t="shared" si="63"/>
        <v>0</v>
      </c>
      <c r="AJ147" s="105">
        <f t="shared" si="64"/>
        <v>0</v>
      </c>
      <c r="AK147" s="105">
        <f t="shared" si="65"/>
        <v>0</v>
      </c>
      <c r="AL147" s="105">
        <f t="shared" si="66"/>
        <v>0</v>
      </c>
      <c r="AM147" s="105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1</v>
      </c>
    </row>
    <row r="148" spans="1:52" ht="23.25" x14ac:dyDescent="0.35">
      <c r="A148" s="101">
        <f>'Liste déroulante et date'!J138</f>
        <v>44737</v>
      </c>
      <c r="B148" s="102"/>
      <c r="C148" s="103"/>
      <c r="D148" s="103"/>
      <c r="E148" s="103"/>
      <c r="F148" s="103"/>
      <c r="G148" s="104"/>
      <c r="H148" s="104">
        <f t="shared" si="51"/>
        <v>0</v>
      </c>
      <c r="I148" s="67"/>
      <c r="J148" s="67"/>
      <c r="K148" s="67"/>
      <c r="L148" s="67"/>
      <c r="M148" s="67"/>
      <c r="N148" s="67"/>
      <c r="O148" s="67"/>
      <c r="P148" s="105">
        <f t="shared" si="73"/>
        <v>0</v>
      </c>
      <c r="Q148" s="106"/>
      <c r="R148" s="105">
        <f t="shared" si="53"/>
        <v>0</v>
      </c>
      <c r="S148" s="67"/>
      <c r="T148" s="67"/>
      <c r="U148" s="105">
        <f t="shared" si="54"/>
        <v>1</v>
      </c>
      <c r="V148" s="67"/>
      <c r="W148" s="67"/>
      <c r="X148" s="105">
        <f t="shared" si="55"/>
        <v>0</v>
      </c>
      <c r="Y148" s="107">
        <f t="shared" si="56"/>
        <v>0</v>
      </c>
      <c r="Z148" s="107">
        <f t="shared" si="57"/>
        <v>0</v>
      </c>
      <c r="AA148" s="105">
        <f t="shared" si="58"/>
        <v>0</v>
      </c>
      <c r="AB148" s="105">
        <f t="shared" si="59"/>
        <v>0</v>
      </c>
      <c r="AC148" s="105">
        <f t="shared" si="60"/>
        <v>16</v>
      </c>
      <c r="AD148" s="67"/>
      <c r="AE148" s="67"/>
      <c r="AF148" s="67"/>
      <c r="AG148" s="105">
        <f t="shared" si="61"/>
        <v>0</v>
      </c>
      <c r="AH148" s="105">
        <f t="shared" si="62"/>
        <v>0</v>
      </c>
      <c r="AI148" s="105">
        <f t="shared" si="63"/>
        <v>0</v>
      </c>
      <c r="AJ148" s="105">
        <f t="shared" si="64"/>
        <v>0</v>
      </c>
      <c r="AK148" s="105">
        <f t="shared" si="65"/>
        <v>0</v>
      </c>
      <c r="AL148" s="105">
        <f t="shared" si="66"/>
        <v>0</v>
      </c>
      <c r="AM148" s="105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1</v>
      </c>
    </row>
    <row r="149" spans="1:52" ht="23.25" x14ac:dyDescent="0.35">
      <c r="A149" s="101">
        <f>'Liste déroulante et date'!J139</f>
        <v>44744</v>
      </c>
      <c r="B149" s="102"/>
      <c r="C149" s="103"/>
      <c r="D149" s="103"/>
      <c r="E149" s="103"/>
      <c r="F149" s="103"/>
      <c r="G149" s="104"/>
      <c r="H149" s="104">
        <f t="shared" si="51"/>
        <v>0</v>
      </c>
      <c r="I149" s="67"/>
      <c r="J149" s="67"/>
      <c r="K149" s="67"/>
      <c r="L149" s="67"/>
      <c r="M149" s="67"/>
      <c r="N149" s="67"/>
      <c r="O149" s="67"/>
      <c r="P149" s="105">
        <f t="shared" si="73"/>
        <v>0</v>
      </c>
      <c r="Q149" s="106"/>
      <c r="R149" s="105">
        <f t="shared" si="53"/>
        <v>0</v>
      </c>
      <c r="S149" s="67"/>
      <c r="T149" s="67"/>
      <c r="U149" s="105">
        <f t="shared" si="54"/>
        <v>1</v>
      </c>
      <c r="V149" s="67"/>
      <c r="W149" s="67"/>
      <c r="X149" s="105">
        <f t="shared" si="55"/>
        <v>0</v>
      </c>
      <c r="Y149" s="107">
        <f t="shared" si="56"/>
        <v>0</v>
      </c>
      <c r="Z149" s="107">
        <f t="shared" si="57"/>
        <v>0</v>
      </c>
      <c r="AA149" s="105">
        <f t="shared" si="58"/>
        <v>0</v>
      </c>
      <c r="AB149" s="105">
        <f t="shared" si="59"/>
        <v>0</v>
      </c>
      <c r="AC149" s="105">
        <f t="shared" si="60"/>
        <v>16</v>
      </c>
      <c r="AD149" s="67"/>
      <c r="AE149" s="67"/>
      <c r="AF149" s="67"/>
      <c r="AG149" s="105">
        <f t="shared" si="61"/>
        <v>0</v>
      </c>
      <c r="AH149" s="105">
        <f t="shared" si="62"/>
        <v>0</v>
      </c>
      <c r="AI149" s="105">
        <f t="shared" si="63"/>
        <v>0</v>
      </c>
      <c r="AJ149" s="105">
        <f t="shared" si="64"/>
        <v>0</v>
      </c>
      <c r="AK149" s="105">
        <f t="shared" si="65"/>
        <v>0</v>
      </c>
      <c r="AL149" s="105">
        <f t="shared" si="66"/>
        <v>0</v>
      </c>
      <c r="AM149" s="105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1</v>
      </c>
    </row>
    <row r="150" spans="1:52" ht="23.25" x14ac:dyDescent="0.35">
      <c r="A150" s="101">
        <f>'Liste déroulante et date'!J140</f>
        <v>44751</v>
      </c>
      <c r="B150" s="102"/>
      <c r="C150" s="103"/>
      <c r="D150" s="103"/>
      <c r="E150" s="103"/>
      <c r="F150" s="103"/>
      <c r="G150" s="104"/>
      <c r="H150" s="104">
        <f t="shared" si="51"/>
        <v>0</v>
      </c>
      <c r="I150" s="67"/>
      <c r="J150" s="67"/>
      <c r="K150" s="67"/>
      <c r="L150" s="67"/>
      <c r="M150" s="67"/>
      <c r="N150" s="67"/>
      <c r="O150" s="67"/>
      <c r="P150" s="105">
        <f t="shared" si="73"/>
        <v>0</v>
      </c>
      <c r="Q150" s="106"/>
      <c r="R150" s="105">
        <f t="shared" si="53"/>
        <v>0</v>
      </c>
      <c r="S150" s="67"/>
      <c r="T150" s="67"/>
      <c r="U150" s="105">
        <f t="shared" si="54"/>
        <v>1</v>
      </c>
      <c r="V150" s="67"/>
      <c r="W150" s="67"/>
      <c r="X150" s="105">
        <f t="shared" si="55"/>
        <v>0</v>
      </c>
      <c r="Y150" s="107">
        <f t="shared" si="56"/>
        <v>0</v>
      </c>
      <c r="Z150" s="107">
        <f t="shared" si="57"/>
        <v>0</v>
      </c>
      <c r="AA150" s="105">
        <f t="shared" si="58"/>
        <v>0</v>
      </c>
      <c r="AB150" s="105">
        <f t="shared" si="59"/>
        <v>0</v>
      </c>
      <c r="AC150" s="105">
        <f t="shared" si="60"/>
        <v>16</v>
      </c>
      <c r="AD150" s="67"/>
      <c r="AE150" s="67"/>
      <c r="AF150" s="67"/>
      <c r="AG150" s="105">
        <f t="shared" si="61"/>
        <v>0</v>
      </c>
      <c r="AH150" s="105">
        <f t="shared" si="62"/>
        <v>0</v>
      </c>
      <c r="AI150" s="105">
        <f t="shared" si="63"/>
        <v>0</v>
      </c>
      <c r="AJ150" s="105">
        <f t="shared" si="64"/>
        <v>0</v>
      </c>
      <c r="AK150" s="105">
        <f t="shared" si="65"/>
        <v>0</v>
      </c>
      <c r="AL150" s="105">
        <f t="shared" si="66"/>
        <v>0</v>
      </c>
      <c r="AM150" s="105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1</v>
      </c>
    </row>
    <row r="151" spans="1:52" ht="23.25" x14ac:dyDescent="0.35">
      <c r="A151" s="101">
        <f>'Liste déroulante et date'!J141</f>
        <v>44758</v>
      </c>
      <c r="B151" s="102"/>
      <c r="C151" s="103"/>
      <c r="D151" s="103"/>
      <c r="E151" s="103"/>
      <c r="F151" s="103"/>
      <c r="G151" s="104"/>
      <c r="H151" s="104">
        <f t="shared" si="51"/>
        <v>0</v>
      </c>
      <c r="I151" s="67"/>
      <c r="J151" s="67"/>
      <c r="K151" s="67"/>
      <c r="L151" s="67"/>
      <c r="M151" s="67"/>
      <c r="N151" s="67"/>
      <c r="O151" s="67"/>
      <c r="P151" s="105">
        <f t="shared" si="73"/>
        <v>0</v>
      </c>
      <c r="Q151" s="106"/>
      <c r="R151" s="105">
        <f t="shared" si="53"/>
        <v>0</v>
      </c>
      <c r="S151" s="67"/>
      <c r="T151" s="67"/>
      <c r="U151" s="105">
        <f t="shared" si="54"/>
        <v>1</v>
      </c>
      <c r="V151" s="67"/>
      <c r="W151" s="67"/>
      <c r="X151" s="105">
        <f t="shared" si="55"/>
        <v>0</v>
      </c>
      <c r="Y151" s="107">
        <f t="shared" si="56"/>
        <v>0</v>
      </c>
      <c r="Z151" s="107">
        <f t="shared" si="57"/>
        <v>0</v>
      </c>
      <c r="AA151" s="105">
        <f t="shared" si="58"/>
        <v>0</v>
      </c>
      <c r="AB151" s="105">
        <f t="shared" si="59"/>
        <v>0</v>
      </c>
      <c r="AC151" s="105">
        <f t="shared" si="60"/>
        <v>16</v>
      </c>
      <c r="AD151" s="67"/>
      <c r="AE151" s="67"/>
      <c r="AF151" s="67"/>
      <c r="AG151" s="105">
        <f t="shared" si="61"/>
        <v>0</v>
      </c>
      <c r="AH151" s="105">
        <f t="shared" si="62"/>
        <v>0</v>
      </c>
      <c r="AI151" s="105">
        <f t="shared" si="63"/>
        <v>0</v>
      </c>
      <c r="AJ151" s="105">
        <f t="shared" si="64"/>
        <v>0</v>
      </c>
      <c r="AK151" s="105">
        <f t="shared" si="65"/>
        <v>0</v>
      </c>
      <c r="AL151" s="105">
        <f t="shared" si="66"/>
        <v>0</v>
      </c>
      <c r="AM151" s="105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1</v>
      </c>
    </row>
    <row r="152" spans="1:52" ht="23.25" x14ac:dyDescent="0.35">
      <c r="A152" s="101">
        <f>'Liste déroulante et date'!J142</f>
        <v>44765</v>
      </c>
      <c r="B152" s="102"/>
      <c r="C152" s="103"/>
      <c r="D152" s="103"/>
      <c r="E152" s="103"/>
      <c r="F152" s="103"/>
      <c r="G152" s="104"/>
      <c r="H152" s="104">
        <f t="shared" si="51"/>
        <v>0</v>
      </c>
      <c r="I152" s="67"/>
      <c r="J152" s="67"/>
      <c r="K152" s="67"/>
      <c r="L152" s="67"/>
      <c r="M152" s="67"/>
      <c r="N152" s="67"/>
      <c r="O152" s="67"/>
      <c r="P152" s="105">
        <f t="shared" si="73"/>
        <v>0</v>
      </c>
      <c r="Q152" s="106"/>
      <c r="R152" s="105">
        <f t="shared" si="53"/>
        <v>0</v>
      </c>
      <c r="S152" s="67"/>
      <c r="T152" s="67"/>
      <c r="U152" s="105">
        <f t="shared" si="54"/>
        <v>1</v>
      </c>
      <c r="V152" s="67"/>
      <c r="W152" s="67"/>
      <c r="X152" s="105">
        <f t="shared" si="55"/>
        <v>0</v>
      </c>
      <c r="Y152" s="107">
        <f t="shared" si="56"/>
        <v>0</v>
      </c>
      <c r="Z152" s="107">
        <f t="shared" si="57"/>
        <v>0</v>
      </c>
      <c r="AA152" s="105">
        <f t="shared" si="58"/>
        <v>0</v>
      </c>
      <c r="AB152" s="105">
        <f t="shared" si="59"/>
        <v>0</v>
      </c>
      <c r="AC152" s="105">
        <f t="shared" si="60"/>
        <v>16</v>
      </c>
      <c r="AD152" s="67"/>
      <c r="AE152" s="67"/>
      <c r="AF152" s="67"/>
      <c r="AG152" s="105">
        <f t="shared" si="61"/>
        <v>0</v>
      </c>
      <c r="AH152" s="105">
        <f t="shared" si="62"/>
        <v>0</v>
      </c>
      <c r="AI152" s="105">
        <f t="shared" si="63"/>
        <v>0</v>
      </c>
      <c r="AJ152" s="105">
        <f t="shared" si="64"/>
        <v>0</v>
      </c>
      <c r="AK152" s="105">
        <f t="shared" si="65"/>
        <v>0</v>
      </c>
      <c r="AL152" s="105">
        <f t="shared" si="66"/>
        <v>0</v>
      </c>
      <c r="AM152" s="105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1</v>
      </c>
    </row>
    <row r="153" spans="1:52" ht="23.25" x14ac:dyDescent="0.35">
      <c r="A153" s="101">
        <f>'Liste déroulante et date'!J143</f>
        <v>44772</v>
      </c>
      <c r="B153" s="102"/>
      <c r="C153" s="103"/>
      <c r="D153" s="103"/>
      <c r="E153" s="103"/>
      <c r="F153" s="103"/>
      <c r="G153" s="104"/>
      <c r="H153" s="104">
        <f t="shared" si="51"/>
        <v>0</v>
      </c>
      <c r="I153" s="67"/>
      <c r="J153" s="67"/>
      <c r="K153" s="67"/>
      <c r="L153" s="67"/>
      <c r="M153" s="67"/>
      <c r="N153" s="67"/>
      <c r="O153" s="67"/>
      <c r="P153" s="105">
        <f t="shared" si="73"/>
        <v>0</v>
      </c>
      <c r="Q153" s="106"/>
      <c r="R153" s="105">
        <f t="shared" si="53"/>
        <v>0</v>
      </c>
      <c r="S153" s="67"/>
      <c r="T153" s="67"/>
      <c r="U153" s="105">
        <f t="shared" si="54"/>
        <v>1</v>
      </c>
      <c r="V153" s="67"/>
      <c r="W153" s="67"/>
      <c r="X153" s="105">
        <f t="shared" si="55"/>
        <v>0</v>
      </c>
      <c r="Y153" s="107">
        <f t="shared" si="56"/>
        <v>0</v>
      </c>
      <c r="Z153" s="107">
        <f t="shared" si="57"/>
        <v>0</v>
      </c>
      <c r="AA153" s="105">
        <f t="shared" si="58"/>
        <v>0</v>
      </c>
      <c r="AB153" s="105">
        <f t="shared" si="59"/>
        <v>0</v>
      </c>
      <c r="AC153" s="105">
        <f t="shared" si="60"/>
        <v>16</v>
      </c>
      <c r="AD153" s="67"/>
      <c r="AE153" s="67"/>
      <c r="AF153" s="67"/>
      <c r="AG153" s="105">
        <f t="shared" si="61"/>
        <v>0</v>
      </c>
      <c r="AH153" s="105">
        <f t="shared" si="62"/>
        <v>0</v>
      </c>
      <c r="AI153" s="105">
        <f t="shared" si="63"/>
        <v>0</v>
      </c>
      <c r="AJ153" s="105">
        <f t="shared" si="64"/>
        <v>0</v>
      </c>
      <c r="AK153" s="105">
        <f t="shared" si="65"/>
        <v>0</v>
      </c>
      <c r="AL153" s="105">
        <f t="shared" si="66"/>
        <v>0</v>
      </c>
      <c r="AM153" s="105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1</v>
      </c>
    </row>
    <row r="154" spans="1:52" ht="23.25" x14ac:dyDescent="0.35">
      <c r="A154" s="101">
        <f>'Liste déroulante et date'!J144</f>
        <v>44779</v>
      </c>
      <c r="B154" s="102"/>
      <c r="C154" s="103"/>
      <c r="D154" s="103"/>
      <c r="E154" s="103"/>
      <c r="F154" s="103"/>
      <c r="G154" s="104"/>
      <c r="H154" s="104">
        <f t="shared" si="51"/>
        <v>0</v>
      </c>
      <c r="I154" s="67"/>
      <c r="J154" s="67"/>
      <c r="K154" s="67"/>
      <c r="L154" s="67"/>
      <c r="M154" s="67"/>
      <c r="N154" s="67"/>
      <c r="O154" s="67"/>
      <c r="P154" s="105">
        <f t="shared" si="73"/>
        <v>0</v>
      </c>
      <c r="Q154" s="106"/>
      <c r="R154" s="105">
        <f t="shared" si="53"/>
        <v>0</v>
      </c>
      <c r="S154" s="67"/>
      <c r="T154" s="67"/>
      <c r="U154" s="105">
        <f t="shared" si="54"/>
        <v>1</v>
      </c>
      <c r="V154" s="67"/>
      <c r="W154" s="67"/>
      <c r="X154" s="105">
        <f t="shared" si="55"/>
        <v>0</v>
      </c>
      <c r="Y154" s="107">
        <f t="shared" si="56"/>
        <v>0</v>
      </c>
      <c r="Z154" s="107">
        <f t="shared" si="57"/>
        <v>0</v>
      </c>
      <c r="AA154" s="105">
        <f t="shared" si="58"/>
        <v>0</v>
      </c>
      <c r="AB154" s="105">
        <f t="shared" si="59"/>
        <v>0</v>
      </c>
      <c r="AC154" s="105">
        <f t="shared" si="60"/>
        <v>16</v>
      </c>
      <c r="AD154" s="67"/>
      <c r="AE154" s="67"/>
      <c r="AF154" s="67"/>
      <c r="AG154" s="105">
        <f t="shared" si="61"/>
        <v>0</v>
      </c>
      <c r="AH154" s="105">
        <f t="shared" si="62"/>
        <v>0</v>
      </c>
      <c r="AI154" s="105">
        <f t="shared" si="63"/>
        <v>0</v>
      </c>
      <c r="AJ154" s="105">
        <f t="shared" si="64"/>
        <v>0</v>
      </c>
      <c r="AK154" s="105">
        <f t="shared" si="65"/>
        <v>0</v>
      </c>
      <c r="AL154" s="105">
        <f t="shared" si="66"/>
        <v>0</v>
      </c>
      <c r="AM154" s="105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1</v>
      </c>
    </row>
    <row r="155" spans="1:52" ht="23.25" x14ac:dyDescent="0.35">
      <c r="A155" s="101">
        <f>'Liste déroulante et date'!J145</f>
        <v>44786</v>
      </c>
      <c r="B155" s="102"/>
      <c r="C155" s="103"/>
      <c r="D155" s="103"/>
      <c r="E155" s="103"/>
      <c r="F155" s="103"/>
      <c r="G155" s="104"/>
      <c r="H155" s="104">
        <f t="shared" si="51"/>
        <v>0</v>
      </c>
      <c r="I155" s="67"/>
      <c r="J155" s="67"/>
      <c r="K155" s="67"/>
      <c r="L155" s="67"/>
      <c r="M155" s="67"/>
      <c r="N155" s="67"/>
      <c r="O155" s="67"/>
      <c r="P155" s="105">
        <f t="shared" si="73"/>
        <v>0</v>
      </c>
      <c r="Q155" s="106"/>
      <c r="R155" s="105">
        <f t="shared" si="53"/>
        <v>0</v>
      </c>
      <c r="S155" s="67"/>
      <c r="T155" s="67"/>
      <c r="U155" s="105">
        <f t="shared" si="54"/>
        <v>1</v>
      </c>
      <c r="V155" s="67"/>
      <c r="W155" s="67"/>
      <c r="X155" s="105">
        <f t="shared" si="55"/>
        <v>0</v>
      </c>
      <c r="Y155" s="107">
        <f t="shared" si="56"/>
        <v>0</v>
      </c>
      <c r="Z155" s="107">
        <f t="shared" si="57"/>
        <v>0</v>
      </c>
      <c r="AA155" s="105">
        <f t="shared" si="58"/>
        <v>0</v>
      </c>
      <c r="AB155" s="105">
        <f t="shared" si="59"/>
        <v>0</v>
      </c>
      <c r="AC155" s="105">
        <f t="shared" si="60"/>
        <v>16</v>
      </c>
      <c r="AD155" s="67"/>
      <c r="AE155" s="67"/>
      <c r="AF155" s="67"/>
      <c r="AG155" s="105">
        <f t="shared" si="61"/>
        <v>0</v>
      </c>
      <c r="AH155" s="105">
        <f t="shared" si="62"/>
        <v>0</v>
      </c>
      <c r="AI155" s="105">
        <f t="shared" si="63"/>
        <v>0</v>
      </c>
      <c r="AJ155" s="105">
        <f t="shared" si="64"/>
        <v>0</v>
      </c>
      <c r="AK155" s="105">
        <f t="shared" si="65"/>
        <v>0</v>
      </c>
      <c r="AL155" s="105">
        <f t="shared" si="66"/>
        <v>0</v>
      </c>
      <c r="AM155" s="105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1</v>
      </c>
    </row>
    <row r="156" spans="1:52" ht="23.25" x14ac:dyDescent="0.35">
      <c r="A156" s="101">
        <f>'Liste déroulante et date'!J146</f>
        <v>44793</v>
      </c>
      <c r="B156" s="102"/>
      <c r="C156" s="103"/>
      <c r="D156" s="103"/>
      <c r="E156" s="103"/>
      <c r="F156" s="103"/>
      <c r="G156" s="104"/>
      <c r="H156" s="104">
        <f t="shared" si="51"/>
        <v>0</v>
      </c>
      <c r="I156" s="67"/>
      <c r="J156" s="67"/>
      <c r="K156" s="67"/>
      <c r="L156" s="67"/>
      <c r="M156" s="67"/>
      <c r="N156" s="67"/>
      <c r="O156" s="67"/>
      <c r="P156" s="105">
        <f t="shared" si="73"/>
        <v>0</v>
      </c>
      <c r="Q156" s="106"/>
      <c r="R156" s="105">
        <f t="shared" si="53"/>
        <v>0</v>
      </c>
      <c r="S156" s="67"/>
      <c r="T156" s="67"/>
      <c r="U156" s="105">
        <f t="shared" si="54"/>
        <v>1</v>
      </c>
      <c r="V156" s="67"/>
      <c r="W156" s="67"/>
      <c r="X156" s="105">
        <f t="shared" si="55"/>
        <v>0</v>
      </c>
      <c r="Y156" s="107">
        <f t="shared" si="56"/>
        <v>0</v>
      </c>
      <c r="Z156" s="107">
        <f t="shared" si="57"/>
        <v>0</v>
      </c>
      <c r="AA156" s="105">
        <f t="shared" si="58"/>
        <v>0</v>
      </c>
      <c r="AB156" s="105">
        <f t="shared" si="59"/>
        <v>0</v>
      </c>
      <c r="AC156" s="105">
        <f t="shared" si="60"/>
        <v>16</v>
      </c>
      <c r="AD156" s="67"/>
      <c r="AE156" s="67"/>
      <c r="AF156" s="67"/>
      <c r="AG156" s="105">
        <f t="shared" si="61"/>
        <v>0</v>
      </c>
      <c r="AH156" s="105">
        <f t="shared" si="62"/>
        <v>0</v>
      </c>
      <c r="AI156" s="105">
        <f t="shared" si="63"/>
        <v>0</v>
      </c>
      <c r="AJ156" s="105">
        <f t="shared" si="64"/>
        <v>0</v>
      </c>
      <c r="AK156" s="105">
        <f t="shared" si="65"/>
        <v>0</v>
      </c>
      <c r="AL156" s="105">
        <f t="shared" si="66"/>
        <v>0</v>
      </c>
      <c r="AM156" s="105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1</v>
      </c>
    </row>
    <row r="157" spans="1:52" ht="23.25" x14ac:dyDescent="0.35">
      <c r="A157" s="101">
        <f>'Liste déroulante et date'!J147</f>
        <v>44800</v>
      </c>
      <c r="B157" s="102"/>
      <c r="C157" s="103"/>
      <c r="D157" s="103"/>
      <c r="E157" s="103"/>
      <c r="F157" s="103"/>
      <c r="G157" s="104"/>
      <c r="H157" s="104">
        <f t="shared" si="51"/>
        <v>0</v>
      </c>
      <c r="I157" s="67"/>
      <c r="J157" s="67"/>
      <c r="K157" s="67"/>
      <c r="L157" s="67"/>
      <c r="M157" s="67"/>
      <c r="N157" s="67"/>
      <c r="O157" s="67"/>
      <c r="P157" s="105">
        <f t="shared" si="73"/>
        <v>0</v>
      </c>
      <c r="Q157" s="106"/>
      <c r="R157" s="105">
        <f t="shared" si="53"/>
        <v>0</v>
      </c>
      <c r="S157" s="67"/>
      <c r="T157" s="67"/>
      <c r="U157" s="105">
        <f t="shared" si="54"/>
        <v>1</v>
      </c>
      <c r="V157" s="67"/>
      <c r="W157" s="67"/>
      <c r="X157" s="105">
        <f t="shared" si="55"/>
        <v>0</v>
      </c>
      <c r="Y157" s="107">
        <f t="shared" si="56"/>
        <v>0</v>
      </c>
      <c r="Z157" s="107">
        <f t="shared" si="57"/>
        <v>0</v>
      </c>
      <c r="AA157" s="105">
        <f t="shared" si="58"/>
        <v>0</v>
      </c>
      <c r="AB157" s="105">
        <f t="shared" si="59"/>
        <v>0</v>
      </c>
      <c r="AC157" s="105">
        <f t="shared" si="60"/>
        <v>16</v>
      </c>
      <c r="AD157" s="67"/>
      <c r="AE157" s="67"/>
      <c r="AF157" s="67"/>
      <c r="AG157" s="105">
        <f t="shared" si="61"/>
        <v>0</v>
      </c>
      <c r="AH157" s="105">
        <f t="shared" si="62"/>
        <v>0</v>
      </c>
      <c r="AI157" s="105">
        <f t="shared" si="63"/>
        <v>0</v>
      </c>
      <c r="AJ157" s="105">
        <f t="shared" si="64"/>
        <v>0</v>
      </c>
      <c r="AK157" s="105">
        <f t="shared" si="65"/>
        <v>0</v>
      </c>
      <c r="AL157" s="105">
        <f t="shared" si="66"/>
        <v>0</v>
      </c>
      <c r="AM157" s="105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1</v>
      </c>
    </row>
    <row r="158" spans="1:52" ht="23.25" x14ac:dyDescent="0.35">
      <c r="A158" s="101">
        <f>'Liste déroulante et date'!J148</f>
        <v>44807</v>
      </c>
      <c r="B158" s="102"/>
      <c r="C158" s="103"/>
      <c r="D158" s="103"/>
      <c r="E158" s="103"/>
      <c r="F158" s="103"/>
      <c r="G158" s="104"/>
      <c r="H158" s="104">
        <f t="shared" si="51"/>
        <v>0</v>
      </c>
      <c r="I158" s="67"/>
      <c r="J158" s="67"/>
      <c r="K158" s="67"/>
      <c r="L158" s="67"/>
      <c r="M158" s="67"/>
      <c r="N158" s="67"/>
      <c r="O158" s="67"/>
      <c r="P158" s="105">
        <f t="shared" si="73"/>
        <v>0</v>
      </c>
      <c r="Q158" s="106"/>
      <c r="R158" s="105">
        <f t="shared" si="53"/>
        <v>0</v>
      </c>
      <c r="S158" s="67"/>
      <c r="T158" s="67"/>
      <c r="U158" s="105">
        <f t="shared" si="54"/>
        <v>1</v>
      </c>
      <c r="V158" s="67"/>
      <c r="W158" s="67"/>
      <c r="X158" s="105">
        <f t="shared" si="55"/>
        <v>0</v>
      </c>
      <c r="Y158" s="107">
        <f t="shared" si="56"/>
        <v>0</v>
      </c>
      <c r="Z158" s="107">
        <f t="shared" si="57"/>
        <v>0</v>
      </c>
      <c r="AA158" s="105">
        <f t="shared" si="58"/>
        <v>0</v>
      </c>
      <c r="AB158" s="105">
        <f t="shared" si="59"/>
        <v>0</v>
      </c>
      <c r="AC158" s="105">
        <f t="shared" si="60"/>
        <v>16</v>
      </c>
      <c r="AD158" s="67"/>
      <c r="AE158" s="67"/>
      <c r="AF158" s="67"/>
      <c r="AG158" s="105">
        <f t="shared" si="61"/>
        <v>0</v>
      </c>
      <c r="AH158" s="105">
        <f t="shared" si="62"/>
        <v>0</v>
      </c>
      <c r="AI158" s="105">
        <f t="shared" si="63"/>
        <v>0</v>
      </c>
      <c r="AJ158" s="105">
        <f t="shared" si="64"/>
        <v>0</v>
      </c>
      <c r="AK158" s="105">
        <f t="shared" si="65"/>
        <v>0</v>
      </c>
      <c r="AL158" s="105">
        <f t="shared" si="66"/>
        <v>0</v>
      </c>
      <c r="AM158" s="105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1</v>
      </c>
    </row>
    <row r="159" spans="1:52" ht="23.25" x14ac:dyDescent="0.35">
      <c r="A159" s="101">
        <f>'Liste déroulante et date'!J149</f>
        <v>44814</v>
      </c>
      <c r="B159" s="102"/>
      <c r="C159" s="103"/>
      <c r="D159" s="103"/>
      <c r="E159" s="103"/>
      <c r="F159" s="103"/>
      <c r="G159" s="104"/>
      <c r="H159" s="104">
        <f t="shared" si="51"/>
        <v>0</v>
      </c>
      <c r="I159" s="67"/>
      <c r="J159" s="67"/>
      <c r="K159" s="67"/>
      <c r="L159" s="67"/>
      <c r="M159" s="67"/>
      <c r="N159" s="67"/>
      <c r="O159" s="67"/>
      <c r="P159" s="105">
        <f t="shared" si="73"/>
        <v>0</v>
      </c>
      <c r="Q159" s="106"/>
      <c r="R159" s="105">
        <f t="shared" si="53"/>
        <v>0</v>
      </c>
      <c r="S159" s="67"/>
      <c r="T159" s="67"/>
      <c r="U159" s="105">
        <f t="shared" si="54"/>
        <v>1</v>
      </c>
      <c r="V159" s="67"/>
      <c r="W159" s="67"/>
      <c r="X159" s="105">
        <f t="shared" si="55"/>
        <v>0</v>
      </c>
      <c r="Y159" s="107">
        <f t="shared" si="56"/>
        <v>0</v>
      </c>
      <c r="Z159" s="107">
        <f t="shared" si="57"/>
        <v>0</v>
      </c>
      <c r="AA159" s="105">
        <f t="shared" si="58"/>
        <v>0</v>
      </c>
      <c r="AB159" s="105">
        <f t="shared" si="59"/>
        <v>0</v>
      </c>
      <c r="AC159" s="105">
        <f t="shared" si="60"/>
        <v>16</v>
      </c>
      <c r="AD159" s="67"/>
      <c r="AE159" s="67"/>
      <c r="AF159" s="67"/>
      <c r="AG159" s="105">
        <f t="shared" si="61"/>
        <v>0</v>
      </c>
      <c r="AH159" s="105">
        <f t="shared" si="62"/>
        <v>0</v>
      </c>
      <c r="AI159" s="105">
        <f t="shared" si="63"/>
        <v>0</v>
      </c>
      <c r="AJ159" s="105">
        <f t="shared" si="64"/>
        <v>0</v>
      </c>
      <c r="AK159" s="105">
        <f t="shared" si="65"/>
        <v>0</v>
      </c>
      <c r="AL159" s="105">
        <f t="shared" si="66"/>
        <v>0</v>
      </c>
      <c r="AM159" s="105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1</v>
      </c>
    </row>
    <row r="160" spans="1:52" ht="23.25" x14ac:dyDescent="0.35">
      <c r="A160" s="101">
        <f>'Liste déroulante et date'!J150</f>
        <v>44821</v>
      </c>
      <c r="B160" s="102"/>
      <c r="C160" s="103"/>
      <c r="D160" s="103"/>
      <c r="E160" s="103"/>
      <c r="F160" s="103"/>
      <c r="G160" s="104"/>
      <c r="H160" s="104">
        <f t="shared" si="51"/>
        <v>0</v>
      </c>
      <c r="I160" s="67"/>
      <c r="J160" s="67"/>
      <c r="K160" s="67"/>
      <c r="L160" s="67"/>
      <c r="M160" s="67"/>
      <c r="N160" s="67"/>
      <c r="O160" s="67"/>
      <c r="P160" s="105">
        <f t="shared" si="73"/>
        <v>0</v>
      </c>
      <c r="Q160" s="106"/>
      <c r="R160" s="105">
        <f t="shared" si="53"/>
        <v>0</v>
      </c>
      <c r="S160" s="67"/>
      <c r="T160" s="67"/>
      <c r="U160" s="105">
        <f t="shared" si="54"/>
        <v>1</v>
      </c>
      <c r="V160" s="67"/>
      <c r="W160" s="67"/>
      <c r="X160" s="105">
        <f t="shared" si="55"/>
        <v>0</v>
      </c>
      <c r="Y160" s="107">
        <f t="shared" si="56"/>
        <v>0</v>
      </c>
      <c r="Z160" s="107">
        <f t="shared" si="57"/>
        <v>0</v>
      </c>
      <c r="AA160" s="105">
        <f t="shared" si="58"/>
        <v>0</v>
      </c>
      <c r="AB160" s="105">
        <f t="shared" si="59"/>
        <v>0</v>
      </c>
      <c r="AC160" s="105">
        <f t="shared" si="60"/>
        <v>16</v>
      </c>
      <c r="AD160" s="67"/>
      <c r="AE160" s="67"/>
      <c r="AF160" s="67"/>
      <c r="AG160" s="105">
        <f t="shared" si="61"/>
        <v>0</v>
      </c>
      <c r="AH160" s="105">
        <f t="shared" si="62"/>
        <v>0</v>
      </c>
      <c r="AI160" s="105">
        <f t="shared" si="63"/>
        <v>0</v>
      </c>
      <c r="AJ160" s="105">
        <f t="shared" si="64"/>
        <v>0</v>
      </c>
      <c r="AK160" s="105">
        <f t="shared" si="65"/>
        <v>0</v>
      </c>
      <c r="AL160" s="105">
        <f t="shared" si="66"/>
        <v>0</v>
      </c>
      <c r="AM160" s="105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1</v>
      </c>
    </row>
    <row r="161" spans="1:52" ht="23.25" x14ac:dyDescent="0.35">
      <c r="A161" s="101">
        <f>'Liste déroulante et date'!J151</f>
        <v>44828</v>
      </c>
      <c r="B161" s="102"/>
      <c r="C161" s="103"/>
      <c r="D161" s="103"/>
      <c r="E161" s="103"/>
      <c r="F161" s="103"/>
      <c r="G161" s="104"/>
      <c r="H161" s="104">
        <f t="shared" si="51"/>
        <v>0</v>
      </c>
      <c r="I161" s="67"/>
      <c r="J161" s="67"/>
      <c r="K161" s="67"/>
      <c r="L161" s="67"/>
      <c r="M161" s="67"/>
      <c r="N161" s="67"/>
      <c r="O161" s="67"/>
      <c r="P161" s="105">
        <f t="shared" si="73"/>
        <v>0</v>
      </c>
      <c r="Q161" s="106"/>
      <c r="R161" s="105">
        <f t="shared" si="53"/>
        <v>0</v>
      </c>
      <c r="S161" s="67"/>
      <c r="T161" s="67"/>
      <c r="U161" s="105">
        <f t="shared" si="54"/>
        <v>1</v>
      </c>
      <c r="V161" s="67"/>
      <c r="W161" s="67"/>
      <c r="X161" s="105">
        <f t="shared" si="55"/>
        <v>0</v>
      </c>
      <c r="Y161" s="107">
        <f t="shared" si="56"/>
        <v>0</v>
      </c>
      <c r="Z161" s="107">
        <f t="shared" si="57"/>
        <v>0</v>
      </c>
      <c r="AA161" s="105">
        <f t="shared" si="58"/>
        <v>0</v>
      </c>
      <c r="AB161" s="105">
        <f t="shared" si="59"/>
        <v>0</v>
      </c>
      <c r="AC161" s="105">
        <f t="shared" si="60"/>
        <v>16</v>
      </c>
      <c r="AD161" s="67"/>
      <c r="AE161" s="67"/>
      <c r="AF161" s="67"/>
      <c r="AG161" s="105">
        <f t="shared" si="61"/>
        <v>0</v>
      </c>
      <c r="AH161" s="105">
        <f t="shared" si="62"/>
        <v>0</v>
      </c>
      <c r="AI161" s="105">
        <f t="shared" si="63"/>
        <v>0</v>
      </c>
      <c r="AJ161" s="105">
        <f t="shared" si="64"/>
        <v>0</v>
      </c>
      <c r="AK161" s="105">
        <f t="shared" si="65"/>
        <v>0</v>
      </c>
      <c r="AL161" s="105">
        <f t="shared" si="66"/>
        <v>0</v>
      </c>
      <c r="AM161" s="105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1</v>
      </c>
    </row>
    <row r="162" spans="1:52" ht="23.25" x14ac:dyDescent="0.35">
      <c r="A162" s="101">
        <f>'Liste déroulante et date'!J152</f>
        <v>44835</v>
      </c>
      <c r="B162" s="102"/>
      <c r="C162" s="103"/>
      <c r="D162" s="103"/>
      <c r="E162" s="103"/>
      <c r="F162" s="103"/>
      <c r="G162" s="104"/>
      <c r="H162" s="104">
        <f t="shared" si="51"/>
        <v>0</v>
      </c>
      <c r="I162" s="67"/>
      <c r="J162" s="67"/>
      <c r="K162" s="67"/>
      <c r="L162" s="67"/>
      <c r="M162" s="67"/>
      <c r="N162" s="67"/>
      <c r="O162" s="67"/>
      <c r="P162" s="105">
        <f t="shared" si="73"/>
        <v>0</v>
      </c>
      <c r="Q162" s="106"/>
      <c r="R162" s="105">
        <f t="shared" si="53"/>
        <v>0</v>
      </c>
      <c r="S162" s="67"/>
      <c r="T162" s="67"/>
      <c r="U162" s="105">
        <f t="shared" si="54"/>
        <v>1</v>
      </c>
      <c r="V162" s="67"/>
      <c r="W162" s="67"/>
      <c r="X162" s="105">
        <f t="shared" si="55"/>
        <v>0</v>
      </c>
      <c r="Y162" s="107">
        <f t="shared" si="56"/>
        <v>0</v>
      </c>
      <c r="Z162" s="107">
        <f t="shared" si="57"/>
        <v>0</v>
      </c>
      <c r="AA162" s="105">
        <f t="shared" si="58"/>
        <v>0</v>
      </c>
      <c r="AB162" s="105">
        <f t="shared" si="59"/>
        <v>0</v>
      </c>
      <c r="AC162" s="105">
        <f t="shared" si="60"/>
        <v>16</v>
      </c>
      <c r="AD162" s="67"/>
      <c r="AE162" s="67"/>
      <c r="AF162" s="67"/>
      <c r="AG162" s="105">
        <f t="shared" si="61"/>
        <v>0</v>
      </c>
      <c r="AH162" s="105">
        <f t="shared" si="62"/>
        <v>0</v>
      </c>
      <c r="AI162" s="105">
        <f t="shared" si="63"/>
        <v>0</v>
      </c>
      <c r="AJ162" s="105">
        <f t="shared" si="64"/>
        <v>0</v>
      </c>
      <c r="AK162" s="105">
        <f t="shared" si="65"/>
        <v>0</v>
      </c>
      <c r="AL162" s="105">
        <f t="shared" si="66"/>
        <v>0</v>
      </c>
      <c r="AM162" s="105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1</v>
      </c>
    </row>
    <row r="163" spans="1:52" ht="23.25" x14ac:dyDescent="0.35">
      <c r="A163" s="101">
        <f>'Liste déroulante et date'!J153</f>
        <v>44842</v>
      </c>
      <c r="B163" s="102"/>
      <c r="C163" s="103"/>
      <c r="D163" s="103"/>
      <c r="E163" s="103"/>
      <c r="F163" s="103"/>
      <c r="G163" s="104"/>
      <c r="H163" s="104">
        <f t="shared" si="51"/>
        <v>0</v>
      </c>
      <c r="I163" s="67"/>
      <c r="J163" s="67"/>
      <c r="K163" s="67"/>
      <c r="L163" s="67"/>
      <c r="M163" s="67"/>
      <c r="N163" s="67"/>
      <c r="O163" s="67"/>
      <c r="P163" s="105">
        <f t="shared" si="73"/>
        <v>0</v>
      </c>
      <c r="Q163" s="106"/>
      <c r="R163" s="105">
        <f t="shared" si="53"/>
        <v>0</v>
      </c>
      <c r="S163" s="67"/>
      <c r="T163" s="67"/>
      <c r="U163" s="105">
        <f t="shared" si="54"/>
        <v>1</v>
      </c>
      <c r="V163" s="67"/>
      <c r="W163" s="67"/>
      <c r="X163" s="105">
        <f t="shared" si="55"/>
        <v>0</v>
      </c>
      <c r="Y163" s="107">
        <f t="shared" si="56"/>
        <v>0</v>
      </c>
      <c r="Z163" s="107">
        <f t="shared" si="57"/>
        <v>0</v>
      </c>
      <c r="AA163" s="105">
        <f t="shared" si="58"/>
        <v>0</v>
      </c>
      <c r="AB163" s="105">
        <f t="shared" si="59"/>
        <v>0</v>
      </c>
      <c r="AC163" s="105">
        <f t="shared" si="60"/>
        <v>16</v>
      </c>
      <c r="AD163" s="67"/>
      <c r="AE163" s="67"/>
      <c r="AF163" s="67"/>
      <c r="AG163" s="105">
        <f t="shared" si="61"/>
        <v>0</v>
      </c>
      <c r="AH163" s="105">
        <f t="shared" si="62"/>
        <v>0</v>
      </c>
      <c r="AI163" s="105">
        <f t="shared" si="63"/>
        <v>0</v>
      </c>
      <c r="AJ163" s="105">
        <f t="shared" si="64"/>
        <v>0</v>
      </c>
      <c r="AK163" s="105">
        <f t="shared" si="65"/>
        <v>0</v>
      </c>
      <c r="AL163" s="105">
        <f t="shared" si="66"/>
        <v>0</v>
      </c>
      <c r="AM163" s="105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1</v>
      </c>
    </row>
    <row r="164" spans="1:52" ht="23.25" x14ac:dyDescent="0.35">
      <c r="A164" s="101">
        <f>'Liste déroulante et date'!J154</f>
        <v>44849</v>
      </c>
      <c r="B164" s="102"/>
      <c r="C164" s="103"/>
      <c r="D164" s="103"/>
      <c r="E164" s="103"/>
      <c r="F164" s="103"/>
      <c r="G164" s="104"/>
      <c r="H164" s="104">
        <f t="shared" si="51"/>
        <v>0</v>
      </c>
      <c r="I164" s="67"/>
      <c r="J164" s="67"/>
      <c r="K164" s="67"/>
      <c r="L164" s="67"/>
      <c r="M164" s="67"/>
      <c r="N164" s="67"/>
      <c r="O164" s="67"/>
      <c r="P164" s="105">
        <f t="shared" si="73"/>
        <v>0</v>
      </c>
      <c r="Q164" s="106"/>
      <c r="R164" s="105">
        <f t="shared" si="53"/>
        <v>0</v>
      </c>
      <c r="S164" s="67"/>
      <c r="T164" s="67"/>
      <c r="U164" s="105">
        <f t="shared" si="54"/>
        <v>1</v>
      </c>
      <c r="V164" s="67"/>
      <c r="W164" s="67"/>
      <c r="X164" s="105">
        <f t="shared" si="55"/>
        <v>0</v>
      </c>
      <c r="Y164" s="107">
        <f t="shared" si="56"/>
        <v>0</v>
      </c>
      <c r="Z164" s="107">
        <f t="shared" si="57"/>
        <v>0</v>
      </c>
      <c r="AA164" s="105">
        <f t="shared" si="58"/>
        <v>0</v>
      </c>
      <c r="AB164" s="105">
        <f t="shared" si="59"/>
        <v>0</v>
      </c>
      <c r="AC164" s="105">
        <f t="shared" si="60"/>
        <v>16</v>
      </c>
      <c r="AD164" s="67"/>
      <c r="AE164" s="67"/>
      <c r="AF164" s="67"/>
      <c r="AG164" s="105">
        <f t="shared" si="61"/>
        <v>0</v>
      </c>
      <c r="AH164" s="105">
        <f t="shared" si="62"/>
        <v>0</v>
      </c>
      <c r="AI164" s="105">
        <f t="shared" si="63"/>
        <v>0</v>
      </c>
      <c r="AJ164" s="105">
        <f t="shared" si="64"/>
        <v>0</v>
      </c>
      <c r="AK164" s="105">
        <f t="shared" si="65"/>
        <v>0</v>
      </c>
      <c r="AL164" s="105">
        <f t="shared" si="66"/>
        <v>0</v>
      </c>
      <c r="AM164" s="105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1</v>
      </c>
    </row>
    <row r="165" spans="1:52" ht="23.25" x14ac:dyDescent="0.35">
      <c r="A165" s="101">
        <f>'Liste déroulante et date'!J155</f>
        <v>44856</v>
      </c>
      <c r="B165" s="102"/>
      <c r="C165" s="103"/>
      <c r="D165" s="103"/>
      <c r="E165" s="103"/>
      <c r="F165" s="103"/>
      <c r="G165" s="104"/>
      <c r="H165" s="104">
        <f t="shared" si="51"/>
        <v>0</v>
      </c>
      <c r="I165" s="67"/>
      <c r="J165" s="67"/>
      <c r="K165" s="67"/>
      <c r="L165" s="67"/>
      <c r="M165" s="67"/>
      <c r="N165" s="67"/>
      <c r="O165" s="67"/>
      <c r="P165" s="105">
        <f t="shared" si="73"/>
        <v>0</v>
      </c>
      <c r="Q165" s="106"/>
      <c r="R165" s="105">
        <f t="shared" si="53"/>
        <v>0</v>
      </c>
      <c r="S165" s="67"/>
      <c r="T165" s="67"/>
      <c r="U165" s="105">
        <f t="shared" si="54"/>
        <v>1</v>
      </c>
      <c r="V165" s="67"/>
      <c r="W165" s="67"/>
      <c r="X165" s="105">
        <f t="shared" si="55"/>
        <v>0</v>
      </c>
      <c r="Y165" s="107">
        <f t="shared" si="56"/>
        <v>0</v>
      </c>
      <c r="Z165" s="107">
        <f t="shared" si="57"/>
        <v>0</v>
      </c>
      <c r="AA165" s="105">
        <f t="shared" si="58"/>
        <v>0</v>
      </c>
      <c r="AB165" s="105">
        <f t="shared" si="59"/>
        <v>0</v>
      </c>
      <c r="AC165" s="105">
        <f t="shared" si="60"/>
        <v>16</v>
      </c>
      <c r="AD165" s="67"/>
      <c r="AE165" s="67"/>
      <c r="AF165" s="67"/>
      <c r="AG165" s="105">
        <f t="shared" si="61"/>
        <v>0</v>
      </c>
      <c r="AH165" s="105">
        <f t="shared" si="62"/>
        <v>0</v>
      </c>
      <c r="AI165" s="105">
        <f t="shared" si="63"/>
        <v>0</v>
      </c>
      <c r="AJ165" s="105">
        <f t="shared" si="64"/>
        <v>0</v>
      </c>
      <c r="AK165" s="105">
        <f t="shared" si="65"/>
        <v>0</v>
      </c>
      <c r="AL165" s="105">
        <f t="shared" si="66"/>
        <v>0</v>
      </c>
      <c r="AM165" s="105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1</v>
      </c>
    </row>
    <row r="166" spans="1:52" ht="23.25" x14ac:dyDescent="0.35">
      <c r="A166" s="101">
        <f>'Liste déroulante et date'!J156</f>
        <v>44863</v>
      </c>
      <c r="B166" s="102"/>
      <c r="C166" s="103"/>
      <c r="D166" s="103"/>
      <c r="E166" s="103"/>
      <c r="F166" s="103"/>
      <c r="G166" s="104"/>
      <c r="H166" s="104">
        <f t="shared" si="51"/>
        <v>0</v>
      </c>
      <c r="I166" s="67"/>
      <c r="J166" s="67"/>
      <c r="K166" s="67"/>
      <c r="L166" s="67"/>
      <c r="M166" s="67"/>
      <c r="N166" s="67"/>
      <c r="O166" s="67"/>
      <c r="P166" s="105">
        <f t="shared" si="73"/>
        <v>0</v>
      </c>
      <c r="Q166" s="106"/>
      <c r="R166" s="105">
        <f t="shared" si="53"/>
        <v>0</v>
      </c>
      <c r="S166" s="67"/>
      <c r="T166" s="67"/>
      <c r="U166" s="105">
        <f t="shared" si="54"/>
        <v>1</v>
      </c>
      <c r="V166" s="67"/>
      <c r="W166" s="67"/>
      <c r="X166" s="105">
        <f t="shared" si="55"/>
        <v>0</v>
      </c>
      <c r="Y166" s="107">
        <f t="shared" si="56"/>
        <v>0</v>
      </c>
      <c r="Z166" s="107">
        <f t="shared" si="57"/>
        <v>0</v>
      </c>
      <c r="AA166" s="105">
        <f t="shared" si="58"/>
        <v>0</v>
      </c>
      <c r="AB166" s="105">
        <f t="shared" si="59"/>
        <v>0</v>
      </c>
      <c r="AC166" s="105">
        <f t="shared" si="60"/>
        <v>16</v>
      </c>
      <c r="AD166" s="67"/>
      <c r="AE166" s="67"/>
      <c r="AF166" s="67"/>
      <c r="AG166" s="105">
        <f t="shared" si="61"/>
        <v>0</v>
      </c>
      <c r="AH166" s="105">
        <f t="shared" si="62"/>
        <v>0</v>
      </c>
      <c r="AI166" s="105">
        <f t="shared" si="63"/>
        <v>0</v>
      </c>
      <c r="AJ166" s="105">
        <f t="shared" si="64"/>
        <v>0</v>
      </c>
      <c r="AK166" s="105">
        <f t="shared" si="65"/>
        <v>0</v>
      </c>
      <c r="AL166" s="105">
        <f t="shared" si="66"/>
        <v>0</v>
      </c>
      <c r="AM166" s="105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1</v>
      </c>
    </row>
    <row r="167" spans="1:52" ht="23.25" x14ac:dyDescent="0.35">
      <c r="A167" s="101">
        <f>'Liste déroulante et date'!J157</f>
        <v>44870</v>
      </c>
      <c r="B167" s="102"/>
      <c r="C167" s="103"/>
      <c r="D167" s="103"/>
      <c r="E167" s="103"/>
      <c r="F167" s="103"/>
      <c r="G167" s="104"/>
      <c r="H167" s="104">
        <f t="shared" si="51"/>
        <v>0</v>
      </c>
      <c r="I167" s="67"/>
      <c r="J167" s="67"/>
      <c r="K167" s="67"/>
      <c r="L167" s="67"/>
      <c r="M167" s="67"/>
      <c r="N167" s="67"/>
      <c r="O167" s="67"/>
      <c r="P167" s="105">
        <f t="shared" si="73"/>
        <v>0</v>
      </c>
      <c r="Q167" s="106"/>
      <c r="R167" s="105">
        <f t="shared" si="53"/>
        <v>0</v>
      </c>
      <c r="S167" s="67"/>
      <c r="T167" s="67"/>
      <c r="U167" s="105">
        <f t="shared" si="54"/>
        <v>1</v>
      </c>
      <c r="V167" s="67"/>
      <c r="W167" s="67"/>
      <c r="X167" s="105">
        <f t="shared" si="55"/>
        <v>0</v>
      </c>
      <c r="Y167" s="107">
        <f t="shared" si="56"/>
        <v>0</v>
      </c>
      <c r="Z167" s="107">
        <f t="shared" si="57"/>
        <v>0</v>
      </c>
      <c r="AA167" s="105">
        <f t="shared" si="58"/>
        <v>0</v>
      </c>
      <c r="AB167" s="105">
        <f t="shared" si="59"/>
        <v>0</v>
      </c>
      <c r="AC167" s="105">
        <f t="shared" si="60"/>
        <v>16</v>
      </c>
      <c r="AD167" s="67"/>
      <c r="AE167" s="67"/>
      <c r="AF167" s="67"/>
      <c r="AG167" s="105">
        <f t="shared" si="61"/>
        <v>0</v>
      </c>
      <c r="AH167" s="105">
        <f t="shared" si="62"/>
        <v>0</v>
      </c>
      <c r="AI167" s="105">
        <f t="shared" si="63"/>
        <v>0</v>
      </c>
      <c r="AJ167" s="105">
        <f t="shared" si="64"/>
        <v>0</v>
      </c>
      <c r="AK167" s="105">
        <f t="shared" si="65"/>
        <v>0</v>
      </c>
      <c r="AL167" s="105">
        <f t="shared" si="66"/>
        <v>0</v>
      </c>
      <c r="AM167" s="105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1</v>
      </c>
    </row>
    <row r="168" spans="1:52" ht="23.25" x14ac:dyDescent="0.35">
      <c r="A168" s="101">
        <f>'Liste déroulante et date'!J158</f>
        <v>44877</v>
      </c>
      <c r="B168" s="102"/>
      <c r="C168" s="103"/>
      <c r="D168" s="103"/>
      <c r="E168" s="103"/>
      <c r="F168" s="103"/>
      <c r="G168" s="104"/>
      <c r="H168" s="104">
        <f t="shared" si="51"/>
        <v>0</v>
      </c>
      <c r="I168" s="67"/>
      <c r="J168" s="67"/>
      <c r="K168" s="67"/>
      <c r="L168" s="67"/>
      <c r="M168" s="67"/>
      <c r="N168" s="67"/>
      <c r="O168" s="67"/>
      <c r="P168" s="105">
        <f t="shared" si="73"/>
        <v>0</v>
      </c>
      <c r="Q168" s="106"/>
      <c r="R168" s="105">
        <f t="shared" si="53"/>
        <v>0</v>
      </c>
      <c r="S168" s="67"/>
      <c r="T168" s="67"/>
      <c r="U168" s="105">
        <f t="shared" si="54"/>
        <v>1</v>
      </c>
      <c r="V168" s="67"/>
      <c r="W168" s="67"/>
      <c r="X168" s="105">
        <f t="shared" si="55"/>
        <v>0</v>
      </c>
      <c r="Y168" s="107">
        <f t="shared" si="56"/>
        <v>0</v>
      </c>
      <c r="Z168" s="107">
        <f t="shared" si="57"/>
        <v>0</v>
      </c>
      <c r="AA168" s="105">
        <f t="shared" si="58"/>
        <v>0</v>
      </c>
      <c r="AB168" s="105">
        <f t="shared" si="59"/>
        <v>0</v>
      </c>
      <c r="AC168" s="105">
        <f t="shared" si="60"/>
        <v>16</v>
      </c>
      <c r="AD168" s="67"/>
      <c r="AE168" s="67"/>
      <c r="AF168" s="67"/>
      <c r="AG168" s="105">
        <f t="shared" si="61"/>
        <v>0</v>
      </c>
      <c r="AH168" s="105">
        <f t="shared" si="62"/>
        <v>0</v>
      </c>
      <c r="AI168" s="105">
        <f t="shared" si="63"/>
        <v>0</v>
      </c>
      <c r="AJ168" s="105">
        <f t="shared" si="64"/>
        <v>0</v>
      </c>
      <c r="AK168" s="105">
        <f t="shared" si="65"/>
        <v>0</v>
      </c>
      <c r="AL168" s="105">
        <f t="shared" si="66"/>
        <v>0</v>
      </c>
      <c r="AM168" s="105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1</v>
      </c>
    </row>
    <row r="169" spans="1:52" ht="23.25" x14ac:dyDescent="0.35">
      <c r="A169" s="101">
        <f>'Liste déroulante et date'!J159</f>
        <v>44884</v>
      </c>
      <c r="B169" s="102"/>
      <c r="C169" s="103"/>
      <c r="D169" s="103"/>
      <c r="E169" s="103"/>
      <c r="F169" s="103"/>
      <c r="G169" s="104"/>
      <c r="H169" s="104">
        <f t="shared" si="51"/>
        <v>0</v>
      </c>
      <c r="I169" s="67"/>
      <c r="J169" s="67"/>
      <c r="K169" s="67"/>
      <c r="L169" s="67"/>
      <c r="M169" s="67"/>
      <c r="N169" s="67"/>
      <c r="O169" s="67"/>
      <c r="P169" s="105">
        <f t="shared" si="73"/>
        <v>0</v>
      </c>
      <c r="Q169" s="106"/>
      <c r="R169" s="105">
        <f t="shared" si="53"/>
        <v>0</v>
      </c>
      <c r="S169" s="67"/>
      <c r="T169" s="67"/>
      <c r="U169" s="105">
        <f t="shared" si="54"/>
        <v>1</v>
      </c>
      <c r="V169" s="67"/>
      <c r="W169" s="67"/>
      <c r="X169" s="105">
        <f t="shared" si="55"/>
        <v>0</v>
      </c>
      <c r="Y169" s="107">
        <f t="shared" si="56"/>
        <v>0</v>
      </c>
      <c r="Z169" s="107">
        <f t="shared" si="57"/>
        <v>0</v>
      </c>
      <c r="AA169" s="105">
        <f t="shared" si="58"/>
        <v>0</v>
      </c>
      <c r="AB169" s="105">
        <f t="shared" si="59"/>
        <v>0</v>
      </c>
      <c r="AC169" s="105">
        <f t="shared" si="60"/>
        <v>16</v>
      </c>
      <c r="AD169" s="67"/>
      <c r="AE169" s="67"/>
      <c r="AF169" s="67"/>
      <c r="AG169" s="105">
        <f t="shared" si="61"/>
        <v>0</v>
      </c>
      <c r="AH169" s="105">
        <f t="shared" si="62"/>
        <v>0</v>
      </c>
      <c r="AI169" s="105">
        <f t="shared" si="63"/>
        <v>0</v>
      </c>
      <c r="AJ169" s="105">
        <f t="shared" si="64"/>
        <v>0</v>
      </c>
      <c r="AK169" s="105">
        <f t="shared" si="65"/>
        <v>0</v>
      </c>
      <c r="AL169" s="105">
        <f t="shared" si="66"/>
        <v>0</v>
      </c>
      <c r="AM169" s="105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1</v>
      </c>
    </row>
    <row r="170" spans="1:52" ht="23.25" x14ac:dyDescent="0.35">
      <c r="A170" s="101">
        <f>'Liste déroulante et date'!J160</f>
        <v>44891</v>
      </c>
      <c r="B170" s="102"/>
      <c r="C170" s="103"/>
      <c r="D170" s="103"/>
      <c r="E170" s="103"/>
      <c r="F170" s="103"/>
      <c r="G170" s="104"/>
      <c r="H170" s="104">
        <f t="shared" si="51"/>
        <v>0</v>
      </c>
      <c r="I170" s="67"/>
      <c r="J170" s="67"/>
      <c r="K170" s="67"/>
      <c r="L170" s="67"/>
      <c r="M170" s="67"/>
      <c r="N170" s="67"/>
      <c r="O170" s="67"/>
      <c r="P170" s="105">
        <f t="shared" si="73"/>
        <v>0</v>
      </c>
      <c r="Q170" s="106"/>
      <c r="R170" s="105">
        <f t="shared" si="53"/>
        <v>0</v>
      </c>
      <c r="S170" s="67"/>
      <c r="T170" s="67"/>
      <c r="U170" s="105">
        <f t="shared" si="54"/>
        <v>1</v>
      </c>
      <c r="V170" s="67"/>
      <c r="W170" s="67"/>
      <c r="X170" s="105">
        <f t="shared" si="55"/>
        <v>0</v>
      </c>
      <c r="Y170" s="107">
        <f t="shared" si="56"/>
        <v>0</v>
      </c>
      <c r="Z170" s="107">
        <f t="shared" si="57"/>
        <v>0</v>
      </c>
      <c r="AA170" s="105">
        <f t="shared" si="58"/>
        <v>0</v>
      </c>
      <c r="AB170" s="105">
        <f t="shared" si="59"/>
        <v>0</v>
      </c>
      <c r="AC170" s="105">
        <f t="shared" si="60"/>
        <v>16</v>
      </c>
      <c r="AD170" s="67"/>
      <c r="AE170" s="67"/>
      <c r="AF170" s="67"/>
      <c r="AG170" s="105">
        <f t="shared" si="61"/>
        <v>0</v>
      </c>
      <c r="AH170" s="105">
        <f t="shared" si="62"/>
        <v>0</v>
      </c>
      <c r="AI170" s="105">
        <f t="shared" si="63"/>
        <v>0</v>
      </c>
      <c r="AJ170" s="105">
        <f t="shared" si="64"/>
        <v>0</v>
      </c>
      <c r="AK170" s="105">
        <f t="shared" si="65"/>
        <v>0</v>
      </c>
      <c r="AL170" s="105">
        <f t="shared" si="66"/>
        <v>0</v>
      </c>
      <c r="AM170" s="105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1</v>
      </c>
    </row>
    <row r="171" spans="1:52" ht="23.25" x14ac:dyDescent="0.35">
      <c r="A171" s="101">
        <f>'Liste déroulante et date'!J161</f>
        <v>44898</v>
      </c>
      <c r="B171" s="102"/>
      <c r="C171" s="103"/>
      <c r="D171" s="103"/>
      <c r="E171" s="103"/>
      <c r="F171" s="103"/>
      <c r="G171" s="104"/>
      <c r="H171" s="104">
        <f t="shared" si="51"/>
        <v>0</v>
      </c>
      <c r="I171" s="67"/>
      <c r="J171" s="67"/>
      <c r="K171" s="67"/>
      <c r="L171" s="67"/>
      <c r="M171" s="67"/>
      <c r="N171" s="67"/>
      <c r="O171" s="67"/>
      <c r="P171" s="105">
        <f t="shared" si="73"/>
        <v>0</v>
      </c>
      <c r="Q171" s="106"/>
      <c r="R171" s="105">
        <f t="shared" si="53"/>
        <v>0</v>
      </c>
      <c r="S171" s="67"/>
      <c r="T171" s="67"/>
      <c r="U171" s="105">
        <f t="shared" si="54"/>
        <v>1</v>
      </c>
      <c r="V171" s="67"/>
      <c r="W171" s="67"/>
      <c r="X171" s="105">
        <f t="shared" si="55"/>
        <v>0</v>
      </c>
      <c r="Y171" s="107">
        <f t="shared" si="56"/>
        <v>0</v>
      </c>
      <c r="Z171" s="107">
        <f t="shared" si="57"/>
        <v>0</v>
      </c>
      <c r="AA171" s="105">
        <f t="shared" si="58"/>
        <v>0</v>
      </c>
      <c r="AB171" s="105">
        <f t="shared" si="59"/>
        <v>0</v>
      </c>
      <c r="AC171" s="105">
        <f t="shared" si="60"/>
        <v>16</v>
      </c>
      <c r="AD171" s="67"/>
      <c r="AE171" s="67"/>
      <c r="AF171" s="67"/>
      <c r="AG171" s="105">
        <f t="shared" si="61"/>
        <v>0</v>
      </c>
      <c r="AH171" s="105">
        <f t="shared" si="62"/>
        <v>0</v>
      </c>
      <c r="AI171" s="105">
        <f t="shared" si="63"/>
        <v>0</v>
      </c>
      <c r="AJ171" s="105">
        <f t="shared" si="64"/>
        <v>0</v>
      </c>
      <c r="AK171" s="105">
        <f t="shared" si="65"/>
        <v>0</v>
      </c>
      <c r="AL171" s="105">
        <f t="shared" si="66"/>
        <v>0</v>
      </c>
      <c r="AM171" s="105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1</v>
      </c>
    </row>
    <row r="172" spans="1:52" ht="23.25" x14ac:dyDescent="0.35">
      <c r="A172" s="101">
        <f>'Liste déroulante et date'!J162</f>
        <v>44905</v>
      </c>
      <c r="B172" s="102"/>
      <c r="C172" s="103"/>
      <c r="D172" s="103"/>
      <c r="E172" s="103"/>
      <c r="F172" s="103"/>
      <c r="G172" s="104"/>
      <c r="H172" s="104">
        <f t="shared" si="51"/>
        <v>0</v>
      </c>
      <c r="I172" s="67"/>
      <c r="J172" s="67"/>
      <c r="K172" s="67"/>
      <c r="L172" s="67"/>
      <c r="M172" s="67"/>
      <c r="N172" s="67"/>
      <c r="O172" s="67"/>
      <c r="P172" s="105">
        <f t="shared" si="73"/>
        <v>0</v>
      </c>
      <c r="Q172" s="106"/>
      <c r="R172" s="105">
        <f t="shared" si="53"/>
        <v>0</v>
      </c>
      <c r="S172" s="67"/>
      <c r="T172" s="67"/>
      <c r="U172" s="105">
        <f t="shared" si="54"/>
        <v>1</v>
      </c>
      <c r="V172" s="67"/>
      <c r="W172" s="67"/>
      <c r="X172" s="105">
        <f t="shared" si="55"/>
        <v>0</v>
      </c>
      <c r="Y172" s="107">
        <f t="shared" si="56"/>
        <v>0</v>
      </c>
      <c r="Z172" s="107">
        <f t="shared" si="57"/>
        <v>0</v>
      </c>
      <c r="AA172" s="105">
        <f t="shared" si="58"/>
        <v>0</v>
      </c>
      <c r="AB172" s="105">
        <f t="shared" si="59"/>
        <v>0</v>
      </c>
      <c r="AC172" s="105">
        <f t="shared" si="60"/>
        <v>16</v>
      </c>
      <c r="AD172" s="67"/>
      <c r="AE172" s="67"/>
      <c r="AF172" s="67"/>
      <c r="AG172" s="105">
        <f t="shared" si="61"/>
        <v>0</v>
      </c>
      <c r="AH172" s="105">
        <f t="shared" si="62"/>
        <v>0</v>
      </c>
      <c r="AI172" s="105">
        <f t="shared" si="63"/>
        <v>0</v>
      </c>
      <c r="AJ172" s="105">
        <f t="shared" si="64"/>
        <v>0</v>
      </c>
      <c r="AK172" s="105">
        <f t="shared" si="65"/>
        <v>0</v>
      </c>
      <c r="AL172" s="105">
        <f t="shared" si="66"/>
        <v>0</v>
      </c>
      <c r="AM172" s="105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1</v>
      </c>
    </row>
    <row r="173" spans="1:52" ht="23.25" x14ac:dyDescent="0.35">
      <c r="A173" s="101">
        <f>'Liste déroulante et date'!J163</f>
        <v>44912</v>
      </c>
      <c r="B173" s="102"/>
      <c r="C173" s="103"/>
      <c r="D173" s="103"/>
      <c r="E173" s="103"/>
      <c r="F173" s="103"/>
      <c r="G173" s="104"/>
      <c r="H173" s="104">
        <f t="shared" si="51"/>
        <v>0</v>
      </c>
      <c r="I173" s="67"/>
      <c r="J173" s="67"/>
      <c r="K173" s="67"/>
      <c r="L173" s="67"/>
      <c r="M173" s="67"/>
      <c r="N173" s="67"/>
      <c r="O173" s="67"/>
      <c r="P173" s="105">
        <f t="shared" si="73"/>
        <v>0</v>
      </c>
      <c r="Q173" s="106"/>
      <c r="R173" s="105">
        <f t="shared" si="53"/>
        <v>0</v>
      </c>
      <c r="S173" s="67"/>
      <c r="T173" s="67"/>
      <c r="U173" s="105">
        <f t="shared" si="54"/>
        <v>1</v>
      </c>
      <c r="V173" s="67"/>
      <c r="W173" s="67"/>
      <c r="X173" s="105">
        <f t="shared" si="55"/>
        <v>0</v>
      </c>
      <c r="Y173" s="107">
        <f t="shared" si="56"/>
        <v>0</v>
      </c>
      <c r="Z173" s="107">
        <f t="shared" si="57"/>
        <v>0</v>
      </c>
      <c r="AA173" s="105">
        <f t="shared" si="58"/>
        <v>0</v>
      </c>
      <c r="AB173" s="105">
        <f t="shared" si="59"/>
        <v>0</v>
      </c>
      <c r="AC173" s="105">
        <f t="shared" si="60"/>
        <v>16</v>
      </c>
      <c r="AD173" s="67"/>
      <c r="AE173" s="67"/>
      <c r="AF173" s="67"/>
      <c r="AG173" s="105">
        <f t="shared" si="61"/>
        <v>0</v>
      </c>
      <c r="AH173" s="105">
        <f t="shared" si="62"/>
        <v>0</v>
      </c>
      <c r="AI173" s="105">
        <f t="shared" si="63"/>
        <v>0</v>
      </c>
      <c r="AJ173" s="105">
        <f t="shared" si="64"/>
        <v>0</v>
      </c>
      <c r="AK173" s="105">
        <f t="shared" si="65"/>
        <v>0</v>
      </c>
      <c r="AL173" s="105">
        <f t="shared" si="66"/>
        <v>0</v>
      </c>
      <c r="AM173" s="105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1</v>
      </c>
    </row>
    <row r="174" spans="1:52" ht="23.25" x14ac:dyDescent="0.35">
      <c r="A174" s="101">
        <f>'Liste déroulante et date'!J164</f>
        <v>44919</v>
      </c>
      <c r="B174" s="102"/>
      <c r="C174" s="103"/>
      <c r="D174" s="103"/>
      <c r="E174" s="103"/>
      <c r="F174" s="103"/>
      <c r="G174" s="104"/>
      <c r="H174" s="104">
        <f t="shared" si="51"/>
        <v>0</v>
      </c>
      <c r="I174" s="67"/>
      <c r="J174" s="67"/>
      <c r="K174" s="67"/>
      <c r="L174" s="67"/>
      <c r="M174" s="67"/>
      <c r="N174" s="67"/>
      <c r="O174" s="67"/>
      <c r="P174" s="105">
        <f t="shared" si="73"/>
        <v>0</v>
      </c>
      <c r="Q174" s="106"/>
      <c r="R174" s="105">
        <f t="shared" si="53"/>
        <v>0</v>
      </c>
      <c r="S174" s="67"/>
      <c r="T174" s="67"/>
      <c r="U174" s="105">
        <f t="shared" si="54"/>
        <v>1</v>
      </c>
      <c r="V174" s="67"/>
      <c r="W174" s="67"/>
      <c r="X174" s="105">
        <f t="shared" si="55"/>
        <v>0</v>
      </c>
      <c r="Y174" s="107">
        <f t="shared" si="56"/>
        <v>0</v>
      </c>
      <c r="Z174" s="107">
        <f t="shared" si="57"/>
        <v>0</v>
      </c>
      <c r="AA174" s="105">
        <f t="shared" si="58"/>
        <v>0</v>
      </c>
      <c r="AB174" s="105">
        <f t="shared" si="59"/>
        <v>0</v>
      </c>
      <c r="AC174" s="105">
        <f t="shared" si="60"/>
        <v>16</v>
      </c>
      <c r="AD174" s="67"/>
      <c r="AE174" s="67"/>
      <c r="AF174" s="67"/>
      <c r="AG174" s="105">
        <f t="shared" si="61"/>
        <v>0</v>
      </c>
      <c r="AH174" s="105">
        <f t="shared" si="62"/>
        <v>0</v>
      </c>
      <c r="AI174" s="105">
        <f t="shared" si="63"/>
        <v>0</v>
      </c>
      <c r="AJ174" s="105">
        <f t="shared" si="64"/>
        <v>0</v>
      </c>
      <c r="AK174" s="105">
        <f t="shared" si="65"/>
        <v>0</v>
      </c>
      <c r="AL174" s="105">
        <f t="shared" si="66"/>
        <v>0</v>
      </c>
      <c r="AM174" s="105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1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3" priority="4">
      <formula>MOD(ROW(),2)</formula>
    </cfRule>
  </conditionalFormatting>
  <conditionalFormatting sqref="AJ11:AJ67">
    <cfRule type="expression" dxfId="2" priority="3">
      <formula>MOD(ROW(),2)</formula>
    </cfRule>
  </conditionalFormatting>
  <conditionalFormatting sqref="AR123:AZ174">
    <cfRule type="expression" dxfId="1" priority="1">
      <formula>MOD(ROW(),2)</formula>
    </cfRule>
  </conditionalFormatting>
  <conditionalFormatting sqref="AR69:AZ121">
    <cfRule type="expression" dxfId="0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N90"/>
  <sheetViews>
    <sheetView zoomScaleNormal="100" workbookViewId="0">
      <selection activeCell="E14" sqref="E14"/>
    </sheetView>
  </sheetViews>
  <sheetFormatPr baseColWidth="10" defaultRowHeight="15" x14ac:dyDescent="0.25"/>
  <cols>
    <col min="1" max="1" width="7.85546875" customWidth="1"/>
    <col min="2" max="2" width="8.140625" style="98" customWidth="1"/>
    <col min="3" max="3" width="22.85546875" customWidth="1"/>
    <col min="4" max="4" width="20.140625" customWidth="1"/>
    <col min="5" max="5" width="30.42578125" customWidth="1"/>
    <col min="6" max="6" width="12" customWidth="1"/>
    <col min="7" max="7" width="11.42578125" customWidth="1"/>
    <col min="8" max="8" width="12" customWidth="1"/>
    <col min="9" max="9" width="10.5703125" customWidth="1"/>
    <col min="10" max="10" width="8.7109375" customWidth="1"/>
    <col min="11" max="13" width="8.85546875" customWidth="1"/>
    <col min="14" max="14" width="10.42578125" customWidth="1"/>
    <col min="15" max="15" width="20.7109375" customWidth="1"/>
  </cols>
  <sheetData>
    <row r="4" spans="1:14" x14ac:dyDescent="0.25">
      <c r="B4" s="97" t="s">
        <v>103</v>
      </c>
      <c r="D4" s="7">
        <v>43827</v>
      </c>
      <c r="F4" s="7"/>
    </row>
    <row r="5" spans="1:14" ht="15.75" thickBot="1" x14ac:dyDescent="0.3"/>
    <row r="6" spans="1:14" ht="111" thickBot="1" x14ac:dyDescent="0.3">
      <c r="A6" s="54"/>
      <c r="B6" s="54" t="s">
        <v>114</v>
      </c>
      <c r="C6" s="54" t="s">
        <v>91</v>
      </c>
      <c r="D6" s="54" t="s">
        <v>60</v>
      </c>
      <c r="E6" s="54" t="s">
        <v>3</v>
      </c>
      <c r="F6" s="54" t="s">
        <v>94</v>
      </c>
      <c r="G6" s="54" t="s">
        <v>61</v>
      </c>
      <c r="H6" s="54" t="s">
        <v>87</v>
      </c>
      <c r="I6" s="54" t="s">
        <v>88</v>
      </c>
      <c r="J6" s="54" t="s">
        <v>14</v>
      </c>
      <c r="K6" s="54" t="s">
        <v>10</v>
      </c>
      <c r="L6" s="54" t="s">
        <v>11</v>
      </c>
      <c r="M6" s="54" t="s">
        <v>79</v>
      </c>
      <c r="N6" s="54" t="s">
        <v>80</v>
      </c>
    </row>
    <row r="7" spans="1:14" x14ac:dyDescent="0.25">
      <c r="A7" s="100" t="s">
        <v>104</v>
      </c>
      <c r="B7" s="126"/>
      <c r="C7" s="2"/>
      <c r="D7" s="1"/>
      <c r="E7" s="1"/>
      <c r="F7" s="127"/>
      <c r="G7" s="127"/>
      <c r="H7" s="127"/>
      <c r="I7" s="127"/>
      <c r="J7" s="127"/>
      <c r="K7" s="127"/>
      <c r="L7" s="127"/>
      <c r="M7" s="127"/>
      <c r="N7" s="127"/>
    </row>
    <row r="8" spans="1:14" x14ac:dyDescent="0.25">
      <c r="A8" s="99">
        <v>1</v>
      </c>
      <c r="B8" s="126">
        <f ca="1">IFERROR(INDIRECT("'" &amp; $A8 &amp; "'!E2"),0)</f>
        <v>1</v>
      </c>
      <c r="C8" s="126" t="str">
        <f ca="1">IFERROR(INDIRECT("'" &amp; $A8 &amp; "'!F2"),0)</f>
        <v>cc ca</v>
      </c>
      <c r="D8" s="2">
        <f t="array" aca="1" ref="D8" ca="1">IFERROR(INDEX(INDIRECT("'"&amp;$A8&amp;"'!E11:E174"),MATCH(Sommaire!$D$4,INDIRECT("'"&amp;$A8&amp;"'!A11:A174")),0),"")</f>
        <v>0</v>
      </c>
      <c r="E8" s="2">
        <f t="array" aca="1" ref="E8" ca="1">IFERROR(INDEX(INDIRECT("'"&amp;$A8&amp;"'!F11:F174"),MATCH(Sommaire!$D$4,INDIRECT("'"&amp;$A8&amp;"'!A11:A174")),0),"")</f>
        <v>0</v>
      </c>
      <c r="F8" s="128">
        <f t="array" aca="1" ref="F8" ca="1">IFERROR(INDEX(INDIRECT("'"&amp;$A8&amp;"'!P11:P174"),MATCH(Sommaire!$D$4,INDIRECT("'"&amp;$A8&amp;"'!A11:A174")),0),"")</f>
        <v>0</v>
      </c>
      <c r="G8" s="128">
        <f t="array" aca="1" ref="G8" ca="1">IFERROR(INDEX(INDIRECT("'"&amp;$A8&amp;"'!S11:S174"),MATCH(Sommaire!$D$4,INDIRECT("'"&amp;$A8&amp;"'!A11:A174")),0),"")</f>
        <v>0</v>
      </c>
      <c r="H8" s="128">
        <f t="array" aca="1" ref="H8" ca="1">IFERROR(INDEX(INDIRECT("'"&amp;$A8&amp;"'!X11:X174"),MATCH(Sommaire!$D$4,INDIRECT("'"&amp;$A8&amp;"'!A11:A174")),0),"")</f>
        <v>0</v>
      </c>
      <c r="I8" s="128">
        <f t="array" aca="1" ref="I8" ca="1">IFERROR(INDEX(INDIRECT("'"&amp;$A8&amp;"'!Y11:Y174"),MATCH(Sommaire!$D$4,INDIRECT("'"&amp;$A8&amp;"'!A11:A174")),0),"")</f>
        <v>0</v>
      </c>
      <c r="J8" s="128">
        <f t="array" aca="1" ref="J8" ca="1">IFERROR(INDEX(INDIRECT("'"&amp;$A8&amp;"'!Z11:Z174"),MATCH(Sommaire!$D$4,INDIRECT("'"&amp;$A8&amp;"'!A11:A174")),0),"")</f>
        <v>0</v>
      </c>
      <c r="K8" s="128">
        <f t="array" aca="1" ref="K8" ca="1">IFERROR(INDEX(INDIRECT("'"&amp;$A8&amp;"'!V11:V174"),MATCH(Sommaire!$D$4,INDIRECT("'"&amp;$A8&amp;"'!A11:A174")),0),"")</f>
        <v>0</v>
      </c>
      <c r="L8" s="128">
        <f t="array" aca="1" ref="L8" ca="1">IFERROR(INDEX(INDIRECT("'"&amp;$A8&amp;"'!W11:W174"),MATCH(Sommaire!$D$4,INDIRECT("'"&amp;$A8&amp;"'!A11:A174")),0),"")</f>
        <v>0</v>
      </c>
      <c r="M8" s="128">
        <f ca="1">IFERROR(INDEX(INDIRECT("'"&amp;$A8&amp;"'!AG11:AG174"),MATCH(Sommaire!$D$4,INDIRECT("'"&amp;$A8&amp;"'!A11:A174")),0),"")</f>
        <v>0</v>
      </c>
      <c r="N8" s="128">
        <f ca="1">IFERROR(INDEX(INDIRECT("'"&amp;$A8&amp;"'!AN11:AN174"),MATCH(Sommaire!$D$4,INDIRECT("'"&amp;$A8&amp;"'!A11:A174")),0),"")</f>
        <v>0</v>
      </c>
    </row>
    <row r="9" spans="1:14" x14ac:dyDescent="0.25">
      <c r="A9" s="99">
        <v>2</v>
      </c>
      <c r="B9" s="126">
        <f t="shared" ref="B9:B10" ca="1" si="0">IFERROR(INDIRECT("'" &amp; $A9 &amp; "'!E2"),0)</f>
        <v>2</v>
      </c>
      <c r="C9" s="126" t="str">
        <f t="shared" ref="C9:C10" ca="1" si="1">IFERROR(INDIRECT("'" &amp; $A9 &amp; "'!F2"),0)</f>
        <v>ac ac</v>
      </c>
      <c r="D9" s="2">
        <f t="array" aca="1" ref="D9" ca="1">IFERROR(INDEX(INDIRECT("'"&amp;$A9&amp;"'!E11:E174"),MATCH(Sommaire!$D$4,INDIRECT("'"&amp;$A9&amp;"'!A11:A174")),0),"")</f>
        <v>0</v>
      </c>
      <c r="E9" s="2">
        <f t="array" aca="1" ref="E9" ca="1">IFERROR(INDEX(INDIRECT("'"&amp;$A9&amp;"'!F11:F174"),MATCH(Sommaire!$D$4,INDIRECT("'"&amp;$A9&amp;"'!A11:A174")),0),"")</f>
        <v>0</v>
      </c>
      <c r="F9" s="128">
        <f t="array" aca="1" ref="F9" ca="1">IFERROR(INDEX(INDIRECT("'"&amp;$A9&amp;"'!P11:P174"),MATCH(Sommaire!$D$4,INDIRECT("'"&amp;$A9&amp;"'!A11:A174")),0),"")</f>
        <v>0</v>
      </c>
      <c r="G9" s="128">
        <f t="array" aca="1" ref="G9" ca="1">IFERROR(INDEX(INDIRECT("'"&amp;$A9&amp;"'!S11:S174"),MATCH(Sommaire!$D$4,INDIRECT("'"&amp;$A9&amp;"'!A11:A174")),0),"")</f>
        <v>0</v>
      </c>
      <c r="H9" s="128">
        <f t="array" aca="1" ref="H9" ca="1">IFERROR(INDEX(INDIRECT("'"&amp;$A9&amp;"'!X11:X174"),MATCH(Sommaire!$D$4,INDIRECT("'"&amp;$A9&amp;"'!A11:A174")),0),"")</f>
        <v>0</v>
      </c>
      <c r="I9" s="128">
        <f t="array" aca="1" ref="I9" ca="1">IFERROR(INDEX(INDIRECT("'"&amp;$A9&amp;"'!Y11:Y174"),MATCH(Sommaire!$D$4,INDIRECT("'"&amp;$A9&amp;"'!A11:A174")),0),"")</f>
        <v>0</v>
      </c>
      <c r="J9" s="128">
        <f t="array" aca="1" ref="J9" ca="1">IFERROR(INDEX(INDIRECT("'"&amp;$A9&amp;"'!Z11:Z174"),MATCH(Sommaire!$D$4,INDIRECT("'"&amp;$A9&amp;"'!A11:A174")),0),"")</f>
        <v>0</v>
      </c>
      <c r="K9" s="128">
        <f t="array" aca="1" ref="K9" ca="1">IFERROR(INDEX(INDIRECT("'"&amp;$A9&amp;"'!V11:V174"),MATCH(Sommaire!$D$4,INDIRECT("'"&amp;$A9&amp;"'!A11:A174")),0),"")</f>
        <v>0</v>
      </c>
      <c r="L9" s="128">
        <f t="array" aca="1" ref="L9" ca="1">IFERROR(INDEX(INDIRECT("'"&amp;$A9&amp;"'!W11:W174"),MATCH(Sommaire!$D$4,INDIRECT("'"&amp;$A9&amp;"'!A11:A174")),0),"")</f>
        <v>0</v>
      </c>
      <c r="M9" s="128">
        <f ca="1">IFERROR(INDEX(INDIRECT("'"&amp;$A9&amp;"'!AG11:AG174"),MATCH(Sommaire!$D$4,INDIRECT("'"&amp;$A9&amp;"'!A11:A174")),0),"")</f>
        <v>0</v>
      </c>
      <c r="N9" s="128">
        <f ca="1">IFERROR(INDEX(INDIRECT("'"&amp;$A9&amp;"'!AN11:AN174"),MATCH(Sommaire!$D$4,INDIRECT("'"&amp;$A9&amp;"'!A11:A174")),0),"")</f>
        <v>0</v>
      </c>
    </row>
    <row r="10" spans="1:14" x14ac:dyDescent="0.25">
      <c r="A10" s="99">
        <v>3</v>
      </c>
      <c r="B10" s="126">
        <f t="shared" ca="1" si="0"/>
        <v>3</v>
      </c>
      <c r="C10" s="126" t="str">
        <f t="shared" ca="1" si="1"/>
        <v>sc sc</v>
      </c>
      <c r="D10" s="2">
        <f t="array" aca="1" ref="D10" ca="1">IFERROR(INDEX(INDIRECT("'"&amp;$A10&amp;"'!E11:E174"),MATCH(Sommaire!$D$4,INDIRECT("'"&amp;$A10&amp;"'!A11:A174")),0),"")</f>
        <v>0</v>
      </c>
      <c r="E10" s="2">
        <f t="array" aca="1" ref="E10" ca="1">IFERROR(INDEX(INDIRECT("'"&amp;$A10&amp;"'!F11:F174"),MATCH(Sommaire!$D$4,INDIRECT("'"&amp;$A10&amp;"'!A11:A174")),0),"")</f>
        <v>0</v>
      </c>
      <c r="F10" s="128">
        <f t="array" aca="1" ref="F10" ca="1">IFERROR(INDEX(INDIRECT("'"&amp;$A10&amp;"'!P11:P174"),MATCH(Sommaire!$D$4,INDIRECT("'"&amp;$A10&amp;"'!A11:A174")),0),"")</f>
        <v>0</v>
      </c>
      <c r="G10" s="128">
        <f t="array" aca="1" ref="G10" ca="1">IFERROR(INDEX(INDIRECT("'"&amp;$A10&amp;"'!S11:S174"),MATCH(Sommaire!$D$4,INDIRECT("'"&amp;$A10&amp;"'!A11:A174")),0),"")</f>
        <v>0</v>
      </c>
      <c r="H10" s="128">
        <f t="array" aca="1" ref="H10" ca="1">IFERROR(INDEX(INDIRECT("'"&amp;$A10&amp;"'!X11:X174"),MATCH(Sommaire!$D$4,INDIRECT("'"&amp;$A10&amp;"'!A11:A174")),0),"")</f>
        <v>0</v>
      </c>
      <c r="I10" s="128">
        <f t="array" aca="1" ref="I10" ca="1">IFERROR(INDEX(INDIRECT("'"&amp;$A10&amp;"'!Y11:Y174"),MATCH(Sommaire!$D$4,INDIRECT("'"&amp;$A10&amp;"'!A11:A174")),0),"")</f>
        <v>0</v>
      </c>
      <c r="J10" s="128">
        <f t="array" aca="1" ref="J10" ca="1">IFERROR(INDEX(INDIRECT("'"&amp;$A10&amp;"'!Z11:Z174"),MATCH(Sommaire!$D$4,INDIRECT("'"&amp;$A10&amp;"'!A11:A174")),0),"")</f>
        <v>0</v>
      </c>
      <c r="K10" s="128">
        <f t="array" aca="1" ref="K10" ca="1">IFERROR(INDEX(INDIRECT("'"&amp;$A10&amp;"'!V11:V174"),MATCH(Sommaire!$D$4,INDIRECT("'"&amp;$A10&amp;"'!A11:A174")),0),"")</f>
        <v>0</v>
      </c>
      <c r="L10" s="128">
        <f t="array" aca="1" ref="L10" ca="1">IFERROR(INDEX(INDIRECT("'"&amp;$A10&amp;"'!W11:W174"),MATCH(Sommaire!$D$4,INDIRECT("'"&amp;$A10&amp;"'!A11:A174")),0),"")</f>
        <v>0</v>
      </c>
      <c r="M10" s="128">
        <f ca="1">IFERROR(INDEX(INDIRECT("'"&amp;$A10&amp;"'!AG11:AG174"),MATCH(Sommaire!$D$4,INDIRECT("'"&amp;$A10&amp;"'!A11:A174")),0),"")</f>
        <v>0</v>
      </c>
      <c r="N10" s="128">
        <f ca="1">IFERROR(INDEX(INDIRECT("'"&amp;$A10&amp;"'!AN11:AN174"),MATCH(Sommaire!$D$4,INDIRECT("'"&amp;$A10&amp;"'!A11:A174")),0),"")</f>
        <v>0</v>
      </c>
    </row>
    <row r="11" spans="1:14" x14ac:dyDescent="0.25">
      <c r="A11" s="131"/>
      <c r="B11" s="126"/>
      <c r="C11" s="126"/>
      <c r="D11" s="2"/>
      <c r="E11" s="2"/>
      <c r="F11" s="128"/>
      <c r="G11" s="128"/>
      <c r="H11" s="128"/>
      <c r="I11" s="128"/>
      <c r="J11" s="128"/>
      <c r="K11" s="128"/>
      <c r="L11" s="128"/>
      <c r="M11" s="128"/>
      <c r="N11" s="128"/>
    </row>
    <row r="12" spans="1:14" x14ac:dyDescent="0.25">
      <c r="B12" s="126"/>
      <c r="C12" s="126"/>
      <c r="D12" s="2"/>
      <c r="E12" s="2"/>
      <c r="F12" s="128"/>
      <c r="G12" s="128"/>
      <c r="H12" s="128"/>
      <c r="I12" s="128"/>
      <c r="J12" s="128"/>
      <c r="K12" s="128"/>
      <c r="L12" s="128"/>
      <c r="M12" s="128"/>
      <c r="N12" s="128"/>
    </row>
    <row r="13" spans="1:14" x14ac:dyDescent="0.25">
      <c r="B13" s="126"/>
      <c r="C13" s="126"/>
      <c r="D13" s="2"/>
      <c r="E13" s="2"/>
      <c r="F13" s="128"/>
      <c r="G13" s="128"/>
      <c r="H13" s="128"/>
      <c r="I13" s="128"/>
      <c r="J13" s="128"/>
      <c r="K13" s="128"/>
      <c r="L13" s="128"/>
      <c r="M13" s="128"/>
      <c r="N13" s="128"/>
    </row>
    <row r="14" spans="1:14" x14ac:dyDescent="0.25">
      <c r="B14" s="126"/>
      <c r="C14" s="126"/>
      <c r="D14" s="2"/>
      <c r="E14" s="2"/>
      <c r="F14" s="128"/>
      <c r="G14" s="128"/>
      <c r="H14" s="128"/>
      <c r="I14" s="128"/>
      <c r="J14" s="128"/>
      <c r="K14" s="128"/>
      <c r="L14" s="128"/>
      <c r="M14" s="128"/>
      <c r="N14" s="128"/>
    </row>
    <row r="15" spans="1:14" x14ac:dyDescent="0.25">
      <c r="B15" s="126"/>
      <c r="C15" s="126"/>
      <c r="D15" s="2"/>
      <c r="E15" s="2"/>
      <c r="F15" s="128"/>
      <c r="G15" s="128"/>
      <c r="H15" s="128"/>
      <c r="I15" s="128"/>
      <c r="J15" s="128"/>
      <c r="K15" s="128"/>
      <c r="L15" s="128"/>
      <c r="M15" s="128"/>
      <c r="N15" s="128"/>
    </row>
    <row r="16" spans="1:14" x14ac:dyDescent="0.25">
      <c r="B16" s="126"/>
      <c r="C16" s="2"/>
      <c r="D16" s="2"/>
      <c r="E16" s="2"/>
      <c r="F16" s="128"/>
      <c r="G16" s="128"/>
      <c r="H16" s="128"/>
      <c r="I16" s="128"/>
      <c r="J16" s="128"/>
      <c r="K16" s="128"/>
      <c r="L16" s="128"/>
      <c r="M16" s="128"/>
      <c r="N16" s="128"/>
    </row>
    <row r="17" spans="2:14" x14ac:dyDescent="0.25">
      <c r="B17" s="126"/>
      <c r="C17" s="2"/>
      <c r="D17" s="2"/>
      <c r="E17" s="2"/>
      <c r="F17" s="132"/>
      <c r="G17" s="132"/>
      <c r="H17" s="132"/>
      <c r="I17" s="132"/>
      <c r="J17" s="132"/>
      <c r="K17" s="132"/>
      <c r="L17" s="132"/>
      <c r="M17" s="132"/>
      <c r="N17" s="132"/>
    </row>
    <row r="18" spans="2:14" x14ac:dyDescent="0.25">
      <c r="B18" s="126"/>
      <c r="C18" s="2"/>
      <c r="D18" s="2"/>
      <c r="E18" s="2"/>
      <c r="F18" s="129"/>
      <c r="G18" s="129"/>
      <c r="H18" s="129"/>
      <c r="I18" s="129"/>
      <c r="J18" s="129"/>
      <c r="K18" s="129"/>
      <c r="L18" s="129"/>
      <c r="M18" s="129"/>
      <c r="N18" s="129"/>
    </row>
    <row r="19" spans="2:14" x14ac:dyDescent="0.25">
      <c r="B19" s="126"/>
      <c r="C19" s="2"/>
      <c r="D19" s="2"/>
      <c r="E19" s="2" t="s">
        <v>115</v>
      </c>
      <c r="F19" s="133">
        <f ca="1">SUM(F8:F18)</f>
        <v>0</v>
      </c>
      <c r="G19" s="133">
        <f t="shared" ref="G19:N19" ca="1" si="2">SUM(G8:G18)</f>
        <v>0</v>
      </c>
      <c r="H19" s="133">
        <f t="shared" ca="1" si="2"/>
        <v>0</v>
      </c>
      <c r="I19" s="133">
        <f t="shared" ca="1" si="2"/>
        <v>0</v>
      </c>
      <c r="J19" s="133">
        <f t="shared" ca="1" si="2"/>
        <v>0</v>
      </c>
      <c r="K19" s="133">
        <f t="shared" ca="1" si="2"/>
        <v>0</v>
      </c>
      <c r="L19" s="133">
        <f t="shared" ref="L19" ca="1" si="3">SUM(L8:L18)</f>
        <v>0</v>
      </c>
      <c r="M19" s="133">
        <f t="shared" ref="M19" ca="1" si="4">SUM(M8:M18)</f>
        <v>0</v>
      </c>
      <c r="N19" s="133">
        <f t="shared" ca="1" si="2"/>
        <v>0</v>
      </c>
    </row>
    <row r="20" spans="2:14" ht="15.75" thickBot="1" x14ac:dyDescent="0.3">
      <c r="B20" s="126"/>
      <c r="C20" s="2"/>
      <c r="D20" s="2"/>
      <c r="E20" s="2"/>
      <c r="F20" s="130"/>
      <c r="G20" s="130"/>
      <c r="H20" s="130"/>
      <c r="I20" s="130"/>
      <c r="J20" s="130"/>
      <c r="K20" s="130"/>
      <c r="L20" s="130"/>
      <c r="M20" s="130"/>
      <c r="N20" s="130"/>
    </row>
    <row r="21" spans="2:14" ht="15.75" thickTop="1" x14ac:dyDescent="0.25">
      <c r="B21" s="126"/>
      <c r="C21" s="2"/>
      <c r="D21" s="2"/>
      <c r="E21" s="2"/>
      <c r="F21" s="128"/>
      <c r="G21" s="128"/>
      <c r="H21" s="128"/>
      <c r="I21" s="128"/>
      <c r="J21" s="128"/>
      <c r="K21" s="128"/>
      <c r="L21" s="128"/>
      <c r="M21" s="128"/>
      <c r="N21" s="128"/>
    </row>
    <row r="22" spans="2:14" x14ac:dyDescent="0.25">
      <c r="B22" s="126"/>
      <c r="C22" s="2"/>
      <c r="D22" s="2"/>
      <c r="E22" s="2"/>
      <c r="F22" s="128"/>
      <c r="G22" s="128"/>
      <c r="H22" s="128"/>
      <c r="I22" s="128"/>
      <c r="J22" s="128"/>
      <c r="K22" s="128"/>
      <c r="L22" s="128"/>
      <c r="M22" s="128"/>
      <c r="N22" s="128"/>
    </row>
    <row r="23" spans="2:14" x14ac:dyDescent="0.25">
      <c r="B23" s="126"/>
      <c r="C23" s="2"/>
      <c r="D23" s="2"/>
      <c r="E23" s="2"/>
      <c r="F23" s="128"/>
      <c r="G23" s="128"/>
      <c r="H23" s="128"/>
      <c r="I23" s="128"/>
      <c r="J23" s="128"/>
      <c r="K23" s="128"/>
      <c r="L23" s="128"/>
      <c r="M23" s="128"/>
      <c r="N23" s="128"/>
    </row>
    <row r="24" spans="2:14" x14ac:dyDescent="0.25">
      <c r="B24" s="126"/>
      <c r="C24" s="2"/>
      <c r="D24" s="2"/>
      <c r="E24" s="2"/>
      <c r="F24" s="128"/>
      <c r="G24" s="128"/>
      <c r="H24" s="128"/>
      <c r="I24" s="128"/>
      <c r="J24" s="128"/>
      <c r="K24" s="128"/>
      <c r="L24" s="128"/>
      <c r="M24" s="128"/>
      <c r="N24" s="128"/>
    </row>
    <row r="25" spans="2:14" x14ac:dyDescent="0.25">
      <c r="B25" s="126"/>
      <c r="C25" s="2"/>
      <c r="D25" s="2"/>
      <c r="E25" s="2"/>
      <c r="F25" s="128"/>
      <c r="G25" s="128"/>
      <c r="H25" s="128"/>
      <c r="I25" s="128"/>
      <c r="J25" s="128"/>
      <c r="K25" s="128"/>
      <c r="L25" s="128"/>
      <c r="M25" s="128"/>
      <c r="N25" s="128"/>
    </row>
    <row r="26" spans="2:14" x14ac:dyDescent="0.25">
      <c r="B26" s="126"/>
      <c r="C26" s="2"/>
      <c r="D26" s="2"/>
      <c r="E26" s="2"/>
      <c r="F26" s="128"/>
      <c r="G26" s="128"/>
      <c r="H26" s="128"/>
      <c r="I26" s="128"/>
      <c r="J26" s="128"/>
      <c r="K26" s="128"/>
      <c r="L26" s="128"/>
      <c r="M26" s="128"/>
      <c r="N26" s="128"/>
    </row>
    <row r="27" spans="2:14" x14ac:dyDescent="0.25">
      <c r="B27" s="126"/>
      <c r="C27" s="2"/>
      <c r="D27" s="2"/>
      <c r="E27" s="2"/>
      <c r="F27" s="128"/>
      <c r="G27" s="128"/>
      <c r="H27" s="128"/>
      <c r="I27" s="128"/>
      <c r="J27" s="128"/>
      <c r="K27" s="128"/>
      <c r="L27" s="128"/>
      <c r="M27" s="128"/>
      <c r="N27" s="128"/>
    </row>
    <row r="28" spans="2:14" x14ac:dyDescent="0.25">
      <c r="B28" s="126"/>
      <c r="C28" s="2"/>
      <c r="D28" s="2"/>
      <c r="E28" s="2"/>
      <c r="F28" s="128"/>
      <c r="G28" s="128"/>
      <c r="H28" s="128"/>
      <c r="I28" s="128"/>
      <c r="J28" s="128"/>
      <c r="K28" s="128"/>
      <c r="L28" s="128"/>
      <c r="M28" s="128"/>
      <c r="N28" s="128"/>
    </row>
    <row r="29" spans="2:14" x14ac:dyDescent="0.25">
      <c r="B29" s="126"/>
      <c r="C29" s="2"/>
      <c r="D29" s="2"/>
      <c r="E29" s="2"/>
      <c r="F29" s="128"/>
      <c r="G29" s="128"/>
      <c r="H29" s="128"/>
      <c r="I29" s="128"/>
      <c r="J29" s="128"/>
      <c r="K29" s="128"/>
      <c r="L29" s="128"/>
      <c r="M29" s="128"/>
      <c r="N29" s="128"/>
    </row>
    <row r="30" spans="2:14" x14ac:dyDescent="0.25">
      <c r="B30" s="126"/>
      <c r="C30" s="2"/>
      <c r="D30" s="2"/>
      <c r="E30" s="2"/>
      <c r="F30" s="128"/>
      <c r="G30" s="128"/>
      <c r="H30" s="128"/>
      <c r="I30" s="128"/>
      <c r="J30" s="128"/>
      <c r="K30" s="128"/>
      <c r="L30" s="128"/>
      <c r="M30" s="128"/>
      <c r="N30" s="128"/>
    </row>
    <row r="31" spans="2:14" x14ac:dyDescent="0.25">
      <c r="B31" s="126"/>
      <c r="C31" s="2"/>
      <c r="D31" s="2"/>
      <c r="E31" s="2"/>
      <c r="F31" s="128"/>
      <c r="G31" s="128"/>
      <c r="H31" s="128"/>
      <c r="I31" s="128"/>
      <c r="J31" s="128"/>
      <c r="K31" s="128"/>
      <c r="L31" s="128"/>
      <c r="M31" s="128"/>
      <c r="N31" s="128"/>
    </row>
    <row r="32" spans="2:14" x14ac:dyDescent="0.25">
      <c r="B32" s="126"/>
      <c r="C32" s="2"/>
      <c r="D32" s="2"/>
      <c r="E32" s="2"/>
      <c r="F32" s="128"/>
      <c r="G32" s="128"/>
      <c r="H32" s="128"/>
      <c r="I32" s="128"/>
      <c r="J32" s="128"/>
      <c r="K32" s="128"/>
      <c r="L32" s="128"/>
      <c r="M32" s="128"/>
      <c r="N32" s="128"/>
    </row>
    <row r="33" spans="2:14" x14ac:dyDescent="0.25">
      <c r="B33" s="126"/>
      <c r="C33" s="2"/>
      <c r="D33" s="2"/>
      <c r="E33" s="2"/>
      <c r="F33" s="128"/>
      <c r="G33" s="128"/>
      <c r="H33" s="128"/>
      <c r="I33" s="128"/>
      <c r="J33" s="128"/>
      <c r="K33" s="128"/>
      <c r="L33" s="128"/>
      <c r="M33" s="128"/>
      <c r="N33" s="128"/>
    </row>
    <row r="34" spans="2:14" x14ac:dyDescent="0.25">
      <c r="B34" s="126"/>
      <c r="C34" s="2"/>
      <c r="D34" s="2"/>
      <c r="E34" s="2"/>
      <c r="F34" s="128"/>
      <c r="G34" s="128"/>
      <c r="H34" s="128"/>
      <c r="I34" s="128"/>
      <c r="J34" s="128"/>
      <c r="K34" s="128"/>
      <c r="L34" s="128"/>
      <c r="M34" s="128"/>
      <c r="N34" s="128"/>
    </row>
    <row r="35" spans="2:14" x14ac:dyDescent="0.25">
      <c r="B35" s="126"/>
      <c r="C35" s="2"/>
      <c r="D35" s="2"/>
      <c r="E35" s="2"/>
      <c r="F35" s="128"/>
      <c r="G35" s="128"/>
      <c r="H35" s="128"/>
      <c r="I35" s="128"/>
      <c r="J35" s="128"/>
      <c r="K35" s="128"/>
      <c r="L35" s="128"/>
      <c r="M35" s="128"/>
      <c r="N35" s="128"/>
    </row>
    <row r="36" spans="2:14" x14ac:dyDescent="0.25">
      <c r="B36" s="126"/>
      <c r="C36" s="2"/>
      <c r="D36" s="2"/>
      <c r="E36" s="2"/>
      <c r="F36" s="128"/>
      <c r="G36" s="128"/>
      <c r="H36" s="128"/>
      <c r="I36" s="128"/>
      <c r="J36" s="128"/>
      <c r="K36" s="128"/>
      <c r="L36" s="128"/>
      <c r="M36" s="128"/>
      <c r="N36" s="128"/>
    </row>
    <row r="37" spans="2:14" x14ac:dyDescent="0.25">
      <c r="B37" s="126"/>
      <c r="C37" s="2"/>
      <c r="D37" s="2"/>
      <c r="E37" s="2"/>
      <c r="F37" s="128"/>
      <c r="G37" s="128"/>
      <c r="H37" s="128"/>
      <c r="I37" s="128"/>
      <c r="J37" s="128"/>
      <c r="K37" s="128"/>
      <c r="L37" s="128"/>
      <c r="M37" s="128"/>
      <c r="N37" s="128"/>
    </row>
    <row r="38" spans="2:14" x14ac:dyDescent="0.25">
      <c r="B38" s="126"/>
      <c r="C38" s="2"/>
      <c r="D38" s="2"/>
      <c r="E38" s="2"/>
      <c r="F38" s="128"/>
      <c r="G38" s="128"/>
      <c r="H38" s="128"/>
      <c r="I38" s="128"/>
      <c r="J38" s="128"/>
      <c r="K38" s="128"/>
      <c r="L38" s="128"/>
      <c r="M38" s="128"/>
      <c r="N38" s="128"/>
    </row>
    <row r="39" spans="2:14" x14ac:dyDescent="0.25">
      <c r="B39" s="126"/>
      <c r="C39" s="2"/>
      <c r="D39" s="2"/>
      <c r="E39" s="2"/>
      <c r="F39" s="128"/>
      <c r="G39" s="128"/>
      <c r="H39" s="128"/>
      <c r="I39" s="128"/>
      <c r="J39" s="128"/>
      <c r="K39" s="128"/>
      <c r="L39" s="128"/>
      <c r="M39" s="128"/>
      <c r="N39" s="128"/>
    </row>
    <row r="40" spans="2:14" x14ac:dyDescent="0.25">
      <c r="B40" s="126"/>
      <c r="C40" s="2"/>
      <c r="D40" s="2"/>
      <c r="E40" s="2"/>
      <c r="F40" s="128"/>
      <c r="G40" s="128"/>
      <c r="H40" s="128"/>
      <c r="I40" s="128"/>
      <c r="J40" s="128"/>
      <c r="K40" s="128"/>
      <c r="L40" s="128"/>
      <c r="M40" s="128"/>
      <c r="N40" s="128"/>
    </row>
    <row r="41" spans="2:14" x14ac:dyDescent="0.25">
      <c r="B41" s="126"/>
      <c r="C41" s="2"/>
      <c r="D41" s="2"/>
      <c r="E41" s="2"/>
      <c r="F41" s="128"/>
      <c r="G41" s="128"/>
      <c r="H41" s="128"/>
      <c r="I41" s="128"/>
      <c r="J41" s="128"/>
      <c r="K41" s="128"/>
      <c r="L41" s="128"/>
      <c r="M41" s="128"/>
      <c r="N41" s="128"/>
    </row>
    <row r="42" spans="2:14" x14ac:dyDescent="0.25">
      <c r="B42" s="126"/>
      <c r="C42" s="2"/>
      <c r="D42" s="2"/>
      <c r="E42" s="2"/>
      <c r="F42" s="128"/>
      <c r="G42" s="128"/>
      <c r="H42" s="128"/>
      <c r="I42" s="128"/>
      <c r="J42" s="128"/>
      <c r="K42" s="128"/>
      <c r="L42" s="128"/>
      <c r="M42" s="128"/>
      <c r="N42" s="128"/>
    </row>
    <row r="43" spans="2:14" x14ac:dyDescent="0.25">
      <c r="B43" s="126"/>
      <c r="C43" s="2"/>
      <c r="D43" s="2"/>
      <c r="E43" s="2"/>
      <c r="F43" s="128"/>
      <c r="G43" s="128"/>
      <c r="H43" s="128"/>
      <c r="I43" s="128"/>
      <c r="J43" s="128"/>
      <c r="K43" s="128"/>
      <c r="L43" s="128"/>
      <c r="M43" s="128"/>
      <c r="N43" s="128"/>
    </row>
    <row r="44" spans="2:14" x14ac:dyDescent="0.25">
      <c r="B44" s="126"/>
      <c r="C44" s="2"/>
      <c r="D44" s="2"/>
      <c r="E44" s="2"/>
      <c r="F44" s="128"/>
      <c r="G44" s="128"/>
      <c r="H44" s="128"/>
      <c r="I44" s="128"/>
      <c r="J44" s="128"/>
      <c r="K44" s="128"/>
      <c r="L44" s="128"/>
      <c r="M44" s="128"/>
      <c r="N44" s="128"/>
    </row>
    <row r="45" spans="2:14" x14ac:dyDescent="0.25">
      <c r="B45" s="126"/>
      <c r="C45" s="2"/>
      <c r="D45" s="2"/>
      <c r="E45" s="2"/>
      <c r="F45" s="128"/>
      <c r="G45" s="128"/>
      <c r="H45" s="128"/>
      <c r="I45" s="128"/>
      <c r="J45" s="128"/>
      <c r="K45" s="128"/>
      <c r="L45" s="128"/>
      <c r="M45" s="128"/>
      <c r="N45" s="128"/>
    </row>
    <row r="46" spans="2:14" x14ac:dyDescent="0.25">
      <c r="B46" s="126"/>
      <c r="D46" s="2"/>
      <c r="E46" s="2"/>
      <c r="F46" s="128"/>
      <c r="G46" s="128"/>
      <c r="H46" s="128"/>
      <c r="I46" s="128"/>
      <c r="J46" s="128"/>
      <c r="K46" s="128"/>
      <c r="L46" s="128"/>
      <c r="M46" s="128"/>
      <c r="N46" s="128"/>
    </row>
    <row r="47" spans="2:14" x14ac:dyDescent="0.25">
      <c r="B47" s="126"/>
      <c r="D47" s="2"/>
      <c r="E47" s="2"/>
      <c r="F47" s="128"/>
      <c r="G47" s="128"/>
      <c r="H47" s="128"/>
      <c r="I47" s="128"/>
      <c r="J47" s="128"/>
      <c r="K47" s="128"/>
      <c r="L47" s="128"/>
      <c r="M47" s="128"/>
      <c r="N47" s="128"/>
    </row>
    <row r="48" spans="2:14" x14ac:dyDescent="0.25">
      <c r="B48" s="126"/>
      <c r="D48" s="2"/>
      <c r="E48" s="2"/>
      <c r="F48" s="128"/>
      <c r="G48" s="128"/>
      <c r="H48" s="128"/>
      <c r="I48" s="128"/>
      <c r="J48" s="128"/>
      <c r="K48" s="128"/>
      <c r="L48" s="128"/>
      <c r="M48" s="128"/>
      <c r="N48" s="128"/>
    </row>
    <row r="49" spans="2:14" x14ac:dyDescent="0.25">
      <c r="B49" s="126"/>
      <c r="D49" s="2"/>
      <c r="E49" s="2"/>
      <c r="F49" s="128"/>
      <c r="G49" s="128"/>
      <c r="H49" s="128"/>
      <c r="I49" s="128"/>
      <c r="J49" s="128"/>
      <c r="K49" s="128"/>
      <c r="L49" s="128"/>
      <c r="M49" s="128"/>
      <c r="N49" s="128"/>
    </row>
    <row r="50" spans="2:14" x14ac:dyDescent="0.25">
      <c r="B50" s="126"/>
      <c r="D50" s="2"/>
      <c r="E50" s="2"/>
      <c r="F50" s="128"/>
      <c r="G50" s="128"/>
      <c r="H50" s="128"/>
      <c r="I50" s="128"/>
      <c r="J50" s="128"/>
      <c r="K50" s="128"/>
      <c r="L50" s="128"/>
      <c r="M50" s="128"/>
      <c r="N50" s="128"/>
    </row>
    <row r="51" spans="2:14" x14ac:dyDescent="0.25">
      <c r="B51" s="126"/>
      <c r="D51" s="2"/>
      <c r="E51" s="2"/>
      <c r="F51" s="128"/>
      <c r="G51" s="128"/>
      <c r="H51" s="128"/>
      <c r="I51" s="128"/>
      <c r="J51" s="128"/>
      <c r="K51" s="128"/>
      <c r="L51" s="128"/>
      <c r="M51" s="128"/>
      <c r="N51" s="128"/>
    </row>
    <row r="52" spans="2:14" x14ac:dyDescent="0.25">
      <c r="B52" s="126"/>
      <c r="D52" s="2"/>
      <c r="E52" s="2"/>
      <c r="F52" s="128"/>
      <c r="G52" s="128"/>
      <c r="H52" s="128"/>
      <c r="I52" s="128"/>
      <c r="J52" s="128"/>
      <c r="K52" s="128"/>
      <c r="L52" s="128"/>
      <c r="M52" s="128"/>
      <c r="N52" s="128"/>
    </row>
    <row r="53" spans="2:14" x14ac:dyDescent="0.25">
      <c r="B53" s="126"/>
      <c r="D53" s="2"/>
      <c r="E53" s="2"/>
      <c r="F53" s="128"/>
      <c r="G53" s="128"/>
      <c r="H53" s="128"/>
      <c r="I53" s="128"/>
      <c r="J53" s="128"/>
      <c r="K53" s="128"/>
      <c r="L53" s="128"/>
      <c r="M53" s="128"/>
      <c r="N53" s="128"/>
    </row>
    <row r="54" spans="2:14" x14ac:dyDescent="0.25">
      <c r="B54" s="126"/>
      <c r="D54" s="2"/>
      <c r="E54" s="2"/>
      <c r="F54" s="128"/>
      <c r="G54" s="128"/>
      <c r="H54" s="128"/>
      <c r="I54" s="128"/>
      <c r="J54" s="128"/>
      <c r="K54" s="128"/>
      <c r="L54" s="128"/>
      <c r="M54" s="128"/>
      <c r="N54" s="128"/>
    </row>
    <row r="55" spans="2:14" x14ac:dyDescent="0.25">
      <c r="B55" s="126"/>
      <c r="D55" s="2"/>
      <c r="E55" s="2"/>
      <c r="F55" s="128"/>
      <c r="G55" s="128"/>
      <c r="H55" s="128"/>
      <c r="I55" s="128"/>
      <c r="J55" s="128"/>
      <c r="K55" s="128"/>
      <c r="L55" s="128"/>
      <c r="M55" s="128"/>
      <c r="N55" s="128"/>
    </row>
    <row r="56" spans="2:14" x14ac:dyDescent="0.25">
      <c r="B56" s="126"/>
      <c r="D56" s="2"/>
      <c r="E56" s="2"/>
      <c r="F56" s="128"/>
      <c r="G56" s="128"/>
      <c r="H56" s="128"/>
      <c r="I56" s="128"/>
      <c r="J56" s="128"/>
      <c r="K56" s="128"/>
      <c r="L56" s="128"/>
      <c r="M56" s="128"/>
      <c r="N56" s="128"/>
    </row>
    <row r="57" spans="2:14" x14ac:dyDescent="0.25">
      <c r="B57" s="126"/>
      <c r="D57" s="2"/>
      <c r="E57" s="2"/>
      <c r="F57" s="128"/>
      <c r="G57" s="128"/>
      <c r="H57" s="128"/>
      <c r="I57" s="128"/>
      <c r="J57" s="128"/>
      <c r="K57" s="128"/>
      <c r="L57" s="128"/>
      <c r="M57" s="128"/>
      <c r="N57" s="128"/>
    </row>
    <row r="58" spans="2:14" x14ac:dyDescent="0.25">
      <c r="B58" s="126"/>
      <c r="D58" s="2"/>
      <c r="E58" s="2"/>
      <c r="F58" s="128"/>
      <c r="G58" s="128"/>
      <c r="H58" s="128"/>
      <c r="I58" s="128"/>
      <c r="J58" s="128"/>
      <c r="K58" s="128"/>
      <c r="L58" s="128"/>
      <c r="M58" s="128"/>
      <c r="N58" s="128"/>
    </row>
    <row r="59" spans="2:14" x14ac:dyDescent="0.25">
      <c r="B59" s="126"/>
      <c r="D59" s="2"/>
      <c r="E59" s="2"/>
      <c r="F59" s="128"/>
      <c r="G59" s="128"/>
      <c r="H59" s="128"/>
      <c r="I59" s="128"/>
      <c r="J59" s="128"/>
      <c r="K59" s="128"/>
      <c r="L59" s="128"/>
      <c r="M59" s="128"/>
      <c r="N59" s="128"/>
    </row>
    <row r="60" spans="2:14" x14ac:dyDescent="0.25">
      <c r="B60" s="126"/>
      <c r="D60" s="2"/>
      <c r="E60" s="2"/>
      <c r="F60" s="128"/>
      <c r="G60" s="128"/>
      <c r="H60" s="128"/>
      <c r="I60" s="128"/>
      <c r="J60" s="128"/>
      <c r="K60" s="128"/>
      <c r="L60" s="128"/>
      <c r="M60" s="128"/>
      <c r="N60" s="128"/>
    </row>
    <row r="61" spans="2:14" x14ac:dyDescent="0.25">
      <c r="B61" s="126"/>
      <c r="D61" s="2"/>
      <c r="E61" s="2"/>
      <c r="F61" s="128"/>
      <c r="G61" s="128"/>
      <c r="H61" s="128"/>
      <c r="I61" s="128"/>
      <c r="J61" s="128"/>
      <c r="K61" s="128"/>
      <c r="L61" s="128"/>
      <c r="M61" s="128"/>
      <c r="N61" s="128"/>
    </row>
    <row r="62" spans="2:14" x14ac:dyDescent="0.25">
      <c r="B62" s="126"/>
      <c r="D62" s="2"/>
      <c r="E62" s="2"/>
      <c r="F62" s="128"/>
      <c r="G62" s="128"/>
      <c r="H62" s="128"/>
      <c r="I62" s="128"/>
      <c r="J62" s="128"/>
      <c r="K62" s="128"/>
      <c r="L62" s="128"/>
      <c r="M62" s="128"/>
      <c r="N62" s="128"/>
    </row>
    <row r="63" spans="2:14" x14ac:dyDescent="0.25">
      <c r="B63" s="126"/>
      <c r="D63" s="2"/>
      <c r="E63" s="2"/>
      <c r="F63" s="128"/>
      <c r="G63" s="128"/>
      <c r="H63" s="128"/>
      <c r="I63" s="128"/>
      <c r="J63" s="128"/>
      <c r="K63" s="128"/>
      <c r="L63" s="128"/>
      <c r="M63" s="128"/>
      <c r="N63" s="128"/>
    </row>
    <row r="64" spans="2:14" x14ac:dyDescent="0.25">
      <c r="B64" s="126"/>
      <c r="D64" s="2"/>
      <c r="E64" s="2"/>
      <c r="F64" s="128"/>
      <c r="G64" s="128"/>
      <c r="H64" s="128"/>
      <c r="I64" s="128"/>
      <c r="J64" s="128"/>
      <c r="K64" s="128"/>
      <c r="L64" s="128"/>
      <c r="M64" s="128"/>
      <c r="N64" s="128"/>
    </row>
    <row r="65" spans="2:14" x14ac:dyDescent="0.25">
      <c r="B65" s="126"/>
      <c r="D65" s="2"/>
      <c r="E65" s="2"/>
      <c r="F65" s="128"/>
      <c r="G65" s="128"/>
      <c r="H65" s="128"/>
      <c r="I65" s="128"/>
      <c r="J65" s="128"/>
      <c r="K65" s="128"/>
      <c r="L65" s="128"/>
      <c r="M65" s="128"/>
      <c r="N65" s="128"/>
    </row>
    <row r="66" spans="2:14" x14ac:dyDescent="0.25">
      <c r="B66" s="126"/>
      <c r="D66" s="2"/>
      <c r="E66" s="2"/>
      <c r="F66" s="128"/>
      <c r="G66" s="128"/>
      <c r="H66" s="128"/>
      <c r="I66" s="128"/>
      <c r="J66" s="128"/>
      <c r="K66" s="128"/>
      <c r="L66" s="128"/>
      <c r="M66" s="128"/>
      <c r="N66" s="128"/>
    </row>
    <row r="67" spans="2:14" x14ac:dyDescent="0.25">
      <c r="B67" s="126"/>
      <c r="D67" s="2"/>
      <c r="E67" s="2"/>
      <c r="F67" s="128"/>
      <c r="G67" s="128"/>
      <c r="H67" s="128"/>
      <c r="I67" s="128"/>
      <c r="J67" s="128"/>
      <c r="K67" s="128"/>
      <c r="L67" s="128"/>
      <c r="M67" s="128"/>
      <c r="N67" s="128"/>
    </row>
    <row r="68" spans="2:14" x14ac:dyDescent="0.25">
      <c r="B68" s="126"/>
      <c r="D68" s="2"/>
      <c r="E68" s="2"/>
      <c r="F68" s="128"/>
      <c r="G68" s="128"/>
      <c r="H68" s="128"/>
      <c r="I68" s="128"/>
      <c r="J68" s="128"/>
      <c r="K68" s="128"/>
      <c r="L68" s="128"/>
      <c r="M68" s="128"/>
      <c r="N68" s="128"/>
    </row>
    <row r="69" spans="2:14" x14ac:dyDescent="0.25">
      <c r="B69" s="126"/>
      <c r="D69" s="2"/>
      <c r="E69" s="2"/>
      <c r="F69" s="128"/>
      <c r="G69" s="128"/>
      <c r="H69" s="128"/>
      <c r="I69" s="128"/>
      <c r="J69" s="128"/>
      <c r="K69" s="128"/>
      <c r="L69" s="128"/>
      <c r="M69" s="128"/>
      <c r="N69" s="128"/>
    </row>
    <row r="70" spans="2:14" x14ac:dyDescent="0.25">
      <c r="B70" s="126"/>
      <c r="D70" s="2"/>
      <c r="E70" s="2"/>
      <c r="F70" s="128"/>
      <c r="G70" s="128"/>
      <c r="H70" s="128"/>
      <c r="I70" s="128"/>
      <c r="J70" s="128"/>
      <c r="K70" s="128"/>
      <c r="L70" s="128"/>
      <c r="M70" s="128"/>
      <c r="N70" s="128"/>
    </row>
    <row r="71" spans="2:14" x14ac:dyDescent="0.25">
      <c r="B71" s="126"/>
      <c r="D71" s="2"/>
      <c r="E71" s="2"/>
      <c r="F71" s="128"/>
      <c r="G71" s="128"/>
      <c r="H71" s="128"/>
      <c r="I71" s="128"/>
      <c r="J71" s="128"/>
      <c r="K71" s="128"/>
      <c r="L71" s="128"/>
      <c r="M71" s="128"/>
      <c r="N71" s="128"/>
    </row>
    <row r="72" spans="2:14" x14ac:dyDescent="0.25">
      <c r="B72" s="126"/>
      <c r="D72" s="2"/>
      <c r="E72" s="2"/>
      <c r="F72" s="128"/>
      <c r="G72" s="128"/>
      <c r="H72" s="128"/>
      <c r="I72" s="128"/>
      <c r="J72" s="128"/>
      <c r="K72" s="128"/>
      <c r="L72" s="128"/>
      <c r="M72" s="128"/>
      <c r="N72" s="128"/>
    </row>
    <row r="73" spans="2:14" x14ac:dyDescent="0.25">
      <c r="B73" s="126"/>
      <c r="D73" s="2"/>
      <c r="E73" s="2"/>
      <c r="F73" s="128"/>
      <c r="G73" s="128"/>
      <c r="H73" s="128"/>
      <c r="I73" s="128"/>
      <c r="J73" s="128"/>
      <c r="K73" s="128"/>
      <c r="L73" s="128"/>
      <c r="M73" s="128"/>
      <c r="N73" s="128"/>
    </row>
    <row r="74" spans="2:14" x14ac:dyDescent="0.25">
      <c r="B74" s="126"/>
      <c r="D74" s="2"/>
      <c r="E74" s="2"/>
      <c r="F74" s="128"/>
      <c r="G74" s="128"/>
      <c r="H74" s="128"/>
      <c r="I74" s="128"/>
      <c r="J74" s="128"/>
      <c r="K74" s="128"/>
      <c r="L74" s="128"/>
      <c r="M74" s="128"/>
      <c r="N74" s="128"/>
    </row>
    <row r="75" spans="2:14" x14ac:dyDescent="0.25">
      <c r="B75" s="126"/>
      <c r="D75" s="2"/>
      <c r="E75" s="2"/>
      <c r="F75" s="128"/>
      <c r="G75" s="128"/>
      <c r="H75" s="128"/>
      <c r="I75" s="128"/>
      <c r="J75" s="128"/>
      <c r="K75" s="128"/>
      <c r="L75" s="128"/>
      <c r="M75" s="128"/>
      <c r="N75" s="128"/>
    </row>
    <row r="76" spans="2:14" x14ac:dyDescent="0.25">
      <c r="B76" s="126"/>
      <c r="D76" s="2"/>
      <c r="E76" s="2"/>
      <c r="F76" s="128"/>
      <c r="G76" s="128"/>
      <c r="H76" s="128"/>
      <c r="I76" s="128"/>
      <c r="J76" s="128"/>
      <c r="K76" s="128"/>
      <c r="L76" s="128"/>
      <c r="M76" s="128"/>
      <c r="N76" s="128"/>
    </row>
    <row r="77" spans="2:14" x14ac:dyDescent="0.25">
      <c r="B77" s="126"/>
      <c r="D77" s="2"/>
      <c r="E77" s="2"/>
      <c r="F77" s="128"/>
      <c r="G77" s="128"/>
      <c r="H77" s="128"/>
      <c r="I77" s="128"/>
      <c r="J77" s="128"/>
      <c r="K77" s="128"/>
      <c r="L77" s="128"/>
      <c r="M77" s="128"/>
      <c r="N77" s="128"/>
    </row>
    <row r="78" spans="2:14" x14ac:dyDescent="0.25">
      <c r="B78" s="126"/>
      <c r="D78" s="2"/>
      <c r="E78" s="2"/>
      <c r="F78" s="128"/>
      <c r="G78" s="128"/>
      <c r="H78" s="128"/>
      <c r="I78" s="128"/>
      <c r="J78" s="128"/>
      <c r="K78" s="128"/>
      <c r="L78" s="128"/>
      <c r="M78" s="128"/>
      <c r="N78" s="128"/>
    </row>
    <row r="79" spans="2:14" x14ac:dyDescent="0.25">
      <c r="B79" s="126"/>
      <c r="D79" s="2"/>
      <c r="E79" s="2"/>
      <c r="F79" s="128"/>
      <c r="G79" s="128"/>
      <c r="H79" s="128"/>
      <c r="I79" s="128"/>
      <c r="J79" s="128"/>
      <c r="K79" s="128"/>
      <c r="L79" s="128"/>
      <c r="M79" s="128"/>
      <c r="N79" s="128"/>
    </row>
    <row r="80" spans="2:14" x14ac:dyDescent="0.25">
      <c r="B80" s="126"/>
      <c r="D80" s="2"/>
      <c r="E80" s="2"/>
      <c r="F80" s="128"/>
      <c r="G80" s="128"/>
      <c r="H80" s="128"/>
      <c r="I80" s="128"/>
      <c r="J80" s="128"/>
      <c r="K80" s="128"/>
      <c r="L80" s="128"/>
      <c r="M80" s="128"/>
      <c r="N80" s="128"/>
    </row>
    <row r="81" spans="2:14" x14ac:dyDescent="0.25">
      <c r="B81" s="126"/>
      <c r="F81" s="128"/>
      <c r="G81" s="128"/>
      <c r="H81" s="128"/>
      <c r="I81" s="128"/>
      <c r="J81" s="128"/>
      <c r="K81" s="128"/>
      <c r="L81" s="128"/>
      <c r="M81" s="128"/>
      <c r="N81" s="128"/>
    </row>
    <row r="82" spans="2:14" x14ac:dyDescent="0.25">
      <c r="B82" s="126"/>
      <c r="F82" s="128"/>
      <c r="G82" s="128"/>
      <c r="H82" s="128"/>
      <c r="I82" s="128"/>
      <c r="J82" s="128"/>
      <c r="K82" s="128"/>
      <c r="L82" s="128"/>
      <c r="M82" s="128"/>
      <c r="N82" s="128"/>
    </row>
    <row r="83" spans="2:14" x14ac:dyDescent="0.25">
      <c r="B83" s="126"/>
    </row>
    <row r="84" spans="2:14" x14ac:dyDescent="0.25">
      <c r="B84" s="126"/>
    </row>
    <row r="85" spans="2:14" x14ac:dyDescent="0.25">
      <c r="B85" s="126"/>
    </row>
    <row r="86" spans="2:14" x14ac:dyDescent="0.25">
      <c r="B86" s="126"/>
    </row>
    <row r="87" spans="2:14" x14ac:dyDescent="0.25">
      <c r="B87" s="126"/>
    </row>
    <row r="88" spans="2:14" x14ac:dyDescent="0.25">
      <c r="B88" s="126"/>
    </row>
    <row r="89" spans="2:14" x14ac:dyDescent="0.25">
      <c r="B89" s="126"/>
    </row>
    <row r="90" spans="2:14" x14ac:dyDescent="0.25">
      <c r="B90" s="126"/>
    </row>
  </sheetData>
  <sheetProtection formatCells="0" formatColumns="0" formatRows="0" selectLockedCells="1" sort="0" autoFilter="0"/>
  <autoFilter ref="G4:G90"/>
  <pageMargins left="0.7" right="0.7" top="0.75" bottom="0.75" header="0.3" footer="0.3"/>
  <pageSetup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date'!$J$4:$J$171</xm:f>
          </x14:formula1>
          <xm:sqref>D4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5:M6"/>
  <sheetViews>
    <sheetView topLeftCell="A4" workbookViewId="0">
      <selection activeCell="J14" sqref="J14"/>
    </sheetView>
  </sheetViews>
  <sheetFormatPr baseColWidth="10" defaultRowHeight="15" x14ac:dyDescent="0.25"/>
  <sheetData>
    <row r="5" spans="1:13" ht="15.75" thickBot="1" x14ac:dyDescent="0.3"/>
    <row r="6" spans="1:13" ht="111" thickBot="1" x14ac:dyDescent="0.3">
      <c r="A6" s="54" t="s">
        <v>114</v>
      </c>
      <c r="B6" s="54" t="s">
        <v>91</v>
      </c>
      <c r="C6" s="54" t="s">
        <v>60</v>
      </c>
      <c r="D6" s="54" t="s">
        <v>3</v>
      </c>
      <c r="E6" s="54" t="s">
        <v>94</v>
      </c>
      <c r="F6" s="54" t="s">
        <v>61</v>
      </c>
      <c r="G6" s="54" t="s">
        <v>87</v>
      </c>
      <c r="H6" s="54" t="s">
        <v>88</v>
      </c>
      <c r="I6" s="54" t="s">
        <v>14</v>
      </c>
      <c r="J6" s="54" t="s">
        <v>10</v>
      </c>
      <c r="K6" s="54" t="s">
        <v>11</v>
      </c>
      <c r="L6" s="54" t="s">
        <v>79</v>
      </c>
      <c r="M6" s="54" t="s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9"/>
  <sheetViews>
    <sheetView workbookViewId="0">
      <selection activeCell="J14" sqref="J14"/>
    </sheetView>
  </sheetViews>
  <sheetFormatPr baseColWidth="10" defaultRowHeight="15" x14ac:dyDescent="0.25"/>
  <sheetData>
    <row r="9" spans="1:1" x14ac:dyDescent="0.25">
      <c r="A9">
        <f>SUM(Début:Fin!P11)</f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14</vt:i4>
      </vt:variant>
    </vt:vector>
  </HeadingPairs>
  <TitlesOfParts>
    <vt:vector size="26" baseType="lpstr">
      <vt:lpstr>Liste déroulante et date</vt:lpstr>
      <vt:lpstr>Formulaire</vt:lpstr>
      <vt:lpstr>Données</vt:lpstr>
      <vt:lpstr>Modèle</vt:lpstr>
      <vt:lpstr>Début</vt:lpstr>
      <vt:lpstr>1</vt:lpstr>
      <vt:lpstr>2</vt:lpstr>
      <vt:lpstr>3</vt:lpstr>
      <vt:lpstr>Fin</vt:lpstr>
      <vt:lpstr>Sommaire</vt:lpstr>
      <vt:lpstr>S1</vt:lpstr>
      <vt:lpstr>Feuil1</vt:lpstr>
      <vt:lpstr>Cessation</vt:lpstr>
      <vt:lpstr>Choix</vt:lpstr>
      <vt:lpstr>Plan</vt:lpstr>
      <vt:lpstr>Poste</vt:lpstr>
      <vt:lpstr>Sortecongé</vt:lpstr>
      <vt:lpstr>'1'!TEMPS</vt:lpstr>
      <vt:lpstr>'2'!TEMPS</vt:lpstr>
      <vt:lpstr>'3'!TEMPS</vt:lpstr>
      <vt:lpstr>TEMPS</vt:lpstr>
      <vt:lpstr>'1'!Zone_d_impression</vt:lpstr>
      <vt:lpstr>'2'!Zone_d_impression</vt:lpstr>
      <vt:lpstr>'3'!Zone_d_impression</vt:lpstr>
      <vt:lpstr>Modèle!Zone_d_impression</vt:lpstr>
      <vt:lpstr>Sommaire!Zone_d_impression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2019-12-01T12:02:59Z</cp:lastPrinted>
  <dcterms:created xsi:type="dcterms:W3CDTF">2019-08-18T08:29:34Z</dcterms:created>
  <dcterms:modified xsi:type="dcterms:W3CDTF">2019-12-01T12:10:26Z</dcterms:modified>
</cp:coreProperties>
</file>