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680" yWindow="-120" windowWidth="20730" windowHeight="11760" tabRatio="500"/>
  </bookViews>
  <sheets>
    <sheet name="Décompte" sheetId="34" r:id="rId1"/>
    <sheet name="im fév" sheetId="83" state="hidden" r:id="rId2"/>
    <sheet name="Recherche" sheetId="85" r:id="rId3"/>
  </sheets>
  <externalReferences>
    <externalReference r:id="rId4"/>
    <externalReference r:id="rId5"/>
    <externalReference r:id="rId6"/>
  </externalReferences>
  <definedNames>
    <definedName name="_xlnm._FilterDatabase" localSheetId="0" hidden="1">Décompte!$A$1:$D$2020</definedName>
    <definedName name="_xlnm.Print_Titles" localSheetId="0">Décompte!#REF!</definedName>
    <definedName name="Print_Area" localSheetId="0">Décompte!$A$1:$Q$79</definedName>
    <definedName name="Print_Titles" localSheetId="0">Décompte!#REF!</definedName>
    <definedName name="_xlnm.Print_Area" localSheetId="0">Décompte!$A$1:$S$79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7" i="34" l="1"/>
  <c r="R5" i="34" l="1"/>
  <c r="R6" i="34"/>
  <c r="R7" i="34"/>
  <c r="R8" i="34"/>
  <c r="R59" i="34" l="1"/>
  <c r="S59" i="34"/>
  <c r="R60" i="34"/>
  <c r="S60" i="34"/>
  <c r="R61" i="34"/>
  <c r="S61" i="34"/>
  <c r="R62" i="34"/>
  <c r="S62" i="34"/>
  <c r="R63" i="34"/>
  <c r="S63" i="34"/>
  <c r="R64" i="34"/>
  <c r="S64" i="34"/>
  <c r="R65" i="34"/>
  <c r="S65" i="34"/>
  <c r="R66" i="34"/>
  <c r="S66" i="34"/>
  <c r="R67" i="34"/>
  <c r="S67" i="34"/>
  <c r="R68" i="34"/>
  <c r="S68" i="34"/>
  <c r="R69" i="34"/>
  <c r="S69" i="34"/>
  <c r="R70" i="34"/>
  <c r="S70" i="34"/>
  <c r="R71" i="34"/>
  <c r="S71" i="34"/>
  <c r="R72" i="34"/>
  <c r="S72" i="34"/>
  <c r="R73" i="34"/>
  <c r="S73" i="34"/>
  <c r="R74" i="34"/>
  <c r="S74" i="34"/>
  <c r="R75" i="34"/>
  <c r="S75" i="34"/>
  <c r="S58" i="34"/>
  <c r="R58" i="34"/>
  <c r="R15" i="34" l="1"/>
  <c r="R16" i="34"/>
  <c r="R17" i="34"/>
  <c r="R18" i="34"/>
  <c r="R19" i="34"/>
  <c r="R20" i="34"/>
  <c r="R21" i="34"/>
  <c r="R22" i="34"/>
  <c r="R23" i="34"/>
  <c r="R24" i="34"/>
  <c r="R25" i="34"/>
  <c r="R26" i="34"/>
  <c r="R27" i="34"/>
  <c r="R28" i="34"/>
  <c r="R29" i="34"/>
  <c r="R30" i="34"/>
  <c r="R31" i="34"/>
  <c r="R32" i="34"/>
  <c r="R33" i="34"/>
  <c r="R34" i="34"/>
  <c r="R35" i="34"/>
  <c r="R36" i="34"/>
  <c r="R37" i="34"/>
  <c r="R38" i="34"/>
  <c r="R39" i="34"/>
  <c r="R40" i="34"/>
  <c r="R41" i="34"/>
  <c r="R42" i="34"/>
  <c r="R43" i="34"/>
  <c r="R44" i="34"/>
  <c r="R45" i="34"/>
  <c r="R46" i="34"/>
  <c r="R47" i="34"/>
  <c r="R48" i="34"/>
  <c r="R49" i="34"/>
  <c r="R50" i="34"/>
  <c r="R51" i="34"/>
  <c r="R52" i="34"/>
  <c r="R53" i="34"/>
  <c r="S15" i="34" l="1"/>
  <c r="S16" i="34"/>
  <c r="S17" i="34"/>
  <c r="S18" i="34"/>
  <c r="S19" i="34"/>
  <c r="S20" i="34"/>
  <c r="S21" i="34"/>
  <c r="S22" i="34"/>
  <c r="S23" i="34"/>
  <c r="S24" i="34"/>
  <c r="S25" i="34"/>
  <c r="S26" i="34"/>
  <c r="S27" i="34"/>
  <c r="S28" i="34"/>
  <c r="S29" i="34"/>
  <c r="S30" i="34"/>
  <c r="S31" i="34"/>
  <c r="S32" i="34"/>
  <c r="S33" i="34"/>
  <c r="S34" i="34"/>
  <c r="S35" i="34"/>
  <c r="S36" i="34"/>
  <c r="S37" i="34"/>
  <c r="S38" i="34"/>
  <c r="S39" i="34"/>
  <c r="S40" i="34"/>
  <c r="S41" i="34"/>
  <c r="S42" i="34"/>
  <c r="S43" i="34"/>
  <c r="S44" i="34"/>
  <c r="S45" i="34"/>
  <c r="S46" i="34"/>
  <c r="S47" i="34"/>
  <c r="S48" i="34"/>
  <c r="S49" i="34"/>
  <c r="S50" i="34"/>
  <c r="S51" i="34"/>
  <c r="S53" i="34"/>
  <c r="S14" i="34"/>
  <c r="R14" i="34"/>
  <c r="E18" i="34" l="1"/>
  <c r="G18" i="34" s="1"/>
  <c r="M18" i="34"/>
  <c r="E19" i="34"/>
  <c r="G19" i="34" s="1"/>
  <c r="M19" i="34"/>
  <c r="N19" i="34" l="1"/>
  <c r="O19" i="34" s="1"/>
  <c r="N18" i="34"/>
  <c r="O18" i="34" s="1"/>
  <c r="Q19" i="34" l="1"/>
  <c r="Q18" i="34"/>
  <c r="E75" i="34" l="1"/>
  <c r="G75" i="34" s="1"/>
  <c r="E73" i="34"/>
  <c r="G73" i="34" s="1"/>
  <c r="M69" i="34"/>
  <c r="E69" i="34"/>
  <c r="G69" i="34" s="1"/>
  <c r="M67" i="34"/>
  <c r="E67" i="34"/>
  <c r="G67" i="34" s="1"/>
  <c r="M65" i="34"/>
  <c r="E65" i="34"/>
  <c r="G65" i="34" s="1"/>
  <c r="M63" i="34"/>
  <c r="E63" i="34"/>
  <c r="G63" i="34" s="1"/>
  <c r="M61" i="34"/>
  <c r="E61" i="34"/>
  <c r="G61" i="34" s="1"/>
  <c r="M59" i="34"/>
  <c r="E59" i="34"/>
  <c r="G59" i="34" s="1"/>
  <c r="N59" i="34" l="1"/>
  <c r="O59" i="34" s="1"/>
  <c r="O75" i="34"/>
  <c r="N73" i="34"/>
  <c r="O73" i="34" s="1"/>
  <c r="N69" i="34"/>
  <c r="O69" i="34" s="1"/>
  <c r="N67" i="34"/>
  <c r="O67" i="34" s="1"/>
  <c r="N65" i="34"/>
  <c r="O65" i="34" s="1"/>
  <c r="N63" i="34"/>
  <c r="O63" i="34" s="1"/>
  <c r="N61" i="34"/>
  <c r="O61" i="34" s="1"/>
  <c r="M23" i="34" l="1"/>
  <c r="E23" i="34"/>
  <c r="G23" i="34" s="1"/>
  <c r="N23" i="34" l="1"/>
  <c r="O23" i="34" s="1"/>
  <c r="L77" i="34"/>
  <c r="K77" i="34"/>
  <c r="J77" i="34"/>
  <c r="I77" i="34"/>
  <c r="H77" i="34"/>
  <c r="M74" i="34"/>
  <c r="E74" i="34"/>
  <c r="G74" i="34" s="1"/>
  <c r="M72" i="34"/>
  <c r="E72" i="34"/>
  <c r="G72" i="34" s="1"/>
  <c r="M71" i="34"/>
  <c r="E71" i="34"/>
  <c r="G71" i="34" s="1"/>
  <c r="M70" i="34"/>
  <c r="E70" i="34"/>
  <c r="G70" i="34" s="1"/>
  <c r="M68" i="34"/>
  <c r="E68" i="34"/>
  <c r="G68" i="34" s="1"/>
  <c r="M66" i="34"/>
  <c r="E66" i="34"/>
  <c r="G66" i="34" s="1"/>
  <c r="M64" i="34"/>
  <c r="E64" i="34"/>
  <c r="G64" i="34" s="1"/>
  <c r="M62" i="34"/>
  <c r="E62" i="34"/>
  <c r="G62" i="34" s="1"/>
  <c r="M60" i="34"/>
  <c r="E60" i="34"/>
  <c r="G60" i="34" s="1"/>
  <c r="M58" i="34"/>
  <c r="E58" i="34"/>
  <c r="G58" i="34" s="1"/>
  <c r="L55" i="34"/>
  <c r="K55" i="34"/>
  <c r="J55" i="34"/>
  <c r="I55" i="34"/>
  <c r="H55" i="34"/>
  <c r="M53" i="34"/>
  <c r="E53" i="34"/>
  <c r="G53" i="34" s="1"/>
  <c r="M52" i="34"/>
  <c r="E52" i="34"/>
  <c r="G52" i="34" s="1"/>
  <c r="M51" i="34"/>
  <c r="E51" i="34"/>
  <c r="G51" i="34" s="1"/>
  <c r="M50" i="34"/>
  <c r="E50" i="34"/>
  <c r="G50" i="34" s="1"/>
  <c r="M49" i="34"/>
  <c r="E49" i="34"/>
  <c r="G49" i="34" s="1"/>
  <c r="M48" i="34"/>
  <c r="E48" i="34"/>
  <c r="G48" i="34" s="1"/>
  <c r="M47" i="34"/>
  <c r="E47" i="34"/>
  <c r="G47" i="34" s="1"/>
  <c r="M46" i="34"/>
  <c r="E46" i="34"/>
  <c r="G46" i="34" s="1"/>
  <c r="M45" i="34"/>
  <c r="E45" i="34"/>
  <c r="G45" i="34" s="1"/>
  <c r="M44" i="34"/>
  <c r="E44" i="34"/>
  <c r="G44" i="34" s="1"/>
  <c r="M43" i="34"/>
  <c r="E43" i="34"/>
  <c r="G43" i="34" s="1"/>
  <c r="M42" i="34"/>
  <c r="E42" i="34"/>
  <c r="G42" i="34" s="1"/>
  <c r="M41" i="34"/>
  <c r="E41" i="34"/>
  <c r="G41" i="34" s="1"/>
  <c r="M40" i="34"/>
  <c r="E40" i="34"/>
  <c r="G40" i="34" s="1"/>
  <c r="M39" i="34"/>
  <c r="E39" i="34"/>
  <c r="G39" i="34" s="1"/>
  <c r="M38" i="34"/>
  <c r="E38" i="34"/>
  <c r="G38" i="34" s="1"/>
  <c r="M37" i="34"/>
  <c r="E37" i="34"/>
  <c r="G37" i="34" s="1"/>
  <c r="M36" i="34"/>
  <c r="E36" i="34"/>
  <c r="G36" i="34" s="1"/>
  <c r="M35" i="34"/>
  <c r="E35" i="34"/>
  <c r="G35" i="34" s="1"/>
  <c r="M34" i="34"/>
  <c r="E34" i="34"/>
  <c r="G34" i="34" s="1"/>
  <c r="M33" i="34"/>
  <c r="E33" i="34"/>
  <c r="G33" i="34" s="1"/>
  <c r="M32" i="34"/>
  <c r="E32" i="34"/>
  <c r="G32" i="34" s="1"/>
  <c r="M31" i="34"/>
  <c r="E31" i="34"/>
  <c r="G31" i="34" s="1"/>
  <c r="M30" i="34"/>
  <c r="E30" i="34"/>
  <c r="G30" i="34" s="1"/>
  <c r="M29" i="34"/>
  <c r="E29" i="34"/>
  <c r="G29" i="34" s="1"/>
  <c r="M28" i="34"/>
  <c r="E28" i="34"/>
  <c r="G28" i="34" s="1"/>
  <c r="M27" i="34"/>
  <c r="E27" i="34"/>
  <c r="G27" i="34" s="1"/>
  <c r="M26" i="34"/>
  <c r="E26" i="34"/>
  <c r="G26" i="34" s="1"/>
  <c r="M25" i="34"/>
  <c r="E25" i="34"/>
  <c r="G25" i="34" s="1"/>
  <c r="M24" i="34"/>
  <c r="E24" i="34"/>
  <c r="G24" i="34" s="1"/>
  <c r="M22" i="34"/>
  <c r="E22" i="34"/>
  <c r="G22" i="34" s="1"/>
  <c r="M21" i="34"/>
  <c r="E21" i="34"/>
  <c r="G21" i="34" s="1"/>
  <c r="M20" i="34"/>
  <c r="E20" i="34"/>
  <c r="G20" i="34" s="1"/>
  <c r="E17" i="34"/>
  <c r="G17" i="34" s="1"/>
  <c r="N17" i="34" s="1"/>
  <c r="M16" i="34"/>
  <c r="E16" i="34"/>
  <c r="G16" i="34" s="1"/>
  <c r="M15" i="34"/>
  <c r="E15" i="34"/>
  <c r="G15" i="34" s="1"/>
  <c r="M14" i="34"/>
  <c r="E14" i="34"/>
  <c r="G14" i="34" s="1"/>
  <c r="L12" i="34"/>
  <c r="K12" i="34"/>
  <c r="J12" i="34"/>
  <c r="I12" i="34"/>
  <c r="H12" i="34"/>
  <c r="M10" i="34"/>
  <c r="E10" i="34"/>
  <c r="G10" i="34" s="1"/>
  <c r="M9" i="34"/>
  <c r="E9" i="34"/>
  <c r="G9" i="34" s="1"/>
  <c r="M8" i="34"/>
  <c r="E8" i="34"/>
  <c r="G8" i="34" s="1"/>
  <c r="M7" i="34"/>
  <c r="E7" i="34"/>
  <c r="G7" i="34" s="1"/>
  <c r="M6" i="34"/>
  <c r="E6" i="34"/>
  <c r="G6" i="34" s="1"/>
  <c r="M5" i="34"/>
  <c r="E5" i="34"/>
  <c r="G5" i="34" s="1"/>
  <c r="M4" i="34"/>
  <c r="E4" i="34"/>
  <c r="G4" i="34" s="1"/>
  <c r="N21" i="34" l="1"/>
  <c r="N25" i="34"/>
  <c r="N29" i="34"/>
  <c r="N33" i="34"/>
  <c r="N37" i="34"/>
  <c r="N41" i="34"/>
  <c r="N45" i="34"/>
  <c r="N49" i="34"/>
  <c r="N53" i="34"/>
  <c r="M77" i="34"/>
  <c r="N44" i="34"/>
  <c r="O44" i="34" s="1"/>
  <c r="N46" i="34"/>
  <c r="O46" i="34" s="1"/>
  <c r="N52" i="34"/>
  <c r="O52" i="34" s="1"/>
  <c r="N31" i="34"/>
  <c r="O31" i="34" s="1"/>
  <c r="N35" i="34"/>
  <c r="O35" i="34" s="1"/>
  <c r="N43" i="34"/>
  <c r="O43" i="34" s="1"/>
  <c r="N14" i="34"/>
  <c r="O14" i="34" s="1"/>
  <c r="N64" i="34"/>
  <c r="O64" i="34" s="1"/>
  <c r="N68" i="34"/>
  <c r="O68" i="34" s="1"/>
  <c r="N71" i="34"/>
  <c r="O71" i="34" s="1"/>
  <c r="N8" i="34"/>
  <c r="O8" i="34" s="1"/>
  <c r="N16" i="34"/>
  <c r="O16" i="34" s="1"/>
  <c r="N20" i="34"/>
  <c r="O20" i="34" s="1"/>
  <c r="N22" i="34"/>
  <c r="O22" i="34" s="1"/>
  <c r="N26" i="34"/>
  <c r="O26" i="34" s="1"/>
  <c r="N28" i="34"/>
  <c r="N30" i="34"/>
  <c r="O30" i="34" s="1"/>
  <c r="N32" i="34"/>
  <c r="O32" i="34" s="1"/>
  <c r="N36" i="34"/>
  <c r="O36" i="34" s="1"/>
  <c r="N62" i="34"/>
  <c r="O62" i="34" s="1"/>
  <c r="N66" i="34"/>
  <c r="O66" i="34" s="1"/>
  <c r="N70" i="34"/>
  <c r="O70" i="34" s="1"/>
  <c r="N72" i="34"/>
  <c r="O72" i="34" s="1"/>
  <c r="N7" i="34"/>
  <c r="O7" i="34" s="1"/>
  <c r="N15" i="34"/>
  <c r="O15" i="34" s="1"/>
  <c r="N38" i="34"/>
  <c r="O38" i="34" s="1"/>
  <c r="N40" i="34"/>
  <c r="O40" i="34" s="1"/>
  <c r="N42" i="34"/>
  <c r="O42" i="34" s="1"/>
  <c r="N4" i="34"/>
  <c r="O4" i="34" s="1"/>
  <c r="N27" i="34"/>
  <c r="O27" i="34" s="1"/>
  <c r="N48" i="34"/>
  <c r="N50" i="34"/>
  <c r="O50" i="34" s="1"/>
  <c r="N74" i="34"/>
  <c r="O74" i="34" s="1"/>
  <c r="N47" i="34"/>
  <c r="O47" i="34" s="1"/>
  <c r="N58" i="34"/>
  <c r="O58" i="34" s="1"/>
  <c r="N24" i="34"/>
  <c r="O24" i="34" s="1"/>
  <c r="N34" i="34"/>
  <c r="O34" i="34" s="1"/>
  <c r="N39" i="34"/>
  <c r="O39" i="34" s="1"/>
  <c r="N51" i="34"/>
  <c r="O51" i="34" s="1"/>
  <c r="N60" i="34"/>
  <c r="O60" i="34" s="1"/>
  <c r="M55" i="34"/>
  <c r="N6" i="34"/>
  <c r="O6" i="34" s="1"/>
  <c r="N10" i="34"/>
  <c r="O10" i="34" s="1"/>
  <c r="M12" i="34"/>
  <c r="N5" i="34"/>
  <c r="O5" i="34" s="1"/>
  <c r="N9" i="34"/>
  <c r="O9" i="34" s="1"/>
  <c r="O28" i="34" l="1"/>
  <c r="O48" i="34"/>
  <c r="S52" i="34"/>
  <c r="O55" i="34"/>
  <c r="O12" i="34"/>
  <c r="O77" i="34"/>
  <c r="N77" i="34"/>
  <c r="N12" i="34"/>
  <c r="N55" i="34"/>
  <c r="Q31" i="34" l="1"/>
  <c r="Q15" i="34" l="1"/>
  <c r="Q26" i="34" l="1"/>
  <c r="Q67" i="34" l="1"/>
  <c r="Q75" i="34"/>
  <c r="Q65" i="34"/>
  <c r="Q59" i="34"/>
  <c r="Q73" i="34"/>
  <c r="Q63" i="34"/>
  <c r="Q69" i="34"/>
  <c r="Q61" i="34"/>
  <c r="Q23" i="34" l="1"/>
  <c r="Q17" i="34" l="1"/>
  <c r="Q58" i="34"/>
  <c r="Q34" i="34"/>
  <c r="Q51" i="34"/>
  <c r="Q25" i="34"/>
  <c r="Q46" i="34"/>
  <c r="Q33" i="34"/>
  <c r="Q71" i="34"/>
  <c r="Q30" i="34"/>
  <c r="Q21" i="34"/>
  <c r="Q38" i="34"/>
  <c r="Q50" i="34"/>
  <c r="Q41" i="34"/>
  <c r="Q45" i="34"/>
  <c r="Q53" i="34"/>
  <c r="Q22" i="34"/>
  <c r="Q42" i="34"/>
  <c r="Q47" i="34"/>
  <c r="Q29" i="34"/>
  <c r="Q37" i="34"/>
  <c r="Q52" i="34"/>
  <c r="Q35" i="34"/>
  <c r="Q43" i="34"/>
  <c r="Q14" i="34"/>
  <c r="Q27" i="34"/>
  <c r="Q49" i="34"/>
  <c r="Q16" i="34" l="1"/>
  <c r="Q40" i="34"/>
  <c r="Q39" i="34" l="1"/>
  <c r="Q24" i="34"/>
  <c r="Q32" i="34" l="1"/>
  <c r="Q62" i="34"/>
  <c r="Q20" i="34"/>
  <c r="Q48" i="34"/>
  <c r="Q36" i="34"/>
  <c r="Q66" i="34"/>
  <c r="Q44" i="34" l="1"/>
  <c r="Q70" i="34"/>
  <c r="Q74" i="34"/>
  <c r="Q72" i="34"/>
  <c r="Q60" i="34"/>
  <c r="Q64" i="34"/>
  <c r="Q68" i="34"/>
  <c r="Q77" i="34" l="1"/>
  <c r="Q28" i="34"/>
  <c r="Q55" i="34" l="1"/>
  <c r="R4" i="34" l="1"/>
  <c r="S10" i="34" l="1"/>
  <c r="S9" i="34"/>
  <c r="S8" i="34"/>
  <c r="S6" i="34"/>
  <c r="S5" i="34" l="1"/>
  <c r="S7" i="34"/>
  <c r="Q6" i="34" l="1"/>
  <c r="Q5" i="34" l="1"/>
  <c r="S4" i="34"/>
  <c r="Q8" i="34" l="1"/>
  <c r="Q9" i="34"/>
  <c r="Q7" i="34"/>
  <c r="Q10" i="34"/>
  <c r="Q4" i="34" l="1"/>
  <c r="Q12" i="34" l="1"/>
</calcChain>
</file>

<file path=xl/sharedStrings.xml><?xml version="1.0" encoding="utf-8"?>
<sst xmlns="http://schemas.openxmlformats.org/spreadsheetml/2006/main" count="289" uniqueCount="69">
  <si>
    <t>80w</t>
  </si>
  <si>
    <t>CRS</t>
  </si>
  <si>
    <t>PNO</t>
  </si>
  <si>
    <t>Shim</t>
  </si>
  <si>
    <t>largeur</t>
  </si>
  <si>
    <t>long</t>
  </si>
  <si>
    <t>Matériel</t>
  </si>
  <si>
    <t xml:space="preserve">Pied </t>
  </si>
  <si>
    <t xml:space="preserve">Poids </t>
  </si>
  <si>
    <t>carré</t>
  </si>
  <si>
    <t>pied carré</t>
  </si>
  <si>
    <t>feuille</t>
  </si>
  <si>
    <t>0,002</t>
  </si>
  <si>
    <t>0,005</t>
  </si>
  <si>
    <t>0,010</t>
  </si>
  <si>
    <t>0,015</t>
  </si>
  <si>
    <t>0,020</t>
  </si>
  <si>
    <t>24ga</t>
  </si>
  <si>
    <t>22ga</t>
  </si>
  <si>
    <t>20ga</t>
  </si>
  <si>
    <t>18ga</t>
  </si>
  <si>
    <t>16ga</t>
  </si>
  <si>
    <t>14ga</t>
  </si>
  <si>
    <t>13ga</t>
  </si>
  <si>
    <t>12ga</t>
  </si>
  <si>
    <t>11ga</t>
  </si>
  <si>
    <t>10ga</t>
  </si>
  <si>
    <t>3/16</t>
  </si>
  <si>
    <t>1/4</t>
  </si>
  <si>
    <t>5/16</t>
  </si>
  <si>
    <t>3/8</t>
  </si>
  <si>
    <t>44w</t>
  </si>
  <si>
    <t>T</t>
  </si>
  <si>
    <t>plan 3</t>
  </si>
  <si>
    <t>plan 4</t>
  </si>
  <si>
    <t>plan 2</t>
  </si>
  <si>
    <t>cht-400</t>
  </si>
  <si>
    <t>xf-100</t>
  </si>
  <si>
    <t xml:space="preserve"> 1/4</t>
  </si>
  <si>
    <t xml:space="preserve"> 3/8</t>
  </si>
  <si>
    <t>nuheat 500</t>
  </si>
  <si>
    <t>hardox 450</t>
  </si>
  <si>
    <t xml:space="preserve"> 3/4</t>
  </si>
  <si>
    <t xml:space="preserve"> 5/8</t>
  </si>
  <si>
    <t>304 2b</t>
  </si>
  <si>
    <t>304 hrap</t>
  </si>
  <si>
    <t>316 2b</t>
  </si>
  <si>
    <t>316 hrap</t>
  </si>
  <si>
    <t xml:space="preserve"> 1/8</t>
  </si>
  <si>
    <t>corten</t>
  </si>
  <si>
    <t xml:space="preserve"> 1/2</t>
  </si>
  <si>
    <t>plan 5</t>
  </si>
  <si>
    <t>cht-100</t>
  </si>
  <si>
    <t>hardox 500</t>
  </si>
  <si>
    <t>plan 1</t>
  </si>
  <si>
    <t>a516gr70</t>
  </si>
  <si>
    <t>satiné</t>
  </si>
  <si>
    <t>épaisseur</t>
  </si>
  <si>
    <t>P1</t>
  </si>
  <si>
    <t>P2</t>
  </si>
  <si>
    <t>P3</t>
  </si>
  <si>
    <t>P4</t>
  </si>
  <si>
    <t>P5</t>
  </si>
  <si>
    <t xml:space="preserve">Total </t>
  </si>
  <si>
    <t>nombre feuilles</t>
  </si>
  <si>
    <t>Nb livres</t>
  </si>
  <si>
    <t>Prix</t>
  </si>
  <si>
    <t xml:space="preserve">Si je met des filtres c'est ce que je eux comme résultat, mais est-ce possible de choisir la sorte de matériel et par la suite </t>
  </si>
  <si>
    <t>saisir en une seul opération l'épaisseur/largeur/long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</si>
</sst>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"/>
    <numFmt numFmtId="165" formatCode="0.0000"/>
    <numFmt numFmtId="166" formatCode="#,##0.00\ _$"/>
    <numFmt numFmtId="169" formatCode="#&quot; &quot;??/16"/>
    <numFmt numFmtId="179" formatCode="dd/mm/yy;@"/>
  </numFmts>
  <fonts count="6" x14ac:knownFonts="1">
    <font>
      <sz val="10"/>
      <color indexed="8"/>
      <name val="ARIAL"/>
      <charset val="1"/>
    </font>
    <font>
      <b/>
      <sz val="12"/>
      <name val="Arial"/>
      <family val="2"/>
    </font>
    <font>
      <sz val="12"/>
      <name val="Arial"/>
      <family val="2"/>
    </font>
    <font>
      <sz val="10"/>
      <color indexed="8"/>
      <name val="Arial"/>
      <family val="2"/>
    </font>
    <font>
      <sz val="10"/>
      <name val="Monotype Corsiva"/>
      <family val="4"/>
    </font>
    <font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theme="9" tint="-0.24994659260841701"/>
      </left>
      <right style="double">
        <color theme="9" tint="-0.24994659260841701"/>
      </right>
      <top style="double">
        <color theme="9" tint="-0.24994659260841701"/>
      </top>
      <bottom style="double">
        <color theme="9" tint="-0.24994659260841701"/>
      </bottom>
      <diagonal/>
    </border>
  </borders>
  <cellStyleXfs count="3">
    <xf numFmtId="0" fontId="0" fillId="0" borderId="0">
      <alignment vertical="top"/>
    </xf>
    <xf numFmtId="0" fontId="4" fillId="2" borderId="5" applyProtection="0">
      <alignment horizontal="center" vertical="center"/>
    </xf>
    <xf numFmtId="0" fontId="5" fillId="0" borderId="0"/>
  </cellStyleXfs>
  <cellXfs count="46">
    <xf numFmtId="0" fontId="0" fillId="0" borderId="0" xfId="0">
      <alignment vertical="top"/>
    </xf>
    <xf numFmtId="16" fontId="0" fillId="0" borderId="0" xfId="0" applyNumberFormat="1">
      <alignment vertical="top"/>
    </xf>
    <xf numFmtId="12" fontId="0" fillId="0" borderId="0" xfId="0" applyNumberFormat="1">
      <alignment vertical="top"/>
    </xf>
    <xf numFmtId="0" fontId="3" fillId="0" borderId="0" xfId="0" applyFont="1">
      <alignment vertical="top"/>
    </xf>
    <xf numFmtId="15" fontId="0" fillId="0" borderId="0" xfId="0" applyNumberFormat="1">
      <alignment vertical="top"/>
    </xf>
    <xf numFmtId="12" fontId="3" fillId="0" borderId="0" xfId="0" applyNumberFormat="1" applyFont="1">
      <alignment vertical="top"/>
    </xf>
    <xf numFmtId="16" fontId="3" fillId="0" borderId="0" xfId="0" applyNumberFormat="1" applyFont="1">
      <alignment vertical="top"/>
    </xf>
    <xf numFmtId="169" fontId="0" fillId="0" borderId="0" xfId="0" applyNumberFormat="1">
      <alignment vertical="top"/>
    </xf>
    <xf numFmtId="17" fontId="0" fillId="0" borderId="0" xfId="0" applyNumberFormat="1">
      <alignment vertical="top"/>
    </xf>
    <xf numFmtId="164" fontId="2" fillId="3" borderId="0" xfId="0" applyNumberFormat="1" applyFont="1" applyFill="1" applyAlignment="1">
      <alignment horizontal="center"/>
    </xf>
    <xf numFmtId="2" fontId="2" fillId="3" borderId="0" xfId="0" applyNumberFormat="1" applyFont="1" applyFill="1" applyAlignment="1">
      <alignment horizontal="center"/>
    </xf>
    <xf numFmtId="165" fontId="2" fillId="3" borderId="0" xfId="0" applyNumberFormat="1" applyFont="1" applyFill="1" applyAlignment="1"/>
    <xf numFmtId="0" fontId="2" fillId="3" borderId="0" xfId="0" applyFont="1" applyFill="1" applyAlignment="1">
      <alignment horizontal="center"/>
    </xf>
    <xf numFmtId="49" fontId="2" fillId="3" borderId="0" xfId="0" applyNumberFormat="1" applyFont="1" applyFill="1" applyAlignment="1">
      <alignment horizontal="center"/>
    </xf>
    <xf numFmtId="2" fontId="2" fillId="3" borderId="0" xfId="0" applyNumberFormat="1" applyFont="1" applyFill="1" applyAlignment="1" applyProtection="1">
      <protection locked="0"/>
    </xf>
    <xf numFmtId="2" fontId="2" fillId="3" borderId="0" xfId="0" applyNumberFormat="1" applyFont="1" applyFill="1" applyAlignment="1"/>
    <xf numFmtId="40" fontId="2" fillId="3" borderId="0" xfId="0" applyNumberFormat="1" applyFont="1" applyFill="1" applyAlignment="1"/>
    <xf numFmtId="166" fontId="2" fillId="3" borderId="0" xfId="0" applyNumberFormat="1" applyFont="1" applyFill="1" applyAlignment="1"/>
    <xf numFmtId="179" fontId="2" fillId="3" borderId="0" xfId="0" applyNumberFormat="1" applyFont="1" applyFill="1" applyAlignment="1">
      <alignment horizontal="center"/>
    </xf>
    <xf numFmtId="0" fontId="2" fillId="3" borderId="0" xfId="0" applyFont="1" applyFill="1" applyAlignment="1"/>
    <xf numFmtId="2" fontId="2" fillId="3" borderId="3" xfId="0" applyNumberFormat="1" applyFont="1" applyFill="1" applyBorder="1" applyAlignment="1"/>
    <xf numFmtId="2" fontId="2" fillId="3" borderId="4" xfId="0" applyNumberFormat="1" applyFont="1" applyFill="1" applyBorder="1" applyAlignment="1"/>
    <xf numFmtId="40" fontId="2" fillId="3" borderId="4" xfId="0" applyNumberFormat="1" applyFont="1" applyFill="1" applyBorder="1" applyAlignment="1"/>
    <xf numFmtId="2" fontId="2" fillId="3" borderId="1" xfId="0" applyNumberFormat="1" applyFont="1" applyFill="1" applyBorder="1" applyAlignment="1" applyProtection="1">
      <protection locked="0"/>
    </xf>
    <xf numFmtId="2" fontId="2" fillId="3" borderId="1" xfId="0" applyNumberFormat="1" applyFont="1" applyFill="1" applyBorder="1" applyAlignment="1"/>
    <xf numFmtId="166" fontId="2" fillId="3" borderId="1" xfId="0" applyNumberFormat="1" applyFont="1" applyFill="1" applyBorder="1" applyAlignment="1"/>
    <xf numFmtId="0" fontId="2" fillId="0" borderId="0" xfId="0" applyFont="1" applyFill="1" applyAlignment="1"/>
    <xf numFmtId="2" fontId="2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2" fontId="2" fillId="0" borderId="0" xfId="0" applyNumberFormat="1" applyFont="1" applyFill="1" applyAlignment="1" applyProtection="1">
      <protection locked="0"/>
    </xf>
    <xf numFmtId="2" fontId="2" fillId="0" borderId="0" xfId="0" applyNumberFormat="1" applyFont="1" applyFill="1" applyAlignment="1"/>
    <xf numFmtId="179" fontId="2" fillId="0" borderId="0" xfId="0" applyNumberFormat="1" applyFont="1" applyFill="1" applyAlignment="1">
      <alignment horizontal="center"/>
    </xf>
    <xf numFmtId="166" fontId="2" fillId="0" borderId="0" xfId="0" applyNumberFormat="1" applyFont="1" applyFill="1" applyAlignment="1"/>
    <xf numFmtId="0" fontId="2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49" fontId="2" fillId="0" borderId="0" xfId="0" applyNumberFormat="1" applyFont="1" applyFill="1" applyAlignment="1">
      <alignment horizontal="center"/>
    </xf>
    <xf numFmtId="165" fontId="2" fillId="0" borderId="0" xfId="0" applyNumberFormat="1" applyFont="1" applyFill="1" applyAlignment="1"/>
    <xf numFmtId="40" fontId="2" fillId="0" borderId="0" xfId="0" applyNumberFormat="1" applyFont="1" applyFill="1" applyAlignment="1"/>
    <xf numFmtId="2" fontId="2" fillId="0" borderId="2" xfId="0" applyNumberFormat="1" applyFont="1" applyFill="1" applyBorder="1" applyAlignment="1" applyProtection="1">
      <protection locked="0"/>
    </xf>
    <xf numFmtId="2" fontId="2" fillId="0" borderId="1" xfId="0" applyNumberFormat="1" applyFont="1" applyFill="1" applyBorder="1" applyAlignment="1" applyProtection="1">
      <protection locked="0"/>
    </xf>
    <xf numFmtId="166" fontId="2" fillId="0" borderId="1" xfId="0" applyNumberFormat="1" applyFont="1" applyFill="1" applyBorder="1" applyAlignment="1"/>
    <xf numFmtId="166" fontId="2" fillId="0" borderId="4" xfId="0" applyNumberFormat="1" applyFont="1" applyFill="1" applyBorder="1" applyAlignment="1"/>
    <xf numFmtId="2" fontId="1" fillId="0" borderId="0" xfId="0" applyNumberFormat="1" applyFont="1" applyFill="1" applyAlignment="1" applyProtection="1">
      <alignment horizontal="center"/>
      <protection locked="0"/>
    </xf>
    <xf numFmtId="2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%20Shim%20Achats%202018-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%20CRS%20Achats%202018-20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3%20PNO%20Achats%202018-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 SHIM"/>
      <sheetName val="Achat SHIM"/>
      <sheetName val="M00212120"/>
      <sheetName val="M00512120"/>
      <sheetName val="M001012120"/>
      <sheetName val="M001512120"/>
      <sheetName val="M002012120"/>
    </sheetNames>
    <sheetDataSet>
      <sheetData sheetId="0">
        <row r="5">
          <cell r="N5">
            <v>477.5</v>
          </cell>
          <cell r="AA5">
            <v>0</v>
          </cell>
          <cell r="AC5" t="str">
            <v>vieux</v>
          </cell>
        </row>
        <row r="6">
          <cell r="AA6">
            <v>0</v>
          </cell>
          <cell r="AC6" t="str">
            <v>vieux</v>
          </cell>
        </row>
        <row r="7">
          <cell r="AA7">
            <v>0</v>
          </cell>
          <cell r="AC7" t="str">
            <v xml:space="preserve"> </v>
          </cell>
        </row>
        <row r="8">
          <cell r="AA8">
            <v>0</v>
          </cell>
          <cell r="AC8" t="str">
            <v>vieux</v>
          </cell>
        </row>
        <row r="9">
          <cell r="AA9">
            <v>0</v>
          </cell>
          <cell r="AC9" t="str">
            <v xml:space="preserve"> </v>
          </cell>
        </row>
        <row r="10">
          <cell r="AC10">
            <v>43423</v>
          </cell>
        </row>
        <row r="11">
          <cell r="AC11">
            <v>43425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 CRS"/>
      <sheetName val="Achat CRS"/>
      <sheetName val="S489624"/>
      <sheetName val="S4812024"/>
      <sheetName val="S6012024"/>
      <sheetName val="S489622"/>
      <sheetName val="S4812022"/>
      <sheetName val="S6012022"/>
      <sheetName val="S489620"/>
      <sheetName val="S4812020"/>
      <sheetName val="S6012020"/>
      <sheetName val="S489618"/>
      <sheetName val="S4812018"/>
      <sheetName val="S6012018"/>
      <sheetName val="S489616"/>
      <sheetName val="S4812016"/>
      <sheetName val="S6012016"/>
      <sheetName val="S489614"/>
      <sheetName val="S4812014"/>
      <sheetName val="S6012014"/>
      <sheetName val="S489613"/>
      <sheetName val="S4812013"/>
      <sheetName val="S6012013"/>
      <sheetName val="S489612"/>
      <sheetName val="S4812012"/>
      <sheetName val="S6012012"/>
      <sheetName val="S489611"/>
      <sheetName val="S4812011"/>
      <sheetName val="S6012011"/>
      <sheetName val="S489610"/>
      <sheetName val="S4812010"/>
      <sheetName val="S6012010"/>
    </sheetNames>
    <sheetDataSet>
      <sheetData sheetId="0">
        <row r="5">
          <cell r="N5">
            <v>36.950000000000003</v>
          </cell>
          <cell r="AA5">
            <v>0</v>
          </cell>
          <cell r="AC5" t="str">
            <v>vieux</v>
          </cell>
        </row>
        <row r="6">
          <cell r="AA6">
            <v>0</v>
          </cell>
          <cell r="AC6" t="str">
            <v xml:space="preserve"> </v>
          </cell>
        </row>
        <row r="7">
          <cell r="AA7">
            <v>69.95</v>
          </cell>
          <cell r="AC7">
            <v>43425</v>
          </cell>
        </row>
        <row r="8">
          <cell r="AA8">
            <v>0</v>
          </cell>
          <cell r="AC8" t="str">
            <v xml:space="preserve"> </v>
          </cell>
        </row>
        <row r="9">
          <cell r="AA9">
            <v>0</v>
          </cell>
          <cell r="AC9" t="str">
            <v xml:space="preserve"> </v>
          </cell>
        </row>
        <row r="10">
          <cell r="AA10">
            <v>0</v>
          </cell>
          <cell r="AC10" t="str">
            <v xml:space="preserve"> </v>
          </cell>
        </row>
        <row r="11">
          <cell r="AA11">
            <v>52.95</v>
          </cell>
          <cell r="AC11">
            <v>43181</v>
          </cell>
        </row>
        <row r="12">
          <cell r="AA12">
            <v>0</v>
          </cell>
          <cell r="AC12" t="str">
            <v xml:space="preserve"> </v>
          </cell>
        </row>
        <row r="13">
          <cell r="AA13">
            <v>0</v>
          </cell>
          <cell r="AC13" t="str">
            <v xml:space="preserve"> </v>
          </cell>
        </row>
        <row r="14">
          <cell r="AA14">
            <v>0</v>
          </cell>
          <cell r="AC14" t="str">
            <v xml:space="preserve"> </v>
          </cell>
        </row>
        <row r="15">
          <cell r="AA15">
            <v>55.95</v>
          </cell>
          <cell r="AC15">
            <v>43209</v>
          </cell>
        </row>
        <row r="16">
          <cell r="AA16">
            <v>0</v>
          </cell>
          <cell r="AC16" t="str">
            <v xml:space="preserve"> </v>
          </cell>
        </row>
        <row r="17">
          <cell r="AA17">
            <v>0</v>
          </cell>
          <cell r="AC17" t="str">
            <v xml:space="preserve"> </v>
          </cell>
        </row>
        <row r="18">
          <cell r="AA18">
            <v>0</v>
          </cell>
          <cell r="AC18" t="str">
            <v xml:space="preserve"> </v>
          </cell>
        </row>
        <row r="19">
          <cell r="AA19">
            <v>55.95</v>
          </cell>
          <cell r="AC19">
            <v>43550</v>
          </cell>
        </row>
        <row r="20">
          <cell r="AA20">
            <v>0</v>
          </cell>
          <cell r="AC20" t="str">
            <v xml:space="preserve"> </v>
          </cell>
        </row>
        <row r="21">
          <cell r="AA21">
            <v>0</v>
          </cell>
          <cell r="AC21" t="str">
            <v xml:space="preserve"> </v>
          </cell>
        </row>
        <row r="22">
          <cell r="AA22">
            <v>0</v>
          </cell>
          <cell r="AC22" t="str">
            <v xml:space="preserve"> </v>
          </cell>
        </row>
        <row r="23">
          <cell r="AA23">
            <v>55.95</v>
          </cell>
          <cell r="AC23">
            <v>43550</v>
          </cell>
        </row>
        <row r="24">
          <cell r="AA24">
            <v>0</v>
          </cell>
          <cell r="AC24" t="str">
            <v xml:space="preserve"> </v>
          </cell>
        </row>
        <row r="25">
          <cell r="AA25">
            <v>55.95</v>
          </cell>
          <cell r="AC25" t="str">
            <v xml:space="preserve"> </v>
          </cell>
        </row>
        <row r="26">
          <cell r="AA26">
            <v>0</v>
          </cell>
          <cell r="AC26" t="str">
            <v xml:space="preserve"> </v>
          </cell>
        </row>
        <row r="27">
          <cell r="AA27">
            <v>55.950012800819252</v>
          </cell>
          <cell r="AC27">
            <v>43551</v>
          </cell>
        </row>
        <row r="28">
          <cell r="AA28">
            <v>0</v>
          </cell>
          <cell r="AC28" t="str">
            <v xml:space="preserve"> </v>
          </cell>
        </row>
        <row r="29">
          <cell r="AA29">
            <v>0</v>
          </cell>
          <cell r="AC29" t="str">
            <v xml:space="preserve"> </v>
          </cell>
        </row>
        <row r="30">
          <cell r="AA30">
            <v>0</v>
          </cell>
          <cell r="AC30" t="str">
            <v xml:space="preserve"> </v>
          </cell>
        </row>
        <row r="31">
          <cell r="AA31">
            <v>61.950008888888888</v>
          </cell>
          <cell r="AC31">
            <v>43522</v>
          </cell>
        </row>
        <row r="32">
          <cell r="AA32">
            <v>0</v>
          </cell>
          <cell r="AC32" t="str">
            <v xml:space="preserve"> </v>
          </cell>
        </row>
        <row r="33">
          <cell r="AA33">
            <v>0</v>
          </cell>
          <cell r="AC33" t="str">
            <v xml:space="preserve"> </v>
          </cell>
        </row>
        <row r="34">
          <cell r="AA34">
            <v>0</v>
          </cell>
          <cell r="AC34" t="str">
            <v xml:space="preserve"> </v>
          </cell>
        </row>
        <row r="35">
          <cell r="AA35">
            <v>59.949990857560799</v>
          </cell>
          <cell r="AC35">
            <v>43522</v>
          </cell>
        </row>
        <row r="36">
          <cell r="AA36">
            <v>0</v>
          </cell>
          <cell r="AC36" t="str">
            <v xml:space="preserve"> </v>
          </cell>
        </row>
        <row r="37">
          <cell r="AA37">
            <v>0</v>
          </cell>
          <cell r="AC37" t="str">
            <v xml:space="preserve"> </v>
          </cell>
        </row>
        <row r="38">
          <cell r="AA38">
            <v>0</v>
          </cell>
          <cell r="AC38" t="str">
            <v xml:space="preserve"> </v>
          </cell>
        </row>
        <row r="39">
          <cell r="AA39">
            <v>58.95</v>
          </cell>
          <cell r="AC39">
            <v>43539</v>
          </cell>
        </row>
        <row r="40">
          <cell r="AA40">
            <v>0</v>
          </cell>
          <cell r="AC40" t="str">
            <v xml:space="preserve"> </v>
          </cell>
        </row>
        <row r="41">
          <cell r="AA41">
            <v>0</v>
          </cell>
          <cell r="AC41" t="str">
            <v xml:space="preserve"> </v>
          </cell>
        </row>
        <row r="42">
          <cell r="AA42">
            <v>0</v>
          </cell>
          <cell r="AC42" t="str">
            <v xml:space="preserve"> </v>
          </cell>
        </row>
        <row r="43">
          <cell r="AA43">
            <v>0</v>
          </cell>
          <cell r="AC43" t="str">
            <v>vieux</v>
          </cell>
        </row>
        <row r="44">
          <cell r="AA44">
            <v>0</v>
          </cell>
          <cell r="AC44" t="str">
            <v xml:space="preserve">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 PNO"/>
      <sheetName val="Achat PNO "/>
      <sheetName val="O6012016G"/>
      <sheetName val="O6012014G"/>
      <sheetName val="O6012012G"/>
      <sheetName val="O6012011G"/>
      <sheetName val="O6012010G"/>
      <sheetName val="O60120316"/>
      <sheetName val="O6012014"/>
      <sheetName val="O60120516"/>
      <sheetName val="O6012038"/>
    </sheetNames>
    <sheetDataSet>
      <sheetData sheetId="0">
        <row r="5">
          <cell r="N5">
            <v>0</v>
          </cell>
          <cell r="AA5">
            <v>0</v>
          </cell>
          <cell r="AC5" t="str">
            <v xml:space="preserve"> </v>
          </cell>
        </row>
        <row r="6">
          <cell r="AA6">
            <v>0</v>
          </cell>
          <cell r="AC6" t="str">
            <v xml:space="preserve"> </v>
          </cell>
        </row>
        <row r="7">
          <cell r="AA7">
            <v>0</v>
          </cell>
          <cell r="AC7" t="str">
            <v>vieux</v>
          </cell>
        </row>
        <row r="8">
          <cell r="AA8">
            <v>0</v>
          </cell>
          <cell r="AC8" t="str">
            <v xml:space="preserve"> </v>
          </cell>
        </row>
        <row r="9">
          <cell r="AA9">
            <v>48.949993615119396</v>
          </cell>
          <cell r="AC9">
            <v>43552</v>
          </cell>
        </row>
        <row r="10">
          <cell r="AA10">
            <v>0</v>
          </cell>
          <cell r="AC10" t="str">
            <v xml:space="preserve"> </v>
          </cell>
        </row>
        <row r="11">
          <cell r="AA11">
            <v>48.950026666666666</v>
          </cell>
          <cell r="AC11">
            <v>43552</v>
          </cell>
        </row>
        <row r="12">
          <cell r="AA12">
            <v>0</v>
          </cell>
          <cell r="AC12" t="str">
            <v xml:space="preserve"> </v>
          </cell>
        </row>
        <row r="13">
          <cell r="AA13">
            <v>48.950009755251578</v>
          </cell>
          <cell r="AC13">
            <v>43551</v>
          </cell>
        </row>
        <row r="14">
          <cell r="AA14">
            <v>0</v>
          </cell>
          <cell r="AC14" t="str">
            <v xml:space="preserve"> </v>
          </cell>
        </row>
        <row r="15">
          <cell r="AA15">
            <v>56.950007910140798</v>
          </cell>
          <cell r="AC15">
            <v>43425</v>
          </cell>
        </row>
        <row r="16">
          <cell r="AA16">
            <v>0</v>
          </cell>
          <cell r="AC16" t="str">
            <v xml:space="preserve"> </v>
          </cell>
        </row>
        <row r="17">
          <cell r="AA17">
            <v>56.950013978194015</v>
          </cell>
          <cell r="AC17">
            <v>43425</v>
          </cell>
        </row>
        <row r="18">
          <cell r="AA18">
            <v>0</v>
          </cell>
          <cell r="AC18" t="str">
            <v xml:space="preserve"> </v>
          </cell>
        </row>
        <row r="19">
          <cell r="AA19">
            <v>55.949998436473933</v>
          </cell>
          <cell r="AC19">
            <v>43454</v>
          </cell>
        </row>
        <row r="20">
          <cell r="AA20">
            <v>0</v>
          </cell>
          <cell r="AC20" t="str">
            <v xml:space="preserve"> </v>
          </cell>
        </row>
        <row r="21">
          <cell r="AA21">
            <v>50.949995040830501</v>
          </cell>
          <cell r="AC21">
            <v>43536</v>
          </cell>
        </row>
        <row r="22">
          <cell r="AA22">
            <v>0</v>
          </cell>
          <cell r="AC22" t="str">
            <v xml:space="preserve">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 filterMode="1"/>
  <dimension ref="A1:S2029"/>
  <sheetViews>
    <sheetView tabSelected="1" zoomScaleNormal="100" zoomScaleSheetLayoutView="100" workbookViewId="0">
      <selection activeCell="B2032" sqref="B2032"/>
    </sheetView>
  </sheetViews>
  <sheetFormatPr baseColWidth="10" defaultColWidth="11.42578125" defaultRowHeight="15" x14ac:dyDescent="0.2"/>
  <cols>
    <col min="1" max="1" width="25.42578125" style="26" customWidth="1"/>
    <col min="2" max="2" width="13.42578125" style="26" customWidth="1"/>
    <col min="3" max="3" width="10" style="26" customWidth="1"/>
    <col min="4" max="4" width="10.42578125" style="26" customWidth="1"/>
    <col min="5" max="5" width="11.42578125" style="27" customWidth="1"/>
    <col min="6" max="6" width="11.42578125" style="28" customWidth="1"/>
    <col min="7" max="7" width="16.42578125" style="26" customWidth="1"/>
    <col min="8" max="8" width="11.85546875" style="29" customWidth="1"/>
    <col min="9" max="9" width="7.5703125" style="29" customWidth="1"/>
    <col min="10" max="10" width="10.28515625" style="29" customWidth="1"/>
    <col min="11" max="11" width="10" style="29" customWidth="1"/>
    <col min="12" max="12" width="7.5703125" style="29" customWidth="1"/>
    <col min="13" max="13" width="13.28515625" style="30" customWidth="1"/>
    <col min="14" max="14" width="16.85546875" style="30" customWidth="1"/>
    <col min="15" max="15" width="21.5703125" style="26" customWidth="1"/>
    <col min="16" max="16" width="11.85546875" style="26" customWidth="1"/>
    <col min="17" max="17" width="13.28515625" style="26" customWidth="1"/>
    <col min="18" max="18" width="15.140625" style="26" customWidth="1"/>
    <col min="19" max="19" width="15.5703125" style="31" customWidth="1"/>
    <col min="20" max="20" width="16.5703125" style="26" customWidth="1"/>
    <col min="21" max="23" width="11.42578125" style="26"/>
    <col min="24" max="25" width="17.85546875" style="26" bestFit="1" customWidth="1"/>
    <col min="26" max="26" width="16.5703125" style="26" bestFit="1" customWidth="1"/>
    <col min="27" max="16384" width="11.42578125" style="26"/>
  </cols>
  <sheetData>
    <row r="1" spans="1:19" s="33" customFormat="1" ht="24.95" customHeight="1" x14ac:dyDescent="0.25">
      <c r="A1" s="34" t="s">
        <v>6</v>
      </c>
      <c r="B1" s="44" t="s">
        <v>57</v>
      </c>
      <c r="C1" s="34" t="s">
        <v>4</v>
      </c>
      <c r="D1" s="34" t="s">
        <v>5</v>
      </c>
      <c r="E1" s="43" t="s">
        <v>7</v>
      </c>
      <c r="F1" s="45" t="s">
        <v>8</v>
      </c>
      <c r="G1" s="34" t="s">
        <v>8</v>
      </c>
      <c r="H1" s="42" t="s">
        <v>58</v>
      </c>
      <c r="I1" s="42" t="s">
        <v>59</v>
      </c>
      <c r="J1" s="42" t="s">
        <v>60</v>
      </c>
      <c r="K1" s="42" t="s">
        <v>61</v>
      </c>
      <c r="L1" s="42" t="s">
        <v>62</v>
      </c>
      <c r="M1" s="43" t="s">
        <v>63</v>
      </c>
      <c r="N1" s="43" t="s">
        <v>65</v>
      </c>
      <c r="P1" s="34" t="s">
        <v>66</v>
      </c>
      <c r="S1" s="31"/>
    </row>
    <row r="2" spans="1:19" s="33" customFormat="1" ht="24.95" hidden="1" customHeight="1" x14ac:dyDescent="0.25">
      <c r="B2" s="34"/>
      <c r="C2" s="34"/>
      <c r="D2" s="34"/>
      <c r="E2" s="43" t="s">
        <v>9</v>
      </c>
      <c r="F2" s="45" t="s">
        <v>10</v>
      </c>
      <c r="G2" s="34" t="s">
        <v>11</v>
      </c>
      <c r="H2" s="29"/>
      <c r="I2" s="29"/>
      <c r="J2" s="29"/>
      <c r="K2" s="29"/>
      <c r="L2" s="29"/>
      <c r="M2" s="43" t="s">
        <v>64</v>
      </c>
      <c r="N2" s="43"/>
      <c r="S2" s="31"/>
    </row>
    <row r="3" spans="1:19" hidden="1" x14ac:dyDescent="0.2"/>
    <row r="4" spans="1:19" s="19" customFormat="1" ht="24.95" hidden="1" customHeight="1" x14ac:dyDescent="0.2">
      <c r="A4" s="12" t="s">
        <v>3</v>
      </c>
      <c r="B4" s="13" t="s">
        <v>12</v>
      </c>
      <c r="C4" s="12">
        <v>12</v>
      </c>
      <c r="D4" s="12">
        <v>100</v>
      </c>
      <c r="E4" s="10">
        <f>C4*D4/144</f>
        <v>8.3333333333333339</v>
      </c>
      <c r="F4" s="9">
        <v>8.7499999999999994E-2</v>
      </c>
      <c r="G4" s="11">
        <f>E4*F4</f>
        <v>0.72916666666666663</v>
      </c>
      <c r="H4" s="14">
        <v>100</v>
      </c>
      <c r="I4" s="14"/>
      <c r="J4" s="14"/>
      <c r="K4" s="14"/>
      <c r="L4" s="14"/>
      <c r="M4" s="15">
        <f t="shared" ref="M4:M10" si="0">H4+I4+J4+K4+L4</f>
        <v>100</v>
      </c>
      <c r="N4" s="15">
        <f t="shared" ref="N4:N10" si="1">G4*M4</f>
        <v>72.916666666666657</v>
      </c>
      <c r="O4" s="16">
        <f>N4</f>
        <v>72.916666666666657</v>
      </c>
      <c r="P4" s="17">
        <v>1</v>
      </c>
      <c r="Q4" s="16">
        <f>O4*P4/100</f>
        <v>0.72916666666666652</v>
      </c>
      <c r="R4" s="16">
        <f>'[1]Som SHIM'!AA5</f>
        <v>0</v>
      </c>
      <c r="S4" s="18" t="str">
        <f>'[1]Som SHIM'!AC5</f>
        <v>vieux</v>
      </c>
    </row>
    <row r="5" spans="1:19" ht="24.95" hidden="1" customHeight="1" x14ac:dyDescent="0.2">
      <c r="A5" s="33" t="s">
        <v>3</v>
      </c>
      <c r="B5" s="35" t="s">
        <v>13</v>
      </c>
      <c r="C5" s="33">
        <v>12</v>
      </c>
      <c r="D5" s="33">
        <v>100</v>
      </c>
      <c r="E5" s="27">
        <f t="shared" ref="E5:E10" si="2">C5*D5/144</f>
        <v>8.3333333333333339</v>
      </c>
      <c r="F5" s="28">
        <v>0.22</v>
      </c>
      <c r="G5" s="36">
        <f t="shared" ref="G5:G10" si="3">E5*F5</f>
        <v>1.8333333333333335</v>
      </c>
      <c r="H5" s="29">
        <v>100</v>
      </c>
      <c r="M5" s="30">
        <f t="shared" si="0"/>
        <v>100</v>
      </c>
      <c r="N5" s="30">
        <f t="shared" si="1"/>
        <v>183.33333333333334</v>
      </c>
      <c r="O5" s="37">
        <f t="shared" ref="O5:O10" si="4">N5</f>
        <v>183.33333333333334</v>
      </c>
      <c r="P5" s="32">
        <v>1</v>
      </c>
      <c r="Q5" s="37">
        <f t="shared" ref="Q5:Q10" si="5">O5*P5/100</f>
        <v>1.8333333333333335</v>
      </c>
      <c r="R5" s="37">
        <f>'[1]Som SHIM'!AA6</f>
        <v>0</v>
      </c>
      <c r="S5" s="31" t="str">
        <f>'[1]Som SHIM'!AC6</f>
        <v>vieux</v>
      </c>
    </row>
    <row r="6" spans="1:19" ht="24.95" hidden="1" customHeight="1" x14ac:dyDescent="0.2">
      <c r="A6" s="33" t="s">
        <v>3</v>
      </c>
      <c r="B6" s="35" t="s">
        <v>14</v>
      </c>
      <c r="C6" s="33">
        <v>0</v>
      </c>
      <c r="D6" s="33"/>
      <c r="E6" s="27">
        <f t="shared" si="2"/>
        <v>0</v>
      </c>
      <c r="F6" s="28">
        <v>0.438</v>
      </c>
      <c r="G6" s="36">
        <f t="shared" si="3"/>
        <v>0</v>
      </c>
      <c r="M6" s="30">
        <f t="shared" si="0"/>
        <v>0</v>
      </c>
      <c r="N6" s="30">
        <f t="shared" si="1"/>
        <v>0</v>
      </c>
      <c r="O6" s="37">
        <f t="shared" si="4"/>
        <v>0</v>
      </c>
      <c r="P6" s="32">
        <v>1</v>
      </c>
      <c r="Q6" s="37">
        <f t="shared" si="5"/>
        <v>0</v>
      </c>
      <c r="R6" s="37">
        <f>'[1]Som SHIM'!AA7</f>
        <v>0</v>
      </c>
      <c r="S6" s="31" t="str">
        <f>'[1]Som SHIM'!AC7</f>
        <v xml:space="preserve"> </v>
      </c>
    </row>
    <row r="7" spans="1:19" s="19" customFormat="1" ht="24.95" hidden="1" customHeight="1" x14ac:dyDescent="0.2">
      <c r="A7" s="12" t="s">
        <v>3</v>
      </c>
      <c r="B7" s="13" t="s">
        <v>14</v>
      </c>
      <c r="C7" s="12">
        <v>12</v>
      </c>
      <c r="D7" s="12">
        <v>120</v>
      </c>
      <c r="E7" s="10">
        <f t="shared" si="2"/>
        <v>10</v>
      </c>
      <c r="F7" s="9">
        <v>0.438</v>
      </c>
      <c r="G7" s="11">
        <f t="shared" si="3"/>
        <v>4.38</v>
      </c>
      <c r="H7" s="14">
        <v>100</v>
      </c>
      <c r="I7" s="14"/>
      <c r="J7" s="14"/>
      <c r="K7" s="14"/>
      <c r="L7" s="14"/>
      <c r="M7" s="15">
        <f t="shared" si="0"/>
        <v>100</v>
      </c>
      <c r="N7" s="15">
        <f t="shared" si="1"/>
        <v>438</v>
      </c>
      <c r="O7" s="16">
        <f t="shared" si="4"/>
        <v>438</v>
      </c>
      <c r="P7" s="17">
        <v>1</v>
      </c>
      <c r="Q7" s="16">
        <f t="shared" si="5"/>
        <v>4.38</v>
      </c>
      <c r="R7" s="16">
        <f>'[1]Som SHIM'!AA8</f>
        <v>0</v>
      </c>
      <c r="S7" s="18" t="str">
        <f>'[1]Som SHIM'!AC8</f>
        <v>vieux</v>
      </c>
    </row>
    <row r="8" spans="1:19" ht="24.95" hidden="1" customHeight="1" x14ac:dyDescent="0.2">
      <c r="A8" s="33" t="s">
        <v>3</v>
      </c>
      <c r="B8" s="35" t="s">
        <v>15</v>
      </c>
      <c r="C8" s="33">
        <v>0</v>
      </c>
      <c r="D8" s="33"/>
      <c r="E8" s="27">
        <f t="shared" si="2"/>
        <v>0</v>
      </c>
      <c r="F8" s="28">
        <v>0.625</v>
      </c>
      <c r="G8" s="36">
        <f t="shared" si="3"/>
        <v>0</v>
      </c>
      <c r="M8" s="30">
        <f t="shared" si="0"/>
        <v>0</v>
      </c>
      <c r="N8" s="30">
        <f t="shared" si="1"/>
        <v>0</v>
      </c>
      <c r="O8" s="37">
        <f t="shared" si="4"/>
        <v>0</v>
      </c>
      <c r="P8" s="32">
        <v>1</v>
      </c>
      <c r="Q8" s="37">
        <f t="shared" si="5"/>
        <v>0</v>
      </c>
      <c r="R8" s="37">
        <f>'[1]Som SHIM'!AA9</f>
        <v>0</v>
      </c>
      <c r="S8" s="31" t="str">
        <f>'[1]Som SHIM'!AC9</f>
        <v xml:space="preserve"> </v>
      </c>
    </row>
    <row r="9" spans="1:19" ht="24.95" hidden="1" customHeight="1" x14ac:dyDescent="0.2">
      <c r="A9" s="33" t="s">
        <v>3</v>
      </c>
      <c r="B9" s="35" t="s">
        <v>15</v>
      </c>
      <c r="C9" s="33">
        <v>12</v>
      </c>
      <c r="D9" s="33">
        <v>120</v>
      </c>
      <c r="E9" s="27">
        <f t="shared" si="2"/>
        <v>10</v>
      </c>
      <c r="F9" s="28">
        <v>0.625</v>
      </c>
      <c r="G9" s="36">
        <f t="shared" si="3"/>
        <v>6.25</v>
      </c>
      <c r="H9" s="29">
        <v>100</v>
      </c>
      <c r="M9" s="30">
        <f t="shared" si="0"/>
        <v>100</v>
      </c>
      <c r="N9" s="30">
        <f t="shared" si="1"/>
        <v>625</v>
      </c>
      <c r="O9" s="37">
        <f t="shared" si="4"/>
        <v>625</v>
      </c>
      <c r="P9" s="32">
        <v>1</v>
      </c>
      <c r="Q9" s="37">
        <f t="shared" si="5"/>
        <v>6.25</v>
      </c>
      <c r="R9" s="37">
        <v>1</v>
      </c>
      <c r="S9" s="31">
        <f>'[1]Som SHIM'!AC10</f>
        <v>43423</v>
      </c>
    </row>
    <row r="10" spans="1:19" s="19" customFormat="1" ht="24.95" hidden="1" customHeight="1" x14ac:dyDescent="0.2">
      <c r="A10" s="12" t="s">
        <v>3</v>
      </c>
      <c r="B10" s="13" t="s">
        <v>16</v>
      </c>
      <c r="C10" s="12">
        <v>12</v>
      </c>
      <c r="D10" s="12">
        <v>120</v>
      </c>
      <c r="E10" s="10">
        <f t="shared" si="2"/>
        <v>10</v>
      </c>
      <c r="F10" s="9">
        <v>0.875</v>
      </c>
      <c r="G10" s="11">
        <f t="shared" si="3"/>
        <v>8.75</v>
      </c>
      <c r="H10" s="14">
        <v>100</v>
      </c>
      <c r="I10" s="14"/>
      <c r="J10" s="14"/>
      <c r="K10" s="14"/>
      <c r="L10" s="14"/>
      <c r="M10" s="15">
        <f t="shared" si="0"/>
        <v>100</v>
      </c>
      <c r="N10" s="15">
        <f t="shared" si="1"/>
        <v>875</v>
      </c>
      <c r="O10" s="16">
        <f t="shared" si="4"/>
        <v>875</v>
      </c>
      <c r="P10" s="17">
        <v>1</v>
      </c>
      <c r="Q10" s="16">
        <f t="shared" si="5"/>
        <v>8.75</v>
      </c>
      <c r="R10" s="16">
        <v>1</v>
      </c>
      <c r="S10" s="18">
        <f>'[1]Som SHIM'!AC11</f>
        <v>43425</v>
      </c>
    </row>
    <row r="11" spans="1:19" ht="24.95" hidden="1" customHeight="1" thickBot="1" x14ac:dyDescent="0.25">
      <c r="A11" s="33"/>
      <c r="B11" s="35"/>
      <c r="C11" s="33"/>
      <c r="D11" s="33"/>
      <c r="H11" s="38"/>
      <c r="I11" s="39"/>
      <c r="O11" s="37"/>
      <c r="Q11" s="37"/>
      <c r="R11" s="37"/>
    </row>
    <row r="12" spans="1:19" s="19" customFormat="1" ht="24.95" hidden="1" customHeight="1" thickBot="1" x14ac:dyDescent="0.25">
      <c r="A12" s="12"/>
      <c r="B12" s="13"/>
      <c r="C12" s="12"/>
      <c r="D12" s="12"/>
      <c r="E12" s="10"/>
      <c r="F12" s="9"/>
      <c r="G12" s="15"/>
      <c r="H12" s="20">
        <f>SUM(H4:H11)</f>
        <v>500</v>
      </c>
      <c r="I12" s="21">
        <f>SUM(I4:I11)</f>
        <v>0</v>
      </c>
      <c r="J12" s="21">
        <f>SUM(J4:J11)</f>
        <v>0</v>
      </c>
      <c r="K12" s="21">
        <f>SUM(K4:K11)</f>
        <v>0</v>
      </c>
      <c r="L12" s="21">
        <f>SUM(L4:L11)</f>
        <v>0</v>
      </c>
      <c r="M12" s="15">
        <f>SUM(M4:M10)</f>
        <v>500</v>
      </c>
      <c r="N12" s="21">
        <f>SUM(N4:N11)</f>
        <v>2194.25</v>
      </c>
      <c r="O12" s="22">
        <f>SUM(O4:O11)</f>
        <v>2194.25</v>
      </c>
      <c r="P12" s="12" t="s">
        <v>32</v>
      </c>
      <c r="Q12" s="22">
        <f>SUM(Q4:Q11)</f>
        <v>21.942499999999999</v>
      </c>
      <c r="R12" s="16"/>
      <c r="S12" s="18"/>
    </row>
    <row r="13" spans="1:19" ht="24.95" hidden="1" customHeight="1" x14ac:dyDescent="0.2">
      <c r="A13" s="33"/>
    </row>
    <row r="14" spans="1:19" s="19" customFormat="1" ht="24.95" hidden="1" customHeight="1" x14ac:dyDescent="0.2">
      <c r="A14" s="12" t="s">
        <v>1</v>
      </c>
      <c r="B14" s="13" t="s">
        <v>17</v>
      </c>
      <c r="C14" s="12">
        <v>48</v>
      </c>
      <c r="D14" s="12">
        <v>96</v>
      </c>
      <c r="E14" s="10">
        <f t="shared" ref="E14:E52" si="6">C14*D14/144</f>
        <v>32</v>
      </c>
      <c r="F14" s="9">
        <v>1</v>
      </c>
      <c r="G14" s="11">
        <f t="shared" ref="G14:G52" si="7">E14*F14</f>
        <v>32</v>
      </c>
      <c r="H14" s="14">
        <v>75</v>
      </c>
      <c r="I14" s="14"/>
      <c r="J14" s="14"/>
      <c r="K14" s="14"/>
      <c r="L14" s="14"/>
      <c r="M14" s="15">
        <f t="shared" ref="M14:M17" si="8">H14+I14+J14+K14+L14</f>
        <v>75</v>
      </c>
      <c r="N14" s="15">
        <f t="shared" ref="N14:N16" si="9">G14*M14</f>
        <v>2400</v>
      </c>
      <c r="O14" s="17">
        <f>N14</f>
        <v>2400</v>
      </c>
      <c r="P14" s="17">
        <v>1</v>
      </c>
      <c r="Q14" s="16">
        <f t="shared" ref="Q14:Q53" si="10">O14*P14/100</f>
        <v>24</v>
      </c>
      <c r="R14" s="16">
        <f>'[2]Som CRS'!AA5</f>
        <v>0</v>
      </c>
      <c r="S14" s="18" t="str">
        <f>'[2]Som CRS'!AC5</f>
        <v>vieux</v>
      </c>
    </row>
    <row r="15" spans="1:19" ht="24.95" hidden="1" customHeight="1" x14ac:dyDescent="0.2">
      <c r="A15" s="33" t="s">
        <v>1</v>
      </c>
      <c r="B15" s="35" t="s">
        <v>17</v>
      </c>
      <c r="C15" s="33">
        <v>48</v>
      </c>
      <c r="D15" s="33">
        <v>120</v>
      </c>
      <c r="E15" s="27">
        <f t="shared" si="6"/>
        <v>40</v>
      </c>
      <c r="F15" s="28">
        <v>1</v>
      </c>
      <c r="G15" s="36">
        <f t="shared" si="7"/>
        <v>40</v>
      </c>
      <c r="M15" s="30">
        <f t="shared" si="8"/>
        <v>0</v>
      </c>
      <c r="N15" s="30">
        <f t="shared" si="9"/>
        <v>0</v>
      </c>
      <c r="O15" s="32">
        <f>N15</f>
        <v>0</v>
      </c>
      <c r="P15" s="32">
        <v>1</v>
      </c>
      <c r="Q15" s="37">
        <f t="shared" si="10"/>
        <v>0</v>
      </c>
      <c r="R15" s="37">
        <f>'[2]Som CRS'!AA6</f>
        <v>0</v>
      </c>
      <c r="S15" s="31" t="str">
        <f>'[2]Som CRS'!AC6</f>
        <v xml:space="preserve"> </v>
      </c>
    </row>
    <row r="16" spans="1:19" ht="24.95" hidden="1" customHeight="1" x14ac:dyDescent="0.2">
      <c r="A16" s="33" t="s">
        <v>1</v>
      </c>
      <c r="B16" s="35" t="s">
        <v>17</v>
      </c>
      <c r="C16" s="33">
        <v>60</v>
      </c>
      <c r="D16" s="33">
        <v>120</v>
      </c>
      <c r="E16" s="27">
        <f t="shared" si="6"/>
        <v>50</v>
      </c>
      <c r="F16" s="28">
        <v>1</v>
      </c>
      <c r="G16" s="36">
        <f t="shared" si="7"/>
        <v>50</v>
      </c>
      <c r="J16" s="29">
        <v>58</v>
      </c>
      <c r="M16" s="30">
        <f t="shared" si="8"/>
        <v>58</v>
      </c>
      <c r="N16" s="30">
        <f t="shared" si="9"/>
        <v>2900</v>
      </c>
      <c r="O16" s="32">
        <f>N16</f>
        <v>2900</v>
      </c>
      <c r="P16" s="32">
        <v>1</v>
      </c>
      <c r="Q16" s="37">
        <f t="shared" si="10"/>
        <v>29</v>
      </c>
      <c r="R16" s="37">
        <f>'[2]Som CRS'!AA7</f>
        <v>69.95</v>
      </c>
      <c r="S16" s="31">
        <f>'[2]Som CRS'!AC7</f>
        <v>43425</v>
      </c>
    </row>
    <row r="17" spans="1:19" ht="24.95" hidden="1" customHeight="1" x14ac:dyDescent="0.2">
      <c r="A17" s="33" t="s">
        <v>1</v>
      </c>
      <c r="B17" s="35" t="s">
        <v>17</v>
      </c>
      <c r="C17" s="33"/>
      <c r="D17" s="33"/>
      <c r="E17" s="27">
        <f t="shared" si="6"/>
        <v>0</v>
      </c>
      <c r="F17" s="28">
        <v>1</v>
      </c>
      <c r="G17" s="36">
        <f t="shared" si="7"/>
        <v>0</v>
      </c>
      <c r="H17" s="30">
        <v>0</v>
      </c>
      <c r="I17" s="30">
        <v>0</v>
      </c>
      <c r="J17" s="30">
        <v>0</v>
      </c>
      <c r="K17" s="30">
        <v>0</v>
      </c>
      <c r="L17" s="30">
        <v>0</v>
      </c>
      <c r="M17" s="30">
        <f t="shared" si="8"/>
        <v>0</v>
      </c>
      <c r="N17" s="30">
        <f t="shared" ref="N17:N20" si="11">G17*M17</f>
        <v>0</v>
      </c>
      <c r="O17" s="32"/>
      <c r="P17" s="32">
        <v>1</v>
      </c>
      <c r="Q17" s="37">
        <f t="shared" si="10"/>
        <v>0</v>
      </c>
      <c r="R17" s="37">
        <f>'[2]Som CRS'!AA8</f>
        <v>0</v>
      </c>
      <c r="S17" s="31" t="str">
        <f>'[2]Som CRS'!AC8</f>
        <v xml:space="preserve"> </v>
      </c>
    </row>
    <row r="18" spans="1:19" ht="24.95" hidden="1" customHeight="1" x14ac:dyDescent="0.2">
      <c r="A18" s="33" t="s">
        <v>1</v>
      </c>
      <c r="B18" s="35" t="s">
        <v>18</v>
      </c>
      <c r="C18" s="33">
        <v>48</v>
      </c>
      <c r="D18" s="33">
        <v>96</v>
      </c>
      <c r="E18" s="27">
        <f>C18*D18/144</f>
        <v>32</v>
      </c>
      <c r="F18" s="28">
        <v>1.25</v>
      </c>
      <c r="G18" s="36">
        <f>E18*F18</f>
        <v>40</v>
      </c>
      <c r="M18" s="30">
        <f t="shared" ref="M18:M21" si="12">H18+I18+J18+K18+L18</f>
        <v>0</v>
      </c>
      <c r="N18" s="30">
        <f t="shared" si="11"/>
        <v>0</v>
      </c>
      <c r="O18" s="32">
        <f t="shared" ref="O18:O51" si="13">N18</f>
        <v>0</v>
      </c>
      <c r="P18" s="32">
        <v>1</v>
      </c>
      <c r="Q18" s="37">
        <f t="shared" si="10"/>
        <v>0</v>
      </c>
      <c r="R18" s="37">
        <f>'[2]Som CRS'!AA9</f>
        <v>0</v>
      </c>
      <c r="S18" s="31" t="str">
        <f>'[2]Som CRS'!AC9</f>
        <v xml:space="preserve"> </v>
      </c>
    </row>
    <row r="19" spans="1:19" ht="24.95" hidden="1" customHeight="1" x14ac:dyDescent="0.2">
      <c r="A19" s="33" t="s">
        <v>1</v>
      </c>
      <c r="B19" s="35" t="s">
        <v>18</v>
      </c>
      <c r="C19" s="33">
        <v>48</v>
      </c>
      <c r="D19" s="33">
        <v>120</v>
      </c>
      <c r="E19" s="27">
        <f t="shared" si="6"/>
        <v>40</v>
      </c>
      <c r="F19" s="28">
        <v>1.25</v>
      </c>
      <c r="G19" s="36">
        <f t="shared" si="7"/>
        <v>50</v>
      </c>
      <c r="M19" s="30">
        <f t="shared" si="12"/>
        <v>0</v>
      </c>
      <c r="N19" s="30">
        <f t="shared" si="11"/>
        <v>0</v>
      </c>
      <c r="O19" s="32">
        <f t="shared" si="13"/>
        <v>0</v>
      </c>
      <c r="P19" s="32">
        <v>1</v>
      </c>
      <c r="Q19" s="37">
        <f t="shared" si="10"/>
        <v>0</v>
      </c>
      <c r="R19" s="37">
        <f>'[2]Som CRS'!AA10</f>
        <v>0</v>
      </c>
      <c r="S19" s="31" t="str">
        <f>'[2]Som CRS'!AC10</f>
        <v xml:space="preserve"> </v>
      </c>
    </row>
    <row r="20" spans="1:19" s="19" customFormat="1" ht="24.95" hidden="1" customHeight="1" x14ac:dyDescent="0.2">
      <c r="A20" s="12" t="s">
        <v>1</v>
      </c>
      <c r="B20" s="13" t="s">
        <v>18</v>
      </c>
      <c r="C20" s="12">
        <v>60</v>
      </c>
      <c r="D20" s="12">
        <v>120</v>
      </c>
      <c r="E20" s="10">
        <f t="shared" si="6"/>
        <v>50</v>
      </c>
      <c r="F20" s="9">
        <v>1.25</v>
      </c>
      <c r="G20" s="11">
        <f t="shared" si="7"/>
        <v>62.5</v>
      </c>
      <c r="H20" s="14">
        <v>25</v>
      </c>
      <c r="I20" s="14"/>
      <c r="J20" s="14">
        <v>168</v>
      </c>
      <c r="K20" s="14"/>
      <c r="L20" s="14"/>
      <c r="M20" s="15">
        <f t="shared" si="12"/>
        <v>193</v>
      </c>
      <c r="N20" s="15">
        <f t="shared" si="11"/>
        <v>12062.5</v>
      </c>
      <c r="O20" s="17">
        <f>N20+N21</f>
        <v>12062.5</v>
      </c>
      <c r="P20" s="17">
        <v>1</v>
      </c>
      <c r="Q20" s="16">
        <f t="shared" si="10"/>
        <v>120.625</v>
      </c>
      <c r="R20" s="16">
        <f>'[2]Som CRS'!AA11</f>
        <v>52.95</v>
      </c>
      <c r="S20" s="18">
        <f>'[2]Som CRS'!AC11</f>
        <v>43181</v>
      </c>
    </row>
    <row r="21" spans="1:19" ht="24.95" hidden="1" customHeight="1" x14ac:dyDescent="0.2">
      <c r="A21" s="33" t="s">
        <v>1</v>
      </c>
      <c r="B21" s="35" t="s">
        <v>18</v>
      </c>
      <c r="C21" s="33"/>
      <c r="D21" s="33"/>
      <c r="E21" s="27">
        <f t="shared" si="6"/>
        <v>0</v>
      </c>
      <c r="F21" s="28">
        <v>1.25</v>
      </c>
      <c r="G21" s="36">
        <f t="shared" si="7"/>
        <v>0</v>
      </c>
      <c r="H21" s="30">
        <v>0</v>
      </c>
      <c r="I21" s="30">
        <v>0</v>
      </c>
      <c r="J21" s="30">
        <v>0</v>
      </c>
      <c r="K21" s="30">
        <v>0</v>
      </c>
      <c r="L21" s="30">
        <v>0</v>
      </c>
      <c r="M21" s="30">
        <f t="shared" si="12"/>
        <v>0</v>
      </c>
      <c r="N21" s="30">
        <f t="shared" ref="N21:N24" si="14">G21*M21</f>
        <v>0</v>
      </c>
      <c r="O21" s="32"/>
      <c r="P21" s="32">
        <v>1</v>
      </c>
      <c r="Q21" s="37">
        <f t="shared" si="10"/>
        <v>0</v>
      </c>
      <c r="R21" s="37">
        <f>'[2]Som CRS'!AA12</f>
        <v>0</v>
      </c>
      <c r="S21" s="31" t="str">
        <f>'[2]Som CRS'!AC12</f>
        <v xml:space="preserve"> </v>
      </c>
    </row>
    <row r="22" spans="1:19" ht="24.95" hidden="1" customHeight="1" x14ac:dyDescent="0.2">
      <c r="A22" s="33" t="s">
        <v>1</v>
      </c>
      <c r="B22" s="35" t="s">
        <v>19</v>
      </c>
      <c r="C22" s="33">
        <v>48</v>
      </c>
      <c r="D22" s="33">
        <v>96</v>
      </c>
      <c r="E22" s="27">
        <f>C22*D22/144</f>
        <v>32</v>
      </c>
      <c r="F22" s="28">
        <v>1.5</v>
      </c>
      <c r="G22" s="36">
        <f>E22*F22</f>
        <v>48</v>
      </c>
      <c r="M22" s="30">
        <f t="shared" ref="M22:M25" si="15">H22+I22+J22+K22+L22</f>
        <v>0</v>
      </c>
      <c r="N22" s="30">
        <f t="shared" si="14"/>
        <v>0</v>
      </c>
      <c r="O22" s="32">
        <f t="shared" si="13"/>
        <v>0</v>
      </c>
      <c r="P22" s="32">
        <v>1</v>
      </c>
      <c r="Q22" s="37">
        <f t="shared" si="10"/>
        <v>0</v>
      </c>
      <c r="R22" s="37">
        <f>'[2]Som CRS'!AA13</f>
        <v>0</v>
      </c>
      <c r="S22" s="31" t="str">
        <f>'[2]Som CRS'!AC13</f>
        <v xml:space="preserve"> </v>
      </c>
    </row>
    <row r="23" spans="1:19" ht="24.95" hidden="1" customHeight="1" x14ac:dyDescent="0.2">
      <c r="A23" s="33" t="s">
        <v>1</v>
      </c>
      <c r="B23" s="35" t="s">
        <v>19</v>
      </c>
      <c r="C23" s="33">
        <v>48</v>
      </c>
      <c r="D23" s="33">
        <v>120</v>
      </c>
      <c r="E23" s="27">
        <f>C23*D23/144</f>
        <v>40</v>
      </c>
      <c r="F23" s="28">
        <v>1.5</v>
      </c>
      <c r="G23" s="36">
        <f>E23*F23</f>
        <v>60</v>
      </c>
      <c r="M23" s="30">
        <f t="shared" si="15"/>
        <v>0</v>
      </c>
      <c r="N23" s="30">
        <f t="shared" si="14"/>
        <v>0</v>
      </c>
      <c r="O23" s="32">
        <f t="shared" si="13"/>
        <v>0</v>
      </c>
      <c r="P23" s="32">
        <v>1</v>
      </c>
      <c r="Q23" s="37">
        <f t="shared" si="10"/>
        <v>0</v>
      </c>
      <c r="R23" s="37">
        <f>'[2]Som CRS'!AA14</f>
        <v>0</v>
      </c>
      <c r="S23" s="31" t="str">
        <f>'[2]Som CRS'!AC14</f>
        <v xml:space="preserve"> </v>
      </c>
    </row>
    <row r="24" spans="1:19" ht="24.95" hidden="1" customHeight="1" x14ac:dyDescent="0.2">
      <c r="A24" s="33" t="s">
        <v>1</v>
      </c>
      <c r="B24" s="35" t="s">
        <v>19</v>
      </c>
      <c r="C24" s="33">
        <v>60</v>
      </c>
      <c r="D24" s="33">
        <v>120</v>
      </c>
      <c r="E24" s="27">
        <f t="shared" si="6"/>
        <v>50</v>
      </c>
      <c r="F24" s="28">
        <v>1.5</v>
      </c>
      <c r="G24" s="36">
        <f t="shared" si="7"/>
        <v>75</v>
      </c>
      <c r="H24" s="29">
        <v>48</v>
      </c>
      <c r="J24" s="29">
        <v>196</v>
      </c>
      <c r="M24" s="30">
        <f t="shared" si="15"/>
        <v>244</v>
      </c>
      <c r="N24" s="30">
        <f t="shared" si="14"/>
        <v>18300</v>
      </c>
      <c r="O24" s="32">
        <f>N24+N25</f>
        <v>18300</v>
      </c>
      <c r="P24" s="32">
        <v>1</v>
      </c>
      <c r="Q24" s="37">
        <f t="shared" si="10"/>
        <v>183</v>
      </c>
      <c r="R24" s="37">
        <f>'[2]Som CRS'!AA15</f>
        <v>55.95</v>
      </c>
      <c r="S24" s="31">
        <f>'[2]Som CRS'!AC15</f>
        <v>43209</v>
      </c>
    </row>
    <row r="25" spans="1:19" ht="24.95" hidden="1" customHeight="1" x14ac:dyDescent="0.2">
      <c r="A25" s="33" t="s">
        <v>1</v>
      </c>
      <c r="B25" s="35" t="s">
        <v>19</v>
      </c>
      <c r="C25" s="33"/>
      <c r="D25" s="33"/>
      <c r="E25" s="27">
        <f t="shared" si="6"/>
        <v>0</v>
      </c>
      <c r="F25" s="28">
        <v>1.5</v>
      </c>
      <c r="G25" s="36">
        <f t="shared" si="7"/>
        <v>0</v>
      </c>
      <c r="H25" s="30">
        <v>0</v>
      </c>
      <c r="I25" s="30">
        <v>0</v>
      </c>
      <c r="J25" s="30">
        <v>0</v>
      </c>
      <c r="K25" s="30">
        <v>0</v>
      </c>
      <c r="L25" s="30">
        <v>0</v>
      </c>
      <c r="M25" s="30">
        <f t="shared" si="15"/>
        <v>0</v>
      </c>
      <c r="N25" s="30">
        <f t="shared" ref="N25:N28" si="16">G25*M25</f>
        <v>0</v>
      </c>
      <c r="O25" s="32"/>
      <c r="P25" s="32">
        <v>1</v>
      </c>
      <c r="Q25" s="37">
        <f t="shared" si="10"/>
        <v>0</v>
      </c>
      <c r="R25" s="37">
        <f>'[2]Som CRS'!AA16</f>
        <v>0</v>
      </c>
      <c r="S25" s="31" t="str">
        <f>'[2]Som CRS'!AC16</f>
        <v xml:space="preserve"> </v>
      </c>
    </row>
    <row r="26" spans="1:19" ht="24.95" hidden="1" customHeight="1" x14ac:dyDescent="0.2">
      <c r="A26" s="33" t="s">
        <v>1</v>
      </c>
      <c r="B26" s="35" t="s">
        <v>20</v>
      </c>
      <c r="C26" s="33">
        <v>48</v>
      </c>
      <c r="D26" s="33">
        <v>96</v>
      </c>
      <c r="E26" s="27">
        <f>C26*D26/144</f>
        <v>32</v>
      </c>
      <c r="F26" s="28">
        <v>2</v>
      </c>
      <c r="G26" s="36">
        <f>E26*F26</f>
        <v>64</v>
      </c>
      <c r="M26" s="30">
        <f t="shared" ref="M26:M29" si="17">H26+I26+J26+K26+L26</f>
        <v>0</v>
      </c>
      <c r="N26" s="30">
        <f t="shared" si="16"/>
        <v>0</v>
      </c>
      <c r="O26" s="32">
        <f t="shared" si="13"/>
        <v>0</v>
      </c>
      <c r="P26" s="32">
        <v>1</v>
      </c>
      <c r="Q26" s="37">
        <f t="shared" si="10"/>
        <v>0</v>
      </c>
      <c r="R26" s="37">
        <f>'[2]Som CRS'!AA17</f>
        <v>0</v>
      </c>
      <c r="S26" s="31" t="str">
        <f>'[2]Som CRS'!AC17</f>
        <v xml:space="preserve"> </v>
      </c>
    </row>
    <row r="27" spans="1:19" ht="24.95" hidden="1" customHeight="1" x14ac:dyDescent="0.2">
      <c r="A27" s="33" t="s">
        <v>1</v>
      </c>
      <c r="B27" s="35" t="s">
        <v>20</v>
      </c>
      <c r="C27" s="33">
        <v>48</v>
      </c>
      <c r="D27" s="33">
        <v>120</v>
      </c>
      <c r="E27" s="27">
        <f>C27*D27/144</f>
        <v>40</v>
      </c>
      <c r="F27" s="28">
        <v>2</v>
      </c>
      <c r="G27" s="36">
        <f>E27*F27</f>
        <v>80</v>
      </c>
      <c r="M27" s="30">
        <f t="shared" si="17"/>
        <v>0</v>
      </c>
      <c r="N27" s="30">
        <f t="shared" si="16"/>
        <v>0</v>
      </c>
      <c r="O27" s="32">
        <f t="shared" si="13"/>
        <v>0</v>
      </c>
      <c r="P27" s="32">
        <v>1</v>
      </c>
      <c r="Q27" s="37">
        <f t="shared" si="10"/>
        <v>0</v>
      </c>
      <c r="R27" s="37">
        <f>'[2]Som CRS'!AA18</f>
        <v>0</v>
      </c>
      <c r="S27" s="31" t="str">
        <f>'[2]Som CRS'!AC18</f>
        <v xml:space="preserve"> </v>
      </c>
    </row>
    <row r="28" spans="1:19" s="19" customFormat="1" ht="24.95" hidden="1" customHeight="1" x14ac:dyDescent="0.2">
      <c r="A28" s="12" t="s">
        <v>1</v>
      </c>
      <c r="B28" s="13" t="s">
        <v>20</v>
      </c>
      <c r="C28" s="12">
        <v>60</v>
      </c>
      <c r="D28" s="12">
        <v>120</v>
      </c>
      <c r="E28" s="10">
        <f t="shared" si="6"/>
        <v>50</v>
      </c>
      <c r="F28" s="9">
        <v>2</v>
      </c>
      <c r="G28" s="11">
        <f t="shared" si="7"/>
        <v>100</v>
      </c>
      <c r="H28" s="14">
        <v>13</v>
      </c>
      <c r="I28" s="14">
        <v>32</v>
      </c>
      <c r="J28" s="14">
        <v>316</v>
      </c>
      <c r="K28" s="14"/>
      <c r="L28" s="14"/>
      <c r="M28" s="15">
        <f t="shared" si="17"/>
        <v>361</v>
      </c>
      <c r="N28" s="15">
        <f t="shared" si="16"/>
        <v>36100</v>
      </c>
      <c r="O28" s="17">
        <f>N28+N29</f>
        <v>36100</v>
      </c>
      <c r="P28" s="17">
        <v>1</v>
      </c>
      <c r="Q28" s="16">
        <f t="shared" si="10"/>
        <v>361</v>
      </c>
      <c r="R28" s="16">
        <f>'[2]Som CRS'!AA19</f>
        <v>55.95</v>
      </c>
      <c r="S28" s="18">
        <f>'[2]Som CRS'!AC19</f>
        <v>43550</v>
      </c>
    </row>
    <row r="29" spans="1:19" ht="24.95" hidden="1" customHeight="1" x14ac:dyDescent="0.2">
      <c r="A29" s="33" t="s">
        <v>1</v>
      </c>
      <c r="B29" s="35" t="s">
        <v>20</v>
      </c>
      <c r="C29" s="33"/>
      <c r="D29" s="33"/>
      <c r="E29" s="27">
        <f t="shared" si="6"/>
        <v>0</v>
      </c>
      <c r="F29" s="28">
        <v>2</v>
      </c>
      <c r="G29" s="36">
        <f t="shared" si="7"/>
        <v>0</v>
      </c>
      <c r="H29" s="30">
        <v>0</v>
      </c>
      <c r="I29" s="30">
        <v>0</v>
      </c>
      <c r="J29" s="30">
        <v>0</v>
      </c>
      <c r="K29" s="30">
        <v>0</v>
      </c>
      <c r="L29" s="30">
        <v>0</v>
      </c>
      <c r="M29" s="30">
        <f t="shared" si="17"/>
        <v>0</v>
      </c>
      <c r="N29" s="30">
        <f t="shared" ref="N29:N32" si="18">G29*M29</f>
        <v>0</v>
      </c>
      <c r="O29" s="32"/>
      <c r="P29" s="32">
        <v>1</v>
      </c>
      <c r="Q29" s="37">
        <f t="shared" si="10"/>
        <v>0</v>
      </c>
      <c r="R29" s="37">
        <f>'[2]Som CRS'!AA20</f>
        <v>0</v>
      </c>
      <c r="S29" s="31" t="str">
        <f>'[2]Som CRS'!AC20</f>
        <v xml:space="preserve"> </v>
      </c>
    </row>
    <row r="30" spans="1:19" ht="24.95" hidden="1" customHeight="1" x14ac:dyDescent="0.2">
      <c r="A30" s="33" t="s">
        <v>1</v>
      </c>
      <c r="B30" s="35" t="s">
        <v>21</v>
      </c>
      <c r="C30" s="33">
        <v>48</v>
      </c>
      <c r="D30" s="33">
        <v>96</v>
      </c>
      <c r="E30" s="27">
        <f>C30*D30/144</f>
        <v>32</v>
      </c>
      <c r="F30" s="28">
        <v>2.5</v>
      </c>
      <c r="G30" s="36">
        <f>E30*F30</f>
        <v>80</v>
      </c>
      <c r="M30" s="30">
        <f t="shared" ref="M30:M33" si="19">H30+I30+J30+K30+L30</f>
        <v>0</v>
      </c>
      <c r="N30" s="30">
        <f t="shared" si="18"/>
        <v>0</v>
      </c>
      <c r="O30" s="32">
        <f t="shared" si="13"/>
        <v>0</v>
      </c>
      <c r="P30" s="32">
        <v>1</v>
      </c>
      <c r="Q30" s="37">
        <f t="shared" si="10"/>
        <v>0</v>
      </c>
      <c r="R30" s="37">
        <f>'[2]Som CRS'!AA21</f>
        <v>0</v>
      </c>
      <c r="S30" s="31" t="str">
        <f>'[2]Som CRS'!AC21</f>
        <v xml:space="preserve"> </v>
      </c>
    </row>
    <row r="31" spans="1:19" ht="24.95" hidden="1" customHeight="1" x14ac:dyDescent="0.2">
      <c r="A31" s="33" t="s">
        <v>1</v>
      </c>
      <c r="B31" s="35" t="s">
        <v>21</v>
      </c>
      <c r="C31" s="33">
        <v>48</v>
      </c>
      <c r="D31" s="33">
        <v>120</v>
      </c>
      <c r="E31" s="27">
        <f t="shared" si="6"/>
        <v>40</v>
      </c>
      <c r="F31" s="28">
        <v>2.5</v>
      </c>
      <c r="G31" s="36">
        <f t="shared" si="7"/>
        <v>100</v>
      </c>
      <c r="M31" s="30">
        <f t="shared" si="19"/>
        <v>0</v>
      </c>
      <c r="N31" s="30">
        <f t="shared" si="18"/>
        <v>0</v>
      </c>
      <c r="O31" s="32">
        <f t="shared" si="13"/>
        <v>0</v>
      </c>
      <c r="P31" s="32">
        <v>1</v>
      </c>
      <c r="Q31" s="37">
        <f t="shared" si="10"/>
        <v>0</v>
      </c>
      <c r="R31" s="37">
        <f>'[2]Som CRS'!AA22</f>
        <v>0</v>
      </c>
      <c r="S31" s="31" t="str">
        <f>'[2]Som CRS'!AC22</f>
        <v xml:space="preserve"> </v>
      </c>
    </row>
    <row r="32" spans="1:19" ht="24.95" hidden="1" customHeight="1" x14ac:dyDescent="0.2">
      <c r="A32" s="33" t="s">
        <v>1</v>
      </c>
      <c r="B32" s="35" t="s">
        <v>21</v>
      </c>
      <c r="C32" s="33">
        <v>60</v>
      </c>
      <c r="D32" s="33">
        <v>120</v>
      </c>
      <c r="E32" s="27">
        <f t="shared" si="6"/>
        <v>50</v>
      </c>
      <c r="F32" s="28">
        <v>2.5</v>
      </c>
      <c r="G32" s="36">
        <f t="shared" si="7"/>
        <v>125</v>
      </c>
      <c r="H32" s="29">
        <v>106</v>
      </c>
      <c r="I32" s="29">
        <v>27</v>
      </c>
      <c r="J32" s="29">
        <v>326</v>
      </c>
      <c r="M32" s="30">
        <f t="shared" si="19"/>
        <v>459</v>
      </c>
      <c r="N32" s="30">
        <f t="shared" si="18"/>
        <v>57375</v>
      </c>
      <c r="O32" s="32">
        <f>N32+N33</f>
        <v>57375</v>
      </c>
      <c r="P32" s="32">
        <v>1</v>
      </c>
      <c r="Q32" s="37">
        <f t="shared" si="10"/>
        <v>573.75</v>
      </c>
      <c r="R32" s="37">
        <f>'[2]Som CRS'!AA23</f>
        <v>55.95</v>
      </c>
      <c r="S32" s="31">
        <f>'[2]Som CRS'!AC23</f>
        <v>43550</v>
      </c>
    </row>
    <row r="33" spans="1:19" ht="24.95" hidden="1" customHeight="1" x14ac:dyDescent="0.2">
      <c r="A33" s="33" t="s">
        <v>1</v>
      </c>
      <c r="B33" s="35" t="s">
        <v>21</v>
      </c>
      <c r="C33" s="33"/>
      <c r="D33" s="33"/>
      <c r="E33" s="27">
        <f t="shared" si="6"/>
        <v>0</v>
      </c>
      <c r="F33" s="28">
        <v>2.5</v>
      </c>
      <c r="G33" s="36">
        <f t="shared" si="7"/>
        <v>0</v>
      </c>
      <c r="H33" s="30">
        <v>0</v>
      </c>
      <c r="I33" s="30">
        <v>0</v>
      </c>
      <c r="J33" s="30">
        <v>0</v>
      </c>
      <c r="K33" s="30">
        <v>0</v>
      </c>
      <c r="L33" s="30">
        <v>0</v>
      </c>
      <c r="M33" s="30">
        <f t="shared" si="19"/>
        <v>0</v>
      </c>
      <c r="N33" s="30">
        <f t="shared" ref="N33:N36" si="20">G33*M33</f>
        <v>0</v>
      </c>
      <c r="O33" s="32"/>
      <c r="P33" s="32">
        <v>1</v>
      </c>
      <c r="Q33" s="37">
        <f t="shared" si="10"/>
        <v>0</v>
      </c>
      <c r="R33" s="37">
        <f>'[2]Som CRS'!AA24</f>
        <v>0</v>
      </c>
      <c r="S33" s="31" t="str">
        <f>'[2]Som CRS'!AC24</f>
        <v xml:space="preserve"> </v>
      </c>
    </row>
    <row r="34" spans="1:19" ht="24.95" hidden="1" customHeight="1" x14ac:dyDescent="0.2">
      <c r="A34" s="33" t="s">
        <v>1</v>
      </c>
      <c r="B34" s="35" t="s">
        <v>22</v>
      </c>
      <c r="C34" s="33">
        <v>48</v>
      </c>
      <c r="D34" s="33">
        <v>96</v>
      </c>
      <c r="E34" s="27">
        <f>C34*D34/144</f>
        <v>32</v>
      </c>
      <c r="F34" s="28">
        <v>3.125</v>
      </c>
      <c r="G34" s="36">
        <f>E34*F34</f>
        <v>100</v>
      </c>
      <c r="M34" s="30">
        <f t="shared" ref="M34:M37" si="21">H34+I34+J34+K34+L34</f>
        <v>0</v>
      </c>
      <c r="N34" s="30">
        <f t="shared" si="20"/>
        <v>0</v>
      </c>
      <c r="O34" s="32">
        <f t="shared" si="13"/>
        <v>0</v>
      </c>
      <c r="P34" s="32">
        <v>1</v>
      </c>
      <c r="Q34" s="37">
        <f t="shared" si="10"/>
        <v>0</v>
      </c>
      <c r="R34" s="37">
        <f>'[2]Som CRS'!AA25</f>
        <v>55.95</v>
      </c>
      <c r="S34" s="31" t="str">
        <f>'[2]Som CRS'!AC25</f>
        <v xml:space="preserve"> </v>
      </c>
    </row>
    <row r="35" spans="1:19" ht="24.95" hidden="1" customHeight="1" x14ac:dyDescent="0.2">
      <c r="A35" s="33" t="s">
        <v>1</v>
      </c>
      <c r="B35" s="35" t="s">
        <v>22</v>
      </c>
      <c r="C35" s="33">
        <v>48</v>
      </c>
      <c r="D35" s="33">
        <v>120</v>
      </c>
      <c r="E35" s="27">
        <f>C35*D35/144</f>
        <v>40</v>
      </c>
      <c r="F35" s="28">
        <v>3.125</v>
      </c>
      <c r="G35" s="36">
        <f>E35*F35</f>
        <v>125</v>
      </c>
      <c r="M35" s="30">
        <f t="shared" si="21"/>
        <v>0</v>
      </c>
      <c r="N35" s="30">
        <f t="shared" si="20"/>
        <v>0</v>
      </c>
      <c r="O35" s="32">
        <f t="shared" si="13"/>
        <v>0</v>
      </c>
      <c r="P35" s="32">
        <v>1</v>
      </c>
      <c r="Q35" s="37">
        <f t="shared" si="10"/>
        <v>0</v>
      </c>
      <c r="R35" s="37">
        <f>'[2]Som CRS'!AA26</f>
        <v>0</v>
      </c>
      <c r="S35" s="31" t="str">
        <f>'[2]Som CRS'!AC26</f>
        <v xml:space="preserve"> </v>
      </c>
    </row>
    <row r="36" spans="1:19" s="19" customFormat="1" ht="24.95" hidden="1" customHeight="1" x14ac:dyDescent="0.2">
      <c r="A36" s="12" t="s">
        <v>1</v>
      </c>
      <c r="B36" s="13" t="s">
        <v>22</v>
      </c>
      <c r="C36" s="12">
        <v>60</v>
      </c>
      <c r="D36" s="12">
        <v>120</v>
      </c>
      <c r="E36" s="10">
        <f t="shared" si="6"/>
        <v>50</v>
      </c>
      <c r="F36" s="9">
        <v>3.125</v>
      </c>
      <c r="G36" s="11">
        <f t="shared" si="7"/>
        <v>156.25</v>
      </c>
      <c r="H36" s="14">
        <v>65</v>
      </c>
      <c r="I36" s="14">
        <v>33</v>
      </c>
      <c r="J36" s="14">
        <v>298</v>
      </c>
      <c r="K36" s="14"/>
      <c r="L36" s="14"/>
      <c r="M36" s="15">
        <f t="shared" si="21"/>
        <v>396</v>
      </c>
      <c r="N36" s="15">
        <f t="shared" si="20"/>
        <v>61875</v>
      </c>
      <c r="O36" s="17">
        <f>N36+N37</f>
        <v>61875</v>
      </c>
      <c r="P36" s="17">
        <v>1</v>
      </c>
      <c r="Q36" s="16">
        <f t="shared" si="10"/>
        <v>618.75</v>
      </c>
      <c r="R36" s="16">
        <f>'[2]Som CRS'!AA27</f>
        <v>55.950012800819252</v>
      </c>
      <c r="S36" s="18">
        <f>'[2]Som CRS'!AC27</f>
        <v>43551</v>
      </c>
    </row>
    <row r="37" spans="1:19" ht="24.95" hidden="1" customHeight="1" x14ac:dyDescent="0.2">
      <c r="A37" s="33" t="s">
        <v>1</v>
      </c>
      <c r="B37" s="35" t="s">
        <v>22</v>
      </c>
      <c r="C37" s="33"/>
      <c r="D37" s="33"/>
      <c r="E37" s="27">
        <f t="shared" si="6"/>
        <v>0</v>
      </c>
      <c r="F37" s="28">
        <v>3.125</v>
      </c>
      <c r="G37" s="36">
        <f t="shared" si="7"/>
        <v>0</v>
      </c>
      <c r="H37" s="30">
        <v>0</v>
      </c>
      <c r="I37" s="30">
        <v>0</v>
      </c>
      <c r="J37" s="30">
        <v>0</v>
      </c>
      <c r="K37" s="30">
        <v>0</v>
      </c>
      <c r="L37" s="30">
        <v>0</v>
      </c>
      <c r="M37" s="30">
        <f t="shared" si="21"/>
        <v>0</v>
      </c>
      <c r="N37" s="30">
        <f t="shared" ref="N37:N40" si="22">G37*M37</f>
        <v>0</v>
      </c>
      <c r="O37" s="32"/>
      <c r="P37" s="32">
        <v>1</v>
      </c>
      <c r="Q37" s="37">
        <f t="shared" si="10"/>
        <v>0</v>
      </c>
      <c r="R37" s="37">
        <f>'[2]Som CRS'!AA28</f>
        <v>0</v>
      </c>
      <c r="S37" s="31" t="str">
        <f>'[2]Som CRS'!AC28</f>
        <v xml:space="preserve"> </v>
      </c>
    </row>
    <row r="38" spans="1:19" ht="24.95" hidden="1" customHeight="1" x14ac:dyDescent="0.2">
      <c r="A38" s="33" t="s">
        <v>1</v>
      </c>
      <c r="B38" s="35" t="s">
        <v>23</v>
      </c>
      <c r="C38" s="33">
        <v>48</v>
      </c>
      <c r="D38" s="33">
        <v>96</v>
      </c>
      <c r="E38" s="27">
        <f>C38*D38/144</f>
        <v>32</v>
      </c>
      <c r="F38" s="28">
        <v>3.75</v>
      </c>
      <c r="G38" s="36">
        <f>E38*F38</f>
        <v>120</v>
      </c>
      <c r="M38" s="30">
        <f t="shared" ref="M38:M41" si="23">H38+I38+J38+K38+L38</f>
        <v>0</v>
      </c>
      <c r="N38" s="30">
        <f t="shared" si="22"/>
        <v>0</v>
      </c>
      <c r="O38" s="32">
        <f t="shared" si="13"/>
        <v>0</v>
      </c>
      <c r="P38" s="32">
        <v>1</v>
      </c>
      <c r="Q38" s="37">
        <f t="shared" si="10"/>
        <v>0</v>
      </c>
      <c r="R38" s="37">
        <f>'[2]Som CRS'!AA29</f>
        <v>0</v>
      </c>
      <c r="S38" s="31" t="str">
        <f>'[2]Som CRS'!AC29</f>
        <v xml:space="preserve"> </v>
      </c>
    </row>
    <row r="39" spans="1:19" ht="24.95" hidden="1" customHeight="1" x14ac:dyDescent="0.2">
      <c r="A39" s="33" t="s">
        <v>1</v>
      </c>
      <c r="B39" s="35" t="s">
        <v>23</v>
      </c>
      <c r="C39" s="33">
        <v>48</v>
      </c>
      <c r="D39" s="33">
        <v>120</v>
      </c>
      <c r="E39" s="27">
        <f t="shared" si="6"/>
        <v>40</v>
      </c>
      <c r="F39" s="28">
        <v>3.75</v>
      </c>
      <c r="G39" s="36">
        <f t="shared" si="7"/>
        <v>150</v>
      </c>
      <c r="M39" s="30">
        <f t="shared" si="23"/>
        <v>0</v>
      </c>
      <c r="N39" s="30">
        <f t="shared" si="22"/>
        <v>0</v>
      </c>
      <c r="O39" s="32">
        <f>N39</f>
        <v>0</v>
      </c>
      <c r="P39" s="32">
        <v>1</v>
      </c>
      <c r="Q39" s="37">
        <f t="shared" si="10"/>
        <v>0</v>
      </c>
      <c r="R39" s="37">
        <f>'[2]Som CRS'!AA30</f>
        <v>0</v>
      </c>
      <c r="S39" s="31" t="str">
        <f>'[2]Som CRS'!AC30</f>
        <v xml:space="preserve"> </v>
      </c>
    </row>
    <row r="40" spans="1:19" ht="24.95" hidden="1" customHeight="1" x14ac:dyDescent="0.2">
      <c r="A40" s="33" t="s">
        <v>1</v>
      </c>
      <c r="B40" s="35" t="s">
        <v>23</v>
      </c>
      <c r="C40" s="33">
        <v>60</v>
      </c>
      <c r="D40" s="33">
        <v>120</v>
      </c>
      <c r="E40" s="27">
        <f t="shared" si="6"/>
        <v>50</v>
      </c>
      <c r="F40" s="28">
        <v>3.75</v>
      </c>
      <c r="G40" s="36">
        <f t="shared" si="7"/>
        <v>187.5</v>
      </c>
      <c r="H40" s="29">
        <v>17</v>
      </c>
      <c r="I40" s="29">
        <v>3</v>
      </c>
      <c r="J40" s="29">
        <v>227</v>
      </c>
      <c r="M40" s="30">
        <f t="shared" si="23"/>
        <v>247</v>
      </c>
      <c r="N40" s="30">
        <f t="shared" si="22"/>
        <v>46312.5</v>
      </c>
      <c r="O40" s="32">
        <f>N40+N41</f>
        <v>46312.5</v>
      </c>
      <c r="P40" s="32">
        <v>1</v>
      </c>
      <c r="Q40" s="37">
        <f t="shared" si="10"/>
        <v>463.125</v>
      </c>
      <c r="R40" s="37">
        <f>'[2]Som CRS'!AA31</f>
        <v>61.950008888888888</v>
      </c>
      <c r="S40" s="31">
        <f>'[2]Som CRS'!AC31</f>
        <v>43522</v>
      </c>
    </row>
    <row r="41" spans="1:19" ht="24.95" hidden="1" customHeight="1" x14ac:dyDescent="0.2">
      <c r="A41" s="33" t="s">
        <v>1</v>
      </c>
      <c r="B41" s="35" t="s">
        <v>23</v>
      </c>
      <c r="C41" s="33"/>
      <c r="D41" s="33"/>
      <c r="E41" s="27">
        <f t="shared" si="6"/>
        <v>0</v>
      </c>
      <c r="F41" s="28">
        <v>3.75</v>
      </c>
      <c r="G41" s="36">
        <f t="shared" si="7"/>
        <v>0</v>
      </c>
      <c r="H41" s="30">
        <v>0</v>
      </c>
      <c r="I41" s="30">
        <v>0</v>
      </c>
      <c r="J41" s="30">
        <v>0</v>
      </c>
      <c r="K41" s="30">
        <v>0</v>
      </c>
      <c r="L41" s="30">
        <v>0</v>
      </c>
      <c r="M41" s="30">
        <f t="shared" si="23"/>
        <v>0</v>
      </c>
      <c r="N41" s="30">
        <f t="shared" ref="N41:N44" si="24">G41*M41</f>
        <v>0</v>
      </c>
      <c r="O41" s="32"/>
      <c r="P41" s="32">
        <v>1</v>
      </c>
      <c r="Q41" s="37">
        <f t="shared" si="10"/>
        <v>0</v>
      </c>
      <c r="R41" s="37">
        <f>'[2]Som CRS'!AA32</f>
        <v>0</v>
      </c>
      <c r="S41" s="31" t="str">
        <f>'[2]Som CRS'!AC32</f>
        <v xml:space="preserve"> </v>
      </c>
    </row>
    <row r="42" spans="1:19" ht="24.95" hidden="1" customHeight="1" x14ac:dyDescent="0.2">
      <c r="A42" s="33" t="s">
        <v>1</v>
      </c>
      <c r="B42" s="35" t="s">
        <v>24</v>
      </c>
      <c r="C42" s="33">
        <v>48</v>
      </c>
      <c r="D42" s="33">
        <v>96</v>
      </c>
      <c r="E42" s="27">
        <f>C42*D42/144</f>
        <v>32</v>
      </c>
      <c r="F42" s="28">
        <v>4.375</v>
      </c>
      <c r="G42" s="36">
        <f>E42*F42</f>
        <v>140</v>
      </c>
      <c r="M42" s="30">
        <f t="shared" ref="M42:M45" si="25">H42+I42+J42+K42+L42</f>
        <v>0</v>
      </c>
      <c r="N42" s="30">
        <f t="shared" si="24"/>
        <v>0</v>
      </c>
      <c r="O42" s="32">
        <f t="shared" si="13"/>
        <v>0</v>
      </c>
      <c r="P42" s="32">
        <v>1</v>
      </c>
      <c r="Q42" s="37">
        <f t="shared" si="10"/>
        <v>0</v>
      </c>
      <c r="R42" s="37">
        <f>'[2]Som CRS'!AA33</f>
        <v>0</v>
      </c>
      <c r="S42" s="31" t="str">
        <f>'[2]Som CRS'!AC33</f>
        <v xml:space="preserve"> </v>
      </c>
    </row>
    <row r="43" spans="1:19" ht="24.95" hidden="1" customHeight="1" x14ac:dyDescent="0.2">
      <c r="A43" s="33" t="s">
        <v>1</v>
      </c>
      <c r="B43" s="35" t="s">
        <v>24</v>
      </c>
      <c r="C43" s="33">
        <v>48</v>
      </c>
      <c r="D43" s="33">
        <v>120</v>
      </c>
      <c r="E43" s="27">
        <f>C43*D43/144</f>
        <v>40</v>
      </c>
      <c r="F43" s="28">
        <v>4.375</v>
      </c>
      <c r="G43" s="36">
        <f>E43*F43</f>
        <v>175</v>
      </c>
      <c r="M43" s="30">
        <f t="shared" si="25"/>
        <v>0</v>
      </c>
      <c r="N43" s="30">
        <f t="shared" si="24"/>
        <v>0</v>
      </c>
      <c r="O43" s="32">
        <f t="shared" si="13"/>
        <v>0</v>
      </c>
      <c r="P43" s="32">
        <v>1</v>
      </c>
      <c r="Q43" s="37">
        <f t="shared" si="10"/>
        <v>0</v>
      </c>
      <c r="R43" s="37">
        <f>'[2]Som CRS'!AA34</f>
        <v>0</v>
      </c>
      <c r="S43" s="31" t="str">
        <f>'[2]Som CRS'!AC34</f>
        <v xml:space="preserve"> </v>
      </c>
    </row>
    <row r="44" spans="1:19" s="19" customFormat="1" ht="24.95" hidden="1" customHeight="1" x14ac:dyDescent="0.2">
      <c r="A44" s="12" t="s">
        <v>1</v>
      </c>
      <c r="B44" s="13" t="s">
        <v>24</v>
      </c>
      <c r="C44" s="12">
        <v>60</v>
      </c>
      <c r="D44" s="12">
        <v>120</v>
      </c>
      <c r="E44" s="10">
        <f t="shared" si="6"/>
        <v>50</v>
      </c>
      <c r="F44" s="9">
        <v>4.375</v>
      </c>
      <c r="G44" s="11">
        <f t="shared" si="7"/>
        <v>218.75</v>
      </c>
      <c r="H44" s="14">
        <v>20</v>
      </c>
      <c r="I44" s="14">
        <v>20</v>
      </c>
      <c r="J44" s="14">
        <v>264</v>
      </c>
      <c r="K44" s="14"/>
      <c r="L44" s="14"/>
      <c r="M44" s="15">
        <f t="shared" si="25"/>
        <v>304</v>
      </c>
      <c r="N44" s="15">
        <f t="shared" si="24"/>
        <v>66500</v>
      </c>
      <c r="O44" s="17">
        <f>N44+N45</f>
        <v>66500</v>
      </c>
      <c r="P44" s="17">
        <v>1</v>
      </c>
      <c r="Q44" s="16">
        <f t="shared" si="10"/>
        <v>665</v>
      </c>
      <c r="R44" s="16">
        <f>'[2]Som CRS'!AA35</f>
        <v>59.949990857560799</v>
      </c>
      <c r="S44" s="18">
        <f>'[2]Som CRS'!AC35</f>
        <v>43522</v>
      </c>
    </row>
    <row r="45" spans="1:19" ht="24.95" hidden="1" customHeight="1" x14ac:dyDescent="0.2">
      <c r="A45" s="33" t="s">
        <v>1</v>
      </c>
      <c r="B45" s="35" t="s">
        <v>24</v>
      </c>
      <c r="C45" s="33"/>
      <c r="D45" s="33"/>
      <c r="E45" s="27">
        <f t="shared" si="6"/>
        <v>0</v>
      </c>
      <c r="F45" s="28">
        <v>4.375</v>
      </c>
      <c r="G45" s="36">
        <f t="shared" si="7"/>
        <v>0</v>
      </c>
      <c r="H45" s="30">
        <v>0</v>
      </c>
      <c r="I45" s="30">
        <v>0</v>
      </c>
      <c r="J45" s="30">
        <v>0</v>
      </c>
      <c r="K45" s="30">
        <v>0</v>
      </c>
      <c r="L45" s="30">
        <v>0</v>
      </c>
      <c r="M45" s="30">
        <f t="shared" si="25"/>
        <v>0</v>
      </c>
      <c r="N45" s="30">
        <f t="shared" ref="N45:N48" si="26">G45*M45</f>
        <v>0</v>
      </c>
      <c r="O45" s="32"/>
      <c r="P45" s="32">
        <v>1</v>
      </c>
      <c r="Q45" s="37">
        <f t="shared" si="10"/>
        <v>0</v>
      </c>
      <c r="R45" s="37">
        <f>'[2]Som CRS'!AA36</f>
        <v>0</v>
      </c>
      <c r="S45" s="31" t="str">
        <f>'[2]Som CRS'!AC36</f>
        <v xml:space="preserve"> </v>
      </c>
    </row>
    <row r="46" spans="1:19" ht="24.95" hidden="1" customHeight="1" x14ac:dyDescent="0.2">
      <c r="A46" s="33" t="s">
        <v>1</v>
      </c>
      <c r="B46" s="35" t="s">
        <v>25</v>
      </c>
      <c r="C46" s="33">
        <v>48</v>
      </c>
      <c r="D46" s="33">
        <v>96</v>
      </c>
      <c r="E46" s="27">
        <f>C46*D46/144</f>
        <v>32</v>
      </c>
      <c r="F46" s="28">
        <v>5</v>
      </c>
      <c r="G46" s="36">
        <f>E46*F46</f>
        <v>160</v>
      </c>
      <c r="M46" s="30">
        <f t="shared" ref="M46:M49" si="27">H46+I46+J46+K46+L46</f>
        <v>0</v>
      </c>
      <c r="N46" s="30">
        <f t="shared" si="26"/>
        <v>0</v>
      </c>
      <c r="O46" s="32">
        <f t="shared" si="13"/>
        <v>0</v>
      </c>
      <c r="P46" s="32">
        <v>1</v>
      </c>
      <c r="Q46" s="37">
        <f t="shared" si="10"/>
        <v>0</v>
      </c>
      <c r="R46" s="37">
        <f>'[2]Som CRS'!AA37</f>
        <v>0</v>
      </c>
      <c r="S46" s="31" t="str">
        <f>'[2]Som CRS'!AC37</f>
        <v xml:space="preserve"> </v>
      </c>
    </row>
    <row r="47" spans="1:19" ht="24.95" hidden="1" customHeight="1" x14ac:dyDescent="0.2">
      <c r="A47" s="33" t="s">
        <v>1</v>
      </c>
      <c r="B47" s="35" t="s">
        <v>25</v>
      </c>
      <c r="C47" s="33">
        <v>48</v>
      </c>
      <c r="D47" s="33">
        <v>120</v>
      </c>
      <c r="E47" s="27">
        <f>C47*D47/144</f>
        <v>40</v>
      </c>
      <c r="F47" s="28">
        <v>5</v>
      </c>
      <c r="G47" s="36">
        <f>E47*F47</f>
        <v>200</v>
      </c>
      <c r="M47" s="30">
        <f t="shared" si="27"/>
        <v>0</v>
      </c>
      <c r="N47" s="30">
        <f t="shared" si="26"/>
        <v>0</v>
      </c>
      <c r="O47" s="32">
        <f t="shared" si="13"/>
        <v>0</v>
      </c>
      <c r="P47" s="32">
        <v>1</v>
      </c>
      <c r="Q47" s="37">
        <f t="shared" si="10"/>
        <v>0</v>
      </c>
      <c r="R47" s="37">
        <f>'[2]Som CRS'!AA38</f>
        <v>0</v>
      </c>
      <c r="S47" s="31" t="str">
        <f>'[2]Som CRS'!AC38</f>
        <v xml:space="preserve"> </v>
      </c>
    </row>
    <row r="48" spans="1:19" ht="24.95" hidden="1" customHeight="1" x14ac:dyDescent="0.2">
      <c r="A48" s="33" t="s">
        <v>1</v>
      </c>
      <c r="B48" s="35" t="s">
        <v>25</v>
      </c>
      <c r="C48" s="33">
        <v>60</v>
      </c>
      <c r="D48" s="33">
        <v>120</v>
      </c>
      <c r="E48" s="27">
        <f t="shared" si="6"/>
        <v>50</v>
      </c>
      <c r="F48" s="28">
        <v>5</v>
      </c>
      <c r="G48" s="36">
        <f t="shared" si="7"/>
        <v>250</v>
      </c>
      <c r="H48" s="29">
        <v>19</v>
      </c>
      <c r="I48" s="29">
        <v>6</v>
      </c>
      <c r="J48" s="29">
        <v>321</v>
      </c>
      <c r="K48" s="29">
        <v>18</v>
      </c>
      <c r="M48" s="30">
        <f t="shared" si="27"/>
        <v>364</v>
      </c>
      <c r="N48" s="30">
        <f t="shared" si="26"/>
        <v>91000</v>
      </c>
      <c r="O48" s="32">
        <f>N48+N49</f>
        <v>91000</v>
      </c>
      <c r="P48" s="32">
        <v>1</v>
      </c>
      <c r="Q48" s="37">
        <f t="shared" si="10"/>
        <v>910</v>
      </c>
      <c r="R48" s="37">
        <f>'[2]Som CRS'!AA39</f>
        <v>58.95</v>
      </c>
      <c r="S48" s="31">
        <f>'[2]Som CRS'!AC39</f>
        <v>43539</v>
      </c>
    </row>
    <row r="49" spans="1:19" ht="24.95" hidden="1" customHeight="1" x14ac:dyDescent="0.2">
      <c r="A49" s="33" t="s">
        <v>1</v>
      </c>
      <c r="B49" s="35" t="s">
        <v>25</v>
      </c>
      <c r="C49" s="33"/>
      <c r="D49" s="33"/>
      <c r="E49" s="27">
        <f t="shared" si="6"/>
        <v>0</v>
      </c>
      <c r="F49" s="28">
        <v>5</v>
      </c>
      <c r="G49" s="36">
        <f t="shared" si="7"/>
        <v>0</v>
      </c>
      <c r="H49" s="30">
        <v>0</v>
      </c>
      <c r="I49" s="30">
        <v>0</v>
      </c>
      <c r="J49" s="30">
        <v>0</v>
      </c>
      <c r="K49" s="30">
        <v>0</v>
      </c>
      <c r="L49" s="30">
        <v>0</v>
      </c>
      <c r="M49" s="30">
        <f t="shared" si="27"/>
        <v>0</v>
      </c>
      <c r="N49" s="30">
        <f t="shared" ref="N49:N53" si="28">G49*M49</f>
        <v>0</v>
      </c>
      <c r="O49" s="32"/>
      <c r="P49" s="32">
        <v>1</v>
      </c>
      <c r="Q49" s="37">
        <f t="shared" si="10"/>
        <v>0</v>
      </c>
      <c r="R49" s="37">
        <f>'[2]Som CRS'!AA40</f>
        <v>0</v>
      </c>
      <c r="S49" s="31" t="str">
        <f>'[2]Som CRS'!AC40</f>
        <v xml:space="preserve"> </v>
      </c>
    </row>
    <row r="50" spans="1:19" ht="24.95" hidden="1" customHeight="1" x14ac:dyDescent="0.2">
      <c r="A50" s="33" t="s">
        <v>1</v>
      </c>
      <c r="B50" s="35" t="s">
        <v>26</v>
      </c>
      <c r="C50" s="33">
        <v>48</v>
      </c>
      <c r="D50" s="33">
        <v>96</v>
      </c>
      <c r="E50" s="27">
        <f>C50*D50/144</f>
        <v>32</v>
      </c>
      <c r="F50" s="28">
        <v>5.625</v>
      </c>
      <c r="G50" s="36">
        <f>E50*F50</f>
        <v>180</v>
      </c>
      <c r="M50" s="30">
        <f t="shared" ref="M50:M53" si="29">H50+I50+J50+K50+L50</f>
        <v>0</v>
      </c>
      <c r="N50" s="30">
        <f t="shared" si="28"/>
        <v>0</v>
      </c>
      <c r="O50" s="32">
        <f t="shared" si="13"/>
        <v>0</v>
      </c>
      <c r="P50" s="32">
        <v>1</v>
      </c>
      <c r="Q50" s="37">
        <f t="shared" si="10"/>
        <v>0</v>
      </c>
      <c r="R50" s="37">
        <f>'[2]Som CRS'!AA41</f>
        <v>0</v>
      </c>
      <c r="S50" s="31" t="str">
        <f>'[2]Som CRS'!AC41</f>
        <v xml:space="preserve"> </v>
      </c>
    </row>
    <row r="51" spans="1:19" ht="24.95" hidden="1" customHeight="1" x14ac:dyDescent="0.2">
      <c r="A51" s="33" t="s">
        <v>1</v>
      </c>
      <c r="B51" s="35" t="s">
        <v>26</v>
      </c>
      <c r="C51" s="33">
        <v>48</v>
      </c>
      <c r="D51" s="33">
        <v>120</v>
      </c>
      <c r="E51" s="27">
        <f t="shared" si="6"/>
        <v>40</v>
      </c>
      <c r="F51" s="28">
        <v>5.625</v>
      </c>
      <c r="G51" s="36">
        <f t="shared" si="7"/>
        <v>225</v>
      </c>
      <c r="M51" s="30">
        <f t="shared" si="29"/>
        <v>0</v>
      </c>
      <c r="N51" s="30">
        <f t="shared" si="28"/>
        <v>0</v>
      </c>
      <c r="O51" s="32">
        <f t="shared" si="13"/>
        <v>0</v>
      </c>
      <c r="P51" s="32">
        <v>1</v>
      </c>
      <c r="Q51" s="37">
        <f t="shared" si="10"/>
        <v>0</v>
      </c>
      <c r="R51" s="37">
        <f>'[2]Som CRS'!AA42</f>
        <v>0</v>
      </c>
      <c r="S51" s="31" t="str">
        <f>'[2]Som CRS'!AC42</f>
        <v xml:space="preserve"> </v>
      </c>
    </row>
    <row r="52" spans="1:19" s="19" customFormat="1" ht="24.95" hidden="1" customHeight="1" x14ac:dyDescent="0.2">
      <c r="A52" s="12" t="s">
        <v>1</v>
      </c>
      <c r="B52" s="13" t="s">
        <v>26</v>
      </c>
      <c r="C52" s="12">
        <v>60</v>
      </c>
      <c r="D52" s="12">
        <v>120</v>
      </c>
      <c r="E52" s="10">
        <f t="shared" si="6"/>
        <v>50</v>
      </c>
      <c r="F52" s="9">
        <v>5.625</v>
      </c>
      <c r="G52" s="11">
        <f t="shared" si="7"/>
        <v>281.25</v>
      </c>
      <c r="H52" s="14"/>
      <c r="I52" s="14">
        <v>5</v>
      </c>
      <c r="J52" s="14"/>
      <c r="K52" s="14"/>
      <c r="L52" s="14"/>
      <c r="M52" s="15">
        <f t="shared" si="29"/>
        <v>5</v>
      </c>
      <c r="N52" s="15">
        <f t="shared" si="28"/>
        <v>1406.25</v>
      </c>
      <c r="O52" s="17">
        <f>N52+N53</f>
        <v>1406.25</v>
      </c>
      <c r="P52" s="17">
        <v>1</v>
      </c>
      <c r="Q52" s="16">
        <f t="shared" si="10"/>
        <v>14.0625</v>
      </c>
      <c r="R52" s="16">
        <f>'[2]Som CRS'!AA43</f>
        <v>0</v>
      </c>
      <c r="S52" s="18" t="str">
        <f>'[2]Som CRS'!AC43</f>
        <v>vieux</v>
      </c>
    </row>
    <row r="53" spans="1:19" ht="24.95" hidden="1" customHeight="1" x14ac:dyDescent="0.2">
      <c r="A53" s="33" t="s">
        <v>1</v>
      </c>
      <c r="B53" s="35" t="s">
        <v>26</v>
      </c>
      <c r="C53" s="33"/>
      <c r="D53" s="33"/>
      <c r="E53" s="27">
        <f>C53*D53/144</f>
        <v>0</v>
      </c>
      <c r="F53" s="28">
        <v>5.625</v>
      </c>
      <c r="G53" s="36">
        <f>E53*F53</f>
        <v>0</v>
      </c>
      <c r="H53" s="30">
        <v>0</v>
      </c>
      <c r="I53" s="30">
        <v>0</v>
      </c>
      <c r="J53" s="30">
        <v>0</v>
      </c>
      <c r="K53" s="30">
        <v>0</v>
      </c>
      <c r="L53" s="30">
        <v>0</v>
      </c>
      <c r="M53" s="30">
        <f t="shared" si="29"/>
        <v>0</v>
      </c>
      <c r="N53" s="15">
        <f t="shared" si="28"/>
        <v>0</v>
      </c>
      <c r="O53" s="32"/>
      <c r="P53" s="32">
        <v>1</v>
      </c>
      <c r="Q53" s="37">
        <f t="shared" si="10"/>
        <v>0</v>
      </c>
      <c r="R53" s="37">
        <f>'[2]Som CRS'!AA44</f>
        <v>0</v>
      </c>
      <c r="S53" s="31" t="str">
        <f>'[2]Som CRS'!AC44</f>
        <v xml:space="preserve"> </v>
      </c>
    </row>
    <row r="54" spans="1:19" ht="24.95" hidden="1" customHeight="1" x14ac:dyDescent="0.2">
      <c r="H54" s="39"/>
      <c r="I54" s="39"/>
      <c r="J54" s="39"/>
      <c r="K54" s="39"/>
      <c r="L54" s="39"/>
      <c r="N54" s="40"/>
      <c r="O54" s="40"/>
      <c r="Q54" s="40"/>
      <c r="R54" s="32"/>
    </row>
    <row r="55" spans="1:19" s="19" customFormat="1" ht="24.95" hidden="1" customHeight="1" x14ac:dyDescent="0.2">
      <c r="E55" s="10"/>
      <c r="F55" s="9"/>
      <c r="G55" s="15"/>
      <c r="H55" s="15">
        <f t="shared" ref="H55:O55" si="30">SUM(H14:H54)</f>
        <v>388</v>
      </c>
      <c r="I55" s="15">
        <f t="shared" si="30"/>
        <v>126</v>
      </c>
      <c r="J55" s="15">
        <f t="shared" si="30"/>
        <v>2174</v>
      </c>
      <c r="K55" s="15">
        <f t="shared" si="30"/>
        <v>18</v>
      </c>
      <c r="L55" s="15">
        <f t="shared" si="30"/>
        <v>0</v>
      </c>
      <c r="M55" s="15">
        <f t="shared" si="30"/>
        <v>2706</v>
      </c>
      <c r="N55" s="17">
        <f t="shared" si="30"/>
        <v>396231.25</v>
      </c>
      <c r="O55" s="17">
        <f t="shared" si="30"/>
        <v>396231.25</v>
      </c>
      <c r="P55" s="12" t="s">
        <v>32</v>
      </c>
      <c r="Q55" s="17">
        <f>SUM(Q14:Q54)</f>
        <v>3962.3125</v>
      </c>
      <c r="R55" s="17"/>
      <c r="S55" s="18"/>
    </row>
    <row r="56" spans="1:19" hidden="1" x14ac:dyDescent="0.2"/>
    <row r="57" spans="1:19" hidden="1" x14ac:dyDescent="0.2"/>
    <row r="58" spans="1:19" ht="24.95" hidden="1" customHeight="1" x14ac:dyDescent="0.2">
      <c r="A58" s="33" t="s">
        <v>2</v>
      </c>
      <c r="B58" s="35" t="s">
        <v>21</v>
      </c>
      <c r="C58" s="33">
        <v>60</v>
      </c>
      <c r="D58" s="33">
        <v>120</v>
      </c>
      <c r="E58" s="27">
        <f t="shared" ref="E58:E74" si="31">C58*D58/144</f>
        <v>50</v>
      </c>
      <c r="F58" s="28">
        <v>2.5</v>
      </c>
      <c r="G58" s="36">
        <f t="shared" ref="G58:G74" si="32">E58*F58</f>
        <v>125</v>
      </c>
      <c r="M58" s="30">
        <f t="shared" ref="M58:M75" si="33">H58+I58+J58+K58+L58</f>
        <v>0</v>
      </c>
      <c r="N58" s="30">
        <f t="shared" ref="N58:N75" si="34">G58*M58</f>
        <v>0</v>
      </c>
      <c r="O58" s="32">
        <f>N58</f>
        <v>0</v>
      </c>
      <c r="P58" s="32">
        <v>1.5</v>
      </c>
      <c r="Q58" s="37">
        <f>O58*P58/100</f>
        <v>0</v>
      </c>
      <c r="R58" s="37">
        <f>'[3]Som PNO'!AA5</f>
        <v>0</v>
      </c>
      <c r="S58" s="31" t="str">
        <f>'[3]Som PNO'!AC5</f>
        <v xml:space="preserve"> </v>
      </c>
    </row>
    <row r="59" spans="1:19" ht="24.95" hidden="1" customHeight="1" x14ac:dyDescent="0.2">
      <c r="A59" s="33" t="s">
        <v>2</v>
      </c>
      <c r="B59" s="35" t="s">
        <v>21</v>
      </c>
      <c r="C59" s="33"/>
      <c r="D59" s="33"/>
      <c r="E59" s="27">
        <f>C59*D59/144</f>
        <v>0</v>
      </c>
      <c r="F59" s="28">
        <v>2.5</v>
      </c>
      <c r="G59" s="36">
        <f>E59*F59</f>
        <v>0</v>
      </c>
      <c r="H59" s="30">
        <v>0</v>
      </c>
      <c r="I59" s="30">
        <v>0</v>
      </c>
      <c r="J59" s="30">
        <v>0</v>
      </c>
      <c r="K59" s="30">
        <v>0</v>
      </c>
      <c r="L59" s="30">
        <v>0</v>
      </c>
      <c r="M59" s="30">
        <f t="shared" si="33"/>
        <v>0</v>
      </c>
      <c r="N59" s="30">
        <f t="shared" si="34"/>
        <v>0</v>
      </c>
      <c r="O59" s="32">
        <f t="shared" ref="O59:O75" si="35">N59</f>
        <v>0</v>
      </c>
      <c r="P59" s="32">
        <v>1.5</v>
      </c>
      <c r="Q59" s="37">
        <f t="shared" ref="Q59:Q75" si="36">O59*P59/100</f>
        <v>0</v>
      </c>
      <c r="R59" s="37">
        <f>'[3]Som PNO'!AA6</f>
        <v>0</v>
      </c>
      <c r="S59" s="31" t="str">
        <f>'[3]Som PNO'!AC6</f>
        <v xml:space="preserve"> </v>
      </c>
    </row>
    <row r="60" spans="1:19" s="19" customFormat="1" ht="24.95" customHeight="1" x14ac:dyDescent="0.2">
      <c r="A60" s="12" t="s">
        <v>2</v>
      </c>
      <c r="B60" s="13" t="s">
        <v>22</v>
      </c>
      <c r="C60" s="12">
        <v>60</v>
      </c>
      <c r="D60" s="12">
        <v>120</v>
      </c>
      <c r="E60" s="10">
        <f t="shared" si="31"/>
        <v>50</v>
      </c>
      <c r="F60" s="9">
        <v>3.125</v>
      </c>
      <c r="G60" s="11">
        <f t="shared" si="32"/>
        <v>156.25</v>
      </c>
      <c r="H60" s="14">
        <v>21</v>
      </c>
      <c r="I60" s="14">
        <v>10</v>
      </c>
      <c r="J60" s="14">
        <v>307</v>
      </c>
      <c r="K60" s="14"/>
      <c r="L60" s="14"/>
      <c r="M60" s="15">
        <f t="shared" si="33"/>
        <v>338</v>
      </c>
      <c r="N60" s="15">
        <f t="shared" si="34"/>
        <v>52812.5</v>
      </c>
      <c r="O60" s="17">
        <f t="shared" si="35"/>
        <v>52812.5</v>
      </c>
      <c r="P60" s="32">
        <v>1.5</v>
      </c>
      <c r="Q60" s="16">
        <f t="shared" si="36"/>
        <v>792.1875</v>
      </c>
      <c r="R60" s="16">
        <f>'[3]Som PNO'!AA7</f>
        <v>0</v>
      </c>
      <c r="S60" s="18" t="str">
        <f>'[3]Som PNO'!AC7</f>
        <v>vieux</v>
      </c>
    </row>
    <row r="61" spans="1:19" ht="24.95" hidden="1" customHeight="1" x14ac:dyDescent="0.2">
      <c r="A61" s="33" t="s">
        <v>2</v>
      </c>
      <c r="B61" s="35" t="s">
        <v>22</v>
      </c>
      <c r="C61" s="33"/>
      <c r="D61" s="33"/>
      <c r="E61" s="27">
        <f>C61*D61/144</f>
        <v>0</v>
      </c>
      <c r="F61" s="28">
        <v>3.125</v>
      </c>
      <c r="G61" s="36">
        <f>E61*F61</f>
        <v>0</v>
      </c>
      <c r="H61" s="30">
        <v>0</v>
      </c>
      <c r="I61" s="30">
        <v>0</v>
      </c>
      <c r="J61" s="30">
        <v>0</v>
      </c>
      <c r="K61" s="30">
        <v>0</v>
      </c>
      <c r="L61" s="30">
        <v>0</v>
      </c>
      <c r="M61" s="30">
        <f t="shared" si="33"/>
        <v>0</v>
      </c>
      <c r="N61" s="30">
        <f t="shared" si="34"/>
        <v>0</v>
      </c>
      <c r="O61" s="32">
        <f t="shared" si="35"/>
        <v>0</v>
      </c>
      <c r="P61" s="32">
        <v>1.5</v>
      </c>
      <c r="Q61" s="37">
        <f t="shared" si="36"/>
        <v>0</v>
      </c>
      <c r="R61" s="37">
        <f>'[3]Som PNO'!AA8</f>
        <v>0</v>
      </c>
      <c r="S61" s="31" t="str">
        <f>'[3]Som PNO'!AC8</f>
        <v xml:space="preserve"> </v>
      </c>
    </row>
    <row r="62" spans="1:19" ht="24.95" hidden="1" customHeight="1" x14ac:dyDescent="0.2">
      <c r="A62" s="33" t="s">
        <v>2</v>
      </c>
      <c r="B62" s="35" t="s">
        <v>24</v>
      </c>
      <c r="C62" s="33">
        <v>60</v>
      </c>
      <c r="D62" s="33">
        <v>120</v>
      </c>
      <c r="E62" s="27">
        <f t="shared" si="31"/>
        <v>50</v>
      </c>
      <c r="F62" s="28">
        <v>4.375</v>
      </c>
      <c r="G62" s="36">
        <f t="shared" si="32"/>
        <v>218.75</v>
      </c>
      <c r="H62" s="29">
        <v>66</v>
      </c>
      <c r="I62" s="29">
        <v>18</v>
      </c>
      <c r="J62" s="29">
        <v>389</v>
      </c>
      <c r="M62" s="30">
        <f t="shared" si="33"/>
        <v>473</v>
      </c>
      <c r="N62" s="30">
        <f t="shared" si="34"/>
        <v>103468.75</v>
      </c>
      <c r="O62" s="32">
        <f t="shared" si="35"/>
        <v>103468.75</v>
      </c>
      <c r="P62" s="32">
        <v>1.5</v>
      </c>
      <c r="Q62" s="37">
        <f t="shared" si="36"/>
        <v>1552.03125</v>
      </c>
      <c r="R62" s="37">
        <f>'[3]Som PNO'!AA9</f>
        <v>48.949993615119396</v>
      </c>
      <c r="S62" s="31">
        <f>'[3]Som PNO'!AC9</f>
        <v>43552</v>
      </c>
    </row>
    <row r="63" spans="1:19" ht="24.95" hidden="1" customHeight="1" x14ac:dyDescent="0.2">
      <c r="A63" s="33" t="s">
        <v>2</v>
      </c>
      <c r="B63" s="35" t="s">
        <v>24</v>
      </c>
      <c r="C63" s="33"/>
      <c r="D63" s="33"/>
      <c r="E63" s="27">
        <f>C63*D63/144</f>
        <v>0</v>
      </c>
      <c r="F63" s="28">
        <v>4.375</v>
      </c>
      <c r="G63" s="36">
        <f>E63*F63</f>
        <v>0</v>
      </c>
      <c r="H63" s="30">
        <v>0</v>
      </c>
      <c r="I63" s="30">
        <v>0</v>
      </c>
      <c r="J63" s="30">
        <v>0</v>
      </c>
      <c r="K63" s="30">
        <v>0</v>
      </c>
      <c r="L63" s="30">
        <v>0</v>
      </c>
      <c r="M63" s="30">
        <f t="shared" si="33"/>
        <v>0</v>
      </c>
      <c r="N63" s="30">
        <f t="shared" si="34"/>
        <v>0</v>
      </c>
      <c r="O63" s="32">
        <f t="shared" si="35"/>
        <v>0</v>
      </c>
      <c r="P63" s="32">
        <v>1.5</v>
      </c>
      <c r="Q63" s="37">
        <f t="shared" si="36"/>
        <v>0</v>
      </c>
      <c r="R63" s="37">
        <f>'[3]Som PNO'!AA10</f>
        <v>0</v>
      </c>
      <c r="S63" s="31" t="str">
        <f>'[3]Som PNO'!AC10</f>
        <v xml:space="preserve"> </v>
      </c>
    </row>
    <row r="64" spans="1:19" s="19" customFormat="1" ht="24.95" hidden="1" customHeight="1" x14ac:dyDescent="0.2">
      <c r="A64" s="12" t="s">
        <v>2</v>
      </c>
      <c r="B64" s="13" t="s">
        <v>25</v>
      </c>
      <c r="C64" s="12">
        <v>60</v>
      </c>
      <c r="D64" s="12">
        <v>120</v>
      </c>
      <c r="E64" s="10">
        <f t="shared" si="31"/>
        <v>50</v>
      </c>
      <c r="F64" s="9">
        <v>5</v>
      </c>
      <c r="G64" s="11">
        <f t="shared" si="32"/>
        <v>250</v>
      </c>
      <c r="H64" s="14">
        <v>18</v>
      </c>
      <c r="I64" s="14">
        <v>21</v>
      </c>
      <c r="J64" s="14">
        <v>449</v>
      </c>
      <c r="K64" s="14"/>
      <c r="L64" s="14"/>
      <c r="M64" s="15">
        <f t="shared" si="33"/>
        <v>488</v>
      </c>
      <c r="N64" s="15">
        <f t="shared" si="34"/>
        <v>122000</v>
      </c>
      <c r="O64" s="17">
        <f t="shared" si="35"/>
        <v>122000</v>
      </c>
      <c r="P64" s="32">
        <v>1.5</v>
      </c>
      <c r="Q64" s="16">
        <f t="shared" si="36"/>
        <v>1830</v>
      </c>
      <c r="R64" s="16">
        <f>'[3]Som PNO'!AA11</f>
        <v>48.950026666666666</v>
      </c>
      <c r="S64" s="18">
        <f>'[3]Som PNO'!AC11</f>
        <v>43552</v>
      </c>
    </row>
    <row r="65" spans="1:19" ht="24.95" hidden="1" customHeight="1" x14ac:dyDescent="0.2">
      <c r="A65" s="33" t="s">
        <v>2</v>
      </c>
      <c r="B65" s="35" t="s">
        <v>25</v>
      </c>
      <c r="C65" s="33"/>
      <c r="D65" s="33"/>
      <c r="E65" s="27">
        <f>C65*D65/144</f>
        <v>0</v>
      </c>
      <c r="F65" s="28">
        <v>5</v>
      </c>
      <c r="G65" s="36">
        <f>E65*F65</f>
        <v>0</v>
      </c>
      <c r="H65" s="30">
        <v>0</v>
      </c>
      <c r="I65" s="30">
        <v>0</v>
      </c>
      <c r="J65" s="30">
        <v>0</v>
      </c>
      <c r="K65" s="30">
        <v>0</v>
      </c>
      <c r="L65" s="30">
        <v>0</v>
      </c>
      <c r="M65" s="30">
        <f t="shared" si="33"/>
        <v>0</v>
      </c>
      <c r="N65" s="30">
        <f t="shared" si="34"/>
        <v>0</v>
      </c>
      <c r="O65" s="32">
        <f t="shared" si="35"/>
        <v>0</v>
      </c>
      <c r="P65" s="32">
        <v>1.5</v>
      </c>
      <c r="Q65" s="37">
        <f t="shared" si="36"/>
        <v>0</v>
      </c>
      <c r="R65" s="37">
        <f>'[3]Som PNO'!AA12</f>
        <v>0</v>
      </c>
      <c r="S65" s="31" t="str">
        <f>'[3]Som PNO'!AC12</f>
        <v xml:space="preserve"> </v>
      </c>
    </row>
    <row r="66" spans="1:19" ht="24.95" hidden="1" customHeight="1" x14ac:dyDescent="0.2">
      <c r="A66" s="33" t="s">
        <v>2</v>
      </c>
      <c r="B66" s="35" t="s">
        <v>26</v>
      </c>
      <c r="C66" s="33">
        <v>60</v>
      </c>
      <c r="D66" s="33">
        <v>120</v>
      </c>
      <c r="E66" s="27">
        <f t="shared" si="31"/>
        <v>50</v>
      </c>
      <c r="F66" s="28">
        <v>5.625</v>
      </c>
      <c r="G66" s="36">
        <f t="shared" si="32"/>
        <v>281.25</v>
      </c>
      <c r="H66" s="29">
        <v>24.5</v>
      </c>
      <c r="I66" s="29">
        <v>8</v>
      </c>
      <c r="J66" s="29">
        <v>367</v>
      </c>
      <c r="M66" s="30">
        <f t="shared" si="33"/>
        <v>399.5</v>
      </c>
      <c r="N66" s="30">
        <f t="shared" si="34"/>
        <v>112359.375</v>
      </c>
      <c r="O66" s="32">
        <f t="shared" si="35"/>
        <v>112359.375</v>
      </c>
      <c r="P66" s="32">
        <v>1.5</v>
      </c>
      <c r="Q66" s="37">
        <f t="shared" si="36"/>
        <v>1685.390625</v>
      </c>
      <c r="R66" s="37">
        <f>'[3]Som PNO'!AA13</f>
        <v>48.950009755251578</v>
      </c>
      <c r="S66" s="31">
        <f>'[3]Som PNO'!AC13</f>
        <v>43551</v>
      </c>
    </row>
    <row r="67" spans="1:19" ht="24.95" hidden="1" customHeight="1" x14ac:dyDescent="0.2">
      <c r="A67" s="33" t="s">
        <v>2</v>
      </c>
      <c r="B67" s="35" t="s">
        <v>26</v>
      </c>
      <c r="C67" s="33"/>
      <c r="D67" s="33"/>
      <c r="E67" s="27">
        <f>C67*D67/144</f>
        <v>0</v>
      </c>
      <c r="F67" s="28">
        <v>5.625</v>
      </c>
      <c r="G67" s="36">
        <f>E67*F67</f>
        <v>0</v>
      </c>
      <c r="H67" s="30">
        <v>0</v>
      </c>
      <c r="I67" s="30">
        <v>0</v>
      </c>
      <c r="J67" s="30">
        <v>0</v>
      </c>
      <c r="K67" s="30">
        <v>0</v>
      </c>
      <c r="L67" s="30">
        <v>0</v>
      </c>
      <c r="M67" s="30">
        <f t="shared" si="33"/>
        <v>0</v>
      </c>
      <c r="N67" s="30">
        <f t="shared" si="34"/>
        <v>0</v>
      </c>
      <c r="O67" s="32">
        <f t="shared" si="35"/>
        <v>0</v>
      </c>
      <c r="P67" s="32">
        <v>1.5</v>
      </c>
      <c r="Q67" s="37">
        <f t="shared" si="36"/>
        <v>0</v>
      </c>
      <c r="R67" s="37">
        <f>'[3]Som PNO'!AA14</f>
        <v>0</v>
      </c>
      <c r="S67" s="31" t="str">
        <f>'[3]Som PNO'!AC14</f>
        <v xml:space="preserve"> </v>
      </c>
    </row>
    <row r="68" spans="1:19" s="19" customFormat="1" ht="24.95" hidden="1" customHeight="1" x14ac:dyDescent="0.2">
      <c r="A68" s="12" t="s">
        <v>2</v>
      </c>
      <c r="B68" s="13" t="s">
        <v>27</v>
      </c>
      <c r="C68" s="12">
        <v>60</v>
      </c>
      <c r="D68" s="12">
        <v>120</v>
      </c>
      <c r="E68" s="10">
        <f t="shared" si="31"/>
        <v>50</v>
      </c>
      <c r="F68" s="9">
        <v>7.65</v>
      </c>
      <c r="G68" s="11">
        <f t="shared" si="32"/>
        <v>382.5</v>
      </c>
      <c r="H68" s="14">
        <v>14</v>
      </c>
      <c r="I68" s="14">
        <v>13</v>
      </c>
      <c r="J68" s="14">
        <v>287</v>
      </c>
      <c r="K68" s="14"/>
      <c r="L68" s="14"/>
      <c r="M68" s="15">
        <f t="shared" si="33"/>
        <v>314</v>
      </c>
      <c r="N68" s="15">
        <f t="shared" si="34"/>
        <v>120105</v>
      </c>
      <c r="O68" s="17">
        <f t="shared" si="35"/>
        <v>120105</v>
      </c>
      <c r="P68" s="32">
        <v>1.5</v>
      </c>
      <c r="Q68" s="16">
        <f t="shared" si="36"/>
        <v>1801.575</v>
      </c>
      <c r="R68" s="16">
        <f>'[3]Som PNO'!AA15</f>
        <v>56.950007910140798</v>
      </c>
      <c r="S68" s="18">
        <f>'[3]Som PNO'!AC15</f>
        <v>43425</v>
      </c>
    </row>
    <row r="69" spans="1:19" ht="24.95" hidden="1" customHeight="1" x14ac:dyDescent="0.2">
      <c r="A69" s="33" t="s">
        <v>2</v>
      </c>
      <c r="B69" s="35" t="s">
        <v>27</v>
      </c>
      <c r="C69" s="33"/>
      <c r="D69" s="33"/>
      <c r="E69" s="27">
        <f>C69*D69/144</f>
        <v>0</v>
      </c>
      <c r="F69" s="28">
        <v>7.65</v>
      </c>
      <c r="G69" s="36">
        <f>E69*F69</f>
        <v>0</v>
      </c>
      <c r="H69" s="30">
        <v>0</v>
      </c>
      <c r="I69" s="30">
        <v>0</v>
      </c>
      <c r="J69" s="30">
        <v>0</v>
      </c>
      <c r="K69" s="30">
        <v>0</v>
      </c>
      <c r="L69" s="30">
        <v>0</v>
      </c>
      <c r="M69" s="30">
        <f t="shared" si="33"/>
        <v>0</v>
      </c>
      <c r="N69" s="30">
        <f t="shared" si="34"/>
        <v>0</v>
      </c>
      <c r="O69" s="32">
        <f t="shared" si="35"/>
        <v>0</v>
      </c>
      <c r="P69" s="32">
        <v>1.5</v>
      </c>
      <c r="Q69" s="37">
        <f t="shared" si="36"/>
        <v>0</v>
      </c>
      <c r="R69" s="37">
        <f>'[3]Som PNO'!AA16</f>
        <v>0</v>
      </c>
      <c r="S69" s="31" t="str">
        <f>'[3]Som PNO'!AC16</f>
        <v xml:space="preserve"> </v>
      </c>
    </row>
    <row r="70" spans="1:19" ht="24.95" hidden="1" customHeight="1" x14ac:dyDescent="0.2">
      <c r="A70" s="33" t="s">
        <v>2</v>
      </c>
      <c r="B70" s="35" t="s">
        <v>28</v>
      </c>
      <c r="C70" s="33">
        <v>60</v>
      </c>
      <c r="D70" s="33">
        <v>120</v>
      </c>
      <c r="E70" s="27">
        <f t="shared" si="31"/>
        <v>50</v>
      </c>
      <c r="F70" s="28">
        <v>10.199999999999999</v>
      </c>
      <c r="G70" s="36">
        <f t="shared" si="32"/>
        <v>509.99999999999994</v>
      </c>
      <c r="H70" s="29">
        <v>29</v>
      </c>
      <c r="I70" s="29">
        <v>7</v>
      </c>
      <c r="J70" s="29">
        <v>571</v>
      </c>
      <c r="M70" s="30">
        <f t="shared" si="33"/>
        <v>607</v>
      </c>
      <c r="N70" s="30">
        <f t="shared" si="34"/>
        <v>309569.99999999994</v>
      </c>
      <c r="O70" s="32">
        <f t="shared" si="35"/>
        <v>309569.99999999994</v>
      </c>
      <c r="P70" s="32">
        <v>1.5</v>
      </c>
      <c r="Q70" s="37">
        <f t="shared" si="36"/>
        <v>4643.5499999999993</v>
      </c>
      <c r="R70" s="37">
        <f>'[3]Som PNO'!AA17</f>
        <v>56.950013978194015</v>
      </c>
      <c r="S70" s="31">
        <f>'[3]Som PNO'!AC17</f>
        <v>43425</v>
      </c>
    </row>
    <row r="71" spans="1:19" ht="24.95" hidden="1" customHeight="1" x14ac:dyDescent="0.2">
      <c r="A71" s="33" t="s">
        <v>2</v>
      </c>
      <c r="B71" s="35" t="s">
        <v>28</v>
      </c>
      <c r="C71" s="33"/>
      <c r="D71" s="33"/>
      <c r="E71" s="27">
        <f t="shared" si="31"/>
        <v>0</v>
      </c>
      <c r="F71" s="28">
        <v>10.199999999999999</v>
      </c>
      <c r="G71" s="36">
        <f t="shared" si="32"/>
        <v>0</v>
      </c>
      <c r="H71" s="30">
        <v>0</v>
      </c>
      <c r="I71" s="30">
        <v>0</v>
      </c>
      <c r="J71" s="30">
        <v>0</v>
      </c>
      <c r="K71" s="30">
        <v>0</v>
      </c>
      <c r="L71" s="30">
        <v>0</v>
      </c>
      <c r="M71" s="30">
        <f t="shared" si="33"/>
        <v>0</v>
      </c>
      <c r="N71" s="30">
        <f t="shared" si="34"/>
        <v>0</v>
      </c>
      <c r="O71" s="32">
        <f t="shared" si="35"/>
        <v>0</v>
      </c>
      <c r="P71" s="32">
        <v>1.5</v>
      </c>
      <c r="Q71" s="37">
        <f t="shared" si="36"/>
        <v>0</v>
      </c>
      <c r="R71" s="37">
        <f>'[3]Som PNO'!AA18</f>
        <v>0</v>
      </c>
      <c r="S71" s="31" t="str">
        <f>'[3]Som PNO'!AC18</f>
        <v xml:space="preserve"> </v>
      </c>
    </row>
    <row r="72" spans="1:19" s="19" customFormat="1" ht="24.95" hidden="1" customHeight="1" x14ac:dyDescent="0.2">
      <c r="A72" s="12" t="s">
        <v>2</v>
      </c>
      <c r="B72" s="13" t="s">
        <v>29</v>
      </c>
      <c r="C72" s="12">
        <v>60</v>
      </c>
      <c r="D72" s="12">
        <v>120</v>
      </c>
      <c r="E72" s="10">
        <f t="shared" si="31"/>
        <v>50</v>
      </c>
      <c r="F72" s="9">
        <v>12.75</v>
      </c>
      <c r="G72" s="11">
        <f t="shared" si="32"/>
        <v>637.5</v>
      </c>
      <c r="H72" s="14"/>
      <c r="I72" s="14"/>
      <c r="J72" s="14">
        <v>56</v>
      </c>
      <c r="K72" s="14"/>
      <c r="L72" s="14"/>
      <c r="M72" s="15">
        <f t="shared" si="33"/>
        <v>56</v>
      </c>
      <c r="N72" s="15">
        <f t="shared" si="34"/>
        <v>35700</v>
      </c>
      <c r="O72" s="17">
        <f t="shared" si="35"/>
        <v>35700</v>
      </c>
      <c r="P72" s="32">
        <v>1.5</v>
      </c>
      <c r="Q72" s="16">
        <f t="shared" si="36"/>
        <v>535.5</v>
      </c>
      <c r="R72" s="16">
        <f>'[3]Som PNO'!AA19</f>
        <v>55.949998436473933</v>
      </c>
      <c r="S72" s="18">
        <f>'[3]Som PNO'!AC19</f>
        <v>43454</v>
      </c>
    </row>
    <row r="73" spans="1:19" ht="24.95" hidden="1" customHeight="1" x14ac:dyDescent="0.2">
      <c r="A73" s="33" t="s">
        <v>2</v>
      </c>
      <c r="B73" s="35" t="s">
        <v>29</v>
      </c>
      <c r="C73" s="33"/>
      <c r="D73" s="33"/>
      <c r="E73" s="27">
        <f>C73*D73/144</f>
        <v>0</v>
      </c>
      <c r="F73" s="28">
        <v>12.75</v>
      </c>
      <c r="G73" s="36">
        <f>E73*F73</f>
        <v>0</v>
      </c>
      <c r="H73" s="30">
        <v>0</v>
      </c>
      <c r="I73" s="30">
        <v>0</v>
      </c>
      <c r="J73" s="30">
        <v>0</v>
      </c>
      <c r="K73" s="30">
        <v>0</v>
      </c>
      <c r="L73" s="30">
        <v>0</v>
      </c>
      <c r="M73" s="30">
        <v>0</v>
      </c>
      <c r="N73" s="30">
        <f t="shared" si="34"/>
        <v>0</v>
      </c>
      <c r="O73" s="32">
        <f t="shared" si="35"/>
        <v>0</v>
      </c>
      <c r="P73" s="32">
        <v>1.5</v>
      </c>
      <c r="Q73" s="37">
        <f t="shared" si="36"/>
        <v>0</v>
      </c>
      <c r="R73" s="37">
        <f>'[3]Som PNO'!AA20</f>
        <v>0</v>
      </c>
      <c r="S73" s="31" t="str">
        <f>'[3]Som PNO'!AC20</f>
        <v xml:space="preserve"> </v>
      </c>
    </row>
    <row r="74" spans="1:19" ht="24.95" hidden="1" customHeight="1" x14ac:dyDescent="0.2">
      <c r="A74" s="33" t="s">
        <v>2</v>
      </c>
      <c r="B74" s="35" t="s">
        <v>30</v>
      </c>
      <c r="C74" s="33">
        <v>60</v>
      </c>
      <c r="D74" s="33">
        <v>120</v>
      </c>
      <c r="E74" s="27">
        <f t="shared" si="31"/>
        <v>50</v>
      </c>
      <c r="F74" s="28">
        <v>15.3</v>
      </c>
      <c r="G74" s="36">
        <f t="shared" si="32"/>
        <v>765</v>
      </c>
      <c r="I74" s="29">
        <v>2</v>
      </c>
      <c r="J74" s="29">
        <v>75</v>
      </c>
      <c r="M74" s="30">
        <f t="shared" si="33"/>
        <v>77</v>
      </c>
      <c r="N74" s="30">
        <f t="shared" si="34"/>
        <v>58905</v>
      </c>
      <c r="O74" s="32">
        <f t="shared" si="35"/>
        <v>58905</v>
      </c>
      <c r="P74" s="32">
        <v>1.5</v>
      </c>
      <c r="Q74" s="37">
        <f t="shared" si="36"/>
        <v>883.57500000000005</v>
      </c>
      <c r="R74" s="37">
        <f>'[3]Som PNO'!AA21</f>
        <v>50.949995040830501</v>
      </c>
      <c r="S74" s="31">
        <f>'[3]Som PNO'!AC21</f>
        <v>43536</v>
      </c>
    </row>
    <row r="75" spans="1:19" ht="24.95" hidden="1" customHeight="1" x14ac:dyDescent="0.2">
      <c r="A75" s="33" t="s">
        <v>2</v>
      </c>
      <c r="B75" s="35" t="s">
        <v>30</v>
      </c>
      <c r="C75" s="33"/>
      <c r="D75" s="33"/>
      <c r="E75" s="27">
        <f>C75*D75/144</f>
        <v>0</v>
      </c>
      <c r="F75" s="28">
        <v>15.3</v>
      </c>
      <c r="G75" s="36">
        <f>E75*F75</f>
        <v>0</v>
      </c>
      <c r="H75" s="30">
        <v>0</v>
      </c>
      <c r="I75" s="30">
        <v>0</v>
      </c>
      <c r="J75" s="30">
        <v>0</v>
      </c>
      <c r="K75" s="30">
        <v>0</v>
      </c>
      <c r="L75" s="30">
        <v>0</v>
      </c>
      <c r="M75" s="30">
        <v>0</v>
      </c>
      <c r="N75" s="30">
        <v>0</v>
      </c>
      <c r="O75" s="32">
        <f t="shared" si="35"/>
        <v>0</v>
      </c>
      <c r="P75" s="32">
        <v>1.5</v>
      </c>
      <c r="Q75" s="37">
        <f t="shared" si="36"/>
        <v>0</v>
      </c>
      <c r="R75" s="37">
        <f>'[3]Som PNO'!AA22</f>
        <v>0</v>
      </c>
      <c r="S75" s="31" t="str">
        <f>'[3]Som PNO'!AC22</f>
        <v xml:space="preserve"> </v>
      </c>
    </row>
    <row r="76" spans="1:19" s="19" customFormat="1" ht="24.95" hidden="1" customHeight="1" x14ac:dyDescent="0.2">
      <c r="E76" s="10"/>
      <c r="F76" s="9"/>
      <c r="H76" s="23"/>
      <c r="I76" s="23"/>
      <c r="J76" s="23"/>
      <c r="K76" s="23"/>
      <c r="L76" s="23"/>
      <c r="M76" s="15"/>
      <c r="N76" s="24"/>
      <c r="O76" s="25"/>
      <c r="Q76" s="25"/>
      <c r="R76" s="17"/>
      <c r="S76" s="18"/>
    </row>
    <row r="77" spans="1:19" ht="24.95" hidden="1" customHeight="1" x14ac:dyDescent="0.2">
      <c r="G77" s="30"/>
      <c r="H77" s="30">
        <f t="shared" ref="H77:N77" si="37">SUM(H58:H76)</f>
        <v>172.5</v>
      </c>
      <c r="I77" s="30">
        <f t="shared" si="37"/>
        <v>79</v>
      </c>
      <c r="J77" s="30">
        <f t="shared" si="37"/>
        <v>2501</v>
      </c>
      <c r="K77" s="30">
        <f t="shared" si="37"/>
        <v>0</v>
      </c>
      <c r="L77" s="30">
        <f t="shared" si="37"/>
        <v>0</v>
      </c>
      <c r="M77" s="30">
        <f t="shared" si="37"/>
        <v>2752.5</v>
      </c>
      <c r="N77" s="30">
        <f t="shared" si="37"/>
        <v>914920.625</v>
      </c>
      <c r="O77" s="32">
        <f>SUM(O58:O76)</f>
        <v>914920.625</v>
      </c>
      <c r="P77" s="33" t="s">
        <v>32</v>
      </c>
      <c r="Q77" s="41">
        <f>SUM(Q58:Q76)</f>
        <v>13723.809375000001</v>
      </c>
      <c r="R77" s="32"/>
    </row>
    <row r="78" spans="1:19" s="19" customFormat="1" hidden="1" x14ac:dyDescent="0.2">
      <c r="E78" s="10"/>
      <c r="F78" s="9"/>
      <c r="H78" s="14"/>
      <c r="I78" s="14"/>
      <c r="J78" s="14"/>
      <c r="K78" s="14"/>
      <c r="L78" s="14"/>
      <c r="M78" s="15"/>
      <c r="N78" s="15"/>
      <c r="S78" s="18"/>
    </row>
    <row r="79" spans="1:19" ht="24.95" hidden="1" customHeight="1" x14ac:dyDescent="0.2"/>
    <row r="80" spans="1:19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  <row r="416" hidden="1" x14ac:dyDescent="0.2"/>
    <row r="417" hidden="1" x14ac:dyDescent="0.2"/>
    <row r="418" hidden="1" x14ac:dyDescent="0.2"/>
    <row r="419" hidden="1" x14ac:dyDescent="0.2"/>
    <row r="420" hidden="1" x14ac:dyDescent="0.2"/>
    <row r="421" hidden="1" x14ac:dyDescent="0.2"/>
    <row r="422" hidden="1" x14ac:dyDescent="0.2"/>
    <row r="423" hidden="1" x14ac:dyDescent="0.2"/>
    <row r="424" hidden="1" x14ac:dyDescent="0.2"/>
    <row r="425" hidden="1" x14ac:dyDescent="0.2"/>
    <row r="426" hidden="1" x14ac:dyDescent="0.2"/>
    <row r="427" hidden="1" x14ac:dyDescent="0.2"/>
    <row r="428" hidden="1" x14ac:dyDescent="0.2"/>
    <row r="429" hidden="1" x14ac:dyDescent="0.2"/>
    <row r="430" hidden="1" x14ac:dyDescent="0.2"/>
    <row r="431" hidden="1" x14ac:dyDescent="0.2"/>
    <row r="432" hidden="1" x14ac:dyDescent="0.2"/>
    <row r="433" hidden="1" x14ac:dyDescent="0.2"/>
    <row r="434" hidden="1" x14ac:dyDescent="0.2"/>
    <row r="435" hidden="1" x14ac:dyDescent="0.2"/>
    <row r="436" hidden="1" x14ac:dyDescent="0.2"/>
    <row r="437" hidden="1" x14ac:dyDescent="0.2"/>
    <row r="438" hidden="1" x14ac:dyDescent="0.2"/>
    <row r="439" hidden="1" x14ac:dyDescent="0.2"/>
    <row r="440" hidden="1" x14ac:dyDescent="0.2"/>
    <row r="441" hidden="1" x14ac:dyDescent="0.2"/>
    <row r="442" hidden="1" x14ac:dyDescent="0.2"/>
    <row r="443" hidden="1" x14ac:dyDescent="0.2"/>
    <row r="444" hidden="1" x14ac:dyDescent="0.2"/>
    <row r="445" hidden="1" x14ac:dyDescent="0.2"/>
    <row r="446" hidden="1" x14ac:dyDescent="0.2"/>
    <row r="447" hidden="1" x14ac:dyDescent="0.2"/>
    <row r="448" hidden="1" x14ac:dyDescent="0.2"/>
    <row r="449" hidden="1" x14ac:dyDescent="0.2"/>
    <row r="450" hidden="1" x14ac:dyDescent="0.2"/>
    <row r="451" hidden="1" x14ac:dyDescent="0.2"/>
    <row r="452" hidden="1" x14ac:dyDescent="0.2"/>
    <row r="453" hidden="1" x14ac:dyDescent="0.2"/>
    <row r="454" hidden="1" x14ac:dyDescent="0.2"/>
    <row r="455" hidden="1" x14ac:dyDescent="0.2"/>
    <row r="456" hidden="1" x14ac:dyDescent="0.2"/>
    <row r="457" hidden="1" x14ac:dyDescent="0.2"/>
    <row r="458" hidden="1" x14ac:dyDescent="0.2"/>
    <row r="459" hidden="1" x14ac:dyDescent="0.2"/>
    <row r="460" hidden="1" x14ac:dyDescent="0.2"/>
    <row r="461" hidden="1" x14ac:dyDescent="0.2"/>
    <row r="462" hidden="1" x14ac:dyDescent="0.2"/>
    <row r="463" hidden="1" x14ac:dyDescent="0.2"/>
    <row r="464" hidden="1" x14ac:dyDescent="0.2"/>
    <row r="465" hidden="1" x14ac:dyDescent="0.2"/>
    <row r="466" hidden="1" x14ac:dyDescent="0.2"/>
    <row r="467" hidden="1" x14ac:dyDescent="0.2"/>
    <row r="468" hidden="1" x14ac:dyDescent="0.2"/>
    <row r="469" hidden="1" x14ac:dyDescent="0.2"/>
    <row r="470" hidden="1" x14ac:dyDescent="0.2"/>
    <row r="471" hidden="1" x14ac:dyDescent="0.2"/>
    <row r="472" hidden="1" x14ac:dyDescent="0.2"/>
    <row r="473" hidden="1" x14ac:dyDescent="0.2"/>
    <row r="474" hidden="1" x14ac:dyDescent="0.2"/>
    <row r="475" hidden="1" x14ac:dyDescent="0.2"/>
    <row r="476" hidden="1" x14ac:dyDescent="0.2"/>
    <row r="477" hidden="1" x14ac:dyDescent="0.2"/>
    <row r="478" hidden="1" x14ac:dyDescent="0.2"/>
    <row r="479" hidden="1" x14ac:dyDescent="0.2"/>
    <row r="480" hidden="1" x14ac:dyDescent="0.2"/>
    <row r="481" hidden="1" x14ac:dyDescent="0.2"/>
    <row r="482" hidden="1" x14ac:dyDescent="0.2"/>
    <row r="483" hidden="1" x14ac:dyDescent="0.2"/>
    <row r="484" hidden="1" x14ac:dyDescent="0.2"/>
    <row r="485" hidden="1" x14ac:dyDescent="0.2"/>
    <row r="486" hidden="1" x14ac:dyDescent="0.2"/>
    <row r="487" hidden="1" x14ac:dyDescent="0.2"/>
    <row r="488" hidden="1" x14ac:dyDescent="0.2"/>
    <row r="489" hidden="1" x14ac:dyDescent="0.2"/>
    <row r="490" hidden="1" x14ac:dyDescent="0.2"/>
    <row r="491" hidden="1" x14ac:dyDescent="0.2"/>
    <row r="492" hidden="1" x14ac:dyDescent="0.2"/>
    <row r="493" hidden="1" x14ac:dyDescent="0.2"/>
    <row r="494" hidden="1" x14ac:dyDescent="0.2"/>
    <row r="495" hidden="1" x14ac:dyDescent="0.2"/>
    <row r="496" hidden="1" x14ac:dyDescent="0.2"/>
    <row r="497" hidden="1" x14ac:dyDescent="0.2"/>
    <row r="498" hidden="1" x14ac:dyDescent="0.2"/>
    <row r="499" hidden="1" x14ac:dyDescent="0.2"/>
    <row r="500" hidden="1" x14ac:dyDescent="0.2"/>
    <row r="501" hidden="1" x14ac:dyDescent="0.2"/>
    <row r="502" hidden="1" x14ac:dyDescent="0.2"/>
    <row r="503" hidden="1" x14ac:dyDescent="0.2"/>
    <row r="504" hidden="1" x14ac:dyDescent="0.2"/>
    <row r="505" hidden="1" x14ac:dyDescent="0.2"/>
    <row r="506" hidden="1" x14ac:dyDescent="0.2"/>
    <row r="507" hidden="1" x14ac:dyDescent="0.2"/>
    <row r="508" hidden="1" x14ac:dyDescent="0.2"/>
    <row r="509" hidden="1" x14ac:dyDescent="0.2"/>
    <row r="510" hidden="1" x14ac:dyDescent="0.2"/>
    <row r="511" hidden="1" x14ac:dyDescent="0.2"/>
    <row r="512" hidden="1" x14ac:dyDescent="0.2"/>
    <row r="513" hidden="1" x14ac:dyDescent="0.2"/>
    <row r="514" hidden="1" x14ac:dyDescent="0.2"/>
    <row r="515" hidden="1" x14ac:dyDescent="0.2"/>
    <row r="516" hidden="1" x14ac:dyDescent="0.2"/>
    <row r="517" hidden="1" x14ac:dyDescent="0.2"/>
    <row r="518" hidden="1" x14ac:dyDescent="0.2"/>
    <row r="519" hidden="1" x14ac:dyDescent="0.2"/>
    <row r="520" hidden="1" x14ac:dyDescent="0.2"/>
    <row r="521" hidden="1" x14ac:dyDescent="0.2"/>
    <row r="522" hidden="1" x14ac:dyDescent="0.2"/>
    <row r="523" hidden="1" x14ac:dyDescent="0.2"/>
    <row r="524" hidden="1" x14ac:dyDescent="0.2"/>
    <row r="525" hidden="1" x14ac:dyDescent="0.2"/>
    <row r="526" hidden="1" x14ac:dyDescent="0.2"/>
    <row r="527" hidden="1" x14ac:dyDescent="0.2"/>
    <row r="528" hidden="1" x14ac:dyDescent="0.2"/>
    <row r="529" hidden="1" x14ac:dyDescent="0.2"/>
    <row r="530" hidden="1" x14ac:dyDescent="0.2"/>
    <row r="531" hidden="1" x14ac:dyDescent="0.2"/>
    <row r="532" hidden="1" x14ac:dyDescent="0.2"/>
    <row r="533" hidden="1" x14ac:dyDescent="0.2"/>
    <row r="534" hidden="1" x14ac:dyDescent="0.2"/>
    <row r="535" hidden="1" x14ac:dyDescent="0.2"/>
    <row r="536" hidden="1" x14ac:dyDescent="0.2"/>
    <row r="537" hidden="1" x14ac:dyDescent="0.2"/>
    <row r="538" hidden="1" x14ac:dyDescent="0.2"/>
    <row r="539" hidden="1" x14ac:dyDescent="0.2"/>
    <row r="540" hidden="1" x14ac:dyDescent="0.2"/>
    <row r="541" hidden="1" x14ac:dyDescent="0.2"/>
    <row r="542" hidden="1" x14ac:dyDescent="0.2"/>
    <row r="543" hidden="1" x14ac:dyDescent="0.2"/>
    <row r="544" hidden="1" x14ac:dyDescent="0.2"/>
    <row r="545" hidden="1" x14ac:dyDescent="0.2"/>
    <row r="546" hidden="1" x14ac:dyDescent="0.2"/>
    <row r="547" hidden="1" x14ac:dyDescent="0.2"/>
    <row r="548" hidden="1" x14ac:dyDescent="0.2"/>
    <row r="549" hidden="1" x14ac:dyDescent="0.2"/>
    <row r="550" hidden="1" x14ac:dyDescent="0.2"/>
    <row r="551" hidden="1" x14ac:dyDescent="0.2"/>
    <row r="552" hidden="1" x14ac:dyDescent="0.2"/>
    <row r="553" hidden="1" x14ac:dyDescent="0.2"/>
    <row r="554" hidden="1" x14ac:dyDescent="0.2"/>
    <row r="555" hidden="1" x14ac:dyDescent="0.2"/>
    <row r="556" hidden="1" x14ac:dyDescent="0.2"/>
    <row r="557" hidden="1" x14ac:dyDescent="0.2"/>
    <row r="558" hidden="1" x14ac:dyDescent="0.2"/>
    <row r="559" hidden="1" x14ac:dyDescent="0.2"/>
    <row r="560" hidden="1" x14ac:dyDescent="0.2"/>
    <row r="561" hidden="1" x14ac:dyDescent="0.2"/>
    <row r="562" hidden="1" x14ac:dyDescent="0.2"/>
    <row r="563" hidden="1" x14ac:dyDescent="0.2"/>
    <row r="564" hidden="1" x14ac:dyDescent="0.2"/>
    <row r="565" hidden="1" x14ac:dyDescent="0.2"/>
    <row r="566" hidden="1" x14ac:dyDescent="0.2"/>
    <row r="567" hidden="1" x14ac:dyDescent="0.2"/>
    <row r="568" hidden="1" x14ac:dyDescent="0.2"/>
    <row r="569" hidden="1" x14ac:dyDescent="0.2"/>
    <row r="570" hidden="1" x14ac:dyDescent="0.2"/>
    <row r="571" hidden="1" x14ac:dyDescent="0.2"/>
    <row r="572" hidden="1" x14ac:dyDescent="0.2"/>
    <row r="573" hidden="1" x14ac:dyDescent="0.2"/>
    <row r="574" hidden="1" x14ac:dyDescent="0.2"/>
    <row r="575" hidden="1" x14ac:dyDescent="0.2"/>
    <row r="576" hidden="1" x14ac:dyDescent="0.2"/>
    <row r="577" hidden="1" x14ac:dyDescent="0.2"/>
    <row r="578" hidden="1" x14ac:dyDescent="0.2"/>
    <row r="579" hidden="1" x14ac:dyDescent="0.2"/>
    <row r="580" hidden="1" x14ac:dyDescent="0.2"/>
    <row r="581" hidden="1" x14ac:dyDescent="0.2"/>
    <row r="582" hidden="1" x14ac:dyDescent="0.2"/>
    <row r="583" hidden="1" x14ac:dyDescent="0.2"/>
    <row r="584" hidden="1" x14ac:dyDescent="0.2"/>
    <row r="585" hidden="1" x14ac:dyDescent="0.2"/>
    <row r="586" hidden="1" x14ac:dyDescent="0.2"/>
    <row r="587" hidden="1" x14ac:dyDescent="0.2"/>
    <row r="588" hidden="1" x14ac:dyDescent="0.2"/>
    <row r="589" hidden="1" x14ac:dyDescent="0.2"/>
    <row r="590" hidden="1" x14ac:dyDescent="0.2"/>
    <row r="591" hidden="1" x14ac:dyDescent="0.2"/>
    <row r="592" hidden="1" x14ac:dyDescent="0.2"/>
    <row r="593" hidden="1" x14ac:dyDescent="0.2"/>
    <row r="594" hidden="1" x14ac:dyDescent="0.2"/>
    <row r="595" hidden="1" x14ac:dyDescent="0.2"/>
    <row r="596" hidden="1" x14ac:dyDescent="0.2"/>
    <row r="597" hidden="1" x14ac:dyDescent="0.2"/>
    <row r="598" hidden="1" x14ac:dyDescent="0.2"/>
    <row r="599" hidden="1" x14ac:dyDescent="0.2"/>
    <row r="600" hidden="1" x14ac:dyDescent="0.2"/>
    <row r="601" hidden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664" hidden="1" x14ac:dyDescent="0.2"/>
    <row r="665" hidden="1" x14ac:dyDescent="0.2"/>
    <row r="666" hidden="1" x14ac:dyDescent="0.2"/>
    <row r="667" hidden="1" x14ac:dyDescent="0.2"/>
    <row r="668" hidden="1" x14ac:dyDescent="0.2"/>
    <row r="669" hidden="1" x14ac:dyDescent="0.2"/>
    <row r="670" hidden="1" x14ac:dyDescent="0.2"/>
    <row r="671" hidden="1" x14ac:dyDescent="0.2"/>
    <row r="672" hidden="1" x14ac:dyDescent="0.2"/>
    <row r="673" hidden="1" x14ac:dyDescent="0.2"/>
    <row r="674" hidden="1" x14ac:dyDescent="0.2"/>
    <row r="675" hidden="1" x14ac:dyDescent="0.2"/>
    <row r="676" hidden="1" x14ac:dyDescent="0.2"/>
    <row r="677" hidden="1" x14ac:dyDescent="0.2"/>
    <row r="678" hidden="1" x14ac:dyDescent="0.2"/>
    <row r="679" hidden="1" x14ac:dyDescent="0.2"/>
    <row r="680" hidden="1" x14ac:dyDescent="0.2"/>
    <row r="681" hidden="1" x14ac:dyDescent="0.2"/>
    <row r="682" hidden="1" x14ac:dyDescent="0.2"/>
    <row r="683" hidden="1" x14ac:dyDescent="0.2"/>
    <row r="684" hidden="1" x14ac:dyDescent="0.2"/>
    <row r="685" hidden="1" x14ac:dyDescent="0.2"/>
    <row r="686" hidden="1" x14ac:dyDescent="0.2"/>
    <row r="687" hidden="1" x14ac:dyDescent="0.2"/>
    <row r="688" hidden="1" x14ac:dyDescent="0.2"/>
    <row r="689" hidden="1" x14ac:dyDescent="0.2"/>
    <row r="690" hidden="1" x14ac:dyDescent="0.2"/>
    <row r="691" hidden="1" x14ac:dyDescent="0.2"/>
    <row r="692" hidden="1" x14ac:dyDescent="0.2"/>
    <row r="693" hidden="1" x14ac:dyDescent="0.2"/>
    <row r="694" hidden="1" x14ac:dyDescent="0.2"/>
    <row r="695" hidden="1" x14ac:dyDescent="0.2"/>
    <row r="696" hidden="1" x14ac:dyDescent="0.2"/>
    <row r="697" hidden="1" x14ac:dyDescent="0.2"/>
    <row r="698" hidden="1" x14ac:dyDescent="0.2"/>
    <row r="699" hidden="1" x14ac:dyDescent="0.2"/>
    <row r="700" hidden="1" x14ac:dyDescent="0.2"/>
    <row r="701" hidden="1" x14ac:dyDescent="0.2"/>
    <row r="702" hidden="1" x14ac:dyDescent="0.2"/>
    <row r="703" hidden="1" x14ac:dyDescent="0.2"/>
    <row r="704" hidden="1" x14ac:dyDescent="0.2"/>
    <row r="705" hidden="1" x14ac:dyDescent="0.2"/>
    <row r="706" hidden="1" x14ac:dyDescent="0.2"/>
    <row r="707" hidden="1" x14ac:dyDescent="0.2"/>
    <row r="708" hidden="1" x14ac:dyDescent="0.2"/>
    <row r="709" hidden="1" x14ac:dyDescent="0.2"/>
    <row r="710" hidden="1" x14ac:dyDescent="0.2"/>
    <row r="711" hidden="1" x14ac:dyDescent="0.2"/>
    <row r="712" hidden="1" x14ac:dyDescent="0.2"/>
    <row r="713" hidden="1" x14ac:dyDescent="0.2"/>
    <row r="714" hidden="1" x14ac:dyDescent="0.2"/>
    <row r="715" hidden="1" x14ac:dyDescent="0.2"/>
    <row r="716" hidden="1" x14ac:dyDescent="0.2"/>
    <row r="717" hidden="1" x14ac:dyDescent="0.2"/>
    <row r="718" hidden="1" x14ac:dyDescent="0.2"/>
    <row r="719" hidden="1" x14ac:dyDescent="0.2"/>
    <row r="720" hidden="1" x14ac:dyDescent="0.2"/>
    <row r="721" hidden="1" x14ac:dyDescent="0.2"/>
    <row r="722" hidden="1" x14ac:dyDescent="0.2"/>
    <row r="723" hidden="1" x14ac:dyDescent="0.2"/>
    <row r="724" hidden="1" x14ac:dyDescent="0.2"/>
    <row r="725" hidden="1" x14ac:dyDescent="0.2"/>
    <row r="726" hidden="1" x14ac:dyDescent="0.2"/>
    <row r="727" hidden="1" x14ac:dyDescent="0.2"/>
    <row r="728" hidden="1" x14ac:dyDescent="0.2"/>
    <row r="729" hidden="1" x14ac:dyDescent="0.2"/>
    <row r="730" hidden="1" x14ac:dyDescent="0.2"/>
    <row r="731" hidden="1" x14ac:dyDescent="0.2"/>
    <row r="732" hidden="1" x14ac:dyDescent="0.2"/>
    <row r="733" hidden="1" x14ac:dyDescent="0.2"/>
    <row r="734" hidden="1" x14ac:dyDescent="0.2"/>
    <row r="735" hidden="1" x14ac:dyDescent="0.2"/>
    <row r="736" hidden="1" x14ac:dyDescent="0.2"/>
    <row r="737" hidden="1" x14ac:dyDescent="0.2"/>
    <row r="738" hidden="1" x14ac:dyDescent="0.2"/>
    <row r="739" hidden="1" x14ac:dyDescent="0.2"/>
    <row r="740" hidden="1" x14ac:dyDescent="0.2"/>
    <row r="741" hidden="1" x14ac:dyDescent="0.2"/>
    <row r="742" hidden="1" x14ac:dyDescent="0.2"/>
    <row r="743" hidden="1" x14ac:dyDescent="0.2"/>
    <row r="744" hidden="1" x14ac:dyDescent="0.2"/>
    <row r="745" hidden="1" x14ac:dyDescent="0.2"/>
    <row r="746" hidden="1" x14ac:dyDescent="0.2"/>
    <row r="747" hidden="1" x14ac:dyDescent="0.2"/>
    <row r="748" hidden="1" x14ac:dyDescent="0.2"/>
    <row r="749" hidden="1" x14ac:dyDescent="0.2"/>
    <row r="750" hidden="1" x14ac:dyDescent="0.2"/>
    <row r="751" hidden="1" x14ac:dyDescent="0.2"/>
    <row r="752" hidden="1" x14ac:dyDescent="0.2"/>
    <row r="753" hidden="1" x14ac:dyDescent="0.2"/>
    <row r="754" hidden="1" x14ac:dyDescent="0.2"/>
    <row r="755" hidden="1" x14ac:dyDescent="0.2"/>
    <row r="756" hidden="1" x14ac:dyDescent="0.2"/>
    <row r="757" hidden="1" x14ac:dyDescent="0.2"/>
    <row r="758" hidden="1" x14ac:dyDescent="0.2"/>
    <row r="759" hidden="1" x14ac:dyDescent="0.2"/>
    <row r="760" hidden="1" x14ac:dyDescent="0.2"/>
    <row r="761" hidden="1" x14ac:dyDescent="0.2"/>
    <row r="762" hidden="1" x14ac:dyDescent="0.2"/>
    <row r="763" hidden="1" x14ac:dyDescent="0.2"/>
    <row r="764" hidden="1" x14ac:dyDescent="0.2"/>
    <row r="765" hidden="1" x14ac:dyDescent="0.2"/>
    <row r="766" hidden="1" x14ac:dyDescent="0.2"/>
    <row r="767" hidden="1" x14ac:dyDescent="0.2"/>
    <row r="768" hidden="1" x14ac:dyDescent="0.2"/>
    <row r="769" hidden="1" x14ac:dyDescent="0.2"/>
    <row r="770" hidden="1" x14ac:dyDescent="0.2"/>
    <row r="771" hidden="1" x14ac:dyDescent="0.2"/>
    <row r="772" hidden="1" x14ac:dyDescent="0.2"/>
    <row r="773" hidden="1" x14ac:dyDescent="0.2"/>
    <row r="774" hidden="1" x14ac:dyDescent="0.2"/>
    <row r="775" hidden="1" x14ac:dyDescent="0.2"/>
    <row r="776" hidden="1" x14ac:dyDescent="0.2"/>
    <row r="777" hidden="1" x14ac:dyDescent="0.2"/>
    <row r="778" hidden="1" x14ac:dyDescent="0.2"/>
    <row r="779" hidden="1" x14ac:dyDescent="0.2"/>
    <row r="780" hidden="1" x14ac:dyDescent="0.2"/>
    <row r="781" hidden="1" x14ac:dyDescent="0.2"/>
    <row r="782" hidden="1" x14ac:dyDescent="0.2"/>
    <row r="783" hidden="1" x14ac:dyDescent="0.2"/>
    <row r="784" hidden="1" x14ac:dyDescent="0.2"/>
    <row r="785" hidden="1" x14ac:dyDescent="0.2"/>
    <row r="786" hidden="1" x14ac:dyDescent="0.2"/>
    <row r="787" hidden="1" x14ac:dyDescent="0.2"/>
    <row r="788" hidden="1" x14ac:dyDescent="0.2"/>
    <row r="789" hidden="1" x14ac:dyDescent="0.2"/>
    <row r="790" hidden="1" x14ac:dyDescent="0.2"/>
    <row r="791" hidden="1" x14ac:dyDescent="0.2"/>
    <row r="792" hidden="1" x14ac:dyDescent="0.2"/>
    <row r="793" hidden="1" x14ac:dyDescent="0.2"/>
    <row r="794" hidden="1" x14ac:dyDescent="0.2"/>
    <row r="795" hidden="1" x14ac:dyDescent="0.2"/>
    <row r="796" hidden="1" x14ac:dyDescent="0.2"/>
    <row r="797" hidden="1" x14ac:dyDescent="0.2"/>
    <row r="798" hidden="1" x14ac:dyDescent="0.2"/>
    <row r="799" hidden="1" x14ac:dyDescent="0.2"/>
    <row r="800" hidden="1" x14ac:dyDescent="0.2"/>
    <row r="801" hidden="1" x14ac:dyDescent="0.2"/>
    <row r="802" hidden="1" x14ac:dyDescent="0.2"/>
    <row r="803" hidden="1" x14ac:dyDescent="0.2"/>
    <row r="804" hidden="1" x14ac:dyDescent="0.2"/>
    <row r="805" hidden="1" x14ac:dyDescent="0.2"/>
    <row r="806" hidden="1" x14ac:dyDescent="0.2"/>
    <row r="807" hidden="1" x14ac:dyDescent="0.2"/>
    <row r="808" hidden="1" x14ac:dyDescent="0.2"/>
    <row r="809" hidden="1" x14ac:dyDescent="0.2"/>
    <row r="810" hidden="1" x14ac:dyDescent="0.2"/>
    <row r="811" hidden="1" x14ac:dyDescent="0.2"/>
    <row r="812" hidden="1" x14ac:dyDescent="0.2"/>
    <row r="813" hidden="1" x14ac:dyDescent="0.2"/>
    <row r="814" hidden="1" x14ac:dyDescent="0.2"/>
    <row r="815" hidden="1" x14ac:dyDescent="0.2"/>
    <row r="816" hidden="1" x14ac:dyDescent="0.2"/>
    <row r="817" hidden="1" x14ac:dyDescent="0.2"/>
    <row r="818" hidden="1" x14ac:dyDescent="0.2"/>
    <row r="819" hidden="1" x14ac:dyDescent="0.2"/>
    <row r="820" hidden="1" x14ac:dyDescent="0.2"/>
    <row r="821" hidden="1" x14ac:dyDescent="0.2"/>
    <row r="822" hidden="1" x14ac:dyDescent="0.2"/>
    <row r="823" hidden="1" x14ac:dyDescent="0.2"/>
    <row r="824" hidden="1" x14ac:dyDescent="0.2"/>
    <row r="825" hidden="1" x14ac:dyDescent="0.2"/>
    <row r="826" hidden="1" x14ac:dyDescent="0.2"/>
    <row r="827" hidden="1" x14ac:dyDescent="0.2"/>
    <row r="828" hidden="1" x14ac:dyDescent="0.2"/>
    <row r="829" hidden="1" x14ac:dyDescent="0.2"/>
    <row r="830" hidden="1" x14ac:dyDescent="0.2"/>
    <row r="831" hidden="1" x14ac:dyDescent="0.2"/>
    <row r="832" hidden="1" x14ac:dyDescent="0.2"/>
    <row r="833" hidden="1" x14ac:dyDescent="0.2"/>
    <row r="834" hidden="1" x14ac:dyDescent="0.2"/>
    <row r="835" hidden="1" x14ac:dyDescent="0.2"/>
    <row r="836" hidden="1" x14ac:dyDescent="0.2"/>
    <row r="837" hidden="1" x14ac:dyDescent="0.2"/>
    <row r="838" hidden="1" x14ac:dyDescent="0.2"/>
    <row r="839" hidden="1" x14ac:dyDescent="0.2"/>
    <row r="840" hidden="1" x14ac:dyDescent="0.2"/>
    <row r="841" hidden="1" x14ac:dyDescent="0.2"/>
    <row r="842" hidden="1" x14ac:dyDescent="0.2"/>
    <row r="843" hidden="1" x14ac:dyDescent="0.2"/>
    <row r="844" hidden="1" x14ac:dyDescent="0.2"/>
    <row r="845" hidden="1" x14ac:dyDescent="0.2"/>
    <row r="846" hidden="1" x14ac:dyDescent="0.2"/>
    <row r="847" hidden="1" x14ac:dyDescent="0.2"/>
    <row r="848" hidden="1" x14ac:dyDescent="0.2"/>
    <row r="849" hidden="1" x14ac:dyDescent="0.2"/>
    <row r="850" hidden="1" x14ac:dyDescent="0.2"/>
    <row r="851" hidden="1" x14ac:dyDescent="0.2"/>
    <row r="852" hidden="1" x14ac:dyDescent="0.2"/>
    <row r="853" hidden="1" x14ac:dyDescent="0.2"/>
    <row r="854" hidden="1" x14ac:dyDescent="0.2"/>
    <row r="855" hidden="1" x14ac:dyDescent="0.2"/>
    <row r="856" hidden="1" x14ac:dyDescent="0.2"/>
    <row r="857" hidden="1" x14ac:dyDescent="0.2"/>
    <row r="858" hidden="1" x14ac:dyDescent="0.2"/>
    <row r="859" hidden="1" x14ac:dyDescent="0.2"/>
    <row r="860" hidden="1" x14ac:dyDescent="0.2"/>
    <row r="861" hidden="1" x14ac:dyDescent="0.2"/>
    <row r="862" hidden="1" x14ac:dyDescent="0.2"/>
    <row r="863" hidden="1" x14ac:dyDescent="0.2"/>
    <row r="864" hidden="1" x14ac:dyDescent="0.2"/>
    <row r="865" hidden="1" x14ac:dyDescent="0.2"/>
    <row r="866" hidden="1" x14ac:dyDescent="0.2"/>
    <row r="867" hidden="1" x14ac:dyDescent="0.2"/>
    <row r="868" hidden="1" x14ac:dyDescent="0.2"/>
    <row r="869" hidden="1" x14ac:dyDescent="0.2"/>
    <row r="870" hidden="1" x14ac:dyDescent="0.2"/>
    <row r="871" hidden="1" x14ac:dyDescent="0.2"/>
    <row r="872" hidden="1" x14ac:dyDescent="0.2"/>
    <row r="873" hidden="1" x14ac:dyDescent="0.2"/>
    <row r="874" hidden="1" x14ac:dyDescent="0.2"/>
    <row r="875" hidden="1" x14ac:dyDescent="0.2"/>
    <row r="876" hidden="1" x14ac:dyDescent="0.2"/>
    <row r="877" hidden="1" x14ac:dyDescent="0.2"/>
    <row r="878" hidden="1" x14ac:dyDescent="0.2"/>
    <row r="879" hidden="1" x14ac:dyDescent="0.2"/>
    <row r="880" hidden="1" x14ac:dyDescent="0.2"/>
    <row r="881" hidden="1" x14ac:dyDescent="0.2"/>
    <row r="882" hidden="1" x14ac:dyDescent="0.2"/>
    <row r="883" hidden="1" x14ac:dyDescent="0.2"/>
    <row r="884" hidden="1" x14ac:dyDescent="0.2"/>
    <row r="885" hidden="1" x14ac:dyDescent="0.2"/>
    <row r="886" hidden="1" x14ac:dyDescent="0.2"/>
    <row r="887" hidden="1" x14ac:dyDescent="0.2"/>
    <row r="888" hidden="1" x14ac:dyDescent="0.2"/>
    <row r="889" hidden="1" x14ac:dyDescent="0.2"/>
    <row r="890" hidden="1" x14ac:dyDescent="0.2"/>
    <row r="891" hidden="1" x14ac:dyDescent="0.2"/>
    <row r="892" hidden="1" x14ac:dyDescent="0.2"/>
    <row r="893" hidden="1" x14ac:dyDescent="0.2"/>
    <row r="894" hidden="1" x14ac:dyDescent="0.2"/>
    <row r="895" hidden="1" x14ac:dyDescent="0.2"/>
    <row r="896" hidden="1" x14ac:dyDescent="0.2"/>
    <row r="897" hidden="1" x14ac:dyDescent="0.2"/>
    <row r="898" hidden="1" x14ac:dyDescent="0.2"/>
    <row r="899" hidden="1" x14ac:dyDescent="0.2"/>
    <row r="900" hidden="1" x14ac:dyDescent="0.2"/>
    <row r="901" hidden="1" x14ac:dyDescent="0.2"/>
    <row r="902" hidden="1" x14ac:dyDescent="0.2"/>
    <row r="903" hidden="1" x14ac:dyDescent="0.2"/>
    <row r="904" hidden="1" x14ac:dyDescent="0.2"/>
    <row r="905" hidden="1" x14ac:dyDescent="0.2"/>
    <row r="906" hidden="1" x14ac:dyDescent="0.2"/>
    <row r="907" hidden="1" x14ac:dyDescent="0.2"/>
    <row r="908" hidden="1" x14ac:dyDescent="0.2"/>
    <row r="909" hidden="1" x14ac:dyDescent="0.2"/>
    <row r="910" hidden="1" x14ac:dyDescent="0.2"/>
    <row r="911" hidden="1" x14ac:dyDescent="0.2"/>
    <row r="912" hidden="1" x14ac:dyDescent="0.2"/>
    <row r="913" hidden="1" x14ac:dyDescent="0.2"/>
    <row r="914" hidden="1" x14ac:dyDescent="0.2"/>
    <row r="915" hidden="1" x14ac:dyDescent="0.2"/>
    <row r="916" hidden="1" x14ac:dyDescent="0.2"/>
    <row r="917" hidden="1" x14ac:dyDescent="0.2"/>
    <row r="918" hidden="1" x14ac:dyDescent="0.2"/>
    <row r="919" hidden="1" x14ac:dyDescent="0.2"/>
    <row r="920" hidden="1" x14ac:dyDescent="0.2"/>
    <row r="921" hidden="1" x14ac:dyDescent="0.2"/>
    <row r="922" hidden="1" x14ac:dyDescent="0.2"/>
    <row r="923" hidden="1" x14ac:dyDescent="0.2"/>
    <row r="924" hidden="1" x14ac:dyDescent="0.2"/>
    <row r="925" hidden="1" x14ac:dyDescent="0.2"/>
    <row r="926" hidden="1" x14ac:dyDescent="0.2"/>
    <row r="927" hidden="1" x14ac:dyDescent="0.2"/>
    <row r="928" hidden="1" x14ac:dyDescent="0.2"/>
    <row r="929" hidden="1" x14ac:dyDescent="0.2"/>
    <row r="930" hidden="1" x14ac:dyDescent="0.2"/>
    <row r="931" hidden="1" x14ac:dyDescent="0.2"/>
    <row r="932" hidden="1" x14ac:dyDescent="0.2"/>
    <row r="933" hidden="1" x14ac:dyDescent="0.2"/>
    <row r="934" hidden="1" x14ac:dyDescent="0.2"/>
    <row r="935" hidden="1" x14ac:dyDescent="0.2"/>
    <row r="936" hidden="1" x14ac:dyDescent="0.2"/>
    <row r="937" hidden="1" x14ac:dyDescent="0.2"/>
    <row r="938" hidden="1" x14ac:dyDescent="0.2"/>
    <row r="939" hidden="1" x14ac:dyDescent="0.2"/>
    <row r="940" hidden="1" x14ac:dyDescent="0.2"/>
    <row r="941" hidden="1" x14ac:dyDescent="0.2"/>
    <row r="942" hidden="1" x14ac:dyDescent="0.2"/>
    <row r="943" hidden="1" x14ac:dyDescent="0.2"/>
    <row r="944" hidden="1" x14ac:dyDescent="0.2"/>
    <row r="945" hidden="1" x14ac:dyDescent="0.2"/>
    <row r="946" hidden="1" x14ac:dyDescent="0.2"/>
    <row r="947" hidden="1" x14ac:dyDescent="0.2"/>
    <row r="948" hidden="1" x14ac:dyDescent="0.2"/>
    <row r="949" hidden="1" x14ac:dyDescent="0.2"/>
    <row r="950" hidden="1" x14ac:dyDescent="0.2"/>
    <row r="951" hidden="1" x14ac:dyDescent="0.2"/>
    <row r="952" hidden="1" x14ac:dyDescent="0.2"/>
    <row r="953" hidden="1" x14ac:dyDescent="0.2"/>
    <row r="954" hidden="1" x14ac:dyDescent="0.2"/>
    <row r="955" hidden="1" x14ac:dyDescent="0.2"/>
    <row r="956" hidden="1" x14ac:dyDescent="0.2"/>
    <row r="957" hidden="1" x14ac:dyDescent="0.2"/>
    <row r="958" hidden="1" x14ac:dyDescent="0.2"/>
    <row r="959" hidden="1" x14ac:dyDescent="0.2"/>
    <row r="960" hidden="1" x14ac:dyDescent="0.2"/>
    <row r="961" hidden="1" x14ac:dyDescent="0.2"/>
    <row r="962" hidden="1" x14ac:dyDescent="0.2"/>
    <row r="963" hidden="1" x14ac:dyDescent="0.2"/>
    <row r="964" hidden="1" x14ac:dyDescent="0.2"/>
    <row r="965" hidden="1" x14ac:dyDescent="0.2"/>
    <row r="966" hidden="1" x14ac:dyDescent="0.2"/>
    <row r="967" hidden="1" x14ac:dyDescent="0.2"/>
    <row r="968" hidden="1" x14ac:dyDescent="0.2"/>
    <row r="969" hidden="1" x14ac:dyDescent="0.2"/>
    <row r="970" hidden="1" x14ac:dyDescent="0.2"/>
    <row r="971" hidden="1" x14ac:dyDescent="0.2"/>
    <row r="972" hidden="1" x14ac:dyDescent="0.2"/>
    <row r="973" hidden="1" x14ac:dyDescent="0.2"/>
    <row r="974" hidden="1" x14ac:dyDescent="0.2"/>
    <row r="975" hidden="1" x14ac:dyDescent="0.2"/>
    <row r="976" hidden="1" x14ac:dyDescent="0.2"/>
    <row r="977" hidden="1" x14ac:dyDescent="0.2"/>
    <row r="978" hidden="1" x14ac:dyDescent="0.2"/>
    <row r="979" hidden="1" x14ac:dyDescent="0.2"/>
    <row r="980" hidden="1" x14ac:dyDescent="0.2"/>
    <row r="981" hidden="1" x14ac:dyDescent="0.2"/>
    <row r="982" hidden="1" x14ac:dyDescent="0.2"/>
    <row r="983" hidden="1" x14ac:dyDescent="0.2"/>
    <row r="984" hidden="1" x14ac:dyDescent="0.2"/>
    <row r="985" hidden="1" x14ac:dyDescent="0.2"/>
    <row r="986" hidden="1" x14ac:dyDescent="0.2"/>
    <row r="987" hidden="1" x14ac:dyDescent="0.2"/>
    <row r="988" hidden="1" x14ac:dyDescent="0.2"/>
    <row r="989" hidden="1" x14ac:dyDescent="0.2"/>
    <row r="990" hidden="1" x14ac:dyDescent="0.2"/>
    <row r="991" hidden="1" x14ac:dyDescent="0.2"/>
    <row r="992" hidden="1" x14ac:dyDescent="0.2"/>
    <row r="993" hidden="1" x14ac:dyDescent="0.2"/>
    <row r="994" hidden="1" x14ac:dyDescent="0.2"/>
    <row r="995" hidden="1" x14ac:dyDescent="0.2"/>
    <row r="996" hidden="1" x14ac:dyDescent="0.2"/>
    <row r="997" hidden="1" x14ac:dyDescent="0.2"/>
    <row r="998" hidden="1" x14ac:dyDescent="0.2"/>
    <row r="999" hidden="1" x14ac:dyDescent="0.2"/>
    <row r="1000" hidden="1" x14ac:dyDescent="0.2"/>
    <row r="1001" hidden="1" x14ac:dyDescent="0.2"/>
    <row r="1002" hidden="1" x14ac:dyDescent="0.2"/>
    <row r="1003" hidden="1" x14ac:dyDescent="0.2"/>
    <row r="1004" hidden="1" x14ac:dyDescent="0.2"/>
    <row r="1005" hidden="1" x14ac:dyDescent="0.2"/>
    <row r="1006" hidden="1" x14ac:dyDescent="0.2"/>
    <row r="1007" hidden="1" x14ac:dyDescent="0.2"/>
    <row r="1008" hidden="1" x14ac:dyDescent="0.2"/>
    <row r="1009" hidden="1" x14ac:dyDescent="0.2"/>
    <row r="1010" hidden="1" x14ac:dyDescent="0.2"/>
    <row r="1011" hidden="1" x14ac:dyDescent="0.2"/>
    <row r="1012" hidden="1" x14ac:dyDescent="0.2"/>
    <row r="1013" hidden="1" x14ac:dyDescent="0.2"/>
    <row r="1014" hidden="1" x14ac:dyDescent="0.2"/>
    <row r="1015" hidden="1" x14ac:dyDescent="0.2"/>
    <row r="1016" hidden="1" x14ac:dyDescent="0.2"/>
    <row r="1017" hidden="1" x14ac:dyDescent="0.2"/>
    <row r="1018" hidden="1" x14ac:dyDescent="0.2"/>
    <row r="1019" hidden="1" x14ac:dyDescent="0.2"/>
    <row r="1020" hidden="1" x14ac:dyDescent="0.2"/>
    <row r="1021" hidden="1" x14ac:dyDescent="0.2"/>
    <row r="1022" hidden="1" x14ac:dyDescent="0.2"/>
    <row r="1023" hidden="1" x14ac:dyDescent="0.2"/>
    <row r="1024" hidden="1" x14ac:dyDescent="0.2"/>
    <row r="1025" hidden="1" x14ac:dyDescent="0.2"/>
    <row r="1026" hidden="1" x14ac:dyDescent="0.2"/>
    <row r="1027" hidden="1" x14ac:dyDescent="0.2"/>
    <row r="1028" hidden="1" x14ac:dyDescent="0.2"/>
    <row r="1029" hidden="1" x14ac:dyDescent="0.2"/>
    <row r="1030" hidden="1" x14ac:dyDescent="0.2"/>
    <row r="1031" hidden="1" x14ac:dyDescent="0.2"/>
    <row r="1032" hidden="1" x14ac:dyDescent="0.2"/>
    <row r="1033" hidden="1" x14ac:dyDescent="0.2"/>
    <row r="1034" hidden="1" x14ac:dyDescent="0.2"/>
    <row r="1035" hidden="1" x14ac:dyDescent="0.2"/>
    <row r="1036" hidden="1" x14ac:dyDescent="0.2"/>
    <row r="1037" hidden="1" x14ac:dyDescent="0.2"/>
    <row r="1038" hidden="1" x14ac:dyDescent="0.2"/>
    <row r="1039" hidden="1" x14ac:dyDescent="0.2"/>
    <row r="1040" hidden="1" x14ac:dyDescent="0.2"/>
    <row r="1041" hidden="1" x14ac:dyDescent="0.2"/>
    <row r="1042" hidden="1" x14ac:dyDescent="0.2"/>
    <row r="1043" hidden="1" x14ac:dyDescent="0.2"/>
    <row r="1044" hidden="1" x14ac:dyDescent="0.2"/>
    <row r="1045" hidden="1" x14ac:dyDescent="0.2"/>
    <row r="1046" hidden="1" x14ac:dyDescent="0.2"/>
    <row r="1047" hidden="1" x14ac:dyDescent="0.2"/>
    <row r="1048" hidden="1" x14ac:dyDescent="0.2"/>
    <row r="1049" hidden="1" x14ac:dyDescent="0.2"/>
    <row r="1050" hidden="1" x14ac:dyDescent="0.2"/>
    <row r="1051" hidden="1" x14ac:dyDescent="0.2"/>
    <row r="1052" hidden="1" x14ac:dyDescent="0.2"/>
    <row r="1053" hidden="1" x14ac:dyDescent="0.2"/>
    <row r="1054" hidden="1" x14ac:dyDescent="0.2"/>
    <row r="1055" hidden="1" x14ac:dyDescent="0.2"/>
    <row r="1056" hidden="1" x14ac:dyDescent="0.2"/>
    <row r="1057" hidden="1" x14ac:dyDescent="0.2"/>
    <row r="1058" hidden="1" x14ac:dyDescent="0.2"/>
    <row r="1059" hidden="1" x14ac:dyDescent="0.2"/>
    <row r="1060" hidden="1" x14ac:dyDescent="0.2"/>
    <row r="1061" hidden="1" x14ac:dyDescent="0.2"/>
    <row r="1062" hidden="1" x14ac:dyDescent="0.2"/>
    <row r="1063" hidden="1" x14ac:dyDescent="0.2"/>
    <row r="1064" hidden="1" x14ac:dyDescent="0.2"/>
    <row r="1065" hidden="1" x14ac:dyDescent="0.2"/>
    <row r="1066" hidden="1" x14ac:dyDescent="0.2"/>
    <row r="1067" hidden="1" x14ac:dyDescent="0.2"/>
    <row r="1068" hidden="1" x14ac:dyDescent="0.2"/>
    <row r="1069" hidden="1" x14ac:dyDescent="0.2"/>
    <row r="1070" hidden="1" x14ac:dyDescent="0.2"/>
    <row r="1071" hidden="1" x14ac:dyDescent="0.2"/>
    <row r="1072" hidden="1" x14ac:dyDescent="0.2"/>
    <row r="1073" hidden="1" x14ac:dyDescent="0.2"/>
    <row r="1074" hidden="1" x14ac:dyDescent="0.2"/>
    <row r="1075" hidden="1" x14ac:dyDescent="0.2"/>
    <row r="1076" hidden="1" x14ac:dyDescent="0.2"/>
    <row r="1077" hidden="1" x14ac:dyDescent="0.2"/>
    <row r="1078" hidden="1" x14ac:dyDescent="0.2"/>
    <row r="1079" hidden="1" x14ac:dyDescent="0.2"/>
    <row r="1080" hidden="1" x14ac:dyDescent="0.2"/>
    <row r="1081" hidden="1" x14ac:dyDescent="0.2"/>
    <row r="1082" hidden="1" x14ac:dyDescent="0.2"/>
    <row r="1083" hidden="1" x14ac:dyDescent="0.2"/>
    <row r="1084" hidden="1" x14ac:dyDescent="0.2"/>
    <row r="1085" hidden="1" x14ac:dyDescent="0.2"/>
    <row r="1086" hidden="1" x14ac:dyDescent="0.2"/>
    <row r="1087" hidden="1" x14ac:dyDescent="0.2"/>
    <row r="1088" hidden="1" x14ac:dyDescent="0.2"/>
    <row r="1089" hidden="1" x14ac:dyDescent="0.2"/>
    <row r="1090" hidden="1" x14ac:dyDescent="0.2"/>
    <row r="1091" hidden="1" x14ac:dyDescent="0.2"/>
    <row r="1092" hidden="1" x14ac:dyDescent="0.2"/>
    <row r="1093" hidden="1" x14ac:dyDescent="0.2"/>
    <row r="1094" hidden="1" x14ac:dyDescent="0.2"/>
    <row r="1095" hidden="1" x14ac:dyDescent="0.2"/>
    <row r="1096" hidden="1" x14ac:dyDescent="0.2"/>
    <row r="1097" hidden="1" x14ac:dyDescent="0.2"/>
    <row r="1098" hidden="1" x14ac:dyDescent="0.2"/>
    <row r="1099" hidden="1" x14ac:dyDescent="0.2"/>
    <row r="1100" hidden="1" x14ac:dyDescent="0.2"/>
    <row r="1101" hidden="1" x14ac:dyDescent="0.2"/>
    <row r="1102" hidden="1" x14ac:dyDescent="0.2"/>
    <row r="1103" hidden="1" x14ac:dyDescent="0.2"/>
    <row r="1104" hidden="1" x14ac:dyDescent="0.2"/>
    <row r="1105" hidden="1" x14ac:dyDescent="0.2"/>
    <row r="1106" hidden="1" x14ac:dyDescent="0.2"/>
    <row r="1107" hidden="1" x14ac:dyDescent="0.2"/>
    <row r="1108" hidden="1" x14ac:dyDescent="0.2"/>
    <row r="1109" hidden="1" x14ac:dyDescent="0.2"/>
    <row r="1110" hidden="1" x14ac:dyDescent="0.2"/>
    <row r="1111" hidden="1" x14ac:dyDescent="0.2"/>
    <row r="1112" hidden="1" x14ac:dyDescent="0.2"/>
    <row r="1113" hidden="1" x14ac:dyDescent="0.2"/>
    <row r="1114" hidden="1" x14ac:dyDescent="0.2"/>
    <row r="1115" hidden="1" x14ac:dyDescent="0.2"/>
    <row r="1116" hidden="1" x14ac:dyDescent="0.2"/>
    <row r="1117" hidden="1" x14ac:dyDescent="0.2"/>
    <row r="1118" hidden="1" x14ac:dyDescent="0.2"/>
    <row r="1119" hidden="1" x14ac:dyDescent="0.2"/>
    <row r="1120" hidden="1" x14ac:dyDescent="0.2"/>
    <row r="1121" hidden="1" x14ac:dyDescent="0.2"/>
    <row r="1122" hidden="1" x14ac:dyDescent="0.2"/>
    <row r="1123" hidden="1" x14ac:dyDescent="0.2"/>
    <row r="1124" hidden="1" x14ac:dyDescent="0.2"/>
    <row r="1125" hidden="1" x14ac:dyDescent="0.2"/>
    <row r="1126" hidden="1" x14ac:dyDescent="0.2"/>
    <row r="1127" hidden="1" x14ac:dyDescent="0.2"/>
    <row r="1128" hidden="1" x14ac:dyDescent="0.2"/>
    <row r="1129" hidden="1" x14ac:dyDescent="0.2"/>
    <row r="1130" hidden="1" x14ac:dyDescent="0.2"/>
    <row r="1131" hidden="1" x14ac:dyDescent="0.2"/>
    <row r="1132" hidden="1" x14ac:dyDescent="0.2"/>
    <row r="1133" hidden="1" x14ac:dyDescent="0.2"/>
    <row r="1134" hidden="1" x14ac:dyDescent="0.2"/>
    <row r="1135" hidden="1" x14ac:dyDescent="0.2"/>
    <row r="1136" hidden="1" x14ac:dyDescent="0.2"/>
    <row r="1137" hidden="1" x14ac:dyDescent="0.2"/>
    <row r="1138" hidden="1" x14ac:dyDescent="0.2"/>
    <row r="1139" hidden="1" x14ac:dyDescent="0.2"/>
    <row r="1140" hidden="1" x14ac:dyDescent="0.2"/>
    <row r="1141" hidden="1" x14ac:dyDescent="0.2"/>
    <row r="1142" hidden="1" x14ac:dyDescent="0.2"/>
    <row r="1143" hidden="1" x14ac:dyDescent="0.2"/>
    <row r="1144" hidden="1" x14ac:dyDescent="0.2"/>
    <row r="1145" hidden="1" x14ac:dyDescent="0.2"/>
    <row r="1146" hidden="1" x14ac:dyDescent="0.2"/>
    <row r="1147" hidden="1" x14ac:dyDescent="0.2"/>
    <row r="1148" hidden="1" x14ac:dyDescent="0.2"/>
    <row r="1149" hidden="1" x14ac:dyDescent="0.2"/>
    <row r="1150" hidden="1" x14ac:dyDescent="0.2"/>
    <row r="1151" hidden="1" x14ac:dyDescent="0.2"/>
    <row r="1152" hidden="1" x14ac:dyDescent="0.2"/>
    <row r="1153" hidden="1" x14ac:dyDescent="0.2"/>
    <row r="1154" hidden="1" x14ac:dyDescent="0.2"/>
    <row r="1155" hidden="1" x14ac:dyDescent="0.2"/>
    <row r="1156" hidden="1" x14ac:dyDescent="0.2"/>
    <row r="1157" hidden="1" x14ac:dyDescent="0.2"/>
    <row r="1158" hidden="1" x14ac:dyDescent="0.2"/>
    <row r="1159" hidden="1" x14ac:dyDescent="0.2"/>
    <row r="1160" hidden="1" x14ac:dyDescent="0.2"/>
    <row r="1161" hidden="1" x14ac:dyDescent="0.2"/>
    <row r="1162" hidden="1" x14ac:dyDescent="0.2"/>
    <row r="1163" hidden="1" x14ac:dyDescent="0.2"/>
    <row r="1164" hidden="1" x14ac:dyDescent="0.2"/>
    <row r="1165" hidden="1" x14ac:dyDescent="0.2"/>
    <row r="1166" hidden="1" x14ac:dyDescent="0.2"/>
    <row r="1167" hidden="1" x14ac:dyDescent="0.2"/>
    <row r="1168" hidden="1" x14ac:dyDescent="0.2"/>
    <row r="1169" hidden="1" x14ac:dyDescent="0.2"/>
    <row r="1170" hidden="1" x14ac:dyDescent="0.2"/>
    <row r="1171" hidden="1" x14ac:dyDescent="0.2"/>
    <row r="1172" hidden="1" x14ac:dyDescent="0.2"/>
    <row r="1173" hidden="1" x14ac:dyDescent="0.2"/>
    <row r="1174" hidden="1" x14ac:dyDescent="0.2"/>
    <row r="1175" hidden="1" x14ac:dyDescent="0.2"/>
    <row r="1176" hidden="1" x14ac:dyDescent="0.2"/>
    <row r="1177" hidden="1" x14ac:dyDescent="0.2"/>
    <row r="1178" hidden="1" x14ac:dyDescent="0.2"/>
    <row r="1179" hidden="1" x14ac:dyDescent="0.2"/>
    <row r="1180" hidden="1" x14ac:dyDescent="0.2"/>
    <row r="1181" hidden="1" x14ac:dyDescent="0.2"/>
    <row r="1182" hidden="1" x14ac:dyDescent="0.2"/>
    <row r="1183" hidden="1" x14ac:dyDescent="0.2"/>
    <row r="1184" hidden="1" x14ac:dyDescent="0.2"/>
    <row r="1185" hidden="1" x14ac:dyDescent="0.2"/>
    <row r="1186" hidden="1" x14ac:dyDescent="0.2"/>
    <row r="1187" hidden="1" x14ac:dyDescent="0.2"/>
    <row r="1188" hidden="1" x14ac:dyDescent="0.2"/>
    <row r="1189" hidden="1" x14ac:dyDescent="0.2"/>
    <row r="1190" hidden="1" x14ac:dyDescent="0.2"/>
    <row r="1191" hidden="1" x14ac:dyDescent="0.2"/>
    <row r="1192" hidden="1" x14ac:dyDescent="0.2"/>
    <row r="1193" hidden="1" x14ac:dyDescent="0.2"/>
    <row r="1194" hidden="1" x14ac:dyDescent="0.2"/>
    <row r="1195" hidden="1" x14ac:dyDescent="0.2"/>
    <row r="1196" hidden="1" x14ac:dyDescent="0.2"/>
    <row r="1197" hidden="1" x14ac:dyDescent="0.2"/>
    <row r="1198" hidden="1" x14ac:dyDescent="0.2"/>
    <row r="1199" hidden="1" x14ac:dyDescent="0.2"/>
    <row r="1200" hidden="1" x14ac:dyDescent="0.2"/>
    <row r="1201" hidden="1" x14ac:dyDescent="0.2"/>
    <row r="1202" hidden="1" x14ac:dyDescent="0.2"/>
    <row r="1203" hidden="1" x14ac:dyDescent="0.2"/>
    <row r="1204" hidden="1" x14ac:dyDescent="0.2"/>
    <row r="1205" hidden="1" x14ac:dyDescent="0.2"/>
    <row r="1206" hidden="1" x14ac:dyDescent="0.2"/>
    <row r="1207" hidden="1" x14ac:dyDescent="0.2"/>
    <row r="1208" hidden="1" x14ac:dyDescent="0.2"/>
    <row r="1209" hidden="1" x14ac:dyDescent="0.2"/>
    <row r="1210" hidden="1" x14ac:dyDescent="0.2"/>
    <row r="1211" hidden="1" x14ac:dyDescent="0.2"/>
    <row r="1212" hidden="1" x14ac:dyDescent="0.2"/>
    <row r="1213" hidden="1" x14ac:dyDescent="0.2"/>
    <row r="1214" hidden="1" x14ac:dyDescent="0.2"/>
    <row r="1215" hidden="1" x14ac:dyDescent="0.2"/>
    <row r="1216" hidden="1" x14ac:dyDescent="0.2"/>
    <row r="1217" hidden="1" x14ac:dyDescent="0.2"/>
    <row r="1218" hidden="1" x14ac:dyDescent="0.2"/>
    <row r="1219" hidden="1" x14ac:dyDescent="0.2"/>
    <row r="1220" hidden="1" x14ac:dyDescent="0.2"/>
    <row r="1221" hidden="1" x14ac:dyDescent="0.2"/>
    <row r="1222" hidden="1" x14ac:dyDescent="0.2"/>
    <row r="1223" hidden="1" x14ac:dyDescent="0.2"/>
    <row r="1224" hidden="1" x14ac:dyDescent="0.2"/>
    <row r="1225" hidden="1" x14ac:dyDescent="0.2"/>
    <row r="1226" hidden="1" x14ac:dyDescent="0.2"/>
    <row r="1227" hidden="1" x14ac:dyDescent="0.2"/>
    <row r="1228" hidden="1" x14ac:dyDescent="0.2"/>
    <row r="1229" hidden="1" x14ac:dyDescent="0.2"/>
    <row r="1230" hidden="1" x14ac:dyDescent="0.2"/>
    <row r="1231" hidden="1" x14ac:dyDescent="0.2"/>
    <row r="1232" hidden="1" x14ac:dyDescent="0.2"/>
    <row r="1233" hidden="1" x14ac:dyDescent="0.2"/>
    <row r="1234" hidden="1" x14ac:dyDescent="0.2"/>
    <row r="1235" hidden="1" x14ac:dyDescent="0.2"/>
    <row r="1236" hidden="1" x14ac:dyDescent="0.2"/>
    <row r="1237" hidden="1" x14ac:dyDescent="0.2"/>
    <row r="1238" hidden="1" x14ac:dyDescent="0.2"/>
    <row r="1239" hidden="1" x14ac:dyDescent="0.2"/>
    <row r="1240" hidden="1" x14ac:dyDescent="0.2"/>
    <row r="1241" hidden="1" x14ac:dyDescent="0.2"/>
    <row r="1242" hidden="1" x14ac:dyDescent="0.2"/>
    <row r="1243" hidden="1" x14ac:dyDescent="0.2"/>
    <row r="1244" hidden="1" x14ac:dyDescent="0.2"/>
    <row r="1245" hidden="1" x14ac:dyDescent="0.2"/>
    <row r="1246" hidden="1" x14ac:dyDescent="0.2"/>
    <row r="1247" hidden="1" x14ac:dyDescent="0.2"/>
    <row r="1248" hidden="1" x14ac:dyDescent="0.2"/>
    <row r="1249" hidden="1" x14ac:dyDescent="0.2"/>
    <row r="1250" hidden="1" x14ac:dyDescent="0.2"/>
    <row r="1251" hidden="1" x14ac:dyDescent="0.2"/>
    <row r="1252" hidden="1" x14ac:dyDescent="0.2"/>
    <row r="1253" hidden="1" x14ac:dyDescent="0.2"/>
    <row r="1254" hidden="1" x14ac:dyDescent="0.2"/>
    <row r="1255" hidden="1" x14ac:dyDescent="0.2"/>
    <row r="1256" hidden="1" x14ac:dyDescent="0.2"/>
    <row r="1257" hidden="1" x14ac:dyDescent="0.2"/>
    <row r="1258" hidden="1" x14ac:dyDescent="0.2"/>
    <row r="1259" hidden="1" x14ac:dyDescent="0.2"/>
    <row r="1260" hidden="1" x14ac:dyDescent="0.2"/>
    <row r="1261" hidden="1" x14ac:dyDescent="0.2"/>
    <row r="1262" hidden="1" x14ac:dyDescent="0.2"/>
    <row r="1263" hidden="1" x14ac:dyDescent="0.2"/>
    <row r="1264" hidden="1" x14ac:dyDescent="0.2"/>
    <row r="1265" hidden="1" x14ac:dyDescent="0.2"/>
    <row r="1266" hidden="1" x14ac:dyDescent="0.2"/>
    <row r="1267" hidden="1" x14ac:dyDescent="0.2"/>
    <row r="1268" hidden="1" x14ac:dyDescent="0.2"/>
    <row r="1269" hidden="1" x14ac:dyDescent="0.2"/>
    <row r="1270" hidden="1" x14ac:dyDescent="0.2"/>
    <row r="1271" hidden="1" x14ac:dyDescent="0.2"/>
    <row r="1272" hidden="1" x14ac:dyDescent="0.2"/>
    <row r="1273" hidden="1" x14ac:dyDescent="0.2"/>
    <row r="1274" hidden="1" x14ac:dyDescent="0.2"/>
    <row r="1275" hidden="1" x14ac:dyDescent="0.2"/>
    <row r="1276" hidden="1" x14ac:dyDescent="0.2"/>
    <row r="1277" hidden="1" x14ac:dyDescent="0.2"/>
    <row r="1278" hidden="1" x14ac:dyDescent="0.2"/>
    <row r="1279" hidden="1" x14ac:dyDescent="0.2"/>
    <row r="1280" hidden="1" x14ac:dyDescent="0.2"/>
    <row r="1281" hidden="1" x14ac:dyDescent="0.2"/>
    <row r="1282" hidden="1" x14ac:dyDescent="0.2"/>
    <row r="1283" hidden="1" x14ac:dyDescent="0.2"/>
    <row r="1284" hidden="1" x14ac:dyDescent="0.2"/>
    <row r="1285" hidden="1" x14ac:dyDescent="0.2"/>
    <row r="1286" hidden="1" x14ac:dyDescent="0.2"/>
    <row r="1287" hidden="1" x14ac:dyDescent="0.2"/>
    <row r="1288" hidden="1" x14ac:dyDescent="0.2"/>
    <row r="1289" hidden="1" x14ac:dyDescent="0.2"/>
    <row r="1290" hidden="1" x14ac:dyDescent="0.2"/>
    <row r="1291" hidden="1" x14ac:dyDescent="0.2"/>
    <row r="1292" hidden="1" x14ac:dyDescent="0.2"/>
    <row r="1293" hidden="1" x14ac:dyDescent="0.2"/>
    <row r="1294" hidden="1" x14ac:dyDescent="0.2"/>
    <row r="1295" hidden="1" x14ac:dyDescent="0.2"/>
    <row r="1296" hidden="1" x14ac:dyDescent="0.2"/>
    <row r="1297" hidden="1" x14ac:dyDescent="0.2"/>
    <row r="1298" hidden="1" x14ac:dyDescent="0.2"/>
    <row r="1299" hidden="1" x14ac:dyDescent="0.2"/>
    <row r="1300" hidden="1" x14ac:dyDescent="0.2"/>
    <row r="1301" hidden="1" x14ac:dyDescent="0.2"/>
    <row r="1302" hidden="1" x14ac:dyDescent="0.2"/>
    <row r="1303" hidden="1" x14ac:dyDescent="0.2"/>
    <row r="1304" hidden="1" x14ac:dyDescent="0.2"/>
    <row r="1305" hidden="1" x14ac:dyDescent="0.2"/>
    <row r="1306" hidden="1" x14ac:dyDescent="0.2"/>
    <row r="1307" hidden="1" x14ac:dyDescent="0.2"/>
    <row r="1308" hidden="1" x14ac:dyDescent="0.2"/>
    <row r="1309" hidden="1" x14ac:dyDescent="0.2"/>
    <row r="1310" hidden="1" x14ac:dyDescent="0.2"/>
    <row r="1311" hidden="1" x14ac:dyDescent="0.2"/>
    <row r="1312" hidden="1" x14ac:dyDescent="0.2"/>
    <row r="1313" hidden="1" x14ac:dyDescent="0.2"/>
    <row r="1314" hidden="1" x14ac:dyDescent="0.2"/>
    <row r="1315" hidden="1" x14ac:dyDescent="0.2"/>
    <row r="1316" hidden="1" x14ac:dyDescent="0.2"/>
    <row r="1317" hidden="1" x14ac:dyDescent="0.2"/>
    <row r="1318" hidden="1" x14ac:dyDescent="0.2"/>
    <row r="1319" hidden="1" x14ac:dyDescent="0.2"/>
    <row r="1320" hidden="1" x14ac:dyDescent="0.2"/>
    <row r="1321" hidden="1" x14ac:dyDescent="0.2"/>
    <row r="1322" hidden="1" x14ac:dyDescent="0.2"/>
    <row r="1323" hidden="1" x14ac:dyDescent="0.2"/>
    <row r="1324" hidden="1" x14ac:dyDescent="0.2"/>
    <row r="1325" hidden="1" x14ac:dyDescent="0.2"/>
    <row r="1326" hidden="1" x14ac:dyDescent="0.2"/>
    <row r="1327" hidden="1" x14ac:dyDescent="0.2"/>
    <row r="1328" hidden="1" x14ac:dyDescent="0.2"/>
    <row r="1329" hidden="1" x14ac:dyDescent="0.2"/>
    <row r="1330" hidden="1" x14ac:dyDescent="0.2"/>
    <row r="1331" hidden="1" x14ac:dyDescent="0.2"/>
    <row r="1332" hidden="1" x14ac:dyDescent="0.2"/>
    <row r="1333" hidden="1" x14ac:dyDescent="0.2"/>
    <row r="1334" hidden="1" x14ac:dyDescent="0.2"/>
    <row r="1335" hidden="1" x14ac:dyDescent="0.2"/>
    <row r="1336" hidden="1" x14ac:dyDescent="0.2"/>
    <row r="1337" hidden="1" x14ac:dyDescent="0.2"/>
    <row r="1338" hidden="1" x14ac:dyDescent="0.2"/>
    <row r="1339" hidden="1" x14ac:dyDescent="0.2"/>
    <row r="1340" hidden="1" x14ac:dyDescent="0.2"/>
    <row r="1341" hidden="1" x14ac:dyDescent="0.2"/>
    <row r="1342" hidden="1" x14ac:dyDescent="0.2"/>
    <row r="1343" hidden="1" x14ac:dyDescent="0.2"/>
    <row r="1344" hidden="1" x14ac:dyDescent="0.2"/>
    <row r="1345" hidden="1" x14ac:dyDescent="0.2"/>
    <row r="1346" hidden="1" x14ac:dyDescent="0.2"/>
    <row r="1347" hidden="1" x14ac:dyDescent="0.2"/>
    <row r="1348" hidden="1" x14ac:dyDescent="0.2"/>
    <row r="1349" hidden="1" x14ac:dyDescent="0.2"/>
    <row r="1350" hidden="1" x14ac:dyDescent="0.2"/>
    <row r="1351" hidden="1" x14ac:dyDescent="0.2"/>
    <row r="1352" hidden="1" x14ac:dyDescent="0.2"/>
    <row r="1353" hidden="1" x14ac:dyDescent="0.2"/>
    <row r="1354" hidden="1" x14ac:dyDescent="0.2"/>
    <row r="1355" hidden="1" x14ac:dyDescent="0.2"/>
    <row r="1356" hidden="1" x14ac:dyDescent="0.2"/>
    <row r="1357" hidden="1" x14ac:dyDescent="0.2"/>
    <row r="1358" hidden="1" x14ac:dyDescent="0.2"/>
    <row r="1359" hidden="1" x14ac:dyDescent="0.2"/>
    <row r="1360" hidden="1" x14ac:dyDescent="0.2"/>
    <row r="1361" hidden="1" x14ac:dyDescent="0.2"/>
    <row r="1362" hidden="1" x14ac:dyDescent="0.2"/>
    <row r="1363" hidden="1" x14ac:dyDescent="0.2"/>
    <row r="1364" hidden="1" x14ac:dyDescent="0.2"/>
    <row r="1365" hidden="1" x14ac:dyDescent="0.2"/>
    <row r="1366" hidden="1" x14ac:dyDescent="0.2"/>
    <row r="1367" hidden="1" x14ac:dyDescent="0.2"/>
    <row r="1368" hidden="1" x14ac:dyDescent="0.2"/>
    <row r="1369" hidden="1" x14ac:dyDescent="0.2"/>
    <row r="1370" hidden="1" x14ac:dyDescent="0.2"/>
    <row r="1371" hidden="1" x14ac:dyDescent="0.2"/>
    <row r="1372" hidden="1" x14ac:dyDescent="0.2"/>
    <row r="1373" hidden="1" x14ac:dyDescent="0.2"/>
    <row r="1374" hidden="1" x14ac:dyDescent="0.2"/>
    <row r="1375" hidden="1" x14ac:dyDescent="0.2"/>
    <row r="1376" hidden="1" x14ac:dyDescent="0.2"/>
    <row r="1377" hidden="1" x14ac:dyDescent="0.2"/>
    <row r="1378" hidden="1" x14ac:dyDescent="0.2"/>
    <row r="1379" hidden="1" x14ac:dyDescent="0.2"/>
    <row r="1380" hidden="1" x14ac:dyDescent="0.2"/>
    <row r="1381" hidden="1" x14ac:dyDescent="0.2"/>
    <row r="1382" hidden="1" x14ac:dyDescent="0.2"/>
    <row r="1383" hidden="1" x14ac:dyDescent="0.2"/>
    <row r="1384" hidden="1" x14ac:dyDescent="0.2"/>
    <row r="1385" hidden="1" x14ac:dyDescent="0.2"/>
    <row r="1386" hidden="1" x14ac:dyDescent="0.2"/>
    <row r="1387" hidden="1" x14ac:dyDescent="0.2"/>
    <row r="1388" hidden="1" x14ac:dyDescent="0.2"/>
    <row r="1389" hidden="1" x14ac:dyDescent="0.2"/>
    <row r="1390" hidden="1" x14ac:dyDescent="0.2"/>
    <row r="1391" hidden="1" x14ac:dyDescent="0.2"/>
    <row r="1392" hidden="1" x14ac:dyDescent="0.2"/>
    <row r="1393" hidden="1" x14ac:dyDescent="0.2"/>
    <row r="1394" hidden="1" x14ac:dyDescent="0.2"/>
    <row r="1395" hidden="1" x14ac:dyDescent="0.2"/>
    <row r="1396" hidden="1" x14ac:dyDescent="0.2"/>
    <row r="1397" hidden="1" x14ac:dyDescent="0.2"/>
    <row r="1398" hidden="1" x14ac:dyDescent="0.2"/>
    <row r="1399" hidden="1" x14ac:dyDescent="0.2"/>
    <row r="1400" hidden="1" x14ac:dyDescent="0.2"/>
    <row r="1401" hidden="1" x14ac:dyDescent="0.2"/>
    <row r="1402" hidden="1" x14ac:dyDescent="0.2"/>
    <row r="1403" hidden="1" x14ac:dyDescent="0.2"/>
    <row r="1404" hidden="1" x14ac:dyDescent="0.2"/>
    <row r="1405" hidden="1" x14ac:dyDescent="0.2"/>
    <row r="1406" hidden="1" x14ac:dyDescent="0.2"/>
    <row r="1407" hidden="1" x14ac:dyDescent="0.2"/>
    <row r="1408" hidden="1" x14ac:dyDescent="0.2"/>
    <row r="1409" hidden="1" x14ac:dyDescent="0.2"/>
    <row r="1410" hidden="1" x14ac:dyDescent="0.2"/>
    <row r="1411" hidden="1" x14ac:dyDescent="0.2"/>
    <row r="1412" hidden="1" x14ac:dyDescent="0.2"/>
    <row r="1413" hidden="1" x14ac:dyDescent="0.2"/>
    <row r="1414" hidden="1" x14ac:dyDescent="0.2"/>
    <row r="1415" hidden="1" x14ac:dyDescent="0.2"/>
    <row r="1416" hidden="1" x14ac:dyDescent="0.2"/>
    <row r="1417" hidden="1" x14ac:dyDescent="0.2"/>
    <row r="1418" hidden="1" x14ac:dyDescent="0.2"/>
    <row r="1419" hidden="1" x14ac:dyDescent="0.2"/>
    <row r="1420" hidden="1" x14ac:dyDescent="0.2"/>
    <row r="1421" hidden="1" x14ac:dyDescent="0.2"/>
    <row r="1422" hidden="1" x14ac:dyDescent="0.2"/>
    <row r="1423" hidden="1" x14ac:dyDescent="0.2"/>
    <row r="1424" hidden="1" x14ac:dyDescent="0.2"/>
    <row r="1425" hidden="1" x14ac:dyDescent="0.2"/>
    <row r="1426" hidden="1" x14ac:dyDescent="0.2"/>
    <row r="1427" hidden="1" x14ac:dyDescent="0.2"/>
    <row r="1428" hidden="1" x14ac:dyDescent="0.2"/>
    <row r="1429" hidden="1" x14ac:dyDescent="0.2"/>
    <row r="1430" hidden="1" x14ac:dyDescent="0.2"/>
    <row r="1431" hidden="1" x14ac:dyDescent="0.2"/>
    <row r="1432" hidden="1" x14ac:dyDescent="0.2"/>
    <row r="1433" hidden="1" x14ac:dyDescent="0.2"/>
    <row r="1434" hidden="1" x14ac:dyDescent="0.2"/>
    <row r="1435" hidden="1" x14ac:dyDescent="0.2"/>
    <row r="1436" hidden="1" x14ac:dyDescent="0.2"/>
    <row r="1437" hidden="1" x14ac:dyDescent="0.2"/>
    <row r="1438" hidden="1" x14ac:dyDescent="0.2"/>
    <row r="1439" hidden="1" x14ac:dyDescent="0.2"/>
    <row r="1440" hidden="1" x14ac:dyDescent="0.2"/>
    <row r="1441" hidden="1" x14ac:dyDescent="0.2"/>
    <row r="1442" hidden="1" x14ac:dyDescent="0.2"/>
    <row r="1443" hidden="1" x14ac:dyDescent="0.2"/>
    <row r="1444" hidden="1" x14ac:dyDescent="0.2"/>
    <row r="1445" hidden="1" x14ac:dyDescent="0.2"/>
    <row r="1446" hidden="1" x14ac:dyDescent="0.2"/>
    <row r="1447" hidden="1" x14ac:dyDescent="0.2"/>
    <row r="1448" hidden="1" x14ac:dyDescent="0.2"/>
    <row r="1449" hidden="1" x14ac:dyDescent="0.2"/>
    <row r="1450" hidden="1" x14ac:dyDescent="0.2"/>
    <row r="1451" hidden="1" x14ac:dyDescent="0.2"/>
    <row r="1452" hidden="1" x14ac:dyDescent="0.2"/>
    <row r="1453" hidden="1" x14ac:dyDescent="0.2"/>
    <row r="1454" hidden="1" x14ac:dyDescent="0.2"/>
    <row r="1455" hidden="1" x14ac:dyDescent="0.2"/>
    <row r="1456" hidden="1" x14ac:dyDescent="0.2"/>
    <row r="1457" hidden="1" x14ac:dyDescent="0.2"/>
    <row r="1458" hidden="1" x14ac:dyDescent="0.2"/>
    <row r="1459" hidden="1" x14ac:dyDescent="0.2"/>
    <row r="1460" hidden="1" x14ac:dyDescent="0.2"/>
    <row r="1461" hidden="1" x14ac:dyDescent="0.2"/>
    <row r="1462" hidden="1" x14ac:dyDescent="0.2"/>
    <row r="1463" hidden="1" x14ac:dyDescent="0.2"/>
    <row r="1464" hidden="1" x14ac:dyDescent="0.2"/>
    <row r="1465" hidden="1" x14ac:dyDescent="0.2"/>
    <row r="1466" hidden="1" x14ac:dyDescent="0.2"/>
    <row r="1467" hidden="1" x14ac:dyDescent="0.2"/>
    <row r="1468" hidden="1" x14ac:dyDescent="0.2"/>
    <row r="1469" hidden="1" x14ac:dyDescent="0.2"/>
    <row r="1470" hidden="1" x14ac:dyDescent="0.2"/>
    <row r="1471" hidden="1" x14ac:dyDescent="0.2"/>
    <row r="1472" hidden="1" x14ac:dyDescent="0.2"/>
    <row r="1473" hidden="1" x14ac:dyDescent="0.2"/>
    <row r="1474" hidden="1" x14ac:dyDescent="0.2"/>
    <row r="1475" hidden="1" x14ac:dyDescent="0.2"/>
    <row r="1476" hidden="1" x14ac:dyDescent="0.2"/>
    <row r="1477" hidden="1" x14ac:dyDescent="0.2"/>
    <row r="1478" hidden="1" x14ac:dyDescent="0.2"/>
    <row r="1479" hidden="1" x14ac:dyDescent="0.2"/>
    <row r="1480" hidden="1" x14ac:dyDescent="0.2"/>
    <row r="1481" hidden="1" x14ac:dyDescent="0.2"/>
    <row r="1482" hidden="1" x14ac:dyDescent="0.2"/>
    <row r="1483" hidden="1" x14ac:dyDescent="0.2"/>
    <row r="1484" hidden="1" x14ac:dyDescent="0.2"/>
    <row r="1485" hidden="1" x14ac:dyDescent="0.2"/>
    <row r="1486" hidden="1" x14ac:dyDescent="0.2"/>
    <row r="1487" hidden="1" x14ac:dyDescent="0.2"/>
    <row r="1488" hidden="1" x14ac:dyDescent="0.2"/>
    <row r="1489" hidden="1" x14ac:dyDescent="0.2"/>
    <row r="1490" hidden="1" x14ac:dyDescent="0.2"/>
    <row r="1491" hidden="1" x14ac:dyDescent="0.2"/>
    <row r="1492" hidden="1" x14ac:dyDescent="0.2"/>
    <row r="1493" hidden="1" x14ac:dyDescent="0.2"/>
    <row r="1494" hidden="1" x14ac:dyDescent="0.2"/>
    <row r="1495" hidden="1" x14ac:dyDescent="0.2"/>
    <row r="1496" hidden="1" x14ac:dyDescent="0.2"/>
    <row r="1497" hidden="1" x14ac:dyDescent="0.2"/>
    <row r="1498" hidden="1" x14ac:dyDescent="0.2"/>
    <row r="1499" hidden="1" x14ac:dyDescent="0.2"/>
    <row r="1500" hidden="1" x14ac:dyDescent="0.2"/>
    <row r="1501" hidden="1" x14ac:dyDescent="0.2"/>
    <row r="1502" hidden="1" x14ac:dyDescent="0.2"/>
    <row r="1503" hidden="1" x14ac:dyDescent="0.2"/>
    <row r="1504" hidden="1" x14ac:dyDescent="0.2"/>
    <row r="1505" hidden="1" x14ac:dyDescent="0.2"/>
    <row r="1506" hidden="1" x14ac:dyDescent="0.2"/>
    <row r="1507" hidden="1" x14ac:dyDescent="0.2"/>
    <row r="1508" hidden="1" x14ac:dyDescent="0.2"/>
    <row r="1509" hidden="1" x14ac:dyDescent="0.2"/>
    <row r="1510" hidden="1" x14ac:dyDescent="0.2"/>
    <row r="1511" hidden="1" x14ac:dyDescent="0.2"/>
    <row r="1512" hidden="1" x14ac:dyDescent="0.2"/>
    <row r="1513" hidden="1" x14ac:dyDescent="0.2"/>
    <row r="1514" hidden="1" x14ac:dyDescent="0.2"/>
    <row r="1515" hidden="1" x14ac:dyDescent="0.2"/>
    <row r="1516" hidden="1" x14ac:dyDescent="0.2"/>
    <row r="1517" hidden="1" x14ac:dyDescent="0.2"/>
    <row r="1518" hidden="1" x14ac:dyDescent="0.2"/>
    <row r="1519" hidden="1" x14ac:dyDescent="0.2"/>
    <row r="1520" hidden="1" x14ac:dyDescent="0.2"/>
    <row r="1521" hidden="1" x14ac:dyDescent="0.2"/>
    <row r="1522" hidden="1" x14ac:dyDescent="0.2"/>
    <row r="1523" hidden="1" x14ac:dyDescent="0.2"/>
    <row r="1524" hidden="1" x14ac:dyDescent="0.2"/>
    <row r="1525" hidden="1" x14ac:dyDescent="0.2"/>
    <row r="1526" hidden="1" x14ac:dyDescent="0.2"/>
    <row r="1527" hidden="1" x14ac:dyDescent="0.2"/>
    <row r="1528" hidden="1" x14ac:dyDescent="0.2"/>
    <row r="1529" hidden="1" x14ac:dyDescent="0.2"/>
    <row r="1530" hidden="1" x14ac:dyDescent="0.2"/>
    <row r="1531" hidden="1" x14ac:dyDescent="0.2"/>
    <row r="1532" hidden="1" x14ac:dyDescent="0.2"/>
    <row r="1533" hidden="1" x14ac:dyDescent="0.2"/>
    <row r="1534" hidden="1" x14ac:dyDescent="0.2"/>
    <row r="1535" hidden="1" x14ac:dyDescent="0.2"/>
    <row r="1536" hidden="1" x14ac:dyDescent="0.2"/>
    <row r="1537" hidden="1" x14ac:dyDescent="0.2"/>
    <row r="1538" hidden="1" x14ac:dyDescent="0.2"/>
    <row r="1539" hidden="1" x14ac:dyDescent="0.2"/>
    <row r="1540" hidden="1" x14ac:dyDescent="0.2"/>
    <row r="1541" hidden="1" x14ac:dyDescent="0.2"/>
    <row r="1542" hidden="1" x14ac:dyDescent="0.2"/>
    <row r="1543" hidden="1" x14ac:dyDescent="0.2"/>
    <row r="1544" hidden="1" x14ac:dyDescent="0.2"/>
    <row r="1545" hidden="1" x14ac:dyDescent="0.2"/>
    <row r="1546" hidden="1" x14ac:dyDescent="0.2"/>
    <row r="1547" hidden="1" x14ac:dyDescent="0.2"/>
    <row r="1548" hidden="1" x14ac:dyDescent="0.2"/>
    <row r="1549" hidden="1" x14ac:dyDescent="0.2"/>
    <row r="1550" hidden="1" x14ac:dyDescent="0.2"/>
    <row r="1551" hidden="1" x14ac:dyDescent="0.2"/>
    <row r="1552" hidden="1" x14ac:dyDescent="0.2"/>
    <row r="1553" hidden="1" x14ac:dyDescent="0.2"/>
    <row r="1554" hidden="1" x14ac:dyDescent="0.2"/>
    <row r="1555" hidden="1" x14ac:dyDescent="0.2"/>
    <row r="1556" hidden="1" x14ac:dyDescent="0.2"/>
    <row r="1557" hidden="1" x14ac:dyDescent="0.2"/>
    <row r="1558" hidden="1" x14ac:dyDescent="0.2"/>
    <row r="1559" hidden="1" x14ac:dyDescent="0.2"/>
    <row r="1560" hidden="1" x14ac:dyDescent="0.2"/>
    <row r="1561" hidden="1" x14ac:dyDescent="0.2"/>
    <row r="1562" hidden="1" x14ac:dyDescent="0.2"/>
    <row r="1563" hidden="1" x14ac:dyDescent="0.2"/>
    <row r="1564" hidden="1" x14ac:dyDescent="0.2"/>
    <row r="1565" hidden="1" x14ac:dyDescent="0.2"/>
    <row r="1566" hidden="1" x14ac:dyDescent="0.2"/>
    <row r="1567" hidden="1" x14ac:dyDescent="0.2"/>
    <row r="1568" hidden="1" x14ac:dyDescent="0.2"/>
    <row r="1569" hidden="1" x14ac:dyDescent="0.2"/>
    <row r="1570" hidden="1" x14ac:dyDescent="0.2"/>
    <row r="1571" hidden="1" x14ac:dyDescent="0.2"/>
    <row r="1572" hidden="1" x14ac:dyDescent="0.2"/>
    <row r="1573" hidden="1" x14ac:dyDescent="0.2"/>
    <row r="1574" hidden="1" x14ac:dyDescent="0.2"/>
    <row r="1575" hidden="1" x14ac:dyDescent="0.2"/>
    <row r="1576" hidden="1" x14ac:dyDescent="0.2"/>
    <row r="1577" hidden="1" x14ac:dyDescent="0.2"/>
    <row r="1578" hidden="1" x14ac:dyDescent="0.2"/>
    <row r="1579" hidden="1" x14ac:dyDescent="0.2"/>
    <row r="1580" hidden="1" x14ac:dyDescent="0.2"/>
    <row r="1581" hidden="1" x14ac:dyDescent="0.2"/>
    <row r="1582" hidden="1" x14ac:dyDescent="0.2"/>
    <row r="1583" hidden="1" x14ac:dyDescent="0.2"/>
    <row r="1584" hidden="1" x14ac:dyDescent="0.2"/>
    <row r="1585" hidden="1" x14ac:dyDescent="0.2"/>
    <row r="1586" hidden="1" x14ac:dyDescent="0.2"/>
    <row r="1587" hidden="1" x14ac:dyDescent="0.2"/>
    <row r="1588" hidden="1" x14ac:dyDescent="0.2"/>
    <row r="1589" hidden="1" x14ac:dyDescent="0.2"/>
    <row r="1590" hidden="1" x14ac:dyDescent="0.2"/>
    <row r="1591" hidden="1" x14ac:dyDescent="0.2"/>
    <row r="1592" hidden="1" x14ac:dyDescent="0.2"/>
    <row r="1593" hidden="1" x14ac:dyDescent="0.2"/>
    <row r="1594" hidden="1" x14ac:dyDescent="0.2"/>
    <row r="1595" hidden="1" x14ac:dyDescent="0.2"/>
    <row r="1596" hidden="1" x14ac:dyDescent="0.2"/>
    <row r="1597" hidden="1" x14ac:dyDescent="0.2"/>
    <row r="1598" hidden="1" x14ac:dyDescent="0.2"/>
    <row r="1599" hidden="1" x14ac:dyDescent="0.2"/>
    <row r="1600" hidden="1" x14ac:dyDescent="0.2"/>
    <row r="1601" hidden="1" x14ac:dyDescent="0.2"/>
    <row r="1602" hidden="1" x14ac:dyDescent="0.2"/>
    <row r="1603" hidden="1" x14ac:dyDescent="0.2"/>
    <row r="1604" hidden="1" x14ac:dyDescent="0.2"/>
    <row r="1605" hidden="1" x14ac:dyDescent="0.2"/>
    <row r="1606" hidden="1" x14ac:dyDescent="0.2"/>
    <row r="1607" hidden="1" x14ac:dyDescent="0.2"/>
    <row r="1608" hidden="1" x14ac:dyDescent="0.2"/>
    <row r="1609" hidden="1" x14ac:dyDescent="0.2"/>
    <row r="1610" hidden="1" x14ac:dyDescent="0.2"/>
    <row r="1611" hidden="1" x14ac:dyDescent="0.2"/>
    <row r="1612" hidden="1" x14ac:dyDescent="0.2"/>
    <row r="1613" hidden="1" x14ac:dyDescent="0.2"/>
    <row r="1614" hidden="1" x14ac:dyDescent="0.2"/>
    <row r="1615" hidden="1" x14ac:dyDescent="0.2"/>
    <row r="1616" hidden="1" x14ac:dyDescent="0.2"/>
    <row r="1617" hidden="1" x14ac:dyDescent="0.2"/>
    <row r="1618" hidden="1" x14ac:dyDescent="0.2"/>
    <row r="1619" hidden="1" x14ac:dyDescent="0.2"/>
    <row r="1620" hidden="1" x14ac:dyDescent="0.2"/>
    <row r="1621" hidden="1" x14ac:dyDescent="0.2"/>
    <row r="1622" hidden="1" x14ac:dyDescent="0.2"/>
    <row r="1623" hidden="1" x14ac:dyDescent="0.2"/>
    <row r="1624" hidden="1" x14ac:dyDescent="0.2"/>
    <row r="1625" hidden="1" x14ac:dyDescent="0.2"/>
    <row r="1626" hidden="1" x14ac:dyDescent="0.2"/>
    <row r="1627" hidden="1" x14ac:dyDescent="0.2"/>
    <row r="1628" hidden="1" x14ac:dyDescent="0.2"/>
    <row r="1629" hidden="1" x14ac:dyDescent="0.2"/>
    <row r="1630" hidden="1" x14ac:dyDescent="0.2"/>
    <row r="1631" hidden="1" x14ac:dyDescent="0.2"/>
    <row r="1632" hidden="1" x14ac:dyDescent="0.2"/>
    <row r="1633" hidden="1" x14ac:dyDescent="0.2"/>
    <row r="1634" hidden="1" x14ac:dyDescent="0.2"/>
    <row r="1635" hidden="1" x14ac:dyDescent="0.2"/>
    <row r="1636" hidden="1" x14ac:dyDescent="0.2"/>
    <row r="1637" hidden="1" x14ac:dyDescent="0.2"/>
    <row r="1638" hidden="1" x14ac:dyDescent="0.2"/>
    <row r="1639" hidden="1" x14ac:dyDescent="0.2"/>
    <row r="1640" hidden="1" x14ac:dyDescent="0.2"/>
    <row r="1641" hidden="1" x14ac:dyDescent="0.2"/>
    <row r="1642" hidden="1" x14ac:dyDescent="0.2"/>
    <row r="1643" hidden="1" x14ac:dyDescent="0.2"/>
    <row r="1644" hidden="1" x14ac:dyDescent="0.2"/>
    <row r="1645" hidden="1" x14ac:dyDescent="0.2"/>
    <row r="1646" hidden="1" x14ac:dyDescent="0.2"/>
    <row r="1647" hidden="1" x14ac:dyDescent="0.2"/>
    <row r="1648" hidden="1" x14ac:dyDescent="0.2"/>
    <row r="1649" hidden="1" x14ac:dyDescent="0.2"/>
    <row r="1650" hidden="1" x14ac:dyDescent="0.2"/>
    <row r="1651" hidden="1" x14ac:dyDescent="0.2"/>
    <row r="1652" hidden="1" x14ac:dyDescent="0.2"/>
    <row r="1653" hidden="1" x14ac:dyDescent="0.2"/>
    <row r="1654" hidden="1" x14ac:dyDescent="0.2"/>
    <row r="1655" hidden="1" x14ac:dyDescent="0.2"/>
    <row r="1656" hidden="1" x14ac:dyDescent="0.2"/>
    <row r="1657" hidden="1" x14ac:dyDescent="0.2"/>
    <row r="1658" hidden="1" x14ac:dyDescent="0.2"/>
    <row r="1659" hidden="1" x14ac:dyDescent="0.2"/>
    <row r="1660" hidden="1" x14ac:dyDescent="0.2"/>
    <row r="1661" hidden="1" x14ac:dyDescent="0.2"/>
    <row r="1662" hidden="1" x14ac:dyDescent="0.2"/>
    <row r="1663" hidden="1" x14ac:dyDescent="0.2"/>
    <row r="1664" hidden="1" x14ac:dyDescent="0.2"/>
    <row r="1665" hidden="1" x14ac:dyDescent="0.2"/>
    <row r="1666" hidden="1" x14ac:dyDescent="0.2"/>
    <row r="1667" hidden="1" x14ac:dyDescent="0.2"/>
    <row r="1668" hidden="1" x14ac:dyDescent="0.2"/>
    <row r="1669" hidden="1" x14ac:dyDescent="0.2"/>
    <row r="1670" hidden="1" x14ac:dyDescent="0.2"/>
    <row r="1671" hidden="1" x14ac:dyDescent="0.2"/>
    <row r="1672" hidden="1" x14ac:dyDescent="0.2"/>
    <row r="1673" hidden="1" x14ac:dyDescent="0.2"/>
    <row r="1674" hidden="1" x14ac:dyDescent="0.2"/>
    <row r="1675" hidden="1" x14ac:dyDescent="0.2"/>
    <row r="1676" hidden="1" x14ac:dyDescent="0.2"/>
    <row r="1677" hidden="1" x14ac:dyDescent="0.2"/>
    <row r="1678" hidden="1" x14ac:dyDescent="0.2"/>
    <row r="1679" hidden="1" x14ac:dyDescent="0.2"/>
    <row r="1680" hidden="1" x14ac:dyDescent="0.2"/>
    <row r="1681" hidden="1" x14ac:dyDescent="0.2"/>
    <row r="1682" hidden="1" x14ac:dyDescent="0.2"/>
    <row r="1683" hidden="1" x14ac:dyDescent="0.2"/>
    <row r="1684" hidden="1" x14ac:dyDescent="0.2"/>
    <row r="1685" hidden="1" x14ac:dyDescent="0.2"/>
    <row r="1686" hidden="1" x14ac:dyDescent="0.2"/>
    <row r="1687" hidden="1" x14ac:dyDescent="0.2"/>
    <row r="1688" hidden="1" x14ac:dyDescent="0.2"/>
    <row r="1689" hidden="1" x14ac:dyDescent="0.2"/>
    <row r="1690" hidden="1" x14ac:dyDescent="0.2"/>
    <row r="1691" hidden="1" x14ac:dyDescent="0.2"/>
    <row r="1692" hidden="1" x14ac:dyDescent="0.2"/>
    <row r="1693" hidden="1" x14ac:dyDescent="0.2"/>
    <row r="1694" hidden="1" x14ac:dyDescent="0.2"/>
    <row r="1695" hidden="1" x14ac:dyDescent="0.2"/>
    <row r="1696" hidden="1" x14ac:dyDescent="0.2"/>
    <row r="1697" hidden="1" x14ac:dyDescent="0.2"/>
    <row r="1698" hidden="1" x14ac:dyDescent="0.2"/>
    <row r="1699" hidden="1" x14ac:dyDescent="0.2"/>
    <row r="1700" hidden="1" x14ac:dyDescent="0.2"/>
    <row r="1701" hidden="1" x14ac:dyDescent="0.2"/>
    <row r="1702" hidden="1" x14ac:dyDescent="0.2"/>
    <row r="1703" hidden="1" x14ac:dyDescent="0.2"/>
    <row r="1704" hidden="1" x14ac:dyDescent="0.2"/>
    <row r="1705" hidden="1" x14ac:dyDescent="0.2"/>
    <row r="1706" hidden="1" x14ac:dyDescent="0.2"/>
    <row r="1707" hidden="1" x14ac:dyDescent="0.2"/>
    <row r="1708" hidden="1" x14ac:dyDescent="0.2"/>
    <row r="1709" hidden="1" x14ac:dyDescent="0.2"/>
    <row r="1710" hidden="1" x14ac:dyDescent="0.2"/>
    <row r="1711" hidden="1" x14ac:dyDescent="0.2"/>
    <row r="1712" hidden="1" x14ac:dyDescent="0.2"/>
    <row r="1713" hidden="1" x14ac:dyDescent="0.2"/>
    <row r="1714" hidden="1" x14ac:dyDescent="0.2"/>
    <row r="1715" hidden="1" x14ac:dyDescent="0.2"/>
    <row r="1716" hidden="1" x14ac:dyDescent="0.2"/>
    <row r="1717" hidden="1" x14ac:dyDescent="0.2"/>
    <row r="1718" hidden="1" x14ac:dyDescent="0.2"/>
    <row r="1719" hidden="1" x14ac:dyDescent="0.2"/>
    <row r="1720" hidden="1" x14ac:dyDescent="0.2"/>
    <row r="1721" hidden="1" x14ac:dyDescent="0.2"/>
    <row r="1722" hidden="1" x14ac:dyDescent="0.2"/>
    <row r="1723" hidden="1" x14ac:dyDescent="0.2"/>
    <row r="1724" hidden="1" x14ac:dyDescent="0.2"/>
    <row r="1725" hidden="1" x14ac:dyDescent="0.2"/>
    <row r="1726" hidden="1" x14ac:dyDescent="0.2"/>
    <row r="1727" hidden="1" x14ac:dyDescent="0.2"/>
    <row r="1728" hidden="1" x14ac:dyDescent="0.2"/>
    <row r="1729" hidden="1" x14ac:dyDescent="0.2"/>
    <row r="1730" hidden="1" x14ac:dyDescent="0.2"/>
    <row r="1731" hidden="1" x14ac:dyDescent="0.2"/>
    <row r="1732" hidden="1" x14ac:dyDescent="0.2"/>
    <row r="1733" hidden="1" x14ac:dyDescent="0.2"/>
    <row r="1734" hidden="1" x14ac:dyDescent="0.2"/>
    <row r="1735" hidden="1" x14ac:dyDescent="0.2"/>
    <row r="1736" hidden="1" x14ac:dyDescent="0.2"/>
    <row r="1737" hidden="1" x14ac:dyDescent="0.2"/>
    <row r="1738" hidden="1" x14ac:dyDescent="0.2"/>
    <row r="1739" hidden="1" x14ac:dyDescent="0.2"/>
    <row r="1740" hidden="1" x14ac:dyDescent="0.2"/>
    <row r="1741" hidden="1" x14ac:dyDescent="0.2"/>
    <row r="1742" hidden="1" x14ac:dyDescent="0.2"/>
    <row r="1743" hidden="1" x14ac:dyDescent="0.2"/>
    <row r="1744" hidden="1" x14ac:dyDescent="0.2"/>
    <row r="1745" hidden="1" x14ac:dyDescent="0.2"/>
    <row r="1746" hidden="1" x14ac:dyDescent="0.2"/>
    <row r="1747" hidden="1" x14ac:dyDescent="0.2"/>
    <row r="1748" hidden="1" x14ac:dyDescent="0.2"/>
    <row r="1749" hidden="1" x14ac:dyDescent="0.2"/>
    <row r="1750" hidden="1" x14ac:dyDescent="0.2"/>
    <row r="1751" hidden="1" x14ac:dyDescent="0.2"/>
    <row r="1752" hidden="1" x14ac:dyDescent="0.2"/>
    <row r="1753" hidden="1" x14ac:dyDescent="0.2"/>
    <row r="1754" hidden="1" x14ac:dyDescent="0.2"/>
    <row r="1755" hidden="1" x14ac:dyDescent="0.2"/>
    <row r="1756" hidden="1" x14ac:dyDescent="0.2"/>
    <row r="1757" hidden="1" x14ac:dyDescent="0.2"/>
    <row r="1758" hidden="1" x14ac:dyDescent="0.2"/>
    <row r="1759" hidden="1" x14ac:dyDescent="0.2"/>
    <row r="1760" hidden="1" x14ac:dyDescent="0.2"/>
    <row r="1761" hidden="1" x14ac:dyDescent="0.2"/>
    <row r="1762" hidden="1" x14ac:dyDescent="0.2"/>
    <row r="1763" hidden="1" x14ac:dyDescent="0.2"/>
    <row r="1764" hidden="1" x14ac:dyDescent="0.2"/>
    <row r="1765" hidden="1" x14ac:dyDescent="0.2"/>
    <row r="1766" hidden="1" x14ac:dyDescent="0.2"/>
    <row r="1767" hidden="1" x14ac:dyDescent="0.2"/>
    <row r="1768" hidden="1" x14ac:dyDescent="0.2"/>
    <row r="1769" hidden="1" x14ac:dyDescent="0.2"/>
    <row r="1770" hidden="1" x14ac:dyDescent="0.2"/>
    <row r="1771" hidden="1" x14ac:dyDescent="0.2"/>
    <row r="1772" hidden="1" x14ac:dyDescent="0.2"/>
    <row r="1773" hidden="1" x14ac:dyDescent="0.2"/>
    <row r="1774" hidden="1" x14ac:dyDescent="0.2"/>
    <row r="1775" hidden="1" x14ac:dyDescent="0.2"/>
    <row r="1776" hidden="1" x14ac:dyDescent="0.2"/>
    <row r="1777" hidden="1" x14ac:dyDescent="0.2"/>
    <row r="1778" hidden="1" x14ac:dyDescent="0.2"/>
    <row r="1779" hidden="1" x14ac:dyDescent="0.2"/>
    <row r="1780" hidden="1" x14ac:dyDescent="0.2"/>
    <row r="1781" hidden="1" x14ac:dyDescent="0.2"/>
    <row r="1782" hidden="1" x14ac:dyDescent="0.2"/>
    <row r="1783" hidden="1" x14ac:dyDescent="0.2"/>
    <row r="1784" hidden="1" x14ac:dyDescent="0.2"/>
    <row r="1785" hidden="1" x14ac:dyDescent="0.2"/>
    <row r="1786" hidden="1" x14ac:dyDescent="0.2"/>
    <row r="1787" hidden="1" x14ac:dyDescent="0.2"/>
    <row r="1788" hidden="1" x14ac:dyDescent="0.2"/>
    <row r="1789" hidden="1" x14ac:dyDescent="0.2"/>
    <row r="1790" hidden="1" x14ac:dyDescent="0.2"/>
    <row r="1791" hidden="1" x14ac:dyDescent="0.2"/>
    <row r="1792" hidden="1" x14ac:dyDescent="0.2"/>
    <row r="1793" hidden="1" x14ac:dyDescent="0.2"/>
    <row r="1794" hidden="1" x14ac:dyDescent="0.2"/>
    <row r="1795" hidden="1" x14ac:dyDescent="0.2"/>
    <row r="1796" hidden="1" x14ac:dyDescent="0.2"/>
    <row r="1797" hidden="1" x14ac:dyDescent="0.2"/>
    <row r="1798" hidden="1" x14ac:dyDescent="0.2"/>
    <row r="1799" hidden="1" x14ac:dyDescent="0.2"/>
    <row r="1800" hidden="1" x14ac:dyDescent="0.2"/>
    <row r="1801" hidden="1" x14ac:dyDescent="0.2"/>
    <row r="1802" hidden="1" x14ac:dyDescent="0.2"/>
    <row r="1803" hidden="1" x14ac:dyDescent="0.2"/>
    <row r="1804" hidden="1" x14ac:dyDescent="0.2"/>
    <row r="1805" hidden="1" x14ac:dyDescent="0.2"/>
    <row r="1806" hidden="1" x14ac:dyDescent="0.2"/>
    <row r="1807" hidden="1" x14ac:dyDescent="0.2"/>
    <row r="1808" hidden="1" x14ac:dyDescent="0.2"/>
    <row r="1809" hidden="1" x14ac:dyDescent="0.2"/>
    <row r="1810" hidden="1" x14ac:dyDescent="0.2"/>
    <row r="1811" hidden="1" x14ac:dyDescent="0.2"/>
    <row r="1812" hidden="1" x14ac:dyDescent="0.2"/>
    <row r="1813" hidden="1" x14ac:dyDescent="0.2"/>
    <row r="1814" hidden="1" x14ac:dyDescent="0.2"/>
    <row r="1815" hidden="1" x14ac:dyDescent="0.2"/>
    <row r="1816" hidden="1" x14ac:dyDescent="0.2"/>
    <row r="1817" hidden="1" x14ac:dyDescent="0.2"/>
    <row r="1818" hidden="1" x14ac:dyDescent="0.2"/>
    <row r="1819" hidden="1" x14ac:dyDescent="0.2"/>
    <row r="1820" hidden="1" x14ac:dyDescent="0.2"/>
    <row r="1821" hidden="1" x14ac:dyDescent="0.2"/>
    <row r="1822" hidden="1" x14ac:dyDescent="0.2"/>
    <row r="1823" hidden="1" x14ac:dyDescent="0.2"/>
    <row r="1824" hidden="1" x14ac:dyDescent="0.2"/>
    <row r="1825" hidden="1" x14ac:dyDescent="0.2"/>
    <row r="1826" hidden="1" x14ac:dyDescent="0.2"/>
    <row r="1827" hidden="1" x14ac:dyDescent="0.2"/>
    <row r="1828" hidden="1" x14ac:dyDescent="0.2"/>
    <row r="1829" hidden="1" x14ac:dyDescent="0.2"/>
    <row r="1830" hidden="1" x14ac:dyDescent="0.2"/>
    <row r="1831" hidden="1" x14ac:dyDescent="0.2"/>
    <row r="1832" hidden="1" x14ac:dyDescent="0.2"/>
    <row r="1833" hidden="1" x14ac:dyDescent="0.2"/>
    <row r="1834" hidden="1" x14ac:dyDescent="0.2"/>
    <row r="1835" hidden="1" x14ac:dyDescent="0.2"/>
    <row r="1836" hidden="1" x14ac:dyDescent="0.2"/>
    <row r="1837" hidden="1" x14ac:dyDescent="0.2"/>
    <row r="1838" hidden="1" x14ac:dyDescent="0.2"/>
    <row r="1839" hidden="1" x14ac:dyDescent="0.2"/>
    <row r="1840" hidden="1" x14ac:dyDescent="0.2"/>
    <row r="1841" hidden="1" x14ac:dyDescent="0.2"/>
    <row r="1842" hidden="1" x14ac:dyDescent="0.2"/>
    <row r="1843" hidden="1" x14ac:dyDescent="0.2"/>
    <row r="1844" hidden="1" x14ac:dyDescent="0.2"/>
    <row r="1845" hidden="1" x14ac:dyDescent="0.2"/>
    <row r="1846" hidden="1" x14ac:dyDescent="0.2"/>
    <row r="1847" hidden="1" x14ac:dyDescent="0.2"/>
    <row r="1848" hidden="1" x14ac:dyDescent="0.2"/>
    <row r="1849" hidden="1" x14ac:dyDescent="0.2"/>
    <row r="1850" hidden="1" x14ac:dyDescent="0.2"/>
    <row r="1851" hidden="1" x14ac:dyDescent="0.2"/>
    <row r="1852" hidden="1" x14ac:dyDescent="0.2"/>
    <row r="1853" hidden="1" x14ac:dyDescent="0.2"/>
    <row r="1854" hidden="1" x14ac:dyDescent="0.2"/>
    <row r="1855" hidden="1" x14ac:dyDescent="0.2"/>
    <row r="1856" hidden="1" x14ac:dyDescent="0.2"/>
    <row r="1857" hidden="1" x14ac:dyDescent="0.2"/>
    <row r="1858" hidden="1" x14ac:dyDescent="0.2"/>
    <row r="1859" hidden="1" x14ac:dyDescent="0.2"/>
    <row r="1860" hidden="1" x14ac:dyDescent="0.2"/>
    <row r="1861" hidden="1" x14ac:dyDescent="0.2"/>
    <row r="1862" hidden="1" x14ac:dyDescent="0.2"/>
    <row r="1863" hidden="1" x14ac:dyDescent="0.2"/>
    <row r="1864" hidden="1" x14ac:dyDescent="0.2"/>
    <row r="1865" hidden="1" x14ac:dyDescent="0.2"/>
    <row r="1866" hidden="1" x14ac:dyDescent="0.2"/>
    <row r="1867" hidden="1" x14ac:dyDescent="0.2"/>
    <row r="1868" hidden="1" x14ac:dyDescent="0.2"/>
    <row r="1869" hidden="1" x14ac:dyDescent="0.2"/>
    <row r="1870" hidden="1" x14ac:dyDescent="0.2"/>
    <row r="1871" hidden="1" x14ac:dyDescent="0.2"/>
    <row r="1872" hidden="1" x14ac:dyDescent="0.2"/>
    <row r="1873" hidden="1" x14ac:dyDescent="0.2"/>
    <row r="1874" hidden="1" x14ac:dyDescent="0.2"/>
    <row r="1875" hidden="1" x14ac:dyDescent="0.2"/>
    <row r="1876" hidden="1" x14ac:dyDescent="0.2"/>
    <row r="1877" hidden="1" x14ac:dyDescent="0.2"/>
    <row r="1878" hidden="1" x14ac:dyDescent="0.2"/>
    <row r="1879" hidden="1" x14ac:dyDescent="0.2"/>
    <row r="1880" hidden="1" x14ac:dyDescent="0.2"/>
    <row r="1881" hidden="1" x14ac:dyDescent="0.2"/>
    <row r="1882" hidden="1" x14ac:dyDescent="0.2"/>
    <row r="1883" hidden="1" x14ac:dyDescent="0.2"/>
    <row r="1884" hidden="1" x14ac:dyDescent="0.2"/>
    <row r="1885" hidden="1" x14ac:dyDescent="0.2"/>
    <row r="1886" hidden="1" x14ac:dyDescent="0.2"/>
    <row r="1887" hidden="1" x14ac:dyDescent="0.2"/>
    <row r="1888" hidden="1" x14ac:dyDescent="0.2"/>
    <row r="1889" hidden="1" x14ac:dyDescent="0.2"/>
    <row r="1890" hidden="1" x14ac:dyDescent="0.2"/>
    <row r="1891" hidden="1" x14ac:dyDescent="0.2"/>
    <row r="1892" hidden="1" x14ac:dyDescent="0.2"/>
    <row r="1893" hidden="1" x14ac:dyDescent="0.2"/>
    <row r="1894" hidden="1" x14ac:dyDescent="0.2"/>
    <row r="1895" hidden="1" x14ac:dyDescent="0.2"/>
    <row r="1896" hidden="1" x14ac:dyDescent="0.2"/>
    <row r="1897" hidden="1" x14ac:dyDescent="0.2"/>
    <row r="1898" hidden="1" x14ac:dyDescent="0.2"/>
    <row r="1899" hidden="1" x14ac:dyDescent="0.2"/>
    <row r="1900" hidden="1" x14ac:dyDescent="0.2"/>
    <row r="1901" hidden="1" x14ac:dyDescent="0.2"/>
    <row r="1902" hidden="1" x14ac:dyDescent="0.2"/>
    <row r="1903" hidden="1" x14ac:dyDescent="0.2"/>
    <row r="1904" hidden="1" x14ac:dyDescent="0.2"/>
    <row r="1905" hidden="1" x14ac:dyDescent="0.2"/>
    <row r="1906" hidden="1" x14ac:dyDescent="0.2"/>
    <row r="1907" hidden="1" x14ac:dyDescent="0.2"/>
    <row r="1908" hidden="1" x14ac:dyDescent="0.2"/>
    <row r="1909" hidden="1" x14ac:dyDescent="0.2"/>
    <row r="1910" hidden="1" x14ac:dyDescent="0.2"/>
    <row r="1911" hidden="1" x14ac:dyDescent="0.2"/>
    <row r="1912" hidden="1" x14ac:dyDescent="0.2"/>
    <row r="1913" hidden="1" x14ac:dyDescent="0.2"/>
    <row r="1914" hidden="1" x14ac:dyDescent="0.2"/>
    <row r="1915" hidden="1" x14ac:dyDescent="0.2"/>
    <row r="1916" hidden="1" x14ac:dyDescent="0.2"/>
    <row r="1917" hidden="1" x14ac:dyDescent="0.2"/>
    <row r="1918" hidden="1" x14ac:dyDescent="0.2"/>
    <row r="1919" hidden="1" x14ac:dyDescent="0.2"/>
    <row r="1920" hidden="1" x14ac:dyDescent="0.2"/>
    <row r="1921" hidden="1" x14ac:dyDescent="0.2"/>
    <row r="1922" hidden="1" x14ac:dyDescent="0.2"/>
    <row r="1923" hidden="1" x14ac:dyDescent="0.2"/>
    <row r="1924" hidden="1" x14ac:dyDescent="0.2"/>
    <row r="1925" hidden="1" x14ac:dyDescent="0.2"/>
    <row r="1926" hidden="1" x14ac:dyDescent="0.2"/>
    <row r="1927" hidden="1" x14ac:dyDescent="0.2"/>
    <row r="1928" hidden="1" x14ac:dyDescent="0.2"/>
    <row r="1929" hidden="1" x14ac:dyDescent="0.2"/>
    <row r="1930" hidden="1" x14ac:dyDescent="0.2"/>
    <row r="1931" hidden="1" x14ac:dyDescent="0.2"/>
    <row r="1932" hidden="1" x14ac:dyDescent="0.2"/>
    <row r="1933" hidden="1" x14ac:dyDescent="0.2"/>
    <row r="1934" hidden="1" x14ac:dyDescent="0.2"/>
    <row r="1935" hidden="1" x14ac:dyDescent="0.2"/>
    <row r="1936" hidden="1" x14ac:dyDescent="0.2"/>
    <row r="1937" hidden="1" x14ac:dyDescent="0.2"/>
    <row r="1938" hidden="1" x14ac:dyDescent="0.2"/>
    <row r="1939" hidden="1" x14ac:dyDescent="0.2"/>
    <row r="1940" hidden="1" x14ac:dyDescent="0.2"/>
    <row r="1941" hidden="1" x14ac:dyDescent="0.2"/>
    <row r="1942" hidden="1" x14ac:dyDescent="0.2"/>
    <row r="1943" hidden="1" x14ac:dyDescent="0.2"/>
    <row r="1944" hidden="1" x14ac:dyDescent="0.2"/>
    <row r="1945" hidden="1" x14ac:dyDescent="0.2"/>
    <row r="1946" hidden="1" x14ac:dyDescent="0.2"/>
    <row r="1947" hidden="1" x14ac:dyDescent="0.2"/>
    <row r="1948" hidden="1" x14ac:dyDescent="0.2"/>
    <row r="1949" hidden="1" x14ac:dyDescent="0.2"/>
    <row r="1950" hidden="1" x14ac:dyDescent="0.2"/>
    <row r="1951" hidden="1" x14ac:dyDescent="0.2"/>
    <row r="1952" hidden="1" x14ac:dyDescent="0.2"/>
    <row r="1953" hidden="1" x14ac:dyDescent="0.2"/>
    <row r="1954" hidden="1" x14ac:dyDescent="0.2"/>
    <row r="1955" hidden="1" x14ac:dyDescent="0.2"/>
    <row r="1956" hidden="1" x14ac:dyDescent="0.2"/>
    <row r="1957" hidden="1" x14ac:dyDescent="0.2"/>
    <row r="1958" hidden="1" x14ac:dyDescent="0.2"/>
    <row r="1959" hidden="1" x14ac:dyDescent="0.2"/>
    <row r="1960" hidden="1" x14ac:dyDescent="0.2"/>
    <row r="1961" hidden="1" x14ac:dyDescent="0.2"/>
    <row r="1962" hidden="1" x14ac:dyDescent="0.2"/>
    <row r="1963" hidden="1" x14ac:dyDescent="0.2"/>
    <row r="1964" hidden="1" x14ac:dyDescent="0.2"/>
    <row r="1965" hidden="1" x14ac:dyDescent="0.2"/>
    <row r="1966" hidden="1" x14ac:dyDescent="0.2"/>
    <row r="1967" hidden="1" x14ac:dyDescent="0.2"/>
    <row r="1968" hidden="1" x14ac:dyDescent="0.2"/>
    <row r="1969" hidden="1" x14ac:dyDescent="0.2"/>
    <row r="1970" hidden="1" x14ac:dyDescent="0.2"/>
    <row r="1971" hidden="1" x14ac:dyDescent="0.2"/>
    <row r="1972" hidden="1" x14ac:dyDescent="0.2"/>
    <row r="1973" hidden="1" x14ac:dyDescent="0.2"/>
    <row r="1974" hidden="1" x14ac:dyDescent="0.2"/>
    <row r="1975" hidden="1" x14ac:dyDescent="0.2"/>
    <row r="1976" hidden="1" x14ac:dyDescent="0.2"/>
    <row r="1977" hidden="1" x14ac:dyDescent="0.2"/>
    <row r="1978" hidden="1" x14ac:dyDescent="0.2"/>
    <row r="1979" hidden="1" x14ac:dyDescent="0.2"/>
    <row r="1980" hidden="1" x14ac:dyDescent="0.2"/>
    <row r="1981" hidden="1" x14ac:dyDescent="0.2"/>
    <row r="1982" hidden="1" x14ac:dyDescent="0.2"/>
    <row r="1983" hidden="1" x14ac:dyDescent="0.2"/>
    <row r="1984" hidden="1" x14ac:dyDescent="0.2"/>
    <row r="1985" hidden="1" x14ac:dyDescent="0.2"/>
    <row r="1986" hidden="1" x14ac:dyDescent="0.2"/>
    <row r="1987" hidden="1" x14ac:dyDescent="0.2"/>
    <row r="1988" hidden="1" x14ac:dyDescent="0.2"/>
    <row r="1989" hidden="1" x14ac:dyDescent="0.2"/>
    <row r="1990" hidden="1" x14ac:dyDescent="0.2"/>
    <row r="1991" hidden="1" x14ac:dyDescent="0.2"/>
    <row r="1992" hidden="1" x14ac:dyDescent="0.2"/>
    <row r="1993" hidden="1" x14ac:dyDescent="0.2"/>
    <row r="1994" hidden="1" x14ac:dyDescent="0.2"/>
    <row r="1995" hidden="1" x14ac:dyDescent="0.2"/>
    <row r="1996" hidden="1" x14ac:dyDescent="0.2"/>
    <row r="1997" hidden="1" x14ac:dyDescent="0.2"/>
    <row r="1998" hidden="1" x14ac:dyDescent="0.2"/>
    <row r="1999" hidden="1" x14ac:dyDescent="0.2"/>
    <row r="2000" hidden="1" x14ac:dyDescent="0.2"/>
    <row r="2001" hidden="1" x14ac:dyDescent="0.2"/>
    <row r="2002" hidden="1" x14ac:dyDescent="0.2"/>
    <row r="2003" hidden="1" x14ac:dyDescent="0.2"/>
    <row r="2004" hidden="1" x14ac:dyDescent="0.2"/>
    <row r="2005" hidden="1" x14ac:dyDescent="0.2"/>
    <row r="2006" hidden="1" x14ac:dyDescent="0.2"/>
    <row r="2007" hidden="1" x14ac:dyDescent="0.2"/>
    <row r="2008" hidden="1" x14ac:dyDescent="0.2"/>
    <row r="2009" hidden="1" x14ac:dyDescent="0.2"/>
    <row r="2010" hidden="1" x14ac:dyDescent="0.2"/>
    <row r="2011" hidden="1" x14ac:dyDescent="0.2"/>
    <row r="2012" hidden="1" x14ac:dyDescent="0.2"/>
    <row r="2013" hidden="1" x14ac:dyDescent="0.2"/>
    <row r="2014" hidden="1" x14ac:dyDescent="0.2"/>
    <row r="2015" hidden="1" x14ac:dyDescent="0.2"/>
    <row r="2016" hidden="1" x14ac:dyDescent="0.2"/>
    <row r="2017" spans="1:1" hidden="1" x14ac:dyDescent="0.2"/>
    <row r="2018" spans="1:1" hidden="1" x14ac:dyDescent="0.2"/>
    <row r="2019" spans="1:1" hidden="1" x14ac:dyDescent="0.2"/>
    <row r="2020" spans="1:1" hidden="1" x14ac:dyDescent="0.2"/>
    <row r="2028" spans="1:1" x14ac:dyDescent="0.2">
      <c r="A2028" s="26" t="s">
        <v>67</v>
      </c>
    </row>
    <row r="2029" spans="1:1" x14ac:dyDescent="0.2">
      <c r="A2029" s="26" t="s">
        <v>68</v>
      </c>
    </row>
  </sheetData>
  <sheetProtection selectLockedCells="1"/>
  <autoFilter ref="A1:D2020">
    <filterColumn colId="0">
      <filters>
        <filter val="PNO"/>
      </filters>
    </filterColumn>
    <filterColumn colId="1">
      <filters>
        <filter val="14ga"/>
      </filters>
    </filterColumn>
    <filterColumn colId="2">
      <customFilters>
        <customFilter operator="notEqual" val=" "/>
      </customFilters>
    </filterColumn>
  </autoFilter>
  <pageMargins left="0.70866141732283472" right="0.70866141732283472" top="0.74803149606299213" bottom="0.74803149606299213" header="0.31496062992125984" footer="0.31496062992125984"/>
  <pageSetup paperSize="5" scale="63" orientation="landscape" horizontalDpi="4294967294" verticalDpi="4294967294" r:id="rId1"/>
  <headerFooter scaleWithDoc="0">
    <oddFooter>&amp;R&amp;P de &amp;N</oddFooter>
  </headerFooter>
  <rowBreaks count="1" manualBreakCount="1">
    <brk id="5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O61"/>
  <sheetViews>
    <sheetView workbookViewId="0">
      <selection sqref="A1:XFD1048576"/>
    </sheetView>
  </sheetViews>
  <sheetFormatPr baseColWidth="10" defaultRowHeight="12.75" x14ac:dyDescent="0.2"/>
  <cols>
    <col min="1" max="15" width="11.42578125" customWidth="1"/>
    <col min="19" max="19" width="0" hidden="1" customWidth="1"/>
    <col min="20" max="20" width="15.42578125" hidden="1" customWidth="1"/>
    <col min="21" max="24" width="0" hidden="1" customWidth="1"/>
    <col min="25" max="25" width="21.42578125" hidden="1" customWidth="1"/>
    <col min="26" max="32" width="0" hidden="1" customWidth="1"/>
  </cols>
  <sheetData>
    <row r="1" spans="1:41" x14ac:dyDescent="0.2">
      <c r="A1" t="s">
        <v>54</v>
      </c>
      <c r="B1" t="s">
        <v>52</v>
      </c>
      <c r="C1">
        <v>1</v>
      </c>
      <c r="D1">
        <v>96</v>
      </c>
      <c r="E1">
        <v>288</v>
      </c>
      <c r="F1">
        <v>1</v>
      </c>
      <c r="P1" s="8"/>
      <c r="Z1" s="4"/>
    </row>
    <row r="2" spans="1:41" x14ac:dyDescent="0.2">
      <c r="A2" t="s">
        <v>33</v>
      </c>
      <c r="B2" t="s">
        <v>31</v>
      </c>
      <c r="C2" t="s">
        <v>22</v>
      </c>
      <c r="D2">
        <v>48</v>
      </c>
      <c r="E2">
        <v>193</v>
      </c>
      <c r="F2">
        <v>16</v>
      </c>
      <c r="AA2" s="1"/>
    </row>
    <row r="3" spans="1:41" x14ac:dyDescent="0.2">
      <c r="A3" t="s">
        <v>33</v>
      </c>
      <c r="B3" t="s">
        <v>56</v>
      </c>
      <c r="C3" t="s">
        <v>24</v>
      </c>
      <c r="D3">
        <v>50</v>
      </c>
      <c r="E3">
        <v>144</v>
      </c>
      <c r="F3">
        <v>1</v>
      </c>
      <c r="T3" s="4"/>
      <c r="AA3" s="2"/>
    </row>
    <row r="4" spans="1:41" x14ac:dyDescent="0.2">
      <c r="A4" t="s">
        <v>33</v>
      </c>
      <c r="B4" t="s">
        <v>37</v>
      </c>
      <c r="C4" t="s">
        <v>48</v>
      </c>
      <c r="D4">
        <v>52</v>
      </c>
      <c r="E4">
        <v>288</v>
      </c>
      <c r="F4">
        <v>67</v>
      </c>
      <c r="Q4" s="2"/>
      <c r="AA4" s="2"/>
      <c r="AE4" s="3"/>
    </row>
    <row r="5" spans="1:41" x14ac:dyDescent="0.2">
      <c r="A5" t="s">
        <v>33</v>
      </c>
      <c r="B5" t="s">
        <v>55</v>
      </c>
      <c r="C5" t="s">
        <v>39</v>
      </c>
      <c r="D5">
        <v>50</v>
      </c>
      <c r="E5">
        <v>113</v>
      </c>
      <c r="F5">
        <v>1</v>
      </c>
      <c r="Q5" s="2"/>
      <c r="AA5" s="2"/>
      <c r="AE5" s="3"/>
    </row>
    <row r="6" spans="1:41" x14ac:dyDescent="0.2">
      <c r="A6" t="s">
        <v>33</v>
      </c>
      <c r="B6" t="s">
        <v>55</v>
      </c>
      <c r="C6" t="s">
        <v>39</v>
      </c>
      <c r="D6">
        <v>120</v>
      </c>
      <c r="E6">
        <v>284</v>
      </c>
      <c r="F6">
        <v>1</v>
      </c>
      <c r="Y6" s="3"/>
      <c r="AA6" s="2"/>
      <c r="AE6" s="3"/>
    </row>
    <row r="7" spans="1:41" x14ac:dyDescent="0.2">
      <c r="A7" t="s">
        <v>33</v>
      </c>
      <c r="B7" t="s">
        <v>55</v>
      </c>
      <c r="C7" t="s">
        <v>42</v>
      </c>
      <c r="D7">
        <v>43</v>
      </c>
      <c r="E7">
        <v>85</v>
      </c>
      <c r="F7">
        <v>1</v>
      </c>
      <c r="Y7" s="3"/>
      <c r="AE7" s="3"/>
      <c r="AO7" s="2"/>
    </row>
    <row r="8" spans="1:41" x14ac:dyDescent="0.2">
      <c r="A8" t="s">
        <v>33</v>
      </c>
      <c r="B8" t="s">
        <v>55</v>
      </c>
      <c r="C8" t="s">
        <v>42</v>
      </c>
      <c r="D8">
        <v>60</v>
      </c>
      <c r="E8">
        <v>96</v>
      </c>
      <c r="F8">
        <v>1</v>
      </c>
      <c r="Q8" s="1"/>
      <c r="Y8" s="3"/>
      <c r="AA8" s="2"/>
      <c r="AE8" s="3"/>
      <c r="AO8" s="2"/>
    </row>
    <row r="9" spans="1:41" x14ac:dyDescent="0.2">
      <c r="A9" t="s">
        <v>33</v>
      </c>
      <c r="B9" t="s">
        <v>55</v>
      </c>
      <c r="C9">
        <v>1</v>
      </c>
      <c r="D9">
        <v>60</v>
      </c>
      <c r="E9">
        <v>101</v>
      </c>
      <c r="F9">
        <v>1</v>
      </c>
      <c r="Q9" s="2"/>
      <c r="Y9" s="3"/>
      <c r="AA9" s="2"/>
      <c r="AE9" s="3"/>
      <c r="AO9" s="2"/>
    </row>
    <row r="10" spans="1:41" x14ac:dyDescent="0.2">
      <c r="A10" t="s">
        <v>33</v>
      </c>
      <c r="B10" t="s">
        <v>55</v>
      </c>
      <c r="C10">
        <v>1</v>
      </c>
      <c r="D10">
        <v>120</v>
      </c>
      <c r="E10">
        <v>376</v>
      </c>
      <c r="F10">
        <v>1</v>
      </c>
      <c r="Y10" s="3"/>
      <c r="AA10" s="2"/>
      <c r="AE10" s="3"/>
    </row>
    <row r="11" spans="1:41" x14ac:dyDescent="0.2">
      <c r="A11" t="s">
        <v>33</v>
      </c>
      <c r="B11" t="s">
        <v>49</v>
      </c>
      <c r="C11" t="s">
        <v>39</v>
      </c>
      <c r="D11">
        <v>96</v>
      </c>
      <c r="E11">
        <v>104</v>
      </c>
      <c r="F11">
        <v>1</v>
      </c>
      <c r="Y11" s="3"/>
      <c r="AA11" s="2"/>
      <c r="AE11" s="3"/>
    </row>
    <row r="12" spans="1:41" x14ac:dyDescent="0.2">
      <c r="A12" t="s">
        <v>34</v>
      </c>
      <c r="B12" t="s">
        <v>0</v>
      </c>
      <c r="C12" t="s">
        <v>38</v>
      </c>
      <c r="D12">
        <v>60</v>
      </c>
      <c r="E12">
        <v>120</v>
      </c>
      <c r="F12">
        <v>106</v>
      </c>
      <c r="Y12" s="3"/>
      <c r="AA12" s="2"/>
      <c r="AE12" s="3"/>
      <c r="AO12" s="2"/>
    </row>
    <row r="13" spans="1:41" x14ac:dyDescent="0.2">
      <c r="A13" t="s">
        <v>51</v>
      </c>
      <c r="B13" t="s">
        <v>31</v>
      </c>
      <c r="C13" s="1" t="s">
        <v>38</v>
      </c>
      <c r="D13">
        <v>72</v>
      </c>
      <c r="E13">
        <v>340</v>
      </c>
      <c r="F13">
        <v>1</v>
      </c>
      <c r="Y13" s="3"/>
      <c r="AA13" s="2"/>
      <c r="AE13" s="3"/>
    </row>
    <row r="14" spans="1:41" x14ac:dyDescent="0.2">
      <c r="A14" t="s">
        <v>51</v>
      </c>
      <c r="B14" t="s">
        <v>31</v>
      </c>
      <c r="C14" t="s">
        <v>39</v>
      </c>
      <c r="D14">
        <v>96</v>
      </c>
      <c r="E14">
        <v>225</v>
      </c>
      <c r="F14">
        <v>1</v>
      </c>
      <c r="Y14" s="3"/>
      <c r="AA14" s="2"/>
      <c r="AE14" s="3"/>
      <c r="AO14" s="2"/>
    </row>
    <row r="15" spans="1:41" x14ac:dyDescent="0.2">
      <c r="A15" t="s">
        <v>51</v>
      </c>
      <c r="B15" t="s">
        <v>31</v>
      </c>
      <c r="C15" t="s">
        <v>43</v>
      </c>
      <c r="D15">
        <v>96</v>
      </c>
      <c r="E15">
        <v>180</v>
      </c>
      <c r="F15">
        <v>1</v>
      </c>
      <c r="Y15" s="3"/>
      <c r="AA15" s="2"/>
      <c r="AE15" s="3"/>
      <c r="AO15" s="2"/>
    </row>
    <row r="16" spans="1:41" x14ac:dyDescent="0.2">
      <c r="A16" t="s">
        <v>51</v>
      </c>
      <c r="B16" t="s">
        <v>31</v>
      </c>
      <c r="C16" t="s">
        <v>43</v>
      </c>
      <c r="D16">
        <v>96</v>
      </c>
      <c r="E16">
        <v>340</v>
      </c>
      <c r="F16">
        <v>1</v>
      </c>
      <c r="Y16" s="3"/>
      <c r="AE16" s="3"/>
      <c r="AO16" s="2"/>
    </row>
    <row r="17" spans="1:41" x14ac:dyDescent="0.2">
      <c r="A17" t="s">
        <v>51</v>
      </c>
      <c r="B17" t="s">
        <v>31</v>
      </c>
      <c r="C17" s="2">
        <v>1.375</v>
      </c>
      <c r="D17">
        <v>96</v>
      </c>
      <c r="E17">
        <v>250</v>
      </c>
      <c r="F17">
        <v>1</v>
      </c>
      <c r="Y17" s="3"/>
      <c r="AE17" s="3"/>
      <c r="AF17" s="3"/>
      <c r="AO17" s="2"/>
    </row>
    <row r="18" spans="1:41" x14ac:dyDescent="0.2">
      <c r="A18" t="s">
        <v>51</v>
      </c>
      <c r="B18" t="s">
        <v>31</v>
      </c>
      <c r="C18" s="2">
        <v>1.5</v>
      </c>
      <c r="D18">
        <v>96</v>
      </c>
      <c r="E18">
        <v>355</v>
      </c>
      <c r="F18">
        <v>1</v>
      </c>
      <c r="Y18" s="3"/>
      <c r="AE18" s="3"/>
      <c r="AO18" s="2"/>
    </row>
    <row r="19" spans="1:41" x14ac:dyDescent="0.2">
      <c r="A19" t="s">
        <v>51</v>
      </c>
      <c r="B19" t="s">
        <v>31</v>
      </c>
      <c r="C19" s="2">
        <v>1.625</v>
      </c>
      <c r="D19">
        <v>96</v>
      </c>
      <c r="E19">
        <v>340</v>
      </c>
      <c r="F19">
        <v>2</v>
      </c>
      <c r="Y19" s="3"/>
      <c r="AE19" s="3"/>
      <c r="AO19" s="2"/>
    </row>
    <row r="20" spans="1:41" x14ac:dyDescent="0.2">
      <c r="A20" t="s">
        <v>51</v>
      </c>
      <c r="B20" t="s">
        <v>31</v>
      </c>
      <c r="C20" s="2">
        <v>1.75</v>
      </c>
      <c r="D20">
        <v>96</v>
      </c>
      <c r="E20">
        <v>135</v>
      </c>
      <c r="F20">
        <v>1</v>
      </c>
      <c r="AE20" s="3"/>
      <c r="AO20" s="2"/>
    </row>
    <row r="21" spans="1:41" x14ac:dyDescent="0.2">
      <c r="A21" t="s">
        <v>51</v>
      </c>
      <c r="B21" t="s">
        <v>31</v>
      </c>
      <c r="C21" s="2">
        <v>2</v>
      </c>
      <c r="D21">
        <v>70</v>
      </c>
      <c r="E21">
        <v>330</v>
      </c>
      <c r="F21">
        <v>1</v>
      </c>
      <c r="AE21" s="3"/>
    </row>
    <row r="22" spans="1:41" x14ac:dyDescent="0.2">
      <c r="A22" t="s">
        <v>51</v>
      </c>
      <c r="B22" t="s">
        <v>31</v>
      </c>
      <c r="C22" s="2">
        <v>2</v>
      </c>
      <c r="D22">
        <v>120</v>
      </c>
      <c r="E22">
        <v>325</v>
      </c>
      <c r="F22">
        <v>1</v>
      </c>
      <c r="AE22" s="3"/>
    </row>
    <row r="23" spans="1:41" x14ac:dyDescent="0.2">
      <c r="A23" t="s">
        <v>51</v>
      </c>
      <c r="B23" t="s">
        <v>31</v>
      </c>
      <c r="C23" s="2">
        <v>4</v>
      </c>
      <c r="D23">
        <v>120</v>
      </c>
      <c r="E23">
        <v>300</v>
      </c>
      <c r="F23">
        <v>1</v>
      </c>
      <c r="Y23" s="3"/>
      <c r="AE23" s="3"/>
    </row>
    <row r="24" spans="1:41" x14ac:dyDescent="0.2">
      <c r="A24" t="s">
        <v>51</v>
      </c>
      <c r="B24" t="s">
        <v>31</v>
      </c>
      <c r="C24" s="2">
        <v>4</v>
      </c>
      <c r="D24">
        <v>37</v>
      </c>
      <c r="E24">
        <v>300</v>
      </c>
      <c r="F24">
        <v>1</v>
      </c>
      <c r="Y24" s="3"/>
      <c r="AE24" s="3"/>
    </row>
    <row r="25" spans="1:41" x14ac:dyDescent="0.2">
      <c r="A25" t="s">
        <v>51</v>
      </c>
      <c r="B25" t="s">
        <v>36</v>
      </c>
      <c r="C25" s="2">
        <v>0.5</v>
      </c>
      <c r="D25">
        <v>40</v>
      </c>
      <c r="E25">
        <v>260</v>
      </c>
      <c r="F25">
        <v>1</v>
      </c>
      <c r="Y25" s="3"/>
      <c r="AE25" s="3"/>
    </row>
    <row r="26" spans="1:41" x14ac:dyDescent="0.2">
      <c r="A26" t="s">
        <v>51</v>
      </c>
      <c r="B26" t="s">
        <v>36</v>
      </c>
      <c r="C26" s="2">
        <v>1.25</v>
      </c>
      <c r="D26">
        <v>96</v>
      </c>
      <c r="E26">
        <v>120</v>
      </c>
      <c r="F26">
        <v>1</v>
      </c>
      <c r="Y26" s="3"/>
      <c r="AE26" s="3"/>
    </row>
    <row r="27" spans="1:41" x14ac:dyDescent="0.2">
      <c r="A27" t="s">
        <v>51</v>
      </c>
      <c r="B27" t="s">
        <v>36</v>
      </c>
      <c r="C27" s="2">
        <v>1.5</v>
      </c>
      <c r="D27">
        <v>96</v>
      </c>
      <c r="E27">
        <v>260</v>
      </c>
      <c r="F27">
        <v>1</v>
      </c>
      <c r="Y27" s="3"/>
      <c r="AA27" s="2"/>
      <c r="AE27" s="3"/>
    </row>
    <row r="28" spans="1:41" x14ac:dyDescent="0.2">
      <c r="A28" t="s">
        <v>51</v>
      </c>
      <c r="B28" t="s">
        <v>36</v>
      </c>
      <c r="C28" s="2">
        <v>2.5</v>
      </c>
      <c r="D28">
        <v>96</v>
      </c>
      <c r="E28">
        <v>280</v>
      </c>
      <c r="F28">
        <v>1</v>
      </c>
      <c r="Y28" s="3"/>
      <c r="AE28" s="3"/>
    </row>
    <row r="29" spans="1:41" x14ac:dyDescent="0.2">
      <c r="A29" t="s">
        <v>51</v>
      </c>
      <c r="B29" t="s">
        <v>52</v>
      </c>
      <c r="C29" t="s">
        <v>39</v>
      </c>
      <c r="D29">
        <v>96</v>
      </c>
      <c r="E29">
        <v>145</v>
      </c>
      <c r="F29">
        <v>1</v>
      </c>
      <c r="Y29" s="3"/>
      <c r="AE29" s="3"/>
    </row>
    <row r="30" spans="1:41" x14ac:dyDescent="0.2">
      <c r="A30" t="s">
        <v>51</v>
      </c>
      <c r="B30" t="s">
        <v>52</v>
      </c>
      <c r="C30" t="s">
        <v>39</v>
      </c>
      <c r="D30">
        <v>60</v>
      </c>
      <c r="E30">
        <v>110</v>
      </c>
      <c r="F30">
        <v>1</v>
      </c>
      <c r="AE30" s="3"/>
    </row>
    <row r="31" spans="1:41" x14ac:dyDescent="0.2">
      <c r="A31" t="s">
        <v>51</v>
      </c>
      <c r="B31" t="s">
        <v>52</v>
      </c>
      <c r="C31" s="2">
        <v>1.75</v>
      </c>
      <c r="D31">
        <v>96</v>
      </c>
      <c r="E31">
        <v>240</v>
      </c>
      <c r="F31">
        <v>1</v>
      </c>
      <c r="AE31" s="3"/>
    </row>
    <row r="32" spans="1:41" x14ac:dyDescent="0.2">
      <c r="A32" t="s">
        <v>51</v>
      </c>
      <c r="B32" t="s">
        <v>41</v>
      </c>
      <c r="C32" t="s">
        <v>43</v>
      </c>
      <c r="D32">
        <v>96</v>
      </c>
      <c r="E32">
        <v>180</v>
      </c>
      <c r="F32">
        <v>1</v>
      </c>
      <c r="T32" s="3"/>
      <c r="AE32" s="3"/>
    </row>
    <row r="33" spans="1:32" x14ac:dyDescent="0.2">
      <c r="A33" t="s">
        <v>51</v>
      </c>
      <c r="B33" t="s">
        <v>53</v>
      </c>
      <c r="C33" t="s">
        <v>43</v>
      </c>
      <c r="D33">
        <v>96</v>
      </c>
      <c r="E33">
        <v>400</v>
      </c>
      <c r="F33">
        <v>1</v>
      </c>
      <c r="T33" s="3"/>
      <c r="Y33" s="3"/>
      <c r="Z33" s="3"/>
      <c r="AA33" s="5"/>
      <c r="AE33" s="3"/>
    </row>
    <row r="34" spans="1:32" x14ac:dyDescent="0.2">
      <c r="A34" t="s">
        <v>51</v>
      </c>
      <c r="B34" t="s">
        <v>40</v>
      </c>
      <c r="C34" s="2">
        <v>1</v>
      </c>
      <c r="D34">
        <v>96</v>
      </c>
      <c r="E34">
        <v>288</v>
      </c>
      <c r="F34">
        <v>1</v>
      </c>
      <c r="T34" s="3"/>
      <c r="U34" s="3"/>
      <c r="V34" s="3"/>
      <c r="Y34" s="3"/>
      <c r="Z34" s="3"/>
      <c r="AA34" s="2"/>
      <c r="AE34" s="3"/>
    </row>
    <row r="35" spans="1:32" x14ac:dyDescent="0.2">
      <c r="A35" t="s">
        <v>35</v>
      </c>
      <c r="B35" t="s">
        <v>44</v>
      </c>
      <c r="C35" t="s">
        <v>25</v>
      </c>
      <c r="D35">
        <v>36</v>
      </c>
      <c r="E35">
        <v>158</v>
      </c>
      <c r="F35">
        <v>1</v>
      </c>
      <c r="T35" s="3"/>
      <c r="U35" s="2"/>
      <c r="Z35" s="3"/>
      <c r="AA35" s="2"/>
      <c r="AE35" s="3"/>
    </row>
    <row r="36" spans="1:32" x14ac:dyDescent="0.2">
      <c r="A36" t="s">
        <v>35</v>
      </c>
      <c r="B36" t="s">
        <v>45</v>
      </c>
      <c r="C36" s="2">
        <v>1.5</v>
      </c>
      <c r="D36">
        <v>24</v>
      </c>
      <c r="E36">
        <v>80</v>
      </c>
      <c r="F36">
        <v>1</v>
      </c>
      <c r="T36" s="3"/>
      <c r="U36" s="2"/>
      <c r="Z36" s="3"/>
      <c r="AA36" s="2"/>
      <c r="AE36" s="3"/>
    </row>
    <row r="37" spans="1:32" x14ac:dyDescent="0.2">
      <c r="A37" t="s">
        <v>35</v>
      </c>
      <c r="B37" t="s">
        <v>45</v>
      </c>
      <c r="C37" s="2">
        <v>1.5</v>
      </c>
      <c r="D37">
        <v>24</v>
      </c>
      <c r="E37">
        <v>96</v>
      </c>
      <c r="F37">
        <v>1</v>
      </c>
      <c r="T37" s="3"/>
      <c r="U37" s="2"/>
      <c r="Z37" s="3"/>
      <c r="AA37" s="2"/>
      <c r="AE37" s="3"/>
    </row>
    <row r="38" spans="1:32" x14ac:dyDescent="0.2">
      <c r="A38" t="s">
        <v>35</v>
      </c>
      <c r="B38" t="s">
        <v>45</v>
      </c>
      <c r="C38" s="2">
        <v>1.5</v>
      </c>
      <c r="D38">
        <v>32</v>
      </c>
      <c r="E38">
        <v>120</v>
      </c>
      <c r="F38">
        <v>1</v>
      </c>
      <c r="T38" s="3"/>
      <c r="U38" s="2"/>
      <c r="Z38" s="3"/>
      <c r="AA38" s="5"/>
      <c r="AE38" s="3"/>
    </row>
    <row r="39" spans="1:32" x14ac:dyDescent="0.2">
      <c r="A39" t="s">
        <v>35</v>
      </c>
      <c r="B39" t="s">
        <v>45</v>
      </c>
      <c r="C39" s="2">
        <v>1.5</v>
      </c>
      <c r="D39">
        <v>48</v>
      </c>
      <c r="E39">
        <v>60</v>
      </c>
      <c r="F39">
        <v>1</v>
      </c>
      <c r="T39" s="3"/>
      <c r="U39" s="2"/>
      <c r="Z39" s="3"/>
      <c r="AA39" s="2"/>
      <c r="AE39" s="3"/>
    </row>
    <row r="40" spans="1:32" x14ac:dyDescent="0.2">
      <c r="A40" t="s">
        <v>35</v>
      </c>
      <c r="B40" t="s">
        <v>45</v>
      </c>
      <c r="C40" s="2">
        <v>1.25</v>
      </c>
      <c r="D40">
        <v>36</v>
      </c>
      <c r="E40">
        <v>60</v>
      </c>
      <c r="F40">
        <v>1</v>
      </c>
      <c r="T40" s="3"/>
      <c r="U40" s="2"/>
      <c r="Z40" s="3"/>
      <c r="AA40" s="2"/>
      <c r="AE40" s="3"/>
      <c r="AF40" s="3"/>
    </row>
    <row r="41" spans="1:32" x14ac:dyDescent="0.2">
      <c r="A41" t="s">
        <v>35</v>
      </c>
      <c r="B41" t="s">
        <v>45</v>
      </c>
      <c r="C41" t="s">
        <v>38</v>
      </c>
      <c r="D41">
        <v>36</v>
      </c>
      <c r="E41">
        <v>160</v>
      </c>
      <c r="F41">
        <v>1</v>
      </c>
      <c r="T41" s="3"/>
      <c r="U41" s="3"/>
      <c r="Z41" s="3"/>
      <c r="AA41" s="6"/>
      <c r="AE41" s="3"/>
      <c r="AF41" s="3"/>
    </row>
    <row r="42" spans="1:32" x14ac:dyDescent="0.2">
      <c r="A42" t="s">
        <v>35</v>
      </c>
      <c r="B42" t="s">
        <v>45</v>
      </c>
      <c r="C42" s="2">
        <v>2.5</v>
      </c>
      <c r="D42">
        <v>20</v>
      </c>
      <c r="E42">
        <v>60</v>
      </c>
      <c r="F42">
        <v>1</v>
      </c>
      <c r="T42" s="3"/>
      <c r="U42" s="3"/>
      <c r="Z42" s="3"/>
      <c r="AA42" s="3"/>
      <c r="AE42" s="3"/>
      <c r="AF42" s="3"/>
    </row>
    <row r="43" spans="1:32" x14ac:dyDescent="0.2">
      <c r="A43" t="s">
        <v>35</v>
      </c>
      <c r="B43" t="s">
        <v>45</v>
      </c>
      <c r="C43" s="2">
        <v>2</v>
      </c>
      <c r="D43">
        <v>16</v>
      </c>
      <c r="E43">
        <v>60</v>
      </c>
      <c r="F43">
        <v>1</v>
      </c>
      <c r="T43" s="3"/>
      <c r="U43" s="3"/>
      <c r="Z43" s="3"/>
      <c r="AA43" s="5"/>
      <c r="AE43" s="3"/>
      <c r="AF43" s="3"/>
    </row>
    <row r="44" spans="1:32" x14ac:dyDescent="0.2">
      <c r="A44" t="s">
        <v>35</v>
      </c>
      <c r="B44" t="s">
        <v>45</v>
      </c>
      <c r="C44" s="2">
        <v>2</v>
      </c>
      <c r="D44">
        <v>24</v>
      </c>
      <c r="E44">
        <v>96</v>
      </c>
      <c r="F44">
        <v>1</v>
      </c>
      <c r="T44" s="3"/>
      <c r="U44" s="2"/>
      <c r="Z44" s="3"/>
      <c r="AA44" s="5"/>
      <c r="AE44" s="3"/>
      <c r="AF44" s="3"/>
    </row>
    <row r="45" spans="1:32" x14ac:dyDescent="0.2">
      <c r="A45" s="3" t="s">
        <v>35</v>
      </c>
      <c r="B45" s="3" t="s">
        <v>45</v>
      </c>
      <c r="C45" s="7">
        <v>0.1875</v>
      </c>
      <c r="D45">
        <v>72</v>
      </c>
      <c r="E45">
        <v>168</v>
      </c>
      <c r="F45">
        <v>1</v>
      </c>
      <c r="T45" s="3"/>
      <c r="Y45" s="3"/>
      <c r="Z45" s="3"/>
      <c r="AA45" s="3"/>
      <c r="AB45" s="3"/>
      <c r="AC45" s="3"/>
      <c r="AD45" s="3"/>
      <c r="AE45" s="3"/>
      <c r="AF45" s="3"/>
    </row>
    <row r="46" spans="1:32" x14ac:dyDescent="0.2">
      <c r="A46" s="3" t="s">
        <v>35</v>
      </c>
      <c r="B46" s="3" t="s">
        <v>45</v>
      </c>
      <c r="C46" s="2">
        <v>0.625</v>
      </c>
      <c r="D46">
        <v>48</v>
      </c>
      <c r="E46">
        <v>160</v>
      </c>
      <c r="F46">
        <v>1</v>
      </c>
      <c r="T46" s="3"/>
      <c r="U46" s="3"/>
      <c r="Z46" s="3"/>
      <c r="AA46" s="7"/>
      <c r="AE46" s="3"/>
    </row>
    <row r="47" spans="1:32" x14ac:dyDescent="0.2">
      <c r="A47" s="3" t="s">
        <v>35</v>
      </c>
      <c r="B47" s="3" t="s">
        <v>46</v>
      </c>
      <c r="C47" s="5" t="s">
        <v>25</v>
      </c>
      <c r="D47">
        <v>72</v>
      </c>
      <c r="E47">
        <v>120</v>
      </c>
      <c r="F47">
        <v>1</v>
      </c>
      <c r="T47" s="3"/>
      <c r="U47" s="2"/>
      <c r="Z47" s="3"/>
      <c r="AA47" s="7"/>
      <c r="AE47" s="3"/>
    </row>
    <row r="48" spans="1:32" x14ac:dyDescent="0.2">
      <c r="A48" s="3" t="s">
        <v>35</v>
      </c>
      <c r="B48" s="3" t="s">
        <v>47</v>
      </c>
      <c r="C48" s="2">
        <v>1.5</v>
      </c>
      <c r="D48">
        <v>20</v>
      </c>
      <c r="E48">
        <v>96</v>
      </c>
      <c r="F48">
        <v>1</v>
      </c>
      <c r="T48" s="3"/>
      <c r="U48" s="2"/>
      <c r="Z48" s="3"/>
      <c r="AA48" s="7"/>
      <c r="AE48" s="3"/>
    </row>
    <row r="49" spans="1:31" x14ac:dyDescent="0.2">
      <c r="A49" s="3" t="s">
        <v>35</v>
      </c>
      <c r="B49" s="3" t="s">
        <v>47</v>
      </c>
      <c r="C49" s="2">
        <v>1.75</v>
      </c>
      <c r="D49">
        <v>20</v>
      </c>
      <c r="E49">
        <v>96</v>
      </c>
      <c r="F49">
        <v>1</v>
      </c>
      <c r="T49" s="3"/>
      <c r="U49" s="2"/>
      <c r="Z49" s="3"/>
      <c r="AA49" s="3"/>
      <c r="AE49" s="3"/>
    </row>
    <row r="50" spans="1:31" x14ac:dyDescent="0.2">
      <c r="A50" s="3" t="s">
        <v>35</v>
      </c>
      <c r="B50" s="3" t="s">
        <v>47</v>
      </c>
      <c r="C50" s="2">
        <v>1.75</v>
      </c>
      <c r="D50">
        <v>32</v>
      </c>
      <c r="E50">
        <v>144</v>
      </c>
      <c r="F50">
        <v>1</v>
      </c>
      <c r="T50" s="3"/>
      <c r="U50" s="2"/>
      <c r="Z50" s="3"/>
      <c r="AA50" s="3"/>
      <c r="AE50" s="3"/>
    </row>
    <row r="51" spans="1:31" x14ac:dyDescent="0.2">
      <c r="A51" s="3" t="s">
        <v>35</v>
      </c>
      <c r="B51" s="3" t="s">
        <v>47</v>
      </c>
      <c r="C51" s="2">
        <v>1.75</v>
      </c>
      <c r="D51">
        <v>60</v>
      </c>
      <c r="E51">
        <v>96</v>
      </c>
      <c r="F51">
        <v>1</v>
      </c>
      <c r="T51" s="3"/>
      <c r="U51" s="2"/>
      <c r="Z51" s="3"/>
      <c r="AA51" s="2"/>
      <c r="AE51" s="3"/>
    </row>
    <row r="52" spans="1:31" x14ac:dyDescent="0.2">
      <c r="A52" s="3" t="s">
        <v>35</v>
      </c>
      <c r="B52" s="3" t="s">
        <v>47</v>
      </c>
      <c r="C52" s="3" t="s">
        <v>50</v>
      </c>
      <c r="D52">
        <v>42</v>
      </c>
      <c r="E52">
        <v>160</v>
      </c>
      <c r="F52">
        <v>1</v>
      </c>
      <c r="T52" s="3"/>
      <c r="U52" s="3"/>
      <c r="Z52" s="3"/>
      <c r="AA52" s="2"/>
      <c r="AE52" s="3"/>
    </row>
    <row r="53" spans="1:31" x14ac:dyDescent="0.2">
      <c r="A53" s="3" t="s">
        <v>35</v>
      </c>
      <c r="B53" s="3" t="s">
        <v>47</v>
      </c>
      <c r="C53" s="2">
        <v>0.5</v>
      </c>
      <c r="D53">
        <v>60</v>
      </c>
      <c r="E53">
        <v>144</v>
      </c>
      <c r="F53">
        <v>9</v>
      </c>
      <c r="T53" s="3"/>
      <c r="U53" s="3"/>
      <c r="Z53" s="3"/>
      <c r="AA53" s="2"/>
      <c r="AE53" s="3"/>
    </row>
    <row r="54" spans="1:31" x14ac:dyDescent="0.2">
      <c r="A54" s="3" t="s">
        <v>35</v>
      </c>
      <c r="B54" s="3" t="s">
        <v>47</v>
      </c>
      <c r="C54" s="2">
        <v>2.5</v>
      </c>
      <c r="D54">
        <v>30</v>
      </c>
      <c r="E54">
        <v>84</v>
      </c>
      <c r="F54">
        <v>1</v>
      </c>
      <c r="T54" s="3"/>
      <c r="U54" s="3"/>
      <c r="Z54" s="3"/>
      <c r="AA54" s="2"/>
      <c r="AE54" s="3"/>
    </row>
    <row r="55" spans="1:31" x14ac:dyDescent="0.2">
      <c r="A55" s="3" t="s">
        <v>35</v>
      </c>
      <c r="B55" s="3" t="s">
        <v>47</v>
      </c>
      <c r="C55" s="2">
        <v>2.25</v>
      </c>
      <c r="D55">
        <v>45</v>
      </c>
      <c r="E55">
        <v>76</v>
      </c>
      <c r="F55">
        <v>1</v>
      </c>
      <c r="T55" s="3"/>
      <c r="U55" s="3"/>
      <c r="Y55" s="3"/>
      <c r="Z55" s="3"/>
      <c r="AA55" s="5"/>
      <c r="AE55" s="3"/>
    </row>
    <row r="56" spans="1:31" x14ac:dyDescent="0.2">
      <c r="A56" s="3" t="s">
        <v>35</v>
      </c>
      <c r="B56" s="3" t="s">
        <v>47</v>
      </c>
      <c r="C56" s="2">
        <v>2</v>
      </c>
      <c r="D56">
        <v>48</v>
      </c>
      <c r="E56">
        <v>96</v>
      </c>
      <c r="F56">
        <v>1</v>
      </c>
      <c r="Z56" s="3"/>
      <c r="AA56" s="5"/>
      <c r="AE56" s="3"/>
    </row>
    <row r="57" spans="1:31" x14ac:dyDescent="0.2">
      <c r="A57" s="3" t="s">
        <v>35</v>
      </c>
      <c r="B57" s="3" t="s">
        <v>47</v>
      </c>
      <c r="C57" s="2">
        <v>0.75</v>
      </c>
      <c r="D57">
        <v>38</v>
      </c>
      <c r="E57">
        <v>160</v>
      </c>
      <c r="F57">
        <v>1</v>
      </c>
      <c r="Z57" s="3"/>
      <c r="AA57" s="3"/>
      <c r="AE57" s="3"/>
    </row>
    <row r="58" spans="1:31" x14ac:dyDescent="0.2">
      <c r="Z58" s="3"/>
      <c r="AA58" s="3"/>
      <c r="AE58" s="3"/>
    </row>
    <row r="59" spans="1:31" x14ac:dyDescent="0.2">
      <c r="Z59" s="3"/>
      <c r="AA59" s="2"/>
      <c r="AE59" s="3"/>
    </row>
    <row r="60" spans="1:31" x14ac:dyDescent="0.2">
      <c r="Z60" s="3"/>
      <c r="AE60" s="3"/>
    </row>
    <row r="61" spans="1:31" x14ac:dyDescent="0.2">
      <c r="Z61" s="3"/>
      <c r="AE61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9" sqref="B9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Décompte</vt:lpstr>
      <vt:lpstr>im fév</vt:lpstr>
      <vt:lpstr>Recherche</vt:lpstr>
      <vt:lpstr>Décompte!Print_Area</vt:lpstr>
      <vt:lpstr>Décompte!Zone_d_impression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Crystal Decisions</dc:creator>
  <dc:description>Powered by Crystal</dc:description>
  <cp:lastModifiedBy>utilisateur</cp:lastModifiedBy>
  <cp:lastPrinted>2019-04-23T14:29:35Z</cp:lastPrinted>
  <dcterms:created xsi:type="dcterms:W3CDTF">2016-12-10T14:18:01Z</dcterms:created>
  <dcterms:modified xsi:type="dcterms:W3CDTF">2019-05-04T21:19:59Z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01734361CD07C3C85B968AA4B2781C480C78404B11B457909228F7A482D92F423F3C0DADCC80C8E6EF4EA7A5A2DD38C269C1FC1ABD115AD915F705A2C20023E4EF5C584D1CDD083A6195757FCCF4A72A3F7A10A8709598A7A1222A1E31084A0F2E8DBBBBB2F76A1AC4A41BA780B9380B03319E849A885F3FD1A736F07ADD6D1</vt:lpwstr>
  </property>
  <property fmtid="{D5CDD505-2E9C-101B-9397-08002B2CF9AE}" pid="3" name="Business Objects Context Information1">
    <vt:lpwstr>4B3C3B4B7FF88E179ECFEF01843BBFB33789B9B143714029DC1EADF323E2717EA5E3A07E386266080B06006C70508CB23E7DEBD8243B46E42B1382A7BEA518AAC9B1B829B4782D5A532207E8C6968EACD96F6446026B0E5F9C62BF191C89BCFD51BA36F58F337A65A480A725E81BD246E129F3FF71390DBA2BEC43C5F66A4D9</vt:lpwstr>
  </property>
  <property fmtid="{D5CDD505-2E9C-101B-9397-08002B2CF9AE}" pid="4" name="Business Objects Context Information2">
    <vt:lpwstr>11DACDD040521DE66B6170B6DCA7767514A45011C28927382F5BB71E88DABAB12EE4049AFBA57B63952F606E5BF5CCD326E41B88041A95A549521A5E7F822F46F4ED63907EEC0441D3AEA1FE111CEC25D5A4345873133E8B6A0A7C2F9B66BAD88F943D5C7E65646D8E13157730DFA4AD0D4F7BC35DEF50AEFC213E7F6326D8F</vt:lpwstr>
  </property>
  <property fmtid="{D5CDD505-2E9C-101B-9397-08002B2CF9AE}" pid="5" name="Business Objects Context Information3">
    <vt:lpwstr>8CCA64DA7E58319F0355F9E00326BDB6E7FBFC03B58B8AEFFCB61C37E9BC33133261C810E0D2DBBF97DB6EAD328E5E90924C960ACA5072D88073FC4968D8AC1ABA54A84189AD275D5EEC07A95A74AAB3BC512631D42A18507CFF86F7B7D9CF549451BBDD4413AC73E54F0DD72F5CAA54448DF0574F7F09660FA30C6D8BEC4E8</vt:lpwstr>
  </property>
  <property fmtid="{D5CDD505-2E9C-101B-9397-08002B2CF9AE}" pid="6" name="Business Objects Context Information4">
    <vt:lpwstr>F19E63A062D14A78D3E8C378A740EC44BE5F4E64BA65E254A9BB62C15F8BDEDDB26D0B7F495A5EFF9C46517C5A509205FEF28AC1F153DB9BD0B41FF3FF81EC750E7B50A974A9A287B4D818948FF974656539337E6D484D93262767E7BC8FC7A5381775AA429BF8D2845AB6757D5E9D08F43435830FA3479D5F10F4F01DC7D25</vt:lpwstr>
  </property>
  <property fmtid="{D5CDD505-2E9C-101B-9397-08002B2CF9AE}" pid="7" name="Business Objects Context Information5">
    <vt:lpwstr>516E64E59173F920276F0ADA31637B325A46FF160F7A03158C931B6D35B5F09995D0217194F17A8ADB9ED3254892F91E9348DCBB05E11A0D1B3DFC3189F9DF942C82D71240441E5438D4EFFA763A6B8515EA22694295ED554E90E9228FC9824C025F8756566D5AFE105368BC31638C441158FAEFA107DA6EDA0A165C7A46206</vt:lpwstr>
  </property>
  <property fmtid="{D5CDD505-2E9C-101B-9397-08002B2CF9AE}" pid="8" name="Business Objects Context Information6">
    <vt:lpwstr>F41EB5F290D9E33C90A65AB6C622DA8A1FE0432A5B3694CFB277862F14BF962ED9FCDF21FF83445F9FD3201CB88295795405253C2A7C4E9739CB5484A262441A54AF35B9CAA52D96042E0CF2C56E6E91565D6912996443E00D06C72EB9D83CB07B782537</vt:lpwstr>
  </property>
</Properties>
</file>