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lément Hussenet\Desktop\"/>
    </mc:Choice>
  </mc:AlternateContent>
  <bookViews>
    <workbookView xWindow="0" yWindow="0" windowWidth="20490" windowHeight="78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85" i="1" l="1"/>
  <c r="H385" i="1"/>
  <c r="J385" i="1" s="1"/>
  <c r="J384" i="1"/>
  <c r="I384" i="1"/>
  <c r="H384" i="1"/>
  <c r="I383" i="1"/>
  <c r="H383" i="1"/>
  <c r="J383" i="1" s="1"/>
  <c r="I382" i="1"/>
  <c r="H382" i="1"/>
  <c r="J382" i="1" s="1"/>
  <c r="I381" i="1"/>
  <c r="H381" i="1"/>
  <c r="J381" i="1" s="1"/>
  <c r="J380" i="1"/>
  <c r="I380" i="1"/>
  <c r="H380" i="1"/>
  <c r="J379" i="1"/>
  <c r="I379" i="1"/>
  <c r="H379" i="1"/>
  <c r="I378" i="1"/>
  <c r="H378" i="1"/>
  <c r="J378" i="1" s="1"/>
  <c r="I377" i="1"/>
  <c r="H377" i="1"/>
  <c r="J377" i="1" s="1"/>
  <c r="J376" i="1"/>
  <c r="I376" i="1"/>
  <c r="H376" i="1"/>
  <c r="J375" i="1"/>
  <c r="I375" i="1"/>
  <c r="H375" i="1"/>
  <c r="I374" i="1"/>
  <c r="H374" i="1"/>
  <c r="J374" i="1" s="1"/>
  <c r="I373" i="1"/>
  <c r="H373" i="1"/>
  <c r="J373" i="1" s="1"/>
  <c r="J372" i="1"/>
  <c r="I372" i="1"/>
  <c r="H372" i="1"/>
  <c r="J371" i="1"/>
  <c r="I371" i="1"/>
  <c r="H371" i="1"/>
  <c r="I370" i="1"/>
  <c r="H370" i="1"/>
  <c r="J370" i="1" s="1"/>
  <c r="I369" i="1"/>
  <c r="H369" i="1"/>
  <c r="J369" i="1" s="1"/>
  <c r="J368" i="1"/>
  <c r="I368" i="1"/>
  <c r="H368" i="1"/>
  <c r="J367" i="1"/>
  <c r="I367" i="1"/>
  <c r="H367" i="1"/>
  <c r="I366" i="1"/>
  <c r="H366" i="1"/>
  <c r="J366" i="1" s="1"/>
  <c r="I365" i="1"/>
  <c r="H365" i="1"/>
  <c r="J365" i="1" s="1"/>
  <c r="J364" i="1"/>
  <c r="I364" i="1"/>
  <c r="H364" i="1"/>
  <c r="J363" i="1"/>
  <c r="I363" i="1"/>
  <c r="H363" i="1"/>
  <c r="I362" i="1"/>
  <c r="H362" i="1"/>
  <c r="J362" i="1" s="1"/>
  <c r="I361" i="1"/>
  <c r="H361" i="1"/>
  <c r="J361" i="1" s="1"/>
  <c r="J360" i="1"/>
  <c r="I360" i="1"/>
  <c r="H360" i="1"/>
  <c r="J359" i="1"/>
  <c r="I359" i="1"/>
  <c r="H359" i="1"/>
  <c r="I358" i="1"/>
  <c r="H358" i="1"/>
  <c r="J358" i="1" s="1"/>
  <c r="I357" i="1"/>
  <c r="H357" i="1"/>
  <c r="J357" i="1" s="1"/>
  <c r="J356" i="1"/>
  <c r="I356" i="1"/>
  <c r="H356" i="1"/>
  <c r="J355" i="1"/>
  <c r="I355" i="1"/>
  <c r="H355" i="1"/>
  <c r="I354" i="1"/>
  <c r="H354" i="1"/>
  <c r="J354" i="1" s="1"/>
  <c r="I353" i="1"/>
  <c r="H353" i="1"/>
  <c r="J353" i="1" s="1"/>
  <c r="J352" i="1"/>
  <c r="I352" i="1"/>
  <c r="H352" i="1"/>
  <c r="J351" i="1"/>
  <c r="I351" i="1"/>
  <c r="H351" i="1"/>
  <c r="I350" i="1"/>
  <c r="H350" i="1"/>
  <c r="J350" i="1" s="1"/>
  <c r="I349" i="1"/>
  <c r="H349" i="1"/>
  <c r="J349" i="1" s="1"/>
  <c r="J348" i="1"/>
  <c r="I348" i="1"/>
  <c r="H348" i="1"/>
  <c r="J347" i="1"/>
  <c r="I347" i="1"/>
  <c r="H347" i="1"/>
  <c r="I346" i="1"/>
  <c r="H346" i="1"/>
  <c r="J346" i="1" s="1"/>
  <c r="I345" i="1"/>
  <c r="H345" i="1"/>
  <c r="J345" i="1" s="1"/>
  <c r="J344" i="1"/>
  <c r="I344" i="1"/>
  <c r="H344" i="1"/>
  <c r="J343" i="1"/>
  <c r="I343" i="1"/>
  <c r="H343" i="1"/>
  <c r="I342" i="1"/>
  <c r="H342" i="1"/>
  <c r="J342" i="1" s="1"/>
  <c r="I341" i="1"/>
  <c r="H341" i="1"/>
  <c r="J341" i="1" s="1"/>
  <c r="J340" i="1"/>
  <c r="I340" i="1"/>
  <c r="H340" i="1"/>
  <c r="J339" i="1"/>
  <c r="I339" i="1"/>
  <c r="H339" i="1"/>
  <c r="I338" i="1"/>
  <c r="H338" i="1"/>
  <c r="J338" i="1" s="1"/>
  <c r="I337" i="1"/>
  <c r="H337" i="1"/>
  <c r="J337" i="1" s="1"/>
  <c r="J336" i="1"/>
  <c r="I336" i="1"/>
  <c r="H336" i="1"/>
  <c r="J335" i="1"/>
  <c r="I335" i="1"/>
  <c r="H335" i="1"/>
  <c r="I334" i="1"/>
  <c r="H334" i="1"/>
  <c r="J334" i="1" s="1"/>
  <c r="I333" i="1"/>
  <c r="H333" i="1"/>
  <c r="J333" i="1" s="1"/>
  <c r="J332" i="1"/>
  <c r="I332" i="1"/>
  <c r="H332" i="1"/>
  <c r="J331" i="1"/>
  <c r="I331" i="1"/>
  <c r="H331" i="1"/>
  <c r="I330" i="1"/>
  <c r="H330" i="1"/>
  <c r="J330" i="1" s="1"/>
  <c r="I329" i="1"/>
  <c r="H329" i="1"/>
  <c r="J329" i="1" s="1"/>
  <c r="J328" i="1"/>
  <c r="I328" i="1"/>
  <c r="H328" i="1"/>
  <c r="J327" i="1"/>
  <c r="I327" i="1"/>
  <c r="H327" i="1"/>
  <c r="I326" i="1"/>
  <c r="H326" i="1"/>
  <c r="J326" i="1" s="1"/>
  <c r="I325" i="1"/>
  <c r="H325" i="1"/>
  <c r="J325" i="1" s="1"/>
  <c r="J324" i="1"/>
  <c r="I324" i="1"/>
  <c r="H324" i="1"/>
  <c r="J323" i="1"/>
  <c r="I323" i="1"/>
  <c r="H323" i="1"/>
  <c r="I322" i="1"/>
  <c r="H322" i="1"/>
  <c r="J322" i="1" s="1"/>
  <c r="I321" i="1"/>
  <c r="H321" i="1"/>
  <c r="J321" i="1" s="1"/>
  <c r="J320" i="1"/>
  <c r="I320" i="1"/>
  <c r="H320" i="1"/>
  <c r="J319" i="1"/>
  <c r="I319" i="1"/>
  <c r="H319" i="1"/>
  <c r="I318" i="1"/>
  <c r="H318" i="1"/>
  <c r="J318" i="1" s="1"/>
  <c r="I317" i="1"/>
  <c r="H317" i="1"/>
  <c r="J317" i="1" s="1"/>
  <c r="J316" i="1"/>
  <c r="I316" i="1"/>
  <c r="H316" i="1"/>
  <c r="J315" i="1"/>
  <c r="I315" i="1"/>
  <c r="H315" i="1"/>
  <c r="I314" i="1"/>
  <c r="H314" i="1"/>
  <c r="J314" i="1" s="1"/>
  <c r="I313" i="1"/>
  <c r="H313" i="1"/>
  <c r="J313" i="1" s="1"/>
  <c r="J312" i="1"/>
  <c r="I312" i="1"/>
  <c r="H312" i="1"/>
  <c r="J311" i="1"/>
  <c r="I311" i="1"/>
  <c r="H311" i="1"/>
  <c r="I310" i="1"/>
  <c r="H310" i="1"/>
  <c r="J310" i="1" s="1"/>
  <c r="I309" i="1"/>
  <c r="H309" i="1"/>
  <c r="J309" i="1" s="1"/>
  <c r="J308" i="1"/>
  <c r="I308" i="1"/>
  <c r="H308" i="1"/>
  <c r="J307" i="1"/>
  <c r="I307" i="1"/>
  <c r="H307" i="1"/>
  <c r="I306" i="1"/>
  <c r="H306" i="1"/>
  <c r="J306" i="1" s="1"/>
  <c r="I305" i="1"/>
  <c r="H305" i="1"/>
  <c r="J305" i="1" s="1"/>
  <c r="J304" i="1"/>
  <c r="I304" i="1"/>
  <c r="H304" i="1"/>
  <c r="J303" i="1"/>
  <c r="I303" i="1"/>
  <c r="H303" i="1"/>
  <c r="I302" i="1"/>
  <c r="H302" i="1"/>
  <c r="J302" i="1" s="1"/>
  <c r="I301" i="1"/>
  <c r="H301" i="1"/>
  <c r="J301" i="1" s="1"/>
  <c r="J300" i="1"/>
  <c r="I300" i="1"/>
  <c r="H300" i="1"/>
  <c r="J299" i="1"/>
  <c r="I299" i="1"/>
  <c r="H299" i="1"/>
  <c r="I298" i="1"/>
  <c r="H298" i="1"/>
  <c r="J298" i="1" s="1"/>
  <c r="I297" i="1"/>
  <c r="H297" i="1"/>
  <c r="J297" i="1" s="1"/>
  <c r="J296" i="1"/>
  <c r="I296" i="1"/>
  <c r="H296" i="1"/>
  <c r="J295" i="1"/>
  <c r="I295" i="1"/>
  <c r="H295" i="1"/>
  <c r="I294" i="1"/>
  <c r="H294" i="1"/>
  <c r="J294" i="1" s="1"/>
  <c r="I293" i="1"/>
  <c r="H293" i="1"/>
  <c r="J293" i="1" s="1"/>
  <c r="J292" i="1"/>
  <c r="I292" i="1"/>
  <c r="H292" i="1"/>
  <c r="J291" i="1"/>
  <c r="I291" i="1"/>
  <c r="H291" i="1"/>
  <c r="I290" i="1"/>
  <c r="H290" i="1"/>
  <c r="J290" i="1" s="1"/>
  <c r="I289" i="1"/>
  <c r="H289" i="1"/>
  <c r="J289" i="1" s="1"/>
  <c r="J288" i="1"/>
  <c r="I288" i="1"/>
  <c r="H288" i="1"/>
  <c r="J287" i="1"/>
  <c r="I287" i="1"/>
  <c r="H287" i="1"/>
  <c r="I286" i="1"/>
  <c r="H286" i="1"/>
  <c r="J286" i="1" s="1"/>
  <c r="I285" i="1"/>
  <c r="H285" i="1"/>
  <c r="J285" i="1" s="1"/>
  <c r="J284" i="1"/>
  <c r="I284" i="1"/>
  <c r="H284" i="1"/>
  <c r="J283" i="1"/>
  <c r="I283" i="1"/>
  <c r="H283" i="1"/>
  <c r="I282" i="1"/>
  <c r="H282" i="1"/>
  <c r="J282" i="1" s="1"/>
  <c r="I281" i="1"/>
  <c r="H281" i="1"/>
  <c r="J281" i="1" s="1"/>
  <c r="J280" i="1"/>
  <c r="I280" i="1"/>
  <c r="H280" i="1"/>
  <c r="J279" i="1"/>
  <c r="I279" i="1"/>
  <c r="H279" i="1"/>
  <c r="I278" i="1"/>
  <c r="H278" i="1"/>
  <c r="J278" i="1" s="1"/>
  <c r="I277" i="1"/>
  <c r="H277" i="1"/>
  <c r="J277" i="1" s="1"/>
  <c r="J276" i="1"/>
  <c r="I276" i="1"/>
  <c r="H276" i="1"/>
  <c r="J275" i="1"/>
  <c r="I275" i="1"/>
  <c r="H275" i="1"/>
  <c r="I274" i="1"/>
  <c r="H274" i="1"/>
  <c r="J274" i="1" s="1"/>
  <c r="I273" i="1"/>
  <c r="H273" i="1"/>
  <c r="J273" i="1" s="1"/>
  <c r="J272" i="1"/>
  <c r="I272" i="1"/>
  <c r="H272" i="1"/>
  <c r="J271" i="1"/>
  <c r="I271" i="1"/>
  <c r="H271" i="1"/>
  <c r="I270" i="1"/>
  <c r="H270" i="1"/>
  <c r="J270" i="1" s="1"/>
  <c r="I269" i="1"/>
  <c r="H269" i="1"/>
  <c r="J269" i="1" s="1"/>
  <c r="J268" i="1"/>
  <c r="I268" i="1"/>
  <c r="H268" i="1"/>
  <c r="J267" i="1"/>
  <c r="I267" i="1"/>
  <c r="H267" i="1"/>
  <c r="I266" i="1"/>
  <c r="H266" i="1"/>
  <c r="J266" i="1" s="1"/>
  <c r="I265" i="1"/>
  <c r="H265" i="1"/>
  <c r="J265" i="1" s="1"/>
  <c r="J264" i="1"/>
  <c r="I264" i="1"/>
  <c r="H264" i="1"/>
  <c r="J263" i="1"/>
  <c r="I263" i="1"/>
  <c r="H263" i="1"/>
  <c r="I262" i="1"/>
  <c r="H262" i="1"/>
  <c r="J262" i="1" s="1"/>
  <c r="I261" i="1"/>
  <c r="H261" i="1"/>
  <c r="J261" i="1" s="1"/>
  <c r="J260" i="1"/>
  <c r="I260" i="1"/>
  <c r="H260" i="1"/>
  <c r="J259" i="1"/>
  <c r="I259" i="1"/>
  <c r="H259" i="1"/>
  <c r="I258" i="1"/>
  <c r="H258" i="1"/>
  <c r="J258" i="1" s="1"/>
  <c r="I257" i="1"/>
  <c r="H257" i="1"/>
  <c r="J257" i="1" s="1"/>
  <c r="J256" i="1"/>
  <c r="I256" i="1"/>
  <c r="H256" i="1"/>
  <c r="J255" i="1"/>
  <c r="I255" i="1"/>
  <c r="H255" i="1"/>
  <c r="I254" i="1"/>
  <c r="H254" i="1"/>
  <c r="J254" i="1" s="1"/>
  <c r="I253" i="1"/>
  <c r="H253" i="1"/>
  <c r="J253" i="1" s="1"/>
  <c r="J252" i="1"/>
  <c r="I252" i="1"/>
  <c r="H252" i="1"/>
  <c r="J251" i="1"/>
  <c r="I251" i="1"/>
  <c r="H251" i="1"/>
  <c r="I250" i="1"/>
  <c r="H250" i="1"/>
  <c r="J250" i="1" s="1"/>
  <c r="I249" i="1"/>
  <c r="H249" i="1"/>
  <c r="J249" i="1" s="1"/>
  <c r="J248" i="1"/>
  <c r="I248" i="1"/>
  <c r="H248" i="1"/>
  <c r="J247" i="1"/>
  <c r="I247" i="1"/>
  <c r="H247" i="1"/>
  <c r="I246" i="1"/>
  <c r="H246" i="1"/>
  <c r="J246" i="1" s="1"/>
  <c r="I245" i="1"/>
  <c r="H245" i="1"/>
  <c r="J245" i="1" s="1"/>
  <c r="J244" i="1"/>
  <c r="I244" i="1"/>
  <c r="H244" i="1"/>
  <c r="J243" i="1"/>
  <c r="I243" i="1"/>
  <c r="H243" i="1"/>
  <c r="I242" i="1"/>
  <c r="H242" i="1"/>
  <c r="J242" i="1" s="1"/>
  <c r="I241" i="1"/>
  <c r="H241" i="1"/>
  <c r="J241" i="1" s="1"/>
  <c r="J240" i="1"/>
  <c r="I240" i="1"/>
  <c r="H240" i="1"/>
  <c r="J239" i="1"/>
  <c r="I239" i="1"/>
  <c r="H239" i="1"/>
  <c r="I238" i="1"/>
  <c r="H238" i="1"/>
  <c r="J238" i="1" s="1"/>
  <c r="I237" i="1"/>
  <c r="H237" i="1"/>
  <c r="J237" i="1" s="1"/>
  <c r="J236" i="1"/>
  <c r="I236" i="1"/>
  <c r="H236" i="1"/>
  <c r="J235" i="1"/>
  <c r="I235" i="1"/>
  <c r="H235" i="1"/>
  <c r="I234" i="1"/>
  <c r="H234" i="1"/>
  <c r="J234" i="1" s="1"/>
  <c r="I233" i="1"/>
  <c r="H233" i="1"/>
  <c r="J233" i="1" s="1"/>
  <c r="J232" i="1"/>
  <c r="I232" i="1"/>
  <c r="H232" i="1"/>
  <c r="J231" i="1"/>
  <c r="I231" i="1"/>
  <c r="H231" i="1"/>
  <c r="I230" i="1"/>
  <c r="H230" i="1"/>
  <c r="J230" i="1" s="1"/>
  <c r="I229" i="1"/>
  <c r="H229" i="1"/>
  <c r="J229" i="1" s="1"/>
  <c r="J228" i="1"/>
  <c r="I228" i="1"/>
  <c r="H228" i="1"/>
  <c r="J227" i="1"/>
  <c r="I227" i="1"/>
  <c r="H227" i="1"/>
  <c r="I226" i="1"/>
  <c r="H226" i="1"/>
  <c r="J226" i="1" s="1"/>
  <c r="I225" i="1"/>
  <c r="H225" i="1"/>
  <c r="J225" i="1" s="1"/>
  <c r="J224" i="1"/>
  <c r="I224" i="1"/>
  <c r="H224" i="1"/>
  <c r="J223" i="1"/>
  <c r="I223" i="1"/>
  <c r="H223" i="1"/>
  <c r="I222" i="1"/>
  <c r="H222" i="1"/>
  <c r="J222" i="1" s="1"/>
  <c r="I221" i="1"/>
  <c r="H221" i="1"/>
  <c r="J221" i="1" s="1"/>
  <c r="J220" i="1"/>
  <c r="I220" i="1"/>
  <c r="H220" i="1"/>
  <c r="J219" i="1"/>
  <c r="I219" i="1"/>
  <c r="H219" i="1"/>
  <c r="I218" i="1"/>
  <c r="H218" i="1"/>
  <c r="J218" i="1" s="1"/>
  <c r="I217" i="1"/>
  <c r="H217" i="1"/>
  <c r="J217" i="1" s="1"/>
  <c r="J216" i="1"/>
  <c r="I216" i="1"/>
  <c r="H216" i="1"/>
  <c r="J215" i="1"/>
  <c r="I215" i="1"/>
  <c r="H215" i="1"/>
  <c r="I214" i="1"/>
  <c r="H214" i="1"/>
  <c r="J214" i="1" s="1"/>
  <c r="I213" i="1"/>
  <c r="H213" i="1"/>
  <c r="J213" i="1" s="1"/>
  <c r="J212" i="1"/>
  <c r="I212" i="1"/>
  <c r="H212" i="1"/>
  <c r="J211" i="1"/>
  <c r="I211" i="1"/>
  <c r="H211" i="1"/>
  <c r="I210" i="1"/>
  <c r="H210" i="1"/>
  <c r="J210" i="1" s="1"/>
  <c r="I209" i="1"/>
  <c r="H209" i="1"/>
  <c r="J209" i="1" s="1"/>
  <c r="J208" i="1"/>
  <c r="I208" i="1"/>
  <c r="H208" i="1"/>
  <c r="J207" i="1"/>
  <c r="I207" i="1"/>
  <c r="H207" i="1"/>
  <c r="I206" i="1"/>
  <c r="H206" i="1"/>
  <c r="J206" i="1" s="1"/>
  <c r="I205" i="1"/>
  <c r="H205" i="1"/>
  <c r="J205" i="1" s="1"/>
  <c r="J204" i="1"/>
  <c r="I204" i="1"/>
  <c r="H204" i="1"/>
  <c r="J203" i="1"/>
  <c r="I203" i="1"/>
  <c r="H203" i="1"/>
  <c r="I202" i="1"/>
  <c r="H202" i="1"/>
  <c r="J202" i="1" s="1"/>
  <c r="I201" i="1"/>
  <c r="H201" i="1"/>
  <c r="J201" i="1" s="1"/>
  <c r="J200" i="1"/>
  <c r="I200" i="1"/>
  <c r="H200" i="1"/>
  <c r="J199" i="1"/>
  <c r="I199" i="1"/>
  <c r="H199" i="1"/>
  <c r="I198" i="1"/>
  <c r="H198" i="1"/>
  <c r="J198" i="1" s="1"/>
  <c r="I197" i="1"/>
  <c r="H197" i="1"/>
  <c r="J197" i="1" s="1"/>
  <c r="J196" i="1"/>
  <c r="I196" i="1"/>
  <c r="H196" i="1"/>
  <c r="J195" i="1"/>
  <c r="I195" i="1"/>
  <c r="H195" i="1"/>
  <c r="I194" i="1"/>
  <c r="H194" i="1"/>
  <c r="J194" i="1" s="1"/>
  <c r="I193" i="1"/>
  <c r="H193" i="1"/>
  <c r="J193" i="1" s="1"/>
  <c r="J192" i="1"/>
  <c r="I192" i="1"/>
  <c r="H192" i="1"/>
  <c r="J191" i="1"/>
  <c r="I191" i="1"/>
  <c r="H191" i="1"/>
  <c r="I190" i="1"/>
  <c r="H190" i="1"/>
  <c r="J190" i="1" s="1"/>
  <c r="I189" i="1"/>
  <c r="H189" i="1"/>
  <c r="J189" i="1" s="1"/>
  <c r="J188" i="1"/>
  <c r="I188" i="1"/>
  <c r="H188" i="1"/>
  <c r="J187" i="1"/>
  <c r="I187" i="1"/>
  <c r="H187" i="1"/>
  <c r="I186" i="1"/>
  <c r="H186" i="1"/>
  <c r="J186" i="1" s="1"/>
  <c r="I185" i="1"/>
  <c r="H185" i="1"/>
  <c r="J185" i="1" s="1"/>
  <c r="J184" i="1"/>
  <c r="I184" i="1"/>
  <c r="H184" i="1"/>
  <c r="J183" i="1"/>
  <c r="I183" i="1"/>
  <c r="H183" i="1"/>
  <c r="I182" i="1"/>
  <c r="H182" i="1"/>
  <c r="J182" i="1" s="1"/>
  <c r="I181" i="1"/>
  <c r="H181" i="1"/>
  <c r="J181" i="1" s="1"/>
  <c r="J180" i="1"/>
  <c r="I180" i="1"/>
  <c r="H180" i="1"/>
  <c r="J179" i="1"/>
  <c r="I179" i="1"/>
  <c r="H179" i="1"/>
  <c r="I178" i="1"/>
  <c r="H178" i="1"/>
  <c r="J178" i="1" s="1"/>
  <c r="I177" i="1"/>
  <c r="H177" i="1"/>
  <c r="J177" i="1" s="1"/>
  <c r="J176" i="1"/>
  <c r="I176" i="1"/>
  <c r="H176" i="1"/>
  <c r="J175" i="1"/>
  <c r="I175" i="1"/>
  <c r="H175" i="1"/>
  <c r="I174" i="1"/>
  <c r="H174" i="1"/>
  <c r="J174" i="1" s="1"/>
  <c r="I173" i="1"/>
  <c r="H173" i="1"/>
  <c r="J173" i="1" s="1"/>
  <c r="J172" i="1"/>
  <c r="I172" i="1"/>
  <c r="H172" i="1"/>
  <c r="J171" i="1"/>
  <c r="I171" i="1"/>
  <c r="H171" i="1"/>
  <c r="I170" i="1"/>
  <c r="H170" i="1"/>
  <c r="J170" i="1" s="1"/>
  <c r="I169" i="1"/>
  <c r="H169" i="1"/>
  <c r="J169" i="1" s="1"/>
  <c r="J168" i="1"/>
  <c r="I168" i="1"/>
  <c r="H168" i="1"/>
  <c r="J167" i="1"/>
  <c r="I167" i="1"/>
  <c r="H167" i="1"/>
  <c r="I166" i="1"/>
  <c r="H166" i="1"/>
  <c r="J166" i="1" s="1"/>
  <c r="I165" i="1"/>
  <c r="H165" i="1"/>
  <c r="J165" i="1" s="1"/>
  <c r="J164" i="1"/>
  <c r="I164" i="1"/>
  <c r="H164" i="1"/>
  <c r="J163" i="1"/>
  <c r="I163" i="1"/>
  <c r="H163" i="1"/>
  <c r="I162" i="1"/>
  <c r="H162" i="1"/>
  <c r="J162" i="1" s="1"/>
  <c r="I161" i="1"/>
  <c r="H161" i="1"/>
  <c r="J161" i="1" s="1"/>
  <c r="J160" i="1"/>
  <c r="I160" i="1"/>
  <c r="H160" i="1"/>
  <c r="J159" i="1"/>
  <c r="I159" i="1"/>
  <c r="H159" i="1"/>
  <c r="I158" i="1"/>
  <c r="H158" i="1"/>
  <c r="J158" i="1" s="1"/>
  <c r="I157" i="1"/>
  <c r="H157" i="1"/>
  <c r="J157" i="1" s="1"/>
  <c r="J156" i="1"/>
  <c r="I156" i="1"/>
  <c r="H156" i="1"/>
  <c r="J155" i="1"/>
  <c r="I155" i="1"/>
  <c r="H155" i="1"/>
  <c r="I154" i="1"/>
  <c r="H154" i="1"/>
  <c r="J154" i="1" s="1"/>
  <c r="I153" i="1"/>
  <c r="H153" i="1"/>
  <c r="J153" i="1" s="1"/>
  <c r="J152" i="1"/>
  <c r="I152" i="1"/>
  <c r="H152" i="1"/>
  <c r="J151" i="1"/>
  <c r="I151" i="1"/>
  <c r="H151" i="1"/>
  <c r="I150" i="1"/>
  <c r="H150" i="1"/>
  <c r="J150" i="1" s="1"/>
  <c r="I149" i="1"/>
  <c r="H149" i="1"/>
  <c r="J149" i="1" s="1"/>
  <c r="J148" i="1"/>
  <c r="I148" i="1"/>
  <c r="H148" i="1"/>
  <c r="J147" i="1"/>
  <c r="I147" i="1"/>
  <c r="H147" i="1"/>
  <c r="I146" i="1"/>
  <c r="H146" i="1"/>
  <c r="J146" i="1" s="1"/>
  <c r="I145" i="1"/>
  <c r="H145" i="1"/>
  <c r="J145" i="1" s="1"/>
  <c r="J144" i="1"/>
  <c r="I144" i="1"/>
  <c r="H144" i="1"/>
  <c r="J143" i="1"/>
  <c r="I143" i="1"/>
  <c r="H143" i="1"/>
  <c r="I142" i="1"/>
  <c r="H142" i="1"/>
  <c r="J142" i="1" s="1"/>
  <c r="I141" i="1"/>
  <c r="H141" i="1"/>
  <c r="J141" i="1" s="1"/>
  <c r="J140" i="1"/>
  <c r="I140" i="1"/>
  <c r="H140" i="1"/>
  <c r="J139" i="1"/>
  <c r="I139" i="1"/>
  <c r="H139" i="1"/>
  <c r="I138" i="1"/>
  <c r="H138" i="1"/>
  <c r="J138" i="1" s="1"/>
  <c r="I137" i="1"/>
  <c r="H137" i="1"/>
  <c r="J137" i="1" s="1"/>
  <c r="J136" i="1"/>
  <c r="I136" i="1"/>
  <c r="H136" i="1"/>
  <c r="J135" i="1"/>
  <c r="I135" i="1"/>
  <c r="H135" i="1"/>
  <c r="I134" i="1"/>
  <c r="H134" i="1"/>
  <c r="J134" i="1" s="1"/>
  <c r="I133" i="1"/>
  <c r="H133" i="1"/>
  <c r="J133" i="1" s="1"/>
  <c r="J132" i="1"/>
  <c r="I132" i="1"/>
  <c r="H132" i="1"/>
  <c r="J131" i="1"/>
  <c r="I131" i="1"/>
  <c r="H131" i="1"/>
  <c r="I130" i="1"/>
  <c r="H130" i="1"/>
  <c r="J130" i="1" s="1"/>
  <c r="I129" i="1"/>
  <c r="H129" i="1"/>
  <c r="J129" i="1" s="1"/>
  <c r="J128" i="1"/>
  <c r="I128" i="1"/>
  <c r="H128" i="1"/>
  <c r="J127" i="1"/>
  <c r="I127" i="1"/>
  <c r="H127" i="1"/>
  <c r="I126" i="1"/>
  <c r="H126" i="1"/>
  <c r="J126" i="1" s="1"/>
  <c r="I125" i="1"/>
  <c r="H125" i="1"/>
  <c r="J125" i="1" s="1"/>
  <c r="J124" i="1"/>
  <c r="I124" i="1"/>
  <c r="H124" i="1"/>
  <c r="J123" i="1"/>
  <c r="I123" i="1"/>
  <c r="H123" i="1"/>
  <c r="I122" i="1"/>
  <c r="H122" i="1"/>
  <c r="J122" i="1" s="1"/>
  <c r="I121" i="1"/>
  <c r="H121" i="1"/>
  <c r="J121" i="1" s="1"/>
  <c r="J120" i="1"/>
  <c r="I120" i="1"/>
  <c r="H120" i="1"/>
  <c r="J119" i="1"/>
  <c r="I119" i="1"/>
  <c r="H119" i="1"/>
  <c r="I118" i="1"/>
  <c r="H118" i="1"/>
  <c r="J118" i="1" s="1"/>
  <c r="I117" i="1"/>
  <c r="H117" i="1"/>
  <c r="J117" i="1" s="1"/>
  <c r="J116" i="1"/>
  <c r="I116" i="1"/>
  <c r="H116" i="1"/>
  <c r="J115" i="1"/>
  <c r="I115" i="1"/>
  <c r="H115" i="1"/>
  <c r="I114" i="1"/>
  <c r="H114" i="1"/>
  <c r="J114" i="1" s="1"/>
  <c r="I113" i="1"/>
  <c r="H113" i="1"/>
  <c r="J113" i="1" s="1"/>
  <c r="J112" i="1"/>
  <c r="I112" i="1"/>
  <c r="H112" i="1"/>
  <c r="J111" i="1"/>
  <c r="I111" i="1"/>
  <c r="H111" i="1"/>
  <c r="I110" i="1"/>
  <c r="H110" i="1"/>
  <c r="J110" i="1" s="1"/>
  <c r="I109" i="1"/>
  <c r="H109" i="1"/>
  <c r="J109" i="1" s="1"/>
  <c r="J108" i="1"/>
  <c r="I108" i="1"/>
  <c r="H108" i="1"/>
  <c r="J107" i="1"/>
  <c r="I107" i="1"/>
  <c r="H107" i="1"/>
  <c r="I106" i="1"/>
  <c r="H106" i="1"/>
  <c r="J106" i="1" s="1"/>
  <c r="I105" i="1"/>
  <c r="H105" i="1"/>
  <c r="J105" i="1" s="1"/>
  <c r="J104" i="1"/>
  <c r="I104" i="1"/>
  <c r="H104" i="1"/>
  <c r="J103" i="1"/>
  <c r="I103" i="1"/>
  <c r="H103" i="1"/>
  <c r="I102" i="1"/>
  <c r="H102" i="1"/>
  <c r="J102" i="1" s="1"/>
  <c r="I101" i="1"/>
  <c r="H101" i="1"/>
  <c r="J101" i="1" s="1"/>
  <c r="J100" i="1"/>
  <c r="I100" i="1"/>
  <c r="H100" i="1"/>
  <c r="J99" i="1"/>
  <c r="I99" i="1"/>
  <c r="H99" i="1"/>
  <c r="I98" i="1"/>
  <c r="H98" i="1"/>
  <c r="J98" i="1" s="1"/>
  <c r="I97" i="1"/>
  <c r="H97" i="1"/>
  <c r="J97" i="1" s="1"/>
  <c r="J96" i="1"/>
  <c r="I96" i="1"/>
  <c r="H96" i="1"/>
  <c r="J95" i="1"/>
  <c r="I95" i="1"/>
  <c r="H95" i="1"/>
  <c r="I94" i="1"/>
  <c r="H94" i="1"/>
  <c r="J94" i="1" s="1"/>
  <c r="I93" i="1"/>
  <c r="H93" i="1"/>
  <c r="J93" i="1" s="1"/>
  <c r="J92" i="1"/>
  <c r="I92" i="1"/>
  <c r="H92" i="1"/>
  <c r="J91" i="1"/>
  <c r="I91" i="1"/>
  <c r="H91" i="1"/>
  <c r="I90" i="1"/>
  <c r="H90" i="1"/>
  <c r="J90" i="1" s="1"/>
  <c r="I89" i="1"/>
  <c r="H89" i="1"/>
  <c r="J89" i="1" s="1"/>
  <c r="J88" i="1"/>
  <c r="I88" i="1"/>
  <c r="H88" i="1"/>
  <c r="J87" i="1"/>
  <c r="I87" i="1"/>
  <c r="H87" i="1"/>
  <c r="I86" i="1"/>
  <c r="H86" i="1"/>
  <c r="J86" i="1" s="1"/>
  <c r="I85" i="1"/>
  <c r="H85" i="1"/>
  <c r="J85" i="1" s="1"/>
  <c r="J84" i="1"/>
  <c r="I84" i="1"/>
  <c r="H84" i="1"/>
  <c r="J83" i="1"/>
  <c r="I83" i="1"/>
  <c r="H83" i="1"/>
  <c r="I82" i="1"/>
  <c r="H82" i="1"/>
  <c r="J82" i="1" s="1"/>
  <c r="I81" i="1"/>
  <c r="H81" i="1"/>
  <c r="J81" i="1" s="1"/>
  <c r="J80" i="1"/>
  <c r="I80" i="1"/>
  <c r="H80" i="1"/>
  <c r="J79" i="1"/>
  <c r="I79" i="1"/>
  <c r="H79" i="1"/>
  <c r="I78" i="1"/>
  <c r="H78" i="1"/>
  <c r="J78" i="1" s="1"/>
  <c r="I77" i="1"/>
  <c r="H77" i="1"/>
  <c r="J77" i="1" s="1"/>
  <c r="J76" i="1"/>
  <c r="I76" i="1"/>
  <c r="H76" i="1"/>
  <c r="J75" i="1"/>
  <c r="I75" i="1"/>
  <c r="H75" i="1"/>
  <c r="I74" i="1"/>
  <c r="H74" i="1"/>
  <c r="J74" i="1" s="1"/>
  <c r="I73" i="1"/>
  <c r="H73" i="1"/>
  <c r="J73" i="1" s="1"/>
  <c r="J72" i="1"/>
  <c r="I72" i="1"/>
  <c r="H72" i="1"/>
  <c r="J71" i="1"/>
  <c r="I71" i="1"/>
  <c r="H71" i="1"/>
  <c r="I70" i="1"/>
  <c r="H70" i="1"/>
  <c r="J70" i="1" s="1"/>
  <c r="I69" i="1"/>
  <c r="H69" i="1"/>
  <c r="J69" i="1" s="1"/>
  <c r="J68" i="1"/>
  <c r="I68" i="1"/>
  <c r="H68" i="1"/>
  <c r="J67" i="1"/>
  <c r="I67" i="1"/>
  <c r="H67" i="1"/>
  <c r="I66" i="1"/>
  <c r="H66" i="1"/>
  <c r="J66" i="1" s="1"/>
  <c r="I65" i="1"/>
  <c r="H65" i="1"/>
  <c r="J65" i="1" s="1"/>
  <c r="J64" i="1"/>
  <c r="I64" i="1"/>
  <c r="H64" i="1"/>
  <c r="J63" i="1"/>
  <c r="I63" i="1"/>
  <c r="H63" i="1"/>
  <c r="I62" i="1"/>
  <c r="H62" i="1"/>
  <c r="J62" i="1" s="1"/>
  <c r="I61" i="1"/>
  <c r="H61" i="1"/>
  <c r="J61" i="1" s="1"/>
  <c r="J60" i="1"/>
  <c r="I60" i="1"/>
  <c r="H60" i="1"/>
  <c r="J59" i="1"/>
  <c r="I59" i="1"/>
  <c r="H59" i="1"/>
  <c r="I58" i="1"/>
  <c r="H58" i="1"/>
  <c r="J58" i="1" s="1"/>
  <c r="I57" i="1"/>
  <c r="H57" i="1"/>
  <c r="J57" i="1" s="1"/>
  <c r="J56" i="1"/>
  <c r="I56" i="1"/>
  <c r="H56" i="1"/>
  <c r="J55" i="1"/>
  <c r="I55" i="1"/>
  <c r="G55" i="1"/>
  <c r="J54" i="1"/>
  <c r="G54" i="1"/>
  <c r="I54" i="1" s="1"/>
  <c r="J53" i="1"/>
  <c r="G53" i="1"/>
  <c r="I53" i="1" s="1"/>
  <c r="J52" i="1"/>
  <c r="G52" i="1"/>
  <c r="I52" i="1" s="1"/>
  <c r="J51" i="1"/>
  <c r="I51" i="1"/>
  <c r="H51" i="1"/>
  <c r="I50" i="1"/>
  <c r="H50" i="1"/>
  <c r="J50" i="1" s="1"/>
  <c r="I49" i="1"/>
  <c r="H49" i="1"/>
  <c r="J49" i="1" s="1"/>
  <c r="I48" i="1"/>
  <c r="H48" i="1"/>
  <c r="J48" i="1" s="1"/>
  <c r="I47" i="1"/>
  <c r="H47" i="1"/>
  <c r="J47" i="1" s="1"/>
  <c r="J46" i="1"/>
  <c r="I46" i="1"/>
  <c r="H46" i="1"/>
  <c r="I45" i="1"/>
  <c r="H45" i="1"/>
  <c r="J45" i="1" s="1"/>
  <c r="I44" i="1"/>
  <c r="H44" i="1"/>
  <c r="J44" i="1" s="1"/>
  <c r="I43" i="1"/>
  <c r="H43" i="1"/>
  <c r="J43" i="1" s="1"/>
  <c r="J42" i="1"/>
  <c r="G42" i="1"/>
  <c r="I42" i="1" s="1"/>
  <c r="I41" i="1"/>
  <c r="H41" i="1"/>
  <c r="J41" i="1" s="1"/>
  <c r="H40" i="1"/>
  <c r="J40" i="1" s="1"/>
  <c r="G40" i="1"/>
  <c r="I40" i="1" s="1"/>
  <c r="I39" i="1"/>
  <c r="H39" i="1"/>
  <c r="J39" i="1" s="1"/>
  <c r="C39" i="1"/>
  <c r="I38" i="1"/>
  <c r="H38" i="1"/>
  <c r="J38" i="1" s="1"/>
  <c r="G37" i="1"/>
  <c r="I37" i="1" s="1"/>
  <c r="I36" i="1"/>
  <c r="H36" i="1"/>
  <c r="J36" i="1" s="1"/>
  <c r="J35" i="1"/>
  <c r="H35" i="1"/>
  <c r="G35" i="1"/>
  <c r="I35" i="1" s="1"/>
  <c r="C35" i="1"/>
  <c r="I34" i="1"/>
  <c r="H34" i="1"/>
  <c r="J34" i="1" s="1"/>
  <c r="J33" i="1"/>
  <c r="I33" i="1"/>
  <c r="H33" i="1"/>
  <c r="J32" i="1"/>
  <c r="I32" i="1"/>
  <c r="G32" i="1"/>
  <c r="I31" i="1"/>
  <c r="H31" i="1"/>
  <c r="J31" i="1" s="1"/>
  <c r="I30" i="1"/>
  <c r="H30" i="1"/>
  <c r="J30" i="1" s="1"/>
  <c r="J29" i="1"/>
  <c r="G29" i="1"/>
  <c r="I29" i="1" s="1"/>
  <c r="J28" i="1"/>
  <c r="I28" i="1"/>
  <c r="H28" i="1"/>
  <c r="I27" i="1"/>
  <c r="H27" i="1"/>
  <c r="J27" i="1" s="1"/>
  <c r="I26" i="1"/>
  <c r="H26" i="1"/>
  <c r="J26" i="1" s="1"/>
  <c r="J25" i="1"/>
  <c r="G25" i="1"/>
  <c r="I25" i="1" s="1"/>
  <c r="J24" i="1"/>
  <c r="I24" i="1"/>
  <c r="H24" i="1"/>
  <c r="C24" i="1"/>
  <c r="J23" i="1"/>
  <c r="I23" i="1"/>
  <c r="H23" i="1"/>
  <c r="J22" i="1"/>
  <c r="G22" i="1"/>
  <c r="I22" i="1" s="1"/>
  <c r="J21" i="1"/>
  <c r="I21" i="1"/>
  <c r="G21" i="1"/>
  <c r="J20" i="1"/>
  <c r="G20" i="1"/>
  <c r="I20" i="1" s="1"/>
  <c r="J19" i="1"/>
  <c r="I19" i="1"/>
  <c r="H19" i="1"/>
  <c r="J18" i="1"/>
  <c r="G18" i="1"/>
  <c r="I18" i="1" s="1"/>
  <c r="J17" i="1"/>
  <c r="I17" i="1"/>
  <c r="G17" i="1"/>
  <c r="J16" i="1"/>
  <c r="G16" i="1"/>
  <c r="I16" i="1" s="1"/>
  <c r="J15" i="1"/>
  <c r="I15" i="1"/>
  <c r="G15" i="1"/>
  <c r="J14" i="1"/>
  <c r="G14" i="1"/>
  <c r="I14" i="1" s="1"/>
  <c r="J13" i="1"/>
  <c r="I13" i="1"/>
  <c r="G13" i="1"/>
  <c r="J12" i="1"/>
  <c r="G12" i="1"/>
  <c r="I12" i="1" s="1"/>
  <c r="J11" i="1"/>
  <c r="I11" i="1"/>
  <c r="G11" i="1"/>
  <c r="J10" i="1"/>
  <c r="G10" i="1"/>
  <c r="I10" i="1" s="1"/>
  <c r="I9" i="1"/>
  <c r="H9" i="1"/>
  <c r="J9" i="1" s="1"/>
  <c r="J8" i="1"/>
  <c r="G8" i="1"/>
  <c r="I8" i="1" s="1"/>
  <c r="I7" i="1"/>
  <c r="H7" i="1"/>
  <c r="J7" i="1" s="1"/>
  <c r="J6" i="1"/>
  <c r="G6" i="1"/>
  <c r="I6" i="1" s="1"/>
  <c r="J5" i="1"/>
  <c r="I5" i="1"/>
  <c r="G5" i="1"/>
  <c r="J4" i="1"/>
  <c r="G4" i="1"/>
  <c r="I4" i="1" s="1"/>
  <c r="I3" i="1"/>
  <c r="H3" i="1"/>
  <c r="J3" i="1" s="1"/>
  <c r="F2" i="1"/>
  <c r="I2" i="1" l="1"/>
  <c r="H37" i="1"/>
  <c r="G2" i="1"/>
  <c r="J37" i="1" l="1"/>
  <c r="J2" i="1" s="1"/>
  <c r="H2" i="1"/>
</calcChain>
</file>

<file path=xl/comments1.xml><?xml version="1.0" encoding="utf-8"?>
<comments xmlns="http://schemas.openxmlformats.org/spreadsheetml/2006/main">
  <authors>
    <author>Clément Hussenet</author>
  </authors>
  <commentList>
    <comment ref="E164" authorId="0" shapeId="0">
      <text>
        <r>
          <rPr>
            <b/>
            <sz val="9"/>
            <color indexed="81"/>
            <rFont val="Tahoma"/>
            <family val="2"/>
          </rPr>
          <t>Clément Hussenet:</t>
        </r>
        <r>
          <rPr>
            <sz val="9"/>
            <color indexed="81"/>
            <rFont val="Tahoma"/>
            <family val="2"/>
          </rPr>
          <t xml:space="preserve">
15 o 16????</t>
        </r>
      </text>
    </comment>
    <comment ref="B172" authorId="0" shapeId="0">
      <text>
        <r>
          <rPr>
            <b/>
            <sz val="9"/>
            <color indexed="81"/>
            <rFont val="Tahoma"/>
            <family val="2"/>
          </rPr>
          <t>Clément Hussenet:</t>
        </r>
        <r>
          <rPr>
            <sz val="9"/>
            <color indexed="81"/>
            <rFont val="Tahoma"/>
            <family val="2"/>
          </rPr>
          <t xml:space="preserve">
Vendido Antes del 23/09</t>
        </r>
      </text>
    </comment>
    <comment ref="G229" authorId="0" shapeId="0">
      <text>
        <r>
          <rPr>
            <b/>
            <sz val="9"/>
            <color indexed="81"/>
            <rFont val="Tahoma"/>
            <family val="2"/>
          </rPr>
          <t>Clément Hussenet:</t>
        </r>
        <r>
          <rPr>
            <sz val="9"/>
            <color indexed="81"/>
            <rFont val="Tahoma"/>
            <family val="2"/>
          </rPr>
          <t xml:space="preserve">
La del Hueco Grande</t>
        </r>
      </text>
    </comment>
    <comment ref="E238" authorId="0" shapeId="0">
      <text>
        <r>
          <rPr>
            <b/>
            <sz val="9"/>
            <color indexed="81"/>
            <rFont val="Tahoma"/>
            <family val="2"/>
          </rPr>
          <t>Clément Hussenet:</t>
        </r>
        <r>
          <rPr>
            <sz val="9"/>
            <color indexed="81"/>
            <rFont val="Tahoma"/>
            <family val="2"/>
          </rPr>
          <t xml:space="preserve">
Queria 205-55-16</t>
        </r>
      </text>
    </comment>
    <comment ref="G239" authorId="0" shapeId="0">
      <text>
        <r>
          <rPr>
            <b/>
            <sz val="9"/>
            <color indexed="81"/>
            <rFont val="Tahoma"/>
            <family val="2"/>
          </rPr>
          <t>Clément Hussenet:</t>
        </r>
        <r>
          <rPr>
            <sz val="9"/>
            <color indexed="81"/>
            <rFont val="Tahoma"/>
            <family val="2"/>
          </rPr>
          <t xml:space="preserve">
Hueca al Lado</t>
        </r>
      </text>
    </comment>
    <comment ref="E284" authorId="0" shapeId="0">
      <text>
        <r>
          <rPr>
            <b/>
            <sz val="9"/>
            <color indexed="81"/>
            <rFont val="Tahoma"/>
            <family val="2"/>
          </rPr>
          <t>Clément Hussenet:</t>
        </r>
        <r>
          <rPr>
            <sz val="9"/>
            <color indexed="81"/>
            <rFont val="Tahoma"/>
            <family val="2"/>
          </rPr>
          <t xml:space="preserve">
Queria 215-70-16
</t>
        </r>
      </text>
    </comment>
    <comment ref="E292" authorId="0" shapeId="0">
      <text>
        <r>
          <rPr>
            <b/>
            <sz val="9"/>
            <color indexed="81"/>
            <rFont val="Tahoma"/>
            <family val="2"/>
          </rPr>
          <t>Clément Hussenet:</t>
        </r>
        <r>
          <rPr>
            <sz val="9"/>
            <color indexed="81"/>
            <rFont val="Tahoma"/>
            <family val="2"/>
          </rPr>
          <t xml:space="preserve">
Queria 205-55-15</t>
        </r>
      </text>
    </comment>
    <comment ref="E293" authorId="0" shapeId="0">
      <text>
        <r>
          <rPr>
            <b/>
            <sz val="9"/>
            <color indexed="81"/>
            <rFont val="Tahoma"/>
            <family val="2"/>
          </rPr>
          <t>Clément Hussenet:</t>
        </r>
        <r>
          <rPr>
            <sz val="9"/>
            <color indexed="81"/>
            <rFont val="Tahoma"/>
            <family val="2"/>
          </rPr>
          <t xml:space="preserve">
No sabia la medida, queria cualquier medida</t>
        </r>
      </text>
    </comment>
    <comment ref="E304" authorId="0" shapeId="0">
      <text>
        <r>
          <rPr>
            <b/>
            <sz val="9"/>
            <color indexed="81"/>
            <rFont val="Tahoma"/>
            <family val="2"/>
          </rPr>
          <t>Clément Hussenet:</t>
        </r>
        <r>
          <rPr>
            <sz val="9"/>
            <color indexed="81"/>
            <rFont val="Tahoma"/>
            <family val="2"/>
          </rPr>
          <t xml:space="preserve">
Queria 215-65-15</t>
        </r>
      </text>
    </comment>
    <comment ref="E324" authorId="0" shapeId="0">
      <text>
        <r>
          <rPr>
            <b/>
            <sz val="9"/>
            <color indexed="81"/>
            <rFont val="Tahoma"/>
            <family val="2"/>
          </rPr>
          <t>Clément Hussenet:</t>
        </r>
        <r>
          <rPr>
            <sz val="9"/>
            <color indexed="81"/>
            <rFont val="Tahoma"/>
            <family val="2"/>
          </rPr>
          <t xml:space="preserve">
El Mismo Hombre que Anterior
&gt;Para Toyota RAV4 Viejo</t>
        </r>
      </text>
    </comment>
  </commentList>
</comments>
</file>

<file path=xl/sharedStrings.xml><?xml version="1.0" encoding="utf-8"?>
<sst xmlns="http://schemas.openxmlformats.org/spreadsheetml/2006/main" count="798" uniqueCount="60">
  <si>
    <t>Jour</t>
  </si>
  <si>
    <t>Date</t>
  </si>
  <si>
    <t># Facture</t>
  </si>
  <si>
    <t>Jante</t>
  </si>
  <si>
    <t>Dimension</t>
  </si>
  <si>
    <t>Quantité</t>
  </si>
  <si>
    <t>Prix /U HT</t>
  </si>
  <si>
    <t>Prix /U TTC</t>
  </si>
  <si>
    <t>Prix Tot HT</t>
  </si>
  <si>
    <t>Prix Tot TTC</t>
  </si>
  <si>
    <t>-</t>
  </si>
  <si>
    <t>X</t>
  </si>
  <si>
    <t>Chino</t>
  </si>
  <si>
    <t>185-60-14</t>
  </si>
  <si>
    <t>S</t>
  </si>
  <si>
    <t>M</t>
  </si>
  <si>
    <t>155-80-13</t>
  </si>
  <si>
    <t>I</t>
  </si>
  <si>
    <t>175-70-13</t>
  </si>
  <si>
    <t>165-70-14</t>
  </si>
  <si>
    <t>V</t>
  </si>
  <si>
    <t>175-65-14</t>
  </si>
  <si>
    <t>185-65-14</t>
  </si>
  <si>
    <t>155-70-13</t>
  </si>
  <si>
    <t>L</t>
  </si>
  <si>
    <t>175-65-13</t>
  </si>
  <si>
    <t>165-80-13</t>
  </si>
  <si>
    <t>J</t>
  </si>
  <si>
    <t>165-65-13</t>
  </si>
  <si>
    <t>145-80-13</t>
  </si>
  <si>
    <t>175-70-14</t>
  </si>
  <si>
    <t>165-70-13</t>
  </si>
  <si>
    <t>175-60-14</t>
  </si>
  <si>
    <t>195-65-15</t>
  </si>
  <si>
    <t>165-65-14</t>
  </si>
  <si>
    <t>195-50-15</t>
  </si>
  <si>
    <t>205-55-16</t>
  </si>
  <si>
    <t>155-65-13</t>
  </si>
  <si>
    <t>185-70-14</t>
  </si>
  <si>
    <t>195-70-14</t>
  </si>
  <si>
    <t>185-65-15</t>
  </si>
  <si>
    <t>155-65-14</t>
  </si>
  <si>
    <t>205-60-16</t>
  </si>
  <si>
    <t>195-60-14</t>
  </si>
  <si>
    <t>195-55-15</t>
  </si>
  <si>
    <t>185-60-15</t>
  </si>
  <si>
    <t>D</t>
  </si>
  <si>
    <t>205-60-15</t>
  </si>
  <si>
    <t>185-55-14</t>
  </si>
  <si>
    <t>195-60-15</t>
  </si>
  <si>
    <t>165-60-13</t>
  </si>
  <si>
    <t>215-55-16</t>
  </si>
  <si>
    <t>Parchero</t>
  </si>
  <si>
    <t>F</t>
  </si>
  <si>
    <t>U</t>
  </si>
  <si>
    <t>195-70-15</t>
  </si>
  <si>
    <t>??</t>
  </si>
  <si>
    <t>???</t>
  </si>
  <si>
    <t>205-65-16</t>
  </si>
  <si>
    <t>165-60-14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</si>
</sst>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dd/mm/yy;@"/>
  </numFmts>
  <fonts count="8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B050"/>
      <name val="Calibri"/>
      <family val="2"/>
      <scheme val="minor"/>
    </font>
    <font>
      <sz val="9"/>
      <color rgb="FFFFC000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74999237037263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0" borderId="1" xfId="0" applyFont="1" applyFill="1" applyBorder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165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1" fontId="2" fillId="0" borderId="0" xfId="0" applyNumberFormat="1" applyFont="1" applyFill="1" applyBorder="1" applyAlignment="1">
      <alignment horizontal="center"/>
    </xf>
    <xf numFmtId="1" fontId="2" fillId="0" borderId="0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/>
    </xf>
    <xf numFmtId="0" fontId="1" fillId="5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6" borderId="0" xfId="0" applyFont="1" applyFill="1" applyBorder="1" applyAlignment="1">
      <alignment horizontal="center"/>
    </xf>
    <xf numFmtId="165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/>
    </xf>
    <xf numFmtId="1" fontId="3" fillId="0" borderId="0" xfId="0" applyNumberFormat="1" applyFont="1" applyFill="1" applyBorder="1" applyAlignment="1">
      <alignment horizontal="center" vertical="center"/>
    </xf>
    <xf numFmtId="0" fontId="1" fillId="7" borderId="0" xfId="0" applyFont="1" applyFill="1" applyBorder="1" applyAlignment="1">
      <alignment horizontal="center"/>
    </xf>
    <xf numFmtId="1" fontId="2" fillId="8" borderId="0" xfId="0" applyNumberFormat="1" applyFont="1" applyFill="1" applyBorder="1" applyAlignment="1">
      <alignment horizontal="center"/>
    </xf>
    <xf numFmtId="0" fontId="2" fillId="8" borderId="0" xfId="0" applyFont="1" applyFill="1" applyBorder="1" applyAlignment="1">
      <alignment horizontal="center" vertical="center"/>
    </xf>
    <xf numFmtId="0" fontId="1" fillId="9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165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1" fontId="4" fillId="0" borderId="0" xfId="0" applyNumberFormat="1" applyFont="1" applyFill="1" applyBorder="1" applyAlignment="1">
      <alignment horizontal="center"/>
    </xf>
    <xf numFmtId="1" fontId="4" fillId="0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165" fontId="4" fillId="0" borderId="0" xfId="0" applyNumberFormat="1" applyFont="1" applyFill="1" applyBorder="1" applyAlignment="1">
      <alignment horizontal="center"/>
    </xf>
    <xf numFmtId="165" fontId="3" fillId="0" borderId="0" xfId="0" applyNumberFormat="1" applyFont="1" applyFill="1" applyBorder="1" applyAlignment="1">
      <alignment horizontal="center"/>
    </xf>
    <xf numFmtId="165" fontId="2" fillId="0" borderId="0" xfId="0" applyNumberFormat="1" applyFont="1" applyFill="1" applyBorder="1" applyAlignment="1">
      <alignment horizontal="center"/>
    </xf>
    <xf numFmtId="0" fontId="2" fillId="8" borderId="0" xfId="0" applyFont="1" applyFill="1" applyBorder="1" applyAlignment="1">
      <alignment horizontal="center"/>
    </xf>
    <xf numFmtId="0" fontId="1" fillId="10" borderId="0" xfId="0" applyFont="1" applyFill="1" applyBorder="1" applyAlignment="1">
      <alignment horizontal="center"/>
    </xf>
    <xf numFmtId="0" fontId="5" fillId="8" borderId="0" xfId="0" applyFont="1" applyFill="1" applyBorder="1" applyAlignment="1">
      <alignment horizontal="center"/>
    </xf>
    <xf numFmtId="165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1" fontId="3" fillId="0" borderId="0" xfId="0" applyNumberFormat="1" applyFont="1" applyBorder="1" applyAlignment="1">
      <alignment horizontal="center"/>
    </xf>
    <xf numFmtId="165" fontId="4" fillId="0" borderId="0" xfId="0" applyNumberFormat="1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1" fontId="4" fillId="0" borderId="0" xfId="0" applyNumberFormat="1" applyFont="1" applyBorder="1" applyAlignment="1">
      <alignment horizontal="center"/>
    </xf>
    <xf numFmtId="165" fontId="2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1" fontId="2" fillId="0" borderId="0" xfId="0" applyNumberFormat="1" applyFont="1" applyBorder="1" applyAlignment="1">
      <alignment horizontal="center"/>
    </xf>
    <xf numFmtId="0" fontId="5" fillId="7" borderId="0" xfId="0" applyFont="1" applyFill="1" applyBorder="1" applyAlignment="1">
      <alignment horizontal="center"/>
    </xf>
    <xf numFmtId="165" fontId="1" fillId="0" borderId="0" xfId="0" applyNumberFormat="1" applyFont="1" applyBorder="1" applyAlignment="1">
      <alignment horizontal="center"/>
    </xf>
    <xf numFmtId="1" fontId="1" fillId="0" borderId="0" xfId="0" applyNumberFormat="1" applyFont="1" applyBorder="1" applyAlignment="1">
      <alignment horizontal="center"/>
    </xf>
    <xf numFmtId="165" fontId="5" fillId="0" borderId="0" xfId="0" applyNumberFormat="1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" fontId="5" fillId="0" borderId="0" xfId="0" applyNumberFormat="1" applyFont="1" applyBorder="1" applyAlignment="1">
      <alignment horizontal="center"/>
    </xf>
    <xf numFmtId="0" fontId="4" fillId="0" borderId="0" xfId="0" applyFont="1" applyBorder="1"/>
    <xf numFmtId="0" fontId="2" fillId="0" borderId="0" xfId="0" applyFont="1" applyBorder="1"/>
    <xf numFmtId="0" fontId="2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65" fontId="2" fillId="0" borderId="0" xfId="0" applyNumberFormat="1" applyFont="1" applyBorder="1" applyAlignment="1">
      <alignment horizontal="center" vertical="center"/>
    </xf>
    <xf numFmtId="165" fontId="3" fillId="0" borderId="0" xfId="0" applyNumberFormat="1" applyFont="1" applyBorder="1" applyAlignment="1">
      <alignment horizontal="center" vertical="center"/>
    </xf>
    <xf numFmtId="165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385"/>
  <sheetViews>
    <sheetView tabSelected="1" workbookViewId="0">
      <selection activeCell="K5" sqref="K5"/>
    </sheetView>
  </sheetViews>
  <sheetFormatPr baseColWidth="10" defaultRowHeight="15" x14ac:dyDescent="0.25"/>
  <cols>
    <col min="1" max="1" width="4" style="63" customWidth="1"/>
    <col min="2" max="10" width="10" style="64" customWidth="1"/>
  </cols>
  <sheetData>
    <row r="1" spans="1:1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</row>
    <row r="2" spans="1:10" x14ac:dyDescent="0.25">
      <c r="A2" s="1" t="s">
        <v>10</v>
      </c>
      <c r="B2" s="1" t="s">
        <v>10</v>
      </c>
      <c r="C2" s="1" t="s">
        <v>10</v>
      </c>
      <c r="D2" s="1" t="s">
        <v>10</v>
      </c>
      <c r="E2" s="1" t="s">
        <v>10</v>
      </c>
      <c r="F2" s="1">
        <f>SUM(F3:F385)</f>
        <v>510</v>
      </c>
      <c r="G2" s="2">
        <f>AVERAGE(G3:G385)</f>
        <v>132.78383001710634</v>
      </c>
      <c r="H2" s="2">
        <f t="shared" ref="H2:J2" si="0">AVERAGE(H3:H385)</f>
        <v>154.02924281984352</v>
      </c>
      <c r="I2" s="2">
        <f t="shared" si="0"/>
        <v>172.91302782029348</v>
      </c>
      <c r="J2" s="2">
        <f t="shared" si="0"/>
        <v>200.57911227154068</v>
      </c>
    </row>
    <row r="3" spans="1:10" x14ac:dyDescent="0.25">
      <c r="A3" s="3" t="s">
        <v>11</v>
      </c>
      <c r="B3" s="4">
        <v>42593</v>
      </c>
      <c r="C3" s="5" t="s">
        <v>12</v>
      </c>
      <c r="D3" s="5">
        <v>14</v>
      </c>
      <c r="E3" s="6" t="s">
        <v>13</v>
      </c>
      <c r="F3" s="5">
        <v>2</v>
      </c>
      <c r="G3" s="7">
        <v>150</v>
      </c>
      <c r="H3" s="8">
        <f>G3*1.16</f>
        <v>174</v>
      </c>
      <c r="I3" s="9">
        <f>F3*G3</f>
        <v>300</v>
      </c>
      <c r="J3" s="9">
        <f>F3*H3</f>
        <v>348</v>
      </c>
    </row>
    <row r="4" spans="1:10" x14ac:dyDescent="0.25">
      <c r="A4" s="10" t="s">
        <v>14</v>
      </c>
      <c r="B4" s="4">
        <v>42595</v>
      </c>
      <c r="C4" s="11">
        <v>1</v>
      </c>
      <c r="D4" s="6">
        <v>14</v>
      </c>
      <c r="E4" s="6" t="s">
        <v>13</v>
      </c>
      <c r="F4" s="6">
        <v>1</v>
      </c>
      <c r="G4" s="8">
        <f>H4/1.16</f>
        <v>103.44827586206897</v>
      </c>
      <c r="H4" s="6">
        <v>120</v>
      </c>
      <c r="I4" s="9">
        <f>F4*G4</f>
        <v>103.44827586206897</v>
      </c>
      <c r="J4" s="9">
        <f>F4*H4</f>
        <v>120</v>
      </c>
    </row>
    <row r="5" spans="1:10" x14ac:dyDescent="0.25">
      <c r="A5" s="12" t="s">
        <v>15</v>
      </c>
      <c r="B5" s="4">
        <v>42598</v>
      </c>
      <c r="C5" s="11">
        <v>2</v>
      </c>
      <c r="D5" s="6">
        <v>13</v>
      </c>
      <c r="E5" s="6" t="s">
        <v>16</v>
      </c>
      <c r="F5" s="6">
        <v>1</v>
      </c>
      <c r="G5" s="8">
        <f>H5/1.16</f>
        <v>120.68965517241381</v>
      </c>
      <c r="H5" s="6">
        <v>140</v>
      </c>
      <c r="I5" s="9">
        <f>F5*G5</f>
        <v>120.68965517241381</v>
      </c>
      <c r="J5" s="9">
        <f>F5*H5</f>
        <v>140</v>
      </c>
    </row>
    <row r="6" spans="1:10" x14ac:dyDescent="0.25">
      <c r="A6" s="13" t="s">
        <v>17</v>
      </c>
      <c r="B6" s="4">
        <v>42599</v>
      </c>
      <c r="C6" s="11">
        <v>4</v>
      </c>
      <c r="D6" s="6">
        <v>13</v>
      </c>
      <c r="E6" s="6" t="s">
        <v>18</v>
      </c>
      <c r="F6" s="6">
        <v>2</v>
      </c>
      <c r="G6" s="8">
        <f>H6/1.16</f>
        <v>112.06896551724138</v>
      </c>
      <c r="H6" s="6">
        <v>130</v>
      </c>
      <c r="I6" s="9">
        <f>F6*G6</f>
        <v>224.13793103448276</v>
      </c>
      <c r="J6" s="9">
        <f>F6*H6</f>
        <v>260</v>
      </c>
    </row>
    <row r="7" spans="1:10" x14ac:dyDescent="0.25">
      <c r="A7" s="14" t="s">
        <v>11</v>
      </c>
      <c r="B7" s="4">
        <v>42601</v>
      </c>
      <c r="C7" s="5" t="s">
        <v>12</v>
      </c>
      <c r="D7" s="6">
        <v>14</v>
      </c>
      <c r="E7" s="6" t="s">
        <v>19</v>
      </c>
      <c r="F7" s="6">
        <v>8</v>
      </c>
      <c r="G7" s="6">
        <v>100</v>
      </c>
      <c r="H7" s="8">
        <f>G7*1.16</f>
        <v>115.99999999999999</v>
      </c>
      <c r="I7" s="9">
        <f>F7*G7</f>
        <v>800</v>
      </c>
      <c r="J7" s="9">
        <f>F7*H7</f>
        <v>927.99999999999989</v>
      </c>
    </row>
    <row r="8" spans="1:10" x14ac:dyDescent="0.25">
      <c r="A8" s="15" t="s">
        <v>20</v>
      </c>
      <c r="B8" s="4">
        <v>42601</v>
      </c>
      <c r="C8" s="11">
        <v>6</v>
      </c>
      <c r="D8" s="6">
        <v>14</v>
      </c>
      <c r="E8" s="6" t="s">
        <v>21</v>
      </c>
      <c r="F8" s="6">
        <v>1</v>
      </c>
      <c r="G8" s="8">
        <f>H8/1.16</f>
        <v>103.44827586206897</v>
      </c>
      <c r="H8" s="6">
        <v>120</v>
      </c>
      <c r="I8" s="9">
        <f>F8*G8</f>
        <v>103.44827586206897</v>
      </c>
      <c r="J8" s="9">
        <f>F8*H8</f>
        <v>120</v>
      </c>
    </row>
    <row r="9" spans="1:10" x14ac:dyDescent="0.25">
      <c r="A9" s="14" t="s">
        <v>11</v>
      </c>
      <c r="B9" s="4">
        <v>42601</v>
      </c>
      <c r="C9" s="5" t="s">
        <v>12</v>
      </c>
      <c r="D9" s="6">
        <v>14</v>
      </c>
      <c r="E9" s="11" t="s">
        <v>21</v>
      </c>
      <c r="F9" s="6">
        <v>6</v>
      </c>
      <c r="G9" s="6">
        <v>100</v>
      </c>
      <c r="H9" s="8">
        <f>G9*1.16</f>
        <v>115.99999999999999</v>
      </c>
      <c r="I9" s="9">
        <f>F9*G9</f>
        <v>600</v>
      </c>
      <c r="J9" s="9">
        <f>F9*H9</f>
        <v>695.99999999999989</v>
      </c>
    </row>
    <row r="10" spans="1:10" x14ac:dyDescent="0.25">
      <c r="A10" s="15" t="s">
        <v>20</v>
      </c>
      <c r="B10" s="4">
        <v>42601</v>
      </c>
      <c r="C10" s="11">
        <v>7</v>
      </c>
      <c r="D10" s="6">
        <v>13</v>
      </c>
      <c r="E10" s="6" t="s">
        <v>18</v>
      </c>
      <c r="F10" s="6">
        <v>1</v>
      </c>
      <c r="G10" s="8">
        <f>H10/1.16</f>
        <v>146.55172413793105</v>
      </c>
      <c r="H10" s="6">
        <v>170</v>
      </c>
      <c r="I10" s="9">
        <f>F10*G10</f>
        <v>146.55172413793105</v>
      </c>
      <c r="J10" s="9">
        <f>F10*H10</f>
        <v>170</v>
      </c>
    </row>
    <row r="11" spans="1:10" x14ac:dyDescent="0.25">
      <c r="A11" s="15" t="s">
        <v>20</v>
      </c>
      <c r="B11" s="4">
        <v>42601</v>
      </c>
      <c r="C11" s="11">
        <v>5</v>
      </c>
      <c r="D11" s="6">
        <v>14</v>
      </c>
      <c r="E11" s="6" t="s">
        <v>22</v>
      </c>
      <c r="F11" s="6">
        <v>1</v>
      </c>
      <c r="G11" s="8">
        <f>H11/1.16</f>
        <v>120.68965517241381</v>
      </c>
      <c r="H11" s="6">
        <v>140</v>
      </c>
      <c r="I11" s="9">
        <f>F11*G11</f>
        <v>120.68965517241381</v>
      </c>
      <c r="J11" s="9">
        <f>F11*H11</f>
        <v>140</v>
      </c>
    </row>
    <row r="12" spans="1:10" x14ac:dyDescent="0.25">
      <c r="A12" s="15" t="s">
        <v>20</v>
      </c>
      <c r="B12" s="4">
        <v>42601</v>
      </c>
      <c r="C12" s="11">
        <v>5</v>
      </c>
      <c r="D12" s="6">
        <v>14</v>
      </c>
      <c r="E12" s="6" t="s">
        <v>22</v>
      </c>
      <c r="F12" s="6">
        <v>1</v>
      </c>
      <c r="G12" s="8">
        <f>H12/1.16</f>
        <v>129.31034482758622</v>
      </c>
      <c r="H12" s="6">
        <v>150</v>
      </c>
      <c r="I12" s="9">
        <f>F12*G12</f>
        <v>129.31034482758622</v>
      </c>
      <c r="J12" s="9">
        <f>F12*H12</f>
        <v>150</v>
      </c>
    </row>
    <row r="13" spans="1:10" x14ac:dyDescent="0.25">
      <c r="A13" s="15" t="s">
        <v>20</v>
      </c>
      <c r="B13" s="4">
        <v>42601</v>
      </c>
      <c r="C13" s="11">
        <v>8</v>
      </c>
      <c r="D13" s="6">
        <v>14</v>
      </c>
      <c r="E13" s="6" t="s">
        <v>22</v>
      </c>
      <c r="F13" s="6">
        <v>1</v>
      </c>
      <c r="G13" s="8">
        <f>H13/1.16</f>
        <v>112.06896551724138</v>
      </c>
      <c r="H13" s="6">
        <v>130</v>
      </c>
      <c r="I13" s="9">
        <f>F13*G13</f>
        <v>112.06896551724138</v>
      </c>
      <c r="J13" s="9">
        <f>F13*H13</f>
        <v>130</v>
      </c>
    </row>
    <row r="14" spans="1:10" x14ac:dyDescent="0.25">
      <c r="A14" s="10" t="s">
        <v>14</v>
      </c>
      <c r="B14" s="16">
        <v>42602</v>
      </c>
      <c r="C14" s="17">
        <v>9</v>
      </c>
      <c r="D14" s="18">
        <v>13</v>
      </c>
      <c r="E14" s="18" t="s">
        <v>23</v>
      </c>
      <c r="F14" s="18">
        <v>1</v>
      </c>
      <c r="G14" s="19">
        <f>H14/1.16</f>
        <v>86.206896551724142</v>
      </c>
      <c r="H14" s="18">
        <v>100</v>
      </c>
      <c r="I14" s="20">
        <f>F14*G14</f>
        <v>86.206896551724142</v>
      </c>
      <c r="J14" s="20">
        <f>F14*H14</f>
        <v>100</v>
      </c>
    </row>
    <row r="15" spans="1:10" x14ac:dyDescent="0.25">
      <c r="A15" s="21" t="s">
        <v>24</v>
      </c>
      <c r="B15" s="4">
        <v>42604</v>
      </c>
      <c r="C15" s="11">
        <v>10</v>
      </c>
      <c r="D15" s="6">
        <v>13</v>
      </c>
      <c r="E15" s="6" t="s">
        <v>25</v>
      </c>
      <c r="F15" s="6">
        <v>1</v>
      </c>
      <c r="G15" s="8">
        <f>H15/1.16</f>
        <v>129.31034482758622</v>
      </c>
      <c r="H15" s="6">
        <v>150</v>
      </c>
      <c r="I15" s="9">
        <f>F15*G15</f>
        <v>129.31034482758622</v>
      </c>
      <c r="J15" s="9">
        <f>F15*H15</f>
        <v>150</v>
      </c>
    </row>
    <row r="16" spans="1:10" x14ac:dyDescent="0.25">
      <c r="A16" s="12" t="s">
        <v>15</v>
      </c>
      <c r="B16" s="4">
        <v>42605</v>
      </c>
      <c r="C16" s="11">
        <v>11</v>
      </c>
      <c r="D16" s="6">
        <v>13</v>
      </c>
      <c r="E16" s="6" t="s">
        <v>26</v>
      </c>
      <c r="F16" s="6">
        <v>1</v>
      </c>
      <c r="G16" s="8">
        <f>H16/1.16</f>
        <v>129.31034482758622</v>
      </c>
      <c r="H16" s="6">
        <v>150</v>
      </c>
      <c r="I16" s="9">
        <f>F16*G16</f>
        <v>129.31034482758622</v>
      </c>
      <c r="J16" s="9">
        <f>F16*H16</f>
        <v>150</v>
      </c>
    </row>
    <row r="17" spans="1:10" x14ac:dyDescent="0.25">
      <c r="A17" s="12" t="s">
        <v>15</v>
      </c>
      <c r="B17" s="4">
        <v>42605</v>
      </c>
      <c r="C17" s="11">
        <v>12</v>
      </c>
      <c r="D17" s="6">
        <v>14</v>
      </c>
      <c r="E17" s="6" t="s">
        <v>13</v>
      </c>
      <c r="F17" s="6">
        <v>1</v>
      </c>
      <c r="G17" s="22">
        <f>H17/1.16</f>
        <v>163.79310344827587</v>
      </c>
      <c r="H17" s="23">
        <v>190</v>
      </c>
      <c r="I17" s="9">
        <f>F17*G17</f>
        <v>163.79310344827587</v>
      </c>
      <c r="J17" s="9">
        <f>F17*H17</f>
        <v>190</v>
      </c>
    </row>
    <row r="18" spans="1:10" x14ac:dyDescent="0.25">
      <c r="A18" s="12" t="s">
        <v>15</v>
      </c>
      <c r="B18" s="4">
        <v>42605</v>
      </c>
      <c r="C18" s="11">
        <v>12</v>
      </c>
      <c r="D18" s="6">
        <v>14</v>
      </c>
      <c r="E18" s="6" t="s">
        <v>13</v>
      </c>
      <c r="F18" s="6">
        <v>1</v>
      </c>
      <c r="G18" s="8">
        <f>H18/1.16</f>
        <v>120.68965517241381</v>
      </c>
      <c r="H18" s="6">
        <v>140</v>
      </c>
      <c r="I18" s="9">
        <f>F18*G18</f>
        <v>120.68965517241381</v>
      </c>
      <c r="J18" s="9">
        <f>F18*H18</f>
        <v>140</v>
      </c>
    </row>
    <row r="19" spans="1:10" x14ac:dyDescent="0.25">
      <c r="A19" s="13" t="s">
        <v>17</v>
      </c>
      <c r="B19" s="4">
        <v>42606</v>
      </c>
      <c r="C19" s="11">
        <v>0</v>
      </c>
      <c r="D19" s="6">
        <v>13</v>
      </c>
      <c r="E19" s="6" t="s">
        <v>25</v>
      </c>
      <c r="F19" s="6">
        <v>1</v>
      </c>
      <c r="G19" s="6">
        <v>100</v>
      </c>
      <c r="H19" s="8">
        <f>G19*1.16</f>
        <v>115.99999999999999</v>
      </c>
      <c r="I19" s="9">
        <f>F19*G19</f>
        <v>100</v>
      </c>
      <c r="J19" s="9">
        <f>F19*H19</f>
        <v>115.99999999999999</v>
      </c>
    </row>
    <row r="20" spans="1:10" x14ac:dyDescent="0.25">
      <c r="A20" s="13" t="s">
        <v>17</v>
      </c>
      <c r="B20" s="4">
        <v>42606</v>
      </c>
      <c r="C20" s="11">
        <v>13</v>
      </c>
      <c r="D20" s="6">
        <v>14</v>
      </c>
      <c r="E20" s="6" t="s">
        <v>21</v>
      </c>
      <c r="F20" s="6">
        <v>1</v>
      </c>
      <c r="G20" s="8">
        <f>H20/1.16</f>
        <v>137.93103448275863</v>
      </c>
      <c r="H20" s="6">
        <v>160</v>
      </c>
      <c r="I20" s="9">
        <f>F20*G20</f>
        <v>137.93103448275863</v>
      </c>
      <c r="J20" s="9">
        <f>F20*H20</f>
        <v>160</v>
      </c>
    </row>
    <row r="21" spans="1:10" x14ac:dyDescent="0.25">
      <c r="A21" s="24" t="s">
        <v>27</v>
      </c>
      <c r="B21" s="4">
        <v>42607</v>
      </c>
      <c r="C21" s="11">
        <v>14</v>
      </c>
      <c r="D21" s="6">
        <v>14</v>
      </c>
      <c r="E21" s="6" t="s">
        <v>13</v>
      </c>
      <c r="F21" s="6">
        <v>1</v>
      </c>
      <c r="G21" s="8">
        <f>H21/1.16</f>
        <v>86.206896551724142</v>
      </c>
      <c r="H21" s="6">
        <v>100</v>
      </c>
      <c r="I21" s="9">
        <f>F21*G21</f>
        <v>86.206896551724142</v>
      </c>
      <c r="J21" s="9">
        <f>F21*H21</f>
        <v>100</v>
      </c>
    </row>
    <row r="22" spans="1:10" x14ac:dyDescent="0.25">
      <c r="A22" s="15" t="s">
        <v>20</v>
      </c>
      <c r="B22" s="4">
        <v>42608</v>
      </c>
      <c r="C22" s="11">
        <v>15</v>
      </c>
      <c r="D22" s="6">
        <v>14</v>
      </c>
      <c r="E22" s="6" t="s">
        <v>13</v>
      </c>
      <c r="F22" s="6">
        <v>1</v>
      </c>
      <c r="G22" s="8">
        <f>H22/1.16</f>
        <v>112.06896551724138</v>
      </c>
      <c r="H22" s="6">
        <v>130</v>
      </c>
      <c r="I22" s="9">
        <f>F22*G22</f>
        <v>112.06896551724138</v>
      </c>
      <c r="J22" s="9">
        <f>F22*H22</f>
        <v>130</v>
      </c>
    </row>
    <row r="23" spans="1:10" x14ac:dyDescent="0.25">
      <c r="A23" s="10" t="s">
        <v>14</v>
      </c>
      <c r="B23" s="4">
        <v>42609</v>
      </c>
      <c r="C23" s="11">
        <v>43304</v>
      </c>
      <c r="D23" s="6">
        <v>13</v>
      </c>
      <c r="E23" s="6" t="s">
        <v>16</v>
      </c>
      <c r="F23" s="6">
        <v>2</v>
      </c>
      <c r="G23" s="6">
        <v>100</v>
      </c>
      <c r="H23" s="8">
        <f>G23*1.16</f>
        <v>115.99999999999999</v>
      </c>
      <c r="I23" s="9">
        <f>F23*G23</f>
        <v>200</v>
      </c>
      <c r="J23" s="9">
        <f>F23*H23</f>
        <v>231.99999999999997</v>
      </c>
    </row>
    <row r="24" spans="1:10" x14ac:dyDescent="0.25">
      <c r="A24" s="10" t="s">
        <v>14</v>
      </c>
      <c r="B24" s="4">
        <v>42609</v>
      </c>
      <c r="C24" s="11">
        <f>43306</f>
        <v>43306</v>
      </c>
      <c r="D24" s="6">
        <v>13</v>
      </c>
      <c r="E24" s="6" t="s">
        <v>16</v>
      </c>
      <c r="F24" s="6">
        <v>1</v>
      </c>
      <c r="G24" s="6">
        <v>130</v>
      </c>
      <c r="H24" s="8">
        <f>G24*1.16</f>
        <v>150.79999999999998</v>
      </c>
      <c r="I24" s="9">
        <f>F24*G24</f>
        <v>130</v>
      </c>
      <c r="J24" s="9">
        <f>F24*H24</f>
        <v>150.79999999999998</v>
      </c>
    </row>
    <row r="25" spans="1:10" x14ac:dyDescent="0.25">
      <c r="A25" s="10" t="s">
        <v>14</v>
      </c>
      <c r="B25" s="4">
        <v>42609</v>
      </c>
      <c r="C25" s="11">
        <v>17</v>
      </c>
      <c r="D25" s="6">
        <v>14</v>
      </c>
      <c r="E25" s="6" t="s">
        <v>16</v>
      </c>
      <c r="F25" s="6">
        <v>1</v>
      </c>
      <c r="G25" s="8">
        <f>H25/1.16</f>
        <v>86.206896551724142</v>
      </c>
      <c r="H25" s="6">
        <v>100</v>
      </c>
      <c r="I25" s="9">
        <f>F25*G25</f>
        <v>86.206896551724142</v>
      </c>
      <c r="J25" s="9">
        <f>F25*H25</f>
        <v>100</v>
      </c>
    </row>
    <row r="26" spans="1:10" x14ac:dyDescent="0.25">
      <c r="A26" s="10" t="s">
        <v>14</v>
      </c>
      <c r="B26" s="4">
        <v>42609</v>
      </c>
      <c r="C26" s="11">
        <v>43301</v>
      </c>
      <c r="D26" s="6">
        <v>13</v>
      </c>
      <c r="E26" s="6" t="s">
        <v>25</v>
      </c>
      <c r="F26" s="6">
        <v>1</v>
      </c>
      <c r="G26" s="6">
        <v>130</v>
      </c>
      <c r="H26" s="8">
        <f>G26*1.16</f>
        <v>150.79999999999998</v>
      </c>
      <c r="I26" s="9">
        <f>F26*G26</f>
        <v>130</v>
      </c>
      <c r="J26" s="9">
        <f>F26*H26</f>
        <v>150.79999999999998</v>
      </c>
    </row>
    <row r="27" spans="1:10" x14ac:dyDescent="0.25">
      <c r="A27" s="10" t="s">
        <v>14</v>
      </c>
      <c r="B27" s="4">
        <v>42609</v>
      </c>
      <c r="C27" s="11">
        <v>43302</v>
      </c>
      <c r="D27" s="6">
        <v>14</v>
      </c>
      <c r="E27" s="6" t="s">
        <v>21</v>
      </c>
      <c r="F27" s="6">
        <v>1</v>
      </c>
      <c r="G27" s="23">
        <v>170</v>
      </c>
      <c r="H27" s="8">
        <f>G27*1.16</f>
        <v>197.2</v>
      </c>
      <c r="I27" s="9">
        <f>F27*G27</f>
        <v>170</v>
      </c>
      <c r="J27" s="9">
        <f>F27*H27</f>
        <v>197.2</v>
      </c>
    </row>
    <row r="28" spans="1:10" x14ac:dyDescent="0.25">
      <c r="A28" s="10" t="s">
        <v>14</v>
      </c>
      <c r="B28" s="4">
        <v>42609</v>
      </c>
      <c r="C28" s="11">
        <v>43303</v>
      </c>
      <c r="D28" s="6">
        <v>14</v>
      </c>
      <c r="E28" s="6" t="s">
        <v>21</v>
      </c>
      <c r="F28" s="6">
        <v>2</v>
      </c>
      <c r="G28" s="25">
        <v>150</v>
      </c>
      <c r="H28" s="8">
        <f>G28*1.16</f>
        <v>174</v>
      </c>
      <c r="I28" s="9">
        <f>F28*G28</f>
        <v>300</v>
      </c>
      <c r="J28" s="9">
        <f>F28*H28</f>
        <v>348</v>
      </c>
    </row>
    <row r="29" spans="1:10" x14ac:dyDescent="0.25">
      <c r="A29" s="10" t="s">
        <v>14</v>
      </c>
      <c r="B29" s="4">
        <v>42609</v>
      </c>
      <c r="C29" s="11">
        <v>16</v>
      </c>
      <c r="D29" s="6">
        <v>14</v>
      </c>
      <c r="E29" s="6" t="s">
        <v>13</v>
      </c>
      <c r="F29" s="6">
        <v>1</v>
      </c>
      <c r="G29" s="8">
        <f>H29/1.16</f>
        <v>94.827586206896555</v>
      </c>
      <c r="H29" s="6">
        <v>110</v>
      </c>
      <c r="I29" s="9">
        <f>F29*G29</f>
        <v>94.827586206896555</v>
      </c>
      <c r="J29" s="9">
        <f>F29*H29</f>
        <v>110</v>
      </c>
    </row>
    <row r="30" spans="1:10" x14ac:dyDescent="0.25">
      <c r="A30" s="21" t="s">
        <v>24</v>
      </c>
      <c r="B30" s="4">
        <v>42611</v>
      </c>
      <c r="C30" s="11">
        <v>43309</v>
      </c>
      <c r="D30" s="6">
        <v>13</v>
      </c>
      <c r="E30" s="6" t="s">
        <v>16</v>
      </c>
      <c r="F30" s="6">
        <v>1</v>
      </c>
      <c r="G30" s="6">
        <v>100</v>
      </c>
      <c r="H30" s="8">
        <f>G30*1.16</f>
        <v>115.99999999999999</v>
      </c>
      <c r="I30" s="9">
        <f>F30*G30</f>
        <v>100</v>
      </c>
      <c r="J30" s="9">
        <f>F30*H30</f>
        <v>115.99999999999999</v>
      </c>
    </row>
    <row r="31" spans="1:10" x14ac:dyDescent="0.25">
      <c r="A31" s="21" t="s">
        <v>24</v>
      </c>
      <c r="B31" s="16">
        <v>42611</v>
      </c>
      <c r="C31" s="17">
        <v>43307</v>
      </c>
      <c r="D31" s="18">
        <v>13</v>
      </c>
      <c r="E31" s="18" t="s">
        <v>28</v>
      </c>
      <c r="F31" s="18">
        <v>2</v>
      </c>
      <c r="G31" s="18">
        <v>130</v>
      </c>
      <c r="H31" s="19">
        <f>G31*1.16</f>
        <v>150.79999999999998</v>
      </c>
      <c r="I31" s="20">
        <f>F31*G31</f>
        <v>260</v>
      </c>
      <c r="J31" s="20">
        <f>F31*H31</f>
        <v>301.59999999999997</v>
      </c>
    </row>
    <row r="32" spans="1:10" x14ac:dyDescent="0.25">
      <c r="A32" s="21" t="s">
        <v>24</v>
      </c>
      <c r="B32" s="4">
        <v>42611</v>
      </c>
      <c r="C32" s="11">
        <v>18</v>
      </c>
      <c r="D32" s="6">
        <v>14</v>
      </c>
      <c r="E32" s="6" t="s">
        <v>21</v>
      </c>
      <c r="F32" s="6">
        <v>2</v>
      </c>
      <c r="G32" s="8">
        <f>H32/1.16</f>
        <v>86.206896551724142</v>
      </c>
      <c r="H32" s="6">
        <v>100</v>
      </c>
      <c r="I32" s="9">
        <f>F32*G32</f>
        <v>172.41379310344828</v>
      </c>
      <c r="J32" s="9">
        <f>F32*H32</f>
        <v>200</v>
      </c>
    </row>
    <row r="33" spans="1:10" x14ac:dyDescent="0.25">
      <c r="A33" s="21" t="s">
        <v>24</v>
      </c>
      <c r="B33" s="4">
        <v>42611</v>
      </c>
      <c r="C33" s="11">
        <v>43305</v>
      </c>
      <c r="D33" s="6">
        <v>14</v>
      </c>
      <c r="E33" s="6" t="s">
        <v>21</v>
      </c>
      <c r="F33" s="6">
        <v>1</v>
      </c>
      <c r="G33" s="6">
        <v>120</v>
      </c>
      <c r="H33" s="8">
        <f>G33*1.16</f>
        <v>139.19999999999999</v>
      </c>
      <c r="I33" s="9">
        <f>F33*G33</f>
        <v>120</v>
      </c>
      <c r="J33" s="9">
        <f>F33*H33</f>
        <v>139.19999999999999</v>
      </c>
    </row>
    <row r="34" spans="1:10" x14ac:dyDescent="0.25">
      <c r="A34" s="21" t="s">
        <v>24</v>
      </c>
      <c r="B34" s="4">
        <v>42611</v>
      </c>
      <c r="C34" s="11">
        <v>18</v>
      </c>
      <c r="D34" s="6">
        <v>13</v>
      </c>
      <c r="E34" s="6" t="s">
        <v>18</v>
      </c>
      <c r="F34" s="6">
        <v>1</v>
      </c>
      <c r="G34" s="6">
        <v>200</v>
      </c>
      <c r="H34" s="8">
        <f>G34*1.16</f>
        <v>231.99999999999997</v>
      </c>
      <c r="I34" s="9">
        <f>F34*G34</f>
        <v>200</v>
      </c>
      <c r="J34" s="9">
        <f>F34*H34</f>
        <v>231.99999999999997</v>
      </c>
    </row>
    <row r="35" spans="1:10" x14ac:dyDescent="0.25">
      <c r="A35" s="12" t="s">
        <v>15</v>
      </c>
      <c r="B35" s="4">
        <v>42612</v>
      </c>
      <c r="C35" s="11">
        <f>43311</f>
        <v>43311</v>
      </c>
      <c r="D35" s="6">
        <v>13</v>
      </c>
      <c r="E35" s="6" t="s">
        <v>16</v>
      </c>
      <c r="F35" s="6">
        <v>2</v>
      </c>
      <c r="G35" s="6">
        <f>125</f>
        <v>125</v>
      </c>
      <c r="H35" s="8">
        <f>G35*1.16</f>
        <v>145</v>
      </c>
      <c r="I35" s="9">
        <f>F35*G35</f>
        <v>250</v>
      </c>
      <c r="J35" s="9">
        <f>F35*H35</f>
        <v>290</v>
      </c>
    </row>
    <row r="36" spans="1:10" x14ac:dyDescent="0.25">
      <c r="A36" s="12" t="s">
        <v>15</v>
      </c>
      <c r="B36" s="4">
        <v>42612</v>
      </c>
      <c r="C36" s="11">
        <v>43313</v>
      </c>
      <c r="D36" s="6">
        <v>13</v>
      </c>
      <c r="E36" s="6" t="s">
        <v>16</v>
      </c>
      <c r="F36" s="6">
        <v>1</v>
      </c>
      <c r="G36" s="6">
        <v>150</v>
      </c>
      <c r="H36" s="8">
        <f>G36*1.16</f>
        <v>174</v>
      </c>
      <c r="I36" s="9">
        <f>F36*G36</f>
        <v>150</v>
      </c>
      <c r="J36" s="9">
        <f>F36*H36</f>
        <v>174</v>
      </c>
    </row>
    <row r="37" spans="1:10" x14ac:dyDescent="0.25">
      <c r="A37" s="12" t="s">
        <v>15</v>
      </c>
      <c r="B37" s="4">
        <v>42612</v>
      </c>
      <c r="C37" s="11">
        <v>43310</v>
      </c>
      <c r="D37" s="6">
        <v>13</v>
      </c>
      <c r="E37" s="6" t="s">
        <v>25</v>
      </c>
      <c r="F37" s="6">
        <v>4</v>
      </c>
      <c r="G37" s="6">
        <f>137.5</f>
        <v>137.5</v>
      </c>
      <c r="H37" s="8">
        <f>G37*1.16</f>
        <v>159.5</v>
      </c>
      <c r="I37" s="9">
        <f>F37*G37</f>
        <v>550</v>
      </c>
      <c r="J37" s="9">
        <f>F37*H37</f>
        <v>638</v>
      </c>
    </row>
    <row r="38" spans="1:10" x14ac:dyDescent="0.25">
      <c r="A38" s="12" t="s">
        <v>15</v>
      </c>
      <c r="B38" s="4">
        <v>42612</v>
      </c>
      <c r="C38" s="11">
        <v>43312</v>
      </c>
      <c r="D38" s="6">
        <v>14</v>
      </c>
      <c r="E38" s="6" t="s">
        <v>21</v>
      </c>
      <c r="F38" s="6">
        <v>2</v>
      </c>
      <c r="G38" s="6">
        <v>100</v>
      </c>
      <c r="H38" s="8">
        <f>G38*1.16</f>
        <v>115.99999999999999</v>
      </c>
      <c r="I38" s="9">
        <f>F38*G38</f>
        <v>200</v>
      </c>
      <c r="J38" s="9">
        <f>F38*H38</f>
        <v>231.99999999999997</v>
      </c>
    </row>
    <row r="39" spans="1:10" x14ac:dyDescent="0.25">
      <c r="A39" s="13" t="s">
        <v>17</v>
      </c>
      <c r="B39" s="16">
        <v>42613</v>
      </c>
      <c r="C39" s="17">
        <f>C50+1</f>
        <v>43325</v>
      </c>
      <c r="D39" s="18">
        <v>13</v>
      </c>
      <c r="E39" s="18" t="s">
        <v>29</v>
      </c>
      <c r="F39" s="18">
        <v>1</v>
      </c>
      <c r="G39" s="18">
        <v>110</v>
      </c>
      <c r="H39" s="19">
        <f>G39*1.16</f>
        <v>127.6</v>
      </c>
      <c r="I39" s="20">
        <f>F39*G39</f>
        <v>110</v>
      </c>
      <c r="J39" s="20">
        <f>F39*H39</f>
        <v>127.6</v>
      </c>
    </row>
    <row r="40" spans="1:10" x14ac:dyDescent="0.25">
      <c r="A40" s="13" t="s">
        <v>17</v>
      </c>
      <c r="B40" s="4">
        <v>42613</v>
      </c>
      <c r="C40" s="11">
        <v>43314</v>
      </c>
      <c r="D40" s="6">
        <v>13</v>
      </c>
      <c r="E40" s="6" t="s">
        <v>16</v>
      </c>
      <c r="F40" s="6">
        <v>4</v>
      </c>
      <c r="G40" s="26">
        <f>132.5</f>
        <v>132.5</v>
      </c>
      <c r="H40" s="8">
        <f>G40*1.16</f>
        <v>153.69999999999999</v>
      </c>
      <c r="I40" s="9">
        <f>F40*G40</f>
        <v>530</v>
      </c>
      <c r="J40" s="9">
        <f>F40*H40</f>
        <v>614.79999999999995</v>
      </c>
    </row>
    <row r="41" spans="1:10" x14ac:dyDescent="0.25">
      <c r="A41" s="13" t="s">
        <v>17</v>
      </c>
      <c r="B41" s="4">
        <v>42613</v>
      </c>
      <c r="C41" s="11">
        <v>43316</v>
      </c>
      <c r="D41" s="6">
        <v>13</v>
      </c>
      <c r="E41" s="6" t="s">
        <v>16</v>
      </c>
      <c r="F41" s="6">
        <v>1</v>
      </c>
      <c r="G41" s="6">
        <v>160</v>
      </c>
      <c r="H41" s="8">
        <f>G41*1.16</f>
        <v>185.6</v>
      </c>
      <c r="I41" s="9">
        <f>F41*G41</f>
        <v>160</v>
      </c>
      <c r="J41" s="9">
        <f>F41*H41</f>
        <v>185.6</v>
      </c>
    </row>
    <row r="42" spans="1:10" x14ac:dyDescent="0.25">
      <c r="A42" s="13" t="s">
        <v>17</v>
      </c>
      <c r="B42" s="4">
        <v>42613</v>
      </c>
      <c r="C42" s="11">
        <v>19</v>
      </c>
      <c r="D42" s="6">
        <v>14</v>
      </c>
      <c r="E42" s="6" t="s">
        <v>21</v>
      </c>
      <c r="F42" s="6">
        <v>4</v>
      </c>
      <c r="G42" s="9">
        <f>H42/1.16</f>
        <v>112.06896551724138</v>
      </c>
      <c r="H42" s="6">
        <v>130</v>
      </c>
      <c r="I42" s="9">
        <f>F42*G42</f>
        <v>448.27586206896552</v>
      </c>
      <c r="J42" s="9">
        <f>F42*H42</f>
        <v>520</v>
      </c>
    </row>
    <row r="43" spans="1:10" x14ac:dyDescent="0.25">
      <c r="A43" s="13" t="s">
        <v>17</v>
      </c>
      <c r="B43" s="4">
        <v>42613</v>
      </c>
      <c r="C43" s="11">
        <v>43317</v>
      </c>
      <c r="D43" s="6">
        <v>14</v>
      </c>
      <c r="E43" s="6" t="s">
        <v>21</v>
      </c>
      <c r="F43" s="6">
        <v>1</v>
      </c>
      <c r="G43" s="25">
        <v>150</v>
      </c>
      <c r="H43" s="8">
        <f>G43*1.16</f>
        <v>174</v>
      </c>
      <c r="I43" s="9">
        <f>F43*G43</f>
        <v>150</v>
      </c>
      <c r="J43" s="9">
        <f>F43*H43</f>
        <v>174</v>
      </c>
    </row>
    <row r="44" spans="1:10" x14ac:dyDescent="0.25">
      <c r="A44" s="13" t="s">
        <v>17</v>
      </c>
      <c r="B44" s="4">
        <v>42613</v>
      </c>
      <c r="C44" s="11">
        <v>43312</v>
      </c>
      <c r="D44" s="6">
        <v>14</v>
      </c>
      <c r="E44" s="6" t="s">
        <v>21</v>
      </c>
      <c r="F44" s="6">
        <v>2</v>
      </c>
      <c r="G44" s="6">
        <v>100</v>
      </c>
      <c r="H44" s="8">
        <f>G44*1.16</f>
        <v>115.99999999999999</v>
      </c>
      <c r="I44" s="9">
        <f>F44*G44</f>
        <v>200</v>
      </c>
      <c r="J44" s="9">
        <f>F44*H44</f>
        <v>231.99999999999997</v>
      </c>
    </row>
    <row r="45" spans="1:10" x14ac:dyDescent="0.25">
      <c r="A45" s="13" t="s">
        <v>17</v>
      </c>
      <c r="B45" s="4">
        <v>42613</v>
      </c>
      <c r="C45" s="11">
        <v>43315</v>
      </c>
      <c r="D45" s="6">
        <v>14</v>
      </c>
      <c r="E45" s="6" t="s">
        <v>30</v>
      </c>
      <c r="F45" s="6">
        <v>2</v>
      </c>
      <c r="G45" s="9">
        <v>150</v>
      </c>
      <c r="H45" s="8">
        <f>G45*1.16</f>
        <v>174</v>
      </c>
      <c r="I45" s="9">
        <f>F45*G45</f>
        <v>300</v>
      </c>
      <c r="J45" s="9">
        <f>F45*H45</f>
        <v>348</v>
      </c>
    </row>
    <row r="46" spans="1:10" x14ac:dyDescent="0.25">
      <c r="A46" s="24" t="s">
        <v>27</v>
      </c>
      <c r="B46" s="16">
        <v>42614</v>
      </c>
      <c r="C46" s="17">
        <v>43320</v>
      </c>
      <c r="D46" s="18">
        <v>13</v>
      </c>
      <c r="E46" s="18" t="s">
        <v>23</v>
      </c>
      <c r="F46" s="18">
        <v>2</v>
      </c>
      <c r="G46" s="18">
        <v>100</v>
      </c>
      <c r="H46" s="19">
        <f>G46*1.16</f>
        <v>115.99999999999999</v>
      </c>
      <c r="I46" s="20">
        <f>F46*G46</f>
        <v>200</v>
      </c>
      <c r="J46" s="20">
        <f>F46*H46</f>
        <v>231.99999999999997</v>
      </c>
    </row>
    <row r="47" spans="1:10" x14ac:dyDescent="0.25">
      <c r="A47" s="24" t="s">
        <v>27</v>
      </c>
      <c r="B47" s="16">
        <v>42614</v>
      </c>
      <c r="C47" s="17">
        <v>43323</v>
      </c>
      <c r="D47" s="18">
        <v>13</v>
      </c>
      <c r="E47" s="18" t="s">
        <v>23</v>
      </c>
      <c r="F47" s="18">
        <v>1</v>
      </c>
      <c r="G47" s="18">
        <v>100</v>
      </c>
      <c r="H47" s="19">
        <f>G47*1.16</f>
        <v>115.99999999999999</v>
      </c>
      <c r="I47" s="20">
        <f>F47*G47</f>
        <v>100</v>
      </c>
      <c r="J47" s="20">
        <f>F47*H47</f>
        <v>115.99999999999999</v>
      </c>
    </row>
    <row r="48" spans="1:10" x14ac:dyDescent="0.25">
      <c r="A48" s="24" t="s">
        <v>27</v>
      </c>
      <c r="B48" s="4">
        <v>42614</v>
      </c>
      <c r="C48" s="11">
        <v>43320</v>
      </c>
      <c r="D48" s="6">
        <v>13</v>
      </c>
      <c r="E48" s="6" t="s">
        <v>31</v>
      </c>
      <c r="F48" s="6">
        <v>1</v>
      </c>
      <c r="G48" s="6">
        <v>100</v>
      </c>
      <c r="H48" s="8">
        <f>G48*1.16</f>
        <v>115.99999999999999</v>
      </c>
      <c r="I48" s="9">
        <f>F48*G48</f>
        <v>100</v>
      </c>
      <c r="J48" s="9">
        <f>F48*H48</f>
        <v>115.99999999999999</v>
      </c>
    </row>
    <row r="49" spans="1:10" x14ac:dyDescent="0.25">
      <c r="A49" s="24" t="s">
        <v>27</v>
      </c>
      <c r="B49" s="27">
        <v>42614</v>
      </c>
      <c r="C49" s="28">
        <v>43322</v>
      </c>
      <c r="D49" s="29">
        <v>14</v>
      </c>
      <c r="E49" s="29" t="s">
        <v>32</v>
      </c>
      <c r="F49" s="29">
        <v>1</v>
      </c>
      <c r="G49" s="29">
        <v>140</v>
      </c>
      <c r="H49" s="30">
        <f>G49*1.16</f>
        <v>162.39999999999998</v>
      </c>
      <c r="I49" s="31">
        <f>F49*G49</f>
        <v>140</v>
      </c>
      <c r="J49" s="31">
        <f>F49*H49</f>
        <v>162.39999999999998</v>
      </c>
    </row>
    <row r="50" spans="1:10" x14ac:dyDescent="0.25">
      <c r="A50" s="24" t="s">
        <v>27</v>
      </c>
      <c r="B50" s="4">
        <v>42614</v>
      </c>
      <c r="C50" s="11">
        <v>43324</v>
      </c>
      <c r="D50" s="6">
        <v>14</v>
      </c>
      <c r="E50" s="6" t="s">
        <v>21</v>
      </c>
      <c r="F50" s="6">
        <v>1</v>
      </c>
      <c r="G50" s="6">
        <v>100</v>
      </c>
      <c r="H50" s="8">
        <f>G50*1.16</f>
        <v>115.99999999999999</v>
      </c>
      <c r="I50" s="9">
        <f>F50*G50</f>
        <v>100</v>
      </c>
      <c r="J50" s="9">
        <f>F50*H50</f>
        <v>115.99999999999999</v>
      </c>
    </row>
    <row r="51" spans="1:10" x14ac:dyDescent="0.25">
      <c r="A51" s="24" t="s">
        <v>27</v>
      </c>
      <c r="B51" s="4">
        <v>42614</v>
      </c>
      <c r="C51" s="11">
        <v>43321</v>
      </c>
      <c r="D51" s="6">
        <v>15</v>
      </c>
      <c r="E51" s="6" t="s">
        <v>33</v>
      </c>
      <c r="F51" s="6">
        <v>1</v>
      </c>
      <c r="G51" s="6">
        <v>130</v>
      </c>
      <c r="H51" s="8">
        <f>G51*1.16</f>
        <v>150.79999999999998</v>
      </c>
      <c r="I51" s="9">
        <f>F51*G51</f>
        <v>130</v>
      </c>
      <c r="J51" s="9">
        <f>F51*H51</f>
        <v>150.79999999999998</v>
      </c>
    </row>
    <row r="52" spans="1:10" x14ac:dyDescent="0.25">
      <c r="A52" s="15" t="s">
        <v>20</v>
      </c>
      <c r="B52" s="27">
        <v>42615</v>
      </c>
      <c r="C52" s="28">
        <v>21</v>
      </c>
      <c r="D52" s="29">
        <v>14</v>
      </c>
      <c r="E52" s="29" t="s">
        <v>34</v>
      </c>
      <c r="F52" s="29">
        <v>1</v>
      </c>
      <c r="G52" s="30">
        <f>H52/1.16</f>
        <v>163.79310344827587</v>
      </c>
      <c r="H52" s="29">
        <v>190</v>
      </c>
      <c r="I52" s="31">
        <f>F52*G52</f>
        <v>163.79310344827587</v>
      </c>
      <c r="J52" s="31">
        <f>F52*H52</f>
        <v>190</v>
      </c>
    </row>
    <row r="53" spans="1:10" x14ac:dyDescent="0.25">
      <c r="A53" s="15" t="s">
        <v>20</v>
      </c>
      <c r="B53" s="27">
        <v>42615</v>
      </c>
      <c r="C53" s="28">
        <v>21</v>
      </c>
      <c r="D53" s="29">
        <v>14</v>
      </c>
      <c r="E53" s="29" t="s">
        <v>34</v>
      </c>
      <c r="F53" s="29">
        <v>1</v>
      </c>
      <c r="G53" s="30">
        <f>H53/1.16</f>
        <v>146.55172413793105</v>
      </c>
      <c r="H53" s="29">
        <v>170</v>
      </c>
      <c r="I53" s="31">
        <f>F53*G53</f>
        <v>146.55172413793105</v>
      </c>
      <c r="J53" s="31">
        <f>F53*H53</f>
        <v>170</v>
      </c>
    </row>
    <row r="54" spans="1:10" x14ac:dyDescent="0.25">
      <c r="A54" s="15" t="s">
        <v>20</v>
      </c>
      <c r="B54" s="27">
        <v>42615</v>
      </c>
      <c r="C54" s="28">
        <v>21</v>
      </c>
      <c r="D54" s="29">
        <v>14</v>
      </c>
      <c r="E54" s="29" t="s">
        <v>34</v>
      </c>
      <c r="F54" s="29">
        <v>1</v>
      </c>
      <c r="G54" s="30">
        <f>H54/1.16</f>
        <v>120.68965517241381</v>
      </c>
      <c r="H54" s="29">
        <v>140</v>
      </c>
      <c r="I54" s="31">
        <f>F54*G54</f>
        <v>120.68965517241381</v>
      </c>
      <c r="J54" s="31">
        <f>F54*H54</f>
        <v>140</v>
      </c>
    </row>
    <row r="55" spans="1:10" x14ac:dyDescent="0.25">
      <c r="A55" s="15" t="s">
        <v>20</v>
      </c>
      <c r="B55" s="27">
        <v>42615</v>
      </c>
      <c r="C55" s="28">
        <v>21</v>
      </c>
      <c r="D55" s="29">
        <v>14</v>
      </c>
      <c r="E55" s="29" t="s">
        <v>34</v>
      </c>
      <c r="F55" s="29">
        <v>1</v>
      </c>
      <c r="G55" s="30">
        <f>H55/1.16</f>
        <v>112.06896551724138</v>
      </c>
      <c r="H55" s="29">
        <v>130</v>
      </c>
      <c r="I55" s="31">
        <f>F55*G55</f>
        <v>112.06896551724138</v>
      </c>
      <c r="J55" s="31">
        <f>F55*H55</f>
        <v>130</v>
      </c>
    </row>
    <row r="56" spans="1:10" x14ac:dyDescent="0.25">
      <c r="A56" s="15" t="s">
        <v>20</v>
      </c>
      <c r="B56" s="4">
        <v>42615</v>
      </c>
      <c r="C56" s="11">
        <v>43325</v>
      </c>
      <c r="D56" s="6">
        <v>14</v>
      </c>
      <c r="E56" s="6" t="s">
        <v>21</v>
      </c>
      <c r="F56" s="6">
        <v>1</v>
      </c>
      <c r="G56" s="6">
        <v>100</v>
      </c>
      <c r="H56" s="8">
        <f>G56*1.16</f>
        <v>115.99999999999999</v>
      </c>
      <c r="I56" s="9">
        <f>F56*G56</f>
        <v>100</v>
      </c>
      <c r="J56" s="9">
        <f>F56*H56</f>
        <v>115.99999999999999</v>
      </c>
    </row>
    <row r="57" spans="1:10" x14ac:dyDescent="0.25">
      <c r="A57" s="15" t="s">
        <v>20</v>
      </c>
      <c r="B57" s="4">
        <v>42615</v>
      </c>
      <c r="C57" s="11">
        <v>23325</v>
      </c>
      <c r="D57" s="6">
        <v>14</v>
      </c>
      <c r="E57" s="6" t="s">
        <v>21</v>
      </c>
      <c r="F57" s="6">
        <v>1</v>
      </c>
      <c r="G57" s="6">
        <v>120</v>
      </c>
      <c r="H57" s="8">
        <f>G57*1.16</f>
        <v>139.19999999999999</v>
      </c>
      <c r="I57" s="9">
        <f>F57*G57</f>
        <v>120</v>
      </c>
      <c r="J57" s="9">
        <f>F57*H57</f>
        <v>139.19999999999999</v>
      </c>
    </row>
    <row r="58" spans="1:10" x14ac:dyDescent="0.25">
      <c r="A58" s="15" t="s">
        <v>20</v>
      </c>
      <c r="B58" s="4">
        <v>42615</v>
      </c>
      <c r="C58" s="11" t="s">
        <v>12</v>
      </c>
      <c r="D58" s="6">
        <v>14</v>
      </c>
      <c r="E58" s="6" t="s">
        <v>21</v>
      </c>
      <c r="F58" s="6">
        <v>15</v>
      </c>
      <c r="G58" s="6">
        <v>100</v>
      </c>
      <c r="H58" s="8">
        <f>G58*1.16</f>
        <v>115.99999999999999</v>
      </c>
      <c r="I58" s="9">
        <f>F58*G58</f>
        <v>1500</v>
      </c>
      <c r="J58" s="9">
        <f>F58*H58</f>
        <v>1739.9999999999998</v>
      </c>
    </row>
    <row r="59" spans="1:10" x14ac:dyDescent="0.25">
      <c r="A59" s="15" t="s">
        <v>20</v>
      </c>
      <c r="B59" s="27">
        <v>42615</v>
      </c>
      <c r="C59" s="28">
        <v>43326</v>
      </c>
      <c r="D59" s="29">
        <v>15</v>
      </c>
      <c r="E59" s="29" t="s">
        <v>35</v>
      </c>
      <c r="F59" s="29">
        <v>1</v>
      </c>
      <c r="G59" s="29">
        <v>130</v>
      </c>
      <c r="H59" s="30">
        <f>G59*1.16</f>
        <v>150.79999999999998</v>
      </c>
      <c r="I59" s="31">
        <f>F59*G59</f>
        <v>130</v>
      </c>
      <c r="J59" s="31">
        <f>F59*H59</f>
        <v>150.79999999999998</v>
      </c>
    </row>
    <row r="60" spans="1:10" x14ac:dyDescent="0.25">
      <c r="A60" s="15" t="s">
        <v>20</v>
      </c>
      <c r="B60" s="27">
        <v>42615</v>
      </c>
      <c r="C60" s="28">
        <v>43326</v>
      </c>
      <c r="D60" s="29">
        <v>15</v>
      </c>
      <c r="E60" s="29" t="s">
        <v>35</v>
      </c>
      <c r="F60" s="29">
        <v>1</v>
      </c>
      <c r="G60" s="29">
        <v>170</v>
      </c>
      <c r="H60" s="30">
        <f>G60*1.16</f>
        <v>197.2</v>
      </c>
      <c r="I60" s="31">
        <f>F60*G60</f>
        <v>170</v>
      </c>
      <c r="J60" s="31">
        <f>F60*H60</f>
        <v>197.2</v>
      </c>
    </row>
    <row r="61" spans="1:10" x14ac:dyDescent="0.25">
      <c r="A61" s="15" t="s">
        <v>20</v>
      </c>
      <c r="B61" s="4">
        <v>42615</v>
      </c>
      <c r="C61" s="11">
        <v>43327</v>
      </c>
      <c r="D61" s="6">
        <v>16</v>
      </c>
      <c r="E61" s="6" t="s">
        <v>36</v>
      </c>
      <c r="F61" s="6">
        <v>1</v>
      </c>
      <c r="G61" s="6">
        <v>150</v>
      </c>
      <c r="H61" s="8">
        <f>G61*1.16</f>
        <v>174</v>
      </c>
      <c r="I61" s="9">
        <f>F61*G61</f>
        <v>150</v>
      </c>
      <c r="J61" s="9">
        <f>F61*H61</f>
        <v>174</v>
      </c>
    </row>
    <row r="62" spans="1:10" x14ac:dyDescent="0.25">
      <c r="A62" s="21" t="s">
        <v>24</v>
      </c>
      <c r="B62" s="16">
        <v>42618</v>
      </c>
      <c r="C62" s="17">
        <v>43329</v>
      </c>
      <c r="D62" s="18">
        <v>13</v>
      </c>
      <c r="E62" s="18" t="s">
        <v>23</v>
      </c>
      <c r="F62" s="18">
        <v>3</v>
      </c>
      <c r="G62" s="18">
        <v>120</v>
      </c>
      <c r="H62" s="17">
        <f>G62*1.16</f>
        <v>139.19999999999999</v>
      </c>
      <c r="I62" s="20">
        <f>F62*G62</f>
        <v>360</v>
      </c>
      <c r="J62" s="20">
        <f>+F62*H62</f>
        <v>417.59999999999997</v>
      </c>
    </row>
    <row r="63" spans="1:10" x14ac:dyDescent="0.25">
      <c r="A63" s="21" t="s">
        <v>24</v>
      </c>
      <c r="B63" s="4">
        <v>42618</v>
      </c>
      <c r="C63" s="11">
        <v>43330</v>
      </c>
      <c r="D63" s="6">
        <v>13</v>
      </c>
      <c r="E63" s="6" t="s">
        <v>31</v>
      </c>
      <c r="F63" s="6">
        <v>2</v>
      </c>
      <c r="G63" s="6">
        <v>140</v>
      </c>
      <c r="H63" s="11">
        <f>G63*1.16</f>
        <v>162.39999999999998</v>
      </c>
      <c r="I63" s="9">
        <f>F63*G63</f>
        <v>280</v>
      </c>
      <c r="J63" s="9">
        <f>+F63*H63</f>
        <v>324.79999999999995</v>
      </c>
    </row>
    <row r="64" spans="1:10" x14ac:dyDescent="0.25">
      <c r="A64" s="21" t="s">
        <v>24</v>
      </c>
      <c r="B64" s="4">
        <v>42618</v>
      </c>
      <c r="C64" s="11">
        <v>43328</v>
      </c>
      <c r="D64" s="6">
        <v>14</v>
      </c>
      <c r="E64" s="6" t="s">
        <v>19</v>
      </c>
      <c r="F64" s="6">
        <v>1</v>
      </c>
      <c r="G64" s="6">
        <v>80</v>
      </c>
      <c r="H64" s="11">
        <f>G64*1.16</f>
        <v>92.8</v>
      </c>
      <c r="I64" s="9">
        <f>F64*G64</f>
        <v>80</v>
      </c>
      <c r="J64" s="9">
        <f>+F64*H64</f>
        <v>92.8</v>
      </c>
    </row>
    <row r="65" spans="1:10" x14ac:dyDescent="0.25">
      <c r="A65" s="12" t="s">
        <v>15</v>
      </c>
      <c r="B65" s="16">
        <v>42619</v>
      </c>
      <c r="C65" s="17">
        <v>43333</v>
      </c>
      <c r="D65" s="18">
        <v>13</v>
      </c>
      <c r="E65" s="18" t="s">
        <v>29</v>
      </c>
      <c r="F65" s="18">
        <v>1</v>
      </c>
      <c r="G65" s="18">
        <v>100</v>
      </c>
      <c r="H65" s="17">
        <f>G65*1.16</f>
        <v>115.99999999999999</v>
      </c>
      <c r="I65" s="20">
        <f>F65*G65</f>
        <v>100</v>
      </c>
      <c r="J65" s="20">
        <f>+F65*H65</f>
        <v>115.99999999999999</v>
      </c>
    </row>
    <row r="66" spans="1:10" x14ac:dyDescent="0.25">
      <c r="A66" s="12" t="s">
        <v>15</v>
      </c>
      <c r="B66" s="27">
        <v>42619</v>
      </c>
      <c r="C66" s="28">
        <v>43332</v>
      </c>
      <c r="D66" s="29">
        <v>13</v>
      </c>
      <c r="E66" s="29" t="s">
        <v>37</v>
      </c>
      <c r="F66" s="29">
        <v>1</v>
      </c>
      <c r="G66" s="29">
        <v>150</v>
      </c>
      <c r="H66" s="28">
        <f>G66*1.16</f>
        <v>174</v>
      </c>
      <c r="I66" s="31">
        <f>F66*G66</f>
        <v>150</v>
      </c>
      <c r="J66" s="31">
        <f>+F66*H66</f>
        <v>174</v>
      </c>
    </row>
    <row r="67" spans="1:10" x14ac:dyDescent="0.25">
      <c r="A67" s="12" t="s">
        <v>15</v>
      </c>
      <c r="B67" s="4">
        <v>42619</v>
      </c>
      <c r="C67" s="11">
        <v>43331</v>
      </c>
      <c r="D67" s="6">
        <v>13</v>
      </c>
      <c r="E67" s="6" t="s">
        <v>16</v>
      </c>
      <c r="F67" s="6">
        <v>2</v>
      </c>
      <c r="G67" s="6">
        <v>170</v>
      </c>
      <c r="H67" s="11">
        <f>G67*1.16</f>
        <v>197.2</v>
      </c>
      <c r="I67" s="9">
        <f>F67*G67</f>
        <v>340</v>
      </c>
      <c r="J67" s="9">
        <f>+F67*H67</f>
        <v>394.4</v>
      </c>
    </row>
    <row r="68" spans="1:10" x14ac:dyDescent="0.25">
      <c r="A68" s="13" t="s">
        <v>17</v>
      </c>
      <c r="B68" s="16">
        <v>42620</v>
      </c>
      <c r="C68" s="17">
        <v>43335</v>
      </c>
      <c r="D68" s="18">
        <v>13</v>
      </c>
      <c r="E68" s="18" t="s">
        <v>23</v>
      </c>
      <c r="F68" s="18">
        <v>1</v>
      </c>
      <c r="G68" s="18">
        <v>130</v>
      </c>
      <c r="H68" s="17">
        <f>G68*1.16</f>
        <v>150.79999999999998</v>
      </c>
      <c r="I68" s="20">
        <f>F68*G68</f>
        <v>130</v>
      </c>
      <c r="J68" s="20">
        <f>+F68*H68</f>
        <v>150.79999999999998</v>
      </c>
    </row>
    <row r="69" spans="1:10" x14ac:dyDescent="0.25">
      <c r="A69" s="13" t="s">
        <v>17</v>
      </c>
      <c r="B69" s="4">
        <v>42620</v>
      </c>
      <c r="C69" s="11">
        <v>43334</v>
      </c>
      <c r="D69" s="6">
        <v>14</v>
      </c>
      <c r="E69" s="6" t="s">
        <v>38</v>
      </c>
      <c r="F69" s="6">
        <v>1</v>
      </c>
      <c r="G69" s="6">
        <v>150</v>
      </c>
      <c r="H69" s="11">
        <f>G69*1.16</f>
        <v>174</v>
      </c>
      <c r="I69" s="9">
        <f>F69*G69</f>
        <v>150</v>
      </c>
      <c r="J69" s="9">
        <f>+F69*H69</f>
        <v>174</v>
      </c>
    </row>
    <row r="70" spans="1:10" x14ac:dyDescent="0.25">
      <c r="A70" s="13" t="s">
        <v>17</v>
      </c>
      <c r="B70" s="4">
        <v>42620</v>
      </c>
      <c r="C70" s="11">
        <v>43336</v>
      </c>
      <c r="D70" s="6">
        <v>14</v>
      </c>
      <c r="E70" s="6" t="s">
        <v>38</v>
      </c>
      <c r="F70" s="6">
        <v>1</v>
      </c>
      <c r="G70" s="6">
        <v>190</v>
      </c>
      <c r="H70" s="11">
        <f>G70*1.16</f>
        <v>220.39999999999998</v>
      </c>
      <c r="I70" s="9">
        <f>F70*G70</f>
        <v>190</v>
      </c>
      <c r="J70" s="9">
        <f>+F70*H70</f>
        <v>220.39999999999998</v>
      </c>
    </row>
    <row r="71" spans="1:10" x14ac:dyDescent="0.25">
      <c r="A71" s="13" t="s">
        <v>17</v>
      </c>
      <c r="B71" s="4">
        <v>42620</v>
      </c>
      <c r="C71" s="11">
        <v>43336</v>
      </c>
      <c r="D71" s="6">
        <v>14</v>
      </c>
      <c r="E71" s="6" t="s">
        <v>39</v>
      </c>
      <c r="F71" s="6">
        <v>1</v>
      </c>
      <c r="G71" s="6">
        <v>160</v>
      </c>
      <c r="H71" s="11">
        <f>G71*1.16</f>
        <v>185.6</v>
      </c>
      <c r="I71" s="9">
        <f>F71*G71</f>
        <v>160</v>
      </c>
      <c r="J71" s="9">
        <f>+F71*H71</f>
        <v>185.6</v>
      </c>
    </row>
    <row r="72" spans="1:10" x14ac:dyDescent="0.25">
      <c r="A72" s="13" t="s">
        <v>17</v>
      </c>
      <c r="B72" s="4">
        <v>42620</v>
      </c>
      <c r="C72" s="11">
        <v>43337</v>
      </c>
      <c r="D72" s="6">
        <v>16</v>
      </c>
      <c r="E72" s="6" t="s">
        <v>36</v>
      </c>
      <c r="F72" s="6">
        <v>1</v>
      </c>
      <c r="G72" s="6">
        <v>130</v>
      </c>
      <c r="H72" s="11">
        <f>G72*1.16</f>
        <v>150.79999999999998</v>
      </c>
      <c r="I72" s="9">
        <f>F72*G72</f>
        <v>130</v>
      </c>
      <c r="J72" s="6">
        <f>+F72*H72</f>
        <v>150.79999999999998</v>
      </c>
    </row>
    <row r="73" spans="1:10" x14ac:dyDescent="0.25">
      <c r="A73" s="13" t="s">
        <v>17</v>
      </c>
      <c r="B73" s="4">
        <v>42620</v>
      </c>
      <c r="C73" s="11">
        <v>43337</v>
      </c>
      <c r="D73" s="6">
        <v>16</v>
      </c>
      <c r="E73" s="11" t="s">
        <v>36</v>
      </c>
      <c r="F73" s="11">
        <v>1</v>
      </c>
      <c r="G73" s="11">
        <v>150</v>
      </c>
      <c r="H73" s="11">
        <f>G73*1.16</f>
        <v>174</v>
      </c>
      <c r="I73" s="9">
        <f>F73*G73</f>
        <v>150</v>
      </c>
      <c r="J73" s="6">
        <f>+F73*H73</f>
        <v>174</v>
      </c>
    </row>
    <row r="74" spans="1:10" x14ac:dyDescent="0.25">
      <c r="A74" s="24" t="s">
        <v>27</v>
      </c>
      <c r="B74" s="4">
        <v>42621</v>
      </c>
      <c r="C74" s="11">
        <v>43339</v>
      </c>
      <c r="D74" s="11">
        <v>14</v>
      </c>
      <c r="E74" s="32" t="s">
        <v>21</v>
      </c>
      <c r="F74" s="11">
        <v>1</v>
      </c>
      <c r="G74" s="11">
        <v>130</v>
      </c>
      <c r="H74" s="11">
        <f>G74*1.16</f>
        <v>150.79999999999998</v>
      </c>
      <c r="I74" s="9">
        <f>F74*G74</f>
        <v>130</v>
      </c>
      <c r="J74" s="6">
        <f>+F74*H74</f>
        <v>150.79999999999998</v>
      </c>
    </row>
    <row r="75" spans="1:10" x14ac:dyDescent="0.25">
      <c r="A75" s="24" t="s">
        <v>27</v>
      </c>
      <c r="B75" s="4">
        <v>42621</v>
      </c>
      <c r="C75" s="11">
        <v>43339</v>
      </c>
      <c r="D75" s="11">
        <v>14</v>
      </c>
      <c r="E75" s="32" t="s">
        <v>21</v>
      </c>
      <c r="F75" s="8">
        <v>1</v>
      </c>
      <c r="G75" s="33">
        <v>150</v>
      </c>
      <c r="H75" s="11">
        <f>G75*1.16</f>
        <v>174</v>
      </c>
      <c r="I75" s="9">
        <f>F75*G75</f>
        <v>150</v>
      </c>
      <c r="J75" s="6">
        <f>+F75*H75</f>
        <v>174</v>
      </c>
    </row>
    <row r="76" spans="1:10" x14ac:dyDescent="0.25">
      <c r="A76" s="24" t="s">
        <v>27</v>
      </c>
      <c r="B76" s="4">
        <v>42621</v>
      </c>
      <c r="C76" s="11">
        <v>43340</v>
      </c>
      <c r="D76" s="8">
        <v>14</v>
      </c>
      <c r="E76" s="32" t="s">
        <v>22</v>
      </c>
      <c r="F76" s="8">
        <v>1</v>
      </c>
      <c r="G76" s="11">
        <v>130</v>
      </c>
      <c r="H76" s="11">
        <f>G76*1.16</f>
        <v>150.79999999999998</v>
      </c>
      <c r="I76" s="9">
        <f>F76*G76</f>
        <v>130</v>
      </c>
      <c r="J76" s="6">
        <f>+F76*H76</f>
        <v>150.79999999999998</v>
      </c>
    </row>
    <row r="77" spans="1:10" x14ac:dyDescent="0.25">
      <c r="A77" s="24" t="s">
        <v>27</v>
      </c>
      <c r="B77" s="16">
        <v>42621</v>
      </c>
      <c r="C77" s="18">
        <v>43338</v>
      </c>
      <c r="D77" s="18">
        <v>15</v>
      </c>
      <c r="E77" s="18" t="s">
        <v>40</v>
      </c>
      <c r="F77" s="18">
        <v>2</v>
      </c>
      <c r="G77" s="17">
        <v>140</v>
      </c>
      <c r="H77" s="17">
        <f>G77*1.16</f>
        <v>162.39999999999998</v>
      </c>
      <c r="I77" s="20">
        <f>F77*G77</f>
        <v>280</v>
      </c>
      <c r="J77" s="18">
        <f>+F77*H77</f>
        <v>324.79999999999995</v>
      </c>
    </row>
    <row r="78" spans="1:10" x14ac:dyDescent="0.25">
      <c r="A78" s="15" t="s">
        <v>20</v>
      </c>
      <c r="B78" s="34">
        <v>42622</v>
      </c>
      <c r="C78" s="28">
        <v>43342</v>
      </c>
      <c r="D78" s="28">
        <v>14</v>
      </c>
      <c r="E78" s="28" t="s">
        <v>41</v>
      </c>
      <c r="F78" s="28">
        <v>1</v>
      </c>
      <c r="G78" s="28">
        <v>130</v>
      </c>
      <c r="H78" s="28">
        <f>G78*1.16</f>
        <v>150.79999999999998</v>
      </c>
      <c r="I78" s="31">
        <f>F78*G78</f>
        <v>130</v>
      </c>
      <c r="J78" s="29">
        <f>+F78*H78</f>
        <v>150.79999999999998</v>
      </c>
    </row>
    <row r="79" spans="1:10" x14ac:dyDescent="0.25">
      <c r="A79" s="15" t="s">
        <v>20</v>
      </c>
      <c r="B79" s="35">
        <v>42622</v>
      </c>
      <c r="C79" s="17">
        <v>43345</v>
      </c>
      <c r="D79" s="17">
        <v>13</v>
      </c>
      <c r="E79" s="17" t="s">
        <v>23</v>
      </c>
      <c r="F79" s="17">
        <v>1</v>
      </c>
      <c r="G79" s="17">
        <v>100</v>
      </c>
      <c r="H79" s="17">
        <f>G79*1.16</f>
        <v>115.99999999999999</v>
      </c>
      <c r="I79" s="20">
        <f>F79*G79</f>
        <v>100</v>
      </c>
      <c r="J79" s="18">
        <f>+F79*H79</f>
        <v>115.99999999999999</v>
      </c>
    </row>
    <row r="80" spans="1:10" x14ac:dyDescent="0.25">
      <c r="A80" s="15" t="s">
        <v>20</v>
      </c>
      <c r="B80" s="36">
        <v>42622</v>
      </c>
      <c r="C80" s="11">
        <v>43341</v>
      </c>
      <c r="D80" s="11">
        <v>13</v>
      </c>
      <c r="E80" s="11" t="s">
        <v>16</v>
      </c>
      <c r="F80" s="11">
        <v>1</v>
      </c>
      <c r="G80" s="11">
        <v>150</v>
      </c>
      <c r="H80" s="11">
        <f>G80*1.16</f>
        <v>174</v>
      </c>
      <c r="I80" s="9">
        <f>F80*G80</f>
        <v>150</v>
      </c>
      <c r="J80" s="6">
        <f>+F80*H80</f>
        <v>174</v>
      </c>
    </row>
    <row r="81" spans="1:10" x14ac:dyDescent="0.25">
      <c r="A81" s="15" t="s">
        <v>20</v>
      </c>
      <c r="B81" s="36">
        <v>42622</v>
      </c>
      <c r="C81" s="11">
        <v>43343</v>
      </c>
      <c r="D81" s="11">
        <v>14</v>
      </c>
      <c r="E81" s="11" t="s">
        <v>21</v>
      </c>
      <c r="F81" s="11">
        <v>1</v>
      </c>
      <c r="G81" s="11">
        <v>120</v>
      </c>
      <c r="H81" s="11">
        <f>G81*1.16</f>
        <v>139.19999999999999</v>
      </c>
      <c r="I81" s="9">
        <f>F81*G81</f>
        <v>120</v>
      </c>
      <c r="J81" s="6">
        <f>+F81*H81</f>
        <v>139.19999999999999</v>
      </c>
    </row>
    <row r="82" spans="1:10" x14ac:dyDescent="0.25">
      <c r="A82" s="15" t="s">
        <v>20</v>
      </c>
      <c r="B82" s="36">
        <v>42622</v>
      </c>
      <c r="C82" s="11">
        <v>43340</v>
      </c>
      <c r="D82" s="11">
        <v>14</v>
      </c>
      <c r="E82" s="11" t="s">
        <v>22</v>
      </c>
      <c r="F82" s="11">
        <v>1</v>
      </c>
      <c r="G82" s="11">
        <v>150</v>
      </c>
      <c r="H82" s="11">
        <f>G82*1.16</f>
        <v>174</v>
      </c>
      <c r="I82" s="9">
        <f>F82*G82</f>
        <v>150</v>
      </c>
      <c r="J82" s="6">
        <f>+F82*H82</f>
        <v>174</v>
      </c>
    </row>
    <row r="83" spans="1:10" x14ac:dyDescent="0.25">
      <c r="A83" s="15" t="s">
        <v>20</v>
      </c>
      <c r="B83" s="36">
        <v>42622</v>
      </c>
      <c r="C83" s="11">
        <v>43346</v>
      </c>
      <c r="D83" s="11">
        <v>14</v>
      </c>
      <c r="E83" s="11" t="s">
        <v>22</v>
      </c>
      <c r="F83" s="11">
        <v>1</v>
      </c>
      <c r="G83" s="11">
        <v>160</v>
      </c>
      <c r="H83" s="11">
        <f>G83*1.16</f>
        <v>185.6</v>
      </c>
      <c r="I83" s="9">
        <f>F83*G83</f>
        <v>160</v>
      </c>
      <c r="J83" s="6">
        <f>+F83*H83</f>
        <v>185.6</v>
      </c>
    </row>
    <row r="84" spans="1:10" x14ac:dyDescent="0.25">
      <c r="A84" s="15" t="s">
        <v>20</v>
      </c>
      <c r="B84" s="34">
        <v>42622</v>
      </c>
      <c r="C84" s="28">
        <v>43344</v>
      </c>
      <c r="D84" s="28">
        <v>16</v>
      </c>
      <c r="E84" s="28" t="s">
        <v>42</v>
      </c>
      <c r="F84" s="28">
        <v>1</v>
      </c>
      <c r="G84" s="28">
        <v>130</v>
      </c>
      <c r="H84" s="28">
        <f>G84*1.16</f>
        <v>150.79999999999998</v>
      </c>
      <c r="I84" s="31">
        <f>F84*G84</f>
        <v>130</v>
      </c>
      <c r="J84" s="29">
        <f>+F84*H84</f>
        <v>150.79999999999998</v>
      </c>
    </row>
    <row r="85" spans="1:10" x14ac:dyDescent="0.25">
      <c r="A85" s="10" t="s">
        <v>14</v>
      </c>
      <c r="B85" s="36">
        <v>42623</v>
      </c>
      <c r="C85" s="11">
        <v>43346</v>
      </c>
      <c r="D85" s="11">
        <v>14</v>
      </c>
      <c r="E85" s="11" t="s">
        <v>22</v>
      </c>
      <c r="F85" s="11">
        <v>1</v>
      </c>
      <c r="G85" s="11">
        <v>190</v>
      </c>
      <c r="H85" s="11">
        <f>G85*1.16</f>
        <v>220.39999999999998</v>
      </c>
      <c r="I85" s="9">
        <f>F85*G85</f>
        <v>190</v>
      </c>
      <c r="J85" s="6">
        <f>+F85*H85</f>
        <v>220.39999999999998</v>
      </c>
    </row>
    <row r="86" spans="1:10" x14ac:dyDescent="0.25">
      <c r="A86" s="21" t="s">
        <v>24</v>
      </c>
      <c r="B86" s="35">
        <v>42625</v>
      </c>
      <c r="C86" s="17">
        <v>43348</v>
      </c>
      <c r="D86" s="17">
        <v>13</v>
      </c>
      <c r="E86" s="17" t="s">
        <v>29</v>
      </c>
      <c r="F86" s="17">
        <v>2</v>
      </c>
      <c r="G86" s="17">
        <v>120</v>
      </c>
      <c r="H86" s="17">
        <f>G86*1.16</f>
        <v>139.19999999999999</v>
      </c>
      <c r="I86" s="20">
        <f>F86*G86</f>
        <v>240</v>
      </c>
      <c r="J86" s="18">
        <f>+F86*H86</f>
        <v>278.39999999999998</v>
      </c>
    </row>
    <row r="87" spans="1:10" x14ac:dyDescent="0.25">
      <c r="A87" s="21" t="s">
        <v>24</v>
      </c>
      <c r="B87" s="35">
        <v>42625</v>
      </c>
      <c r="C87" s="17">
        <v>43350</v>
      </c>
      <c r="D87" s="17">
        <v>13</v>
      </c>
      <c r="E87" s="17" t="s">
        <v>29</v>
      </c>
      <c r="F87" s="17">
        <v>1</v>
      </c>
      <c r="G87" s="17">
        <v>120</v>
      </c>
      <c r="H87" s="17">
        <f>G87*1.16</f>
        <v>139.19999999999999</v>
      </c>
      <c r="I87" s="20">
        <f>F87*G87</f>
        <v>120</v>
      </c>
      <c r="J87" s="18">
        <f>+F87*H87</f>
        <v>139.19999999999999</v>
      </c>
    </row>
    <row r="88" spans="1:10" x14ac:dyDescent="0.25">
      <c r="A88" s="21" t="s">
        <v>24</v>
      </c>
      <c r="B88" s="36">
        <v>42625</v>
      </c>
      <c r="C88" s="11">
        <v>62254</v>
      </c>
      <c r="D88" s="11">
        <v>13</v>
      </c>
      <c r="E88" s="11" t="s">
        <v>16</v>
      </c>
      <c r="F88" s="11">
        <v>1</v>
      </c>
      <c r="G88" s="11">
        <v>150</v>
      </c>
      <c r="H88" s="11">
        <f>G88*1.16</f>
        <v>174</v>
      </c>
      <c r="I88" s="9">
        <f>F88*G88</f>
        <v>150</v>
      </c>
      <c r="J88" s="6">
        <f>+F88*H88</f>
        <v>174</v>
      </c>
    </row>
    <row r="89" spans="1:10" x14ac:dyDescent="0.25">
      <c r="A89" s="21" t="s">
        <v>24</v>
      </c>
      <c r="B89" s="36">
        <v>42625</v>
      </c>
      <c r="C89" s="11">
        <v>43350</v>
      </c>
      <c r="D89" s="11">
        <v>13</v>
      </c>
      <c r="E89" s="11" t="s">
        <v>31</v>
      </c>
      <c r="F89" s="11">
        <v>1</v>
      </c>
      <c r="G89" s="11">
        <v>180</v>
      </c>
      <c r="H89" s="11">
        <f>G89*1.16</f>
        <v>208.79999999999998</v>
      </c>
      <c r="I89" s="9">
        <f>F89*G89</f>
        <v>180</v>
      </c>
      <c r="J89" s="6">
        <f>+F89*H89</f>
        <v>208.79999999999998</v>
      </c>
    </row>
    <row r="90" spans="1:10" x14ac:dyDescent="0.25">
      <c r="A90" s="21" t="s">
        <v>24</v>
      </c>
      <c r="B90" s="36">
        <v>42625</v>
      </c>
      <c r="C90" s="11">
        <v>43349</v>
      </c>
      <c r="D90" s="11">
        <v>14</v>
      </c>
      <c r="E90" s="11" t="s">
        <v>19</v>
      </c>
      <c r="F90" s="11">
        <v>1</v>
      </c>
      <c r="G90" s="11">
        <v>120</v>
      </c>
      <c r="H90" s="11">
        <f>G90*1.16</f>
        <v>139.19999999999999</v>
      </c>
      <c r="I90" s="9">
        <f>F90*G90</f>
        <v>120</v>
      </c>
      <c r="J90" s="6">
        <f>+F90*H90</f>
        <v>139.19999999999999</v>
      </c>
    </row>
    <row r="91" spans="1:10" x14ac:dyDescent="0.25">
      <c r="A91" s="21" t="s">
        <v>24</v>
      </c>
      <c r="B91" s="36">
        <v>42625</v>
      </c>
      <c r="C91" s="11">
        <v>62251</v>
      </c>
      <c r="D91" s="11">
        <v>14</v>
      </c>
      <c r="E91" s="11" t="s">
        <v>19</v>
      </c>
      <c r="F91" s="11">
        <v>1</v>
      </c>
      <c r="G91" s="11">
        <v>120</v>
      </c>
      <c r="H91" s="11">
        <f>G91*1.16</f>
        <v>139.19999999999999</v>
      </c>
      <c r="I91" s="9">
        <f>F91*G91</f>
        <v>120</v>
      </c>
      <c r="J91" s="6">
        <f>+F91*H91</f>
        <v>139.19999999999999</v>
      </c>
    </row>
    <row r="92" spans="1:10" x14ac:dyDescent="0.25">
      <c r="A92" s="21" t="s">
        <v>24</v>
      </c>
      <c r="B92" s="36">
        <v>42625</v>
      </c>
      <c r="C92" s="11">
        <v>62251</v>
      </c>
      <c r="D92" s="11">
        <v>14</v>
      </c>
      <c r="E92" s="11" t="s">
        <v>19</v>
      </c>
      <c r="F92" s="11">
        <v>1</v>
      </c>
      <c r="G92" s="11">
        <v>130</v>
      </c>
      <c r="H92" s="11">
        <f>G92*1.16</f>
        <v>150.79999999999998</v>
      </c>
      <c r="I92" s="9">
        <f>F92*G92</f>
        <v>130</v>
      </c>
      <c r="J92" s="6">
        <f>+F92*H92</f>
        <v>150.79999999999998</v>
      </c>
    </row>
    <row r="93" spans="1:10" x14ac:dyDescent="0.25">
      <c r="A93" s="21" t="s">
        <v>24</v>
      </c>
      <c r="B93" s="36">
        <v>42625</v>
      </c>
      <c r="C93" s="11">
        <v>62251</v>
      </c>
      <c r="D93" s="11">
        <v>14</v>
      </c>
      <c r="E93" s="11" t="s">
        <v>19</v>
      </c>
      <c r="F93" s="11">
        <v>1</v>
      </c>
      <c r="G93" s="11">
        <v>130</v>
      </c>
      <c r="H93" s="11">
        <f>G93*1.16</f>
        <v>150.79999999999998</v>
      </c>
      <c r="I93" s="9">
        <f>F93*G93</f>
        <v>130</v>
      </c>
      <c r="J93" s="6">
        <f>+F93*H93</f>
        <v>150.79999999999998</v>
      </c>
    </row>
    <row r="94" spans="1:10" x14ac:dyDescent="0.25">
      <c r="A94" s="21" t="s">
        <v>24</v>
      </c>
      <c r="B94" s="36">
        <v>42625</v>
      </c>
      <c r="C94" s="11">
        <v>62252</v>
      </c>
      <c r="D94" s="11">
        <v>14</v>
      </c>
      <c r="E94" s="11" t="s">
        <v>19</v>
      </c>
      <c r="F94" s="11">
        <v>1</v>
      </c>
      <c r="G94" s="11">
        <v>140</v>
      </c>
      <c r="H94" s="11">
        <f>G94*1.16</f>
        <v>162.39999999999998</v>
      </c>
      <c r="I94" s="9">
        <f>F94*G94</f>
        <v>140</v>
      </c>
      <c r="J94" s="6">
        <f>+F94*H94</f>
        <v>162.39999999999998</v>
      </c>
    </row>
    <row r="95" spans="1:10" x14ac:dyDescent="0.25">
      <c r="A95" s="21" t="s">
        <v>24</v>
      </c>
      <c r="B95" s="36">
        <v>42625</v>
      </c>
      <c r="C95" s="11" t="s">
        <v>12</v>
      </c>
      <c r="D95" s="11">
        <v>14</v>
      </c>
      <c r="E95" s="11" t="s">
        <v>19</v>
      </c>
      <c r="F95" s="11">
        <v>10</v>
      </c>
      <c r="G95" s="11">
        <v>100</v>
      </c>
      <c r="H95" s="11">
        <f>G95*1.16</f>
        <v>115.99999999999999</v>
      </c>
      <c r="I95" s="9">
        <f>F95*G95</f>
        <v>1000</v>
      </c>
      <c r="J95" s="6">
        <f>+F95*H95</f>
        <v>1159.9999999999998</v>
      </c>
    </row>
    <row r="96" spans="1:10" x14ac:dyDescent="0.25">
      <c r="A96" s="21" t="s">
        <v>24</v>
      </c>
      <c r="B96" s="36">
        <v>42625</v>
      </c>
      <c r="C96" s="11">
        <v>62253</v>
      </c>
      <c r="D96" s="11">
        <v>13</v>
      </c>
      <c r="E96" s="11" t="s">
        <v>18</v>
      </c>
      <c r="F96" s="11">
        <v>1</v>
      </c>
      <c r="G96" s="11">
        <v>140</v>
      </c>
      <c r="H96" s="8">
        <f>G96*1.16</f>
        <v>162.39999999999998</v>
      </c>
      <c r="I96" s="9">
        <f>F96*G96</f>
        <v>140</v>
      </c>
      <c r="J96" s="6">
        <f>+F96*H96</f>
        <v>162.39999999999998</v>
      </c>
    </row>
    <row r="97" spans="1:10" x14ac:dyDescent="0.25">
      <c r="A97" s="12" t="s">
        <v>15</v>
      </c>
      <c r="B97" s="36">
        <v>42626</v>
      </c>
      <c r="C97" s="11">
        <v>62255</v>
      </c>
      <c r="D97" s="11">
        <v>14</v>
      </c>
      <c r="E97" s="11" t="s">
        <v>13</v>
      </c>
      <c r="F97" s="11">
        <v>1</v>
      </c>
      <c r="G97" s="11">
        <v>140</v>
      </c>
      <c r="H97" s="11">
        <f>G97*1.16</f>
        <v>162.39999999999998</v>
      </c>
      <c r="I97" s="11">
        <f>F97*G97</f>
        <v>140</v>
      </c>
      <c r="J97" s="11">
        <f>F97*H97</f>
        <v>162.39999999999998</v>
      </c>
    </row>
    <row r="98" spans="1:10" x14ac:dyDescent="0.25">
      <c r="A98" s="12" t="s">
        <v>15</v>
      </c>
      <c r="B98" s="36">
        <v>42626</v>
      </c>
      <c r="C98" s="11">
        <v>62258</v>
      </c>
      <c r="D98" s="11">
        <v>15</v>
      </c>
      <c r="E98" s="11" t="s">
        <v>33</v>
      </c>
      <c r="F98" s="11">
        <v>2</v>
      </c>
      <c r="G98" s="11">
        <v>135</v>
      </c>
      <c r="H98" s="11">
        <f>G98*1.16</f>
        <v>156.6</v>
      </c>
      <c r="I98" s="11">
        <f>F98*G98</f>
        <v>270</v>
      </c>
      <c r="J98" s="11">
        <f>F98*H98</f>
        <v>313.2</v>
      </c>
    </row>
    <row r="99" spans="1:10" x14ac:dyDescent="0.25">
      <c r="A99" s="13" t="s">
        <v>17</v>
      </c>
      <c r="B99" s="36">
        <v>42627</v>
      </c>
      <c r="C99" s="11">
        <v>62260</v>
      </c>
      <c r="D99" s="11">
        <v>13</v>
      </c>
      <c r="E99" s="11" t="s">
        <v>16</v>
      </c>
      <c r="F99" s="11">
        <v>1</v>
      </c>
      <c r="G99" s="11">
        <v>200</v>
      </c>
      <c r="H99" s="11">
        <f>G99*1.16</f>
        <v>231.99999999999997</v>
      </c>
      <c r="I99" s="11">
        <f>F99*G99</f>
        <v>200</v>
      </c>
      <c r="J99" s="11">
        <f>F99*H99</f>
        <v>231.99999999999997</v>
      </c>
    </row>
    <row r="100" spans="1:10" x14ac:dyDescent="0.25">
      <c r="A100" s="13" t="s">
        <v>17</v>
      </c>
      <c r="B100" s="36">
        <v>42627</v>
      </c>
      <c r="C100" s="11">
        <v>62259</v>
      </c>
      <c r="D100" s="11">
        <v>14</v>
      </c>
      <c r="E100" s="11" t="s">
        <v>21</v>
      </c>
      <c r="F100" s="11">
        <v>1</v>
      </c>
      <c r="G100" s="37">
        <v>160</v>
      </c>
      <c r="H100" s="11">
        <f>G100*1.16</f>
        <v>185.6</v>
      </c>
      <c r="I100" s="11">
        <f>F100*G100</f>
        <v>160</v>
      </c>
      <c r="J100" s="11">
        <f>F100*H100</f>
        <v>185.6</v>
      </c>
    </row>
    <row r="101" spans="1:10" x14ac:dyDescent="0.25">
      <c r="A101" s="13" t="s">
        <v>17</v>
      </c>
      <c r="B101" s="36">
        <v>42627</v>
      </c>
      <c r="C101" s="11">
        <v>62263</v>
      </c>
      <c r="D101" s="11">
        <v>14</v>
      </c>
      <c r="E101" s="11" t="s">
        <v>13</v>
      </c>
      <c r="F101" s="11">
        <v>1</v>
      </c>
      <c r="G101" s="11">
        <v>120</v>
      </c>
      <c r="H101" s="11">
        <f>G101*1.16</f>
        <v>139.19999999999999</v>
      </c>
      <c r="I101" s="11">
        <f>F101*G101</f>
        <v>120</v>
      </c>
      <c r="J101" s="11">
        <f>F101*H101</f>
        <v>139.19999999999999</v>
      </c>
    </row>
    <row r="102" spans="1:10" x14ac:dyDescent="0.25">
      <c r="A102" s="13" t="s">
        <v>17</v>
      </c>
      <c r="B102" s="36">
        <v>42627</v>
      </c>
      <c r="C102" s="11">
        <v>62263</v>
      </c>
      <c r="D102" s="11">
        <v>14</v>
      </c>
      <c r="E102" s="11" t="s">
        <v>13</v>
      </c>
      <c r="F102" s="11">
        <v>1</v>
      </c>
      <c r="G102" s="11">
        <v>140</v>
      </c>
      <c r="H102" s="11">
        <f>G102*1.16</f>
        <v>162.39999999999998</v>
      </c>
      <c r="I102" s="11">
        <f>F102*G102</f>
        <v>140</v>
      </c>
      <c r="J102" s="11">
        <f>F102*H102</f>
        <v>162.39999999999998</v>
      </c>
    </row>
    <row r="103" spans="1:10" x14ac:dyDescent="0.25">
      <c r="A103" s="13" t="s">
        <v>17</v>
      </c>
      <c r="B103" s="36">
        <v>42627</v>
      </c>
      <c r="C103" s="11">
        <v>62261</v>
      </c>
      <c r="D103" s="11">
        <v>14</v>
      </c>
      <c r="E103" s="11" t="s">
        <v>43</v>
      </c>
      <c r="F103" s="11">
        <v>1</v>
      </c>
      <c r="G103" s="11">
        <v>190</v>
      </c>
      <c r="H103" s="11">
        <f>G103*1.16</f>
        <v>220.39999999999998</v>
      </c>
      <c r="I103" s="11">
        <f>F103*G103</f>
        <v>190</v>
      </c>
      <c r="J103" s="11">
        <f>F103*H103</f>
        <v>220.39999999999998</v>
      </c>
    </row>
    <row r="104" spans="1:10" x14ac:dyDescent="0.25">
      <c r="A104" s="13" t="s">
        <v>17</v>
      </c>
      <c r="B104" s="36">
        <v>42627</v>
      </c>
      <c r="C104" s="11">
        <v>62262</v>
      </c>
      <c r="D104" s="11">
        <v>15</v>
      </c>
      <c r="E104" s="11" t="s">
        <v>33</v>
      </c>
      <c r="F104" s="11">
        <v>1</v>
      </c>
      <c r="G104" s="11">
        <v>150</v>
      </c>
      <c r="H104" s="11">
        <f>G104*1.16</f>
        <v>174</v>
      </c>
      <c r="I104" s="11">
        <f>F104*G104</f>
        <v>150</v>
      </c>
      <c r="J104" s="11">
        <f>F104*H104</f>
        <v>174</v>
      </c>
    </row>
    <row r="105" spans="1:10" x14ac:dyDescent="0.25">
      <c r="A105" s="24" t="s">
        <v>27</v>
      </c>
      <c r="B105" s="36">
        <v>42628</v>
      </c>
      <c r="C105" s="11">
        <v>62264</v>
      </c>
      <c r="D105" s="11">
        <v>14</v>
      </c>
      <c r="E105" s="11" t="s">
        <v>21</v>
      </c>
      <c r="F105" s="11">
        <v>1</v>
      </c>
      <c r="G105" s="37">
        <v>160</v>
      </c>
      <c r="H105" s="11">
        <f>G105*1.16</f>
        <v>185.6</v>
      </c>
      <c r="I105" s="11">
        <f>F105*G105</f>
        <v>160</v>
      </c>
      <c r="J105" s="11">
        <f>F105*H105</f>
        <v>185.6</v>
      </c>
    </row>
    <row r="106" spans="1:10" x14ac:dyDescent="0.25">
      <c r="A106" s="15" t="s">
        <v>20</v>
      </c>
      <c r="B106" s="36">
        <v>42629</v>
      </c>
      <c r="C106" s="11">
        <v>62266</v>
      </c>
      <c r="D106" s="11">
        <v>13</v>
      </c>
      <c r="E106" s="11" t="s">
        <v>16</v>
      </c>
      <c r="F106" s="11">
        <v>1</v>
      </c>
      <c r="G106" s="11">
        <v>140</v>
      </c>
      <c r="H106" s="11">
        <f>G106*1.16</f>
        <v>162.39999999999998</v>
      </c>
      <c r="I106" s="11">
        <f>F106*G106</f>
        <v>140</v>
      </c>
      <c r="J106" s="11">
        <f>F106*H106</f>
        <v>162.39999999999998</v>
      </c>
    </row>
    <row r="107" spans="1:10" x14ac:dyDescent="0.25">
      <c r="A107" s="15" t="s">
        <v>20</v>
      </c>
      <c r="B107" s="36">
        <v>42629</v>
      </c>
      <c r="C107" s="11">
        <v>62266</v>
      </c>
      <c r="D107" s="11">
        <v>13</v>
      </c>
      <c r="E107" s="11" t="s">
        <v>16</v>
      </c>
      <c r="F107" s="11">
        <v>1</v>
      </c>
      <c r="G107" s="11">
        <v>150</v>
      </c>
      <c r="H107" s="11">
        <f>G107*1.16</f>
        <v>174</v>
      </c>
      <c r="I107" s="11">
        <f>F107*G107</f>
        <v>150</v>
      </c>
      <c r="J107" s="11">
        <f>F107*H107</f>
        <v>174</v>
      </c>
    </row>
    <row r="108" spans="1:10" x14ac:dyDescent="0.25">
      <c r="A108" s="15" t="s">
        <v>20</v>
      </c>
      <c r="B108" s="36">
        <v>42629</v>
      </c>
      <c r="C108" s="11">
        <v>62267</v>
      </c>
      <c r="D108" s="11">
        <v>13</v>
      </c>
      <c r="E108" s="11" t="s">
        <v>31</v>
      </c>
      <c r="F108" s="11">
        <v>1</v>
      </c>
      <c r="G108" s="11">
        <v>200</v>
      </c>
      <c r="H108" s="11">
        <f>G108*1.16</f>
        <v>231.99999999999997</v>
      </c>
      <c r="I108" s="11">
        <f>F108*G108</f>
        <v>200</v>
      </c>
      <c r="J108" s="11">
        <f>F108*H108</f>
        <v>231.99999999999997</v>
      </c>
    </row>
    <row r="109" spans="1:10" x14ac:dyDescent="0.25">
      <c r="A109" s="15" t="s">
        <v>20</v>
      </c>
      <c r="B109" s="36">
        <v>42629</v>
      </c>
      <c r="C109" s="11">
        <v>62265</v>
      </c>
      <c r="D109" s="11">
        <v>14</v>
      </c>
      <c r="E109" s="11" t="s">
        <v>19</v>
      </c>
      <c r="F109" s="11">
        <v>1</v>
      </c>
      <c r="G109" s="11">
        <v>130</v>
      </c>
      <c r="H109" s="11">
        <f>G109*1.16</f>
        <v>150.79999999999998</v>
      </c>
      <c r="I109" s="11">
        <f>F109*G109</f>
        <v>130</v>
      </c>
      <c r="J109" s="11">
        <f>F109*H109</f>
        <v>150.79999999999998</v>
      </c>
    </row>
    <row r="110" spans="1:10" x14ac:dyDescent="0.25">
      <c r="A110" s="10" t="s">
        <v>14</v>
      </c>
      <c r="B110" s="35">
        <v>42630</v>
      </c>
      <c r="C110" s="17">
        <v>62270</v>
      </c>
      <c r="D110" s="17">
        <v>13</v>
      </c>
      <c r="E110" s="17" t="s">
        <v>29</v>
      </c>
      <c r="F110" s="17">
        <v>1</v>
      </c>
      <c r="G110" s="17">
        <v>110</v>
      </c>
      <c r="H110" s="17">
        <f>G110*1.16</f>
        <v>127.6</v>
      </c>
      <c r="I110" s="17">
        <f>F110*G110</f>
        <v>110</v>
      </c>
      <c r="J110" s="17">
        <f>F110*H110</f>
        <v>127.6</v>
      </c>
    </row>
    <row r="111" spans="1:10" x14ac:dyDescent="0.25">
      <c r="A111" s="10" t="s">
        <v>14</v>
      </c>
      <c r="B111" s="36">
        <v>42630</v>
      </c>
      <c r="C111" s="11">
        <v>62269</v>
      </c>
      <c r="D111" s="11">
        <v>14</v>
      </c>
      <c r="E111" s="11" t="s">
        <v>19</v>
      </c>
      <c r="F111" s="11">
        <v>1</v>
      </c>
      <c r="G111" s="11">
        <v>130</v>
      </c>
      <c r="H111" s="11">
        <f>G111*1.16</f>
        <v>150.79999999999998</v>
      </c>
      <c r="I111" s="11">
        <f>F111*G111</f>
        <v>130</v>
      </c>
      <c r="J111" s="11">
        <f>F111*H111</f>
        <v>150.79999999999998</v>
      </c>
    </row>
    <row r="112" spans="1:10" x14ac:dyDescent="0.25">
      <c r="A112" s="10" t="s">
        <v>14</v>
      </c>
      <c r="B112" s="36">
        <v>42630</v>
      </c>
      <c r="C112" s="11">
        <v>62268</v>
      </c>
      <c r="D112" s="11">
        <v>14</v>
      </c>
      <c r="E112" s="11" t="s">
        <v>13</v>
      </c>
      <c r="F112" s="11">
        <v>1</v>
      </c>
      <c r="G112" s="33">
        <v>150</v>
      </c>
      <c r="H112" s="11">
        <f>G112*1.16</f>
        <v>174</v>
      </c>
      <c r="I112" s="11">
        <f>F112*G112</f>
        <v>150</v>
      </c>
      <c r="J112" s="11">
        <f>F112*H112</f>
        <v>174</v>
      </c>
    </row>
    <row r="113" spans="1:10" x14ac:dyDescent="0.25">
      <c r="A113" s="21" t="s">
        <v>24</v>
      </c>
      <c r="B113" s="36">
        <v>42632</v>
      </c>
      <c r="C113" s="11">
        <v>62271</v>
      </c>
      <c r="D113" s="11">
        <v>14</v>
      </c>
      <c r="E113" s="11" t="s">
        <v>19</v>
      </c>
      <c r="F113" s="11">
        <v>1</v>
      </c>
      <c r="G113" s="11">
        <v>140</v>
      </c>
      <c r="H113" s="11">
        <f>G113*1.16</f>
        <v>162.39999999999998</v>
      </c>
      <c r="I113" s="11">
        <f>F113*G113</f>
        <v>140</v>
      </c>
      <c r="J113" s="11">
        <f>F113*H113</f>
        <v>162.39999999999998</v>
      </c>
    </row>
    <row r="114" spans="1:10" x14ac:dyDescent="0.25">
      <c r="A114" s="21" t="s">
        <v>24</v>
      </c>
      <c r="B114" s="36">
        <v>42632</v>
      </c>
      <c r="C114" s="11">
        <v>62272</v>
      </c>
      <c r="D114" s="11">
        <v>14</v>
      </c>
      <c r="E114" s="11" t="s">
        <v>19</v>
      </c>
      <c r="F114" s="11">
        <v>1</v>
      </c>
      <c r="G114" s="11">
        <v>140</v>
      </c>
      <c r="H114" s="11">
        <f>G114*1.16</f>
        <v>162.39999999999998</v>
      </c>
      <c r="I114" s="11">
        <f>F114*G114</f>
        <v>140</v>
      </c>
      <c r="J114" s="11">
        <f>F114*H114</f>
        <v>162.39999999999998</v>
      </c>
    </row>
    <row r="115" spans="1:10" x14ac:dyDescent="0.25">
      <c r="A115" s="21" t="s">
        <v>24</v>
      </c>
      <c r="B115" s="36">
        <v>42632</v>
      </c>
      <c r="C115" s="11">
        <v>62275</v>
      </c>
      <c r="D115" s="11">
        <v>14</v>
      </c>
      <c r="E115" s="11" t="s">
        <v>21</v>
      </c>
      <c r="F115" s="11">
        <v>1</v>
      </c>
      <c r="G115" s="37">
        <v>190</v>
      </c>
      <c r="H115" s="11">
        <f>G115*1.16</f>
        <v>220.39999999999998</v>
      </c>
      <c r="I115" s="11">
        <f>F115*G115</f>
        <v>190</v>
      </c>
      <c r="J115" s="11">
        <f>F115*H115</f>
        <v>220.39999999999998</v>
      </c>
    </row>
    <row r="116" spans="1:10" x14ac:dyDescent="0.25">
      <c r="A116" s="21" t="s">
        <v>24</v>
      </c>
      <c r="B116" s="36">
        <v>42632</v>
      </c>
      <c r="C116" s="11">
        <v>62274</v>
      </c>
      <c r="D116" s="11">
        <v>14</v>
      </c>
      <c r="E116" s="11" t="s">
        <v>13</v>
      </c>
      <c r="F116" s="11">
        <v>2</v>
      </c>
      <c r="G116" s="33">
        <v>150</v>
      </c>
      <c r="H116" s="11">
        <f>G116*1.16</f>
        <v>174</v>
      </c>
      <c r="I116" s="11">
        <f>F116*G116</f>
        <v>300</v>
      </c>
      <c r="J116" s="11">
        <f>F116*H116</f>
        <v>348</v>
      </c>
    </row>
    <row r="117" spans="1:10" x14ac:dyDescent="0.25">
      <c r="A117" s="12" t="s">
        <v>15</v>
      </c>
      <c r="B117" s="36">
        <v>42633</v>
      </c>
      <c r="C117" s="11">
        <v>62276</v>
      </c>
      <c r="D117" s="11">
        <v>15</v>
      </c>
      <c r="E117" s="11" t="s">
        <v>44</v>
      </c>
      <c r="F117" s="11">
        <v>1</v>
      </c>
      <c r="G117" s="11">
        <v>120</v>
      </c>
      <c r="H117" s="11">
        <f>G117*1.16</f>
        <v>139.19999999999999</v>
      </c>
      <c r="I117" s="11">
        <f>F117*G117</f>
        <v>120</v>
      </c>
      <c r="J117" s="11">
        <f>F117*H117</f>
        <v>139.19999999999999</v>
      </c>
    </row>
    <row r="118" spans="1:10" x14ac:dyDescent="0.25">
      <c r="A118" s="13" t="s">
        <v>17</v>
      </c>
      <c r="B118" s="36">
        <v>42634</v>
      </c>
      <c r="C118" s="11">
        <v>62277</v>
      </c>
      <c r="D118" s="11">
        <v>14</v>
      </c>
      <c r="E118" s="11" t="s">
        <v>19</v>
      </c>
      <c r="F118" s="11">
        <v>1</v>
      </c>
      <c r="G118" s="11">
        <v>120</v>
      </c>
      <c r="H118" s="11">
        <f>G118*1.16</f>
        <v>139.19999999999999</v>
      </c>
      <c r="I118" s="11">
        <f>F118*G118</f>
        <v>120</v>
      </c>
      <c r="J118" s="11">
        <f>F118*H118</f>
        <v>139.19999999999999</v>
      </c>
    </row>
    <row r="119" spans="1:10" x14ac:dyDescent="0.25">
      <c r="A119" s="24" t="s">
        <v>27</v>
      </c>
      <c r="B119" s="35">
        <v>42635</v>
      </c>
      <c r="C119" s="17">
        <v>62280</v>
      </c>
      <c r="D119" s="17">
        <v>13</v>
      </c>
      <c r="E119" s="17" t="s">
        <v>23</v>
      </c>
      <c r="F119" s="17">
        <v>2</v>
      </c>
      <c r="G119" s="17">
        <v>100</v>
      </c>
      <c r="H119" s="17">
        <f>G119*1.16</f>
        <v>115.99999999999999</v>
      </c>
      <c r="I119" s="17">
        <f>F119*G119</f>
        <v>200</v>
      </c>
      <c r="J119" s="17">
        <f>F119*H119</f>
        <v>231.99999999999997</v>
      </c>
    </row>
    <row r="120" spans="1:10" x14ac:dyDescent="0.25">
      <c r="A120" s="24" t="s">
        <v>27</v>
      </c>
      <c r="B120" s="36">
        <v>42635</v>
      </c>
      <c r="C120" s="11">
        <v>62279</v>
      </c>
      <c r="D120" s="11">
        <v>13</v>
      </c>
      <c r="E120" s="11" t="s">
        <v>25</v>
      </c>
      <c r="F120" s="11">
        <v>2</v>
      </c>
      <c r="G120" s="11">
        <v>130</v>
      </c>
      <c r="H120" s="11">
        <f>G120*1.16</f>
        <v>150.79999999999998</v>
      </c>
      <c r="I120" s="11">
        <f>F120*G120</f>
        <v>260</v>
      </c>
      <c r="J120" s="11">
        <f>F120*H120</f>
        <v>301.59999999999997</v>
      </c>
    </row>
    <row r="121" spans="1:10" x14ac:dyDescent="0.25">
      <c r="A121" s="24" t="s">
        <v>27</v>
      </c>
      <c r="B121" s="36">
        <v>42635</v>
      </c>
      <c r="C121" s="11">
        <v>62278</v>
      </c>
      <c r="D121" s="11">
        <v>14</v>
      </c>
      <c r="E121" s="11" t="s">
        <v>13</v>
      </c>
      <c r="F121" s="11">
        <v>1</v>
      </c>
      <c r="G121" s="11">
        <v>120</v>
      </c>
      <c r="H121" s="11">
        <f>G121*1.16</f>
        <v>139.19999999999999</v>
      </c>
      <c r="I121" s="11">
        <f>F121*G121</f>
        <v>120</v>
      </c>
      <c r="J121" s="11">
        <f>F121*H121</f>
        <v>139.19999999999999</v>
      </c>
    </row>
    <row r="122" spans="1:10" x14ac:dyDescent="0.25">
      <c r="A122" s="15" t="s">
        <v>20</v>
      </c>
      <c r="B122" s="36">
        <v>42636</v>
      </c>
      <c r="C122" s="11">
        <v>62282</v>
      </c>
      <c r="D122" s="11">
        <v>13</v>
      </c>
      <c r="E122" s="11" t="s">
        <v>25</v>
      </c>
      <c r="F122" s="11">
        <v>1</v>
      </c>
      <c r="G122" s="11">
        <v>150</v>
      </c>
      <c r="H122" s="11">
        <f>G122*1.16</f>
        <v>174</v>
      </c>
      <c r="I122" s="11">
        <f>F122*G122</f>
        <v>150</v>
      </c>
      <c r="J122" s="11">
        <f>F122*H122</f>
        <v>174</v>
      </c>
    </row>
    <row r="123" spans="1:10" x14ac:dyDescent="0.25">
      <c r="A123" s="15" t="s">
        <v>20</v>
      </c>
      <c r="B123" s="36">
        <v>42636</v>
      </c>
      <c r="C123" s="11">
        <v>62283</v>
      </c>
      <c r="D123" s="11">
        <v>14</v>
      </c>
      <c r="E123" s="11" t="s">
        <v>21</v>
      </c>
      <c r="F123" s="11">
        <v>1</v>
      </c>
      <c r="G123" s="37">
        <v>160</v>
      </c>
      <c r="H123" s="11">
        <f>G123*1.16</f>
        <v>185.6</v>
      </c>
      <c r="I123" s="11">
        <f>F123*G123</f>
        <v>160</v>
      </c>
      <c r="J123" s="11">
        <f>F123*H123</f>
        <v>185.6</v>
      </c>
    </row>
    <row r="124" spans="1:10" x14ac:dyDescent="0.25">
      <c r="A124" s="15" t="s">
        <v>20</v>
      </c>
      <c r="B124" s="36">
        <v>42636</v>
      </c>
      <c r="C124" s="11">
        <v>62281</v>
      </c>
      <c r="D124" s="11">
        <v>14</v>
      </c>
      <c r="E124" s="11" t="s">
        <v>13</v>
      </c>
      <c r="F124" s="11">
        <v>1</v>
      </c>
      <c r="G124" s="11">
        <v>130</v>
      </c>
      <c r="H124" s="11">
        <f>G124*1.16</f>
        <v>150.79999999999998</v>
      </c>
      <c r="I124" s="11">
        <f>F124*G124</f>
        <v>130</v>
      </c>
      <c r="J124" s="11">
        <f>F124*H124</f>
        <v>150.79999999999998</v>
      </c>
    </row>
    <row r="125" spans="1:10" x14ac:dyDescent="0.25">
      <c r="A125" s="15" t="s">
        <v>20</v>
      </c>
      <c r="B125" s="36">
        <v>42636</v>
      </c>
      <c r="C125" s="11">
        <v>62285</v>
      </c>
      <c r="D125" s="11">
        <v>15</v>
      </c>
      <c r="E125" s="11" t="s">
        <v>33</v>
      </c>
      <c r="F125" s="11">
        <v>1</v>
      </c>
      <c r="G125" s="11">
        <v>170</v>
      </c>
      <c r="H125" s="11">
        <f>G125*1.16</f>
        <v>197.2</v>
      </c>
      <c r="I125" s="11">
        <f>F125*G125</f>
        <v>170</v>
      </c>
      <c r="J125" s="11">
        <f>F125*H125</f>
        <v>197.2</v>
      </c>
    </row>
    <row r="126" spans="1:10" x14ac:dyDescent="0.25">
      <c r="A126" s="15" t="s">
        <v>20</v>
      </c>
      <c r="B126" s="36">
        <v>42636</v>
      </c>
      <c r="C126" s="11">
        <v>62285</v>
      </c>
      <c r="D126" s="11">
        <v>15</v>
      </c>
      <c r="E126" s="11" t="s">
        <v>33</v>
      </c>
      <c r="F126" s="11">
        <v>1</v>
      </c>
      <c r="G126" s="11">
        <v>160</v>
      </c>
      <c r="H126" s="11">
        <f>G126*1.16</f>
        <v>185.6</v>
      </c>
      <c r="I126" s="11">
        <f>F126*G126</f>
        <v>160</v>
      </c>
      <c r="J126" s="11">
        <f>F126*H126</f>
        <v>185.6</v>
      </c>
    </row>
    <row r="127" spans="1:10" x14ac:dyDescent="0.25">
      <c r="A127" s="21" t="s">
        <v>24</v>
      </c>
      <c r="B127" s="35">
        <v>42639</v>
      </c>
      <c r="C127" s="17">
        <v>62286</v>
      </c>
      <c r="D127" s="17">
        <v>13</v>
      </c>
      <c r="E127" s="17" t="s">
        <v>23</v>
      </c>
      <c r="F127" s="17">
        <v>3</v>
      </c>
      <c r="G127" s="17">
        <v>100</v>
      </c>
      <c r="H127" s="17">
        <f>G127*1.16</f>
        <v>115.99999999999999</v>
      </c>
      <c r="I127" s="17">
        <f>F127*G127</f>
        <v>300</v>
      </c>
      <c r="J127" s="17">
        <f>F127*H127</f>
        <v>347.99999999999994</v>
      </c>
    </row>
    <row r="128" spans="1:10" x14ac:dyDescent="0.25">
      <c r="A128" s="21" t="s">
        <v>24</v>
      </c>
      <c r="B128" s="36">
        <v>42639</v>
      </c>
      <c r="C128" s="11">
        <v>62287</v>
      </c>
      <c r="D128" s="11">
        <v>13</v>
      </c>
      <c r="E128" s="11" t="s">
        <v>25</v>
      </c>
      <c r="F128" s="11">
        <v>1</v>
      </c>
      <c r="G128" s="11">
        <v>150</v>
      </c>
      <c r="H128" s="11">
        <f>G128*1.16</f>
        <v>174</v>
      </c>
      <c r="I128" s="11">
        <f>F128*G128</f>
        <v>150</v>
      </c>
      <c r="J128" s="11">
        <f>F128*H128</f>
        <v>174</v>
      </c>
    </row>
    <row r="129" spans="1:10" x14ac:dyDescent="0.25">
      <c r="A129" s="12" t="s">
        <v>15</v>
      </c>
      <c r="B129" s="35">
        <v>42640</v>
      </c>
      <c r="C129" s="17">
        <v>62290</v>
      </c>
      <c r="D129" s="17">
        <v>13</v>
      </c>
      <c r="E129" s="17" t="s">
        <v>23</v>
      </c>
      <c r="F129" s="17">
        <v>1</v>
      </c>
      <c r="G129" s="17">
        <v>100</v>
      </c>
      <c r="H129" s="17">
        <f>G129*1.16</f>
        <v>115.99999999999999</v>
      </c>
      <c r="I129" s="17">
        <f>F129*G129</f>
        <v>100</v>
      </c>
      <c r="J129" s="17">
        <f>F129*H129</f>
        <v>115.99999999999999</v>
      </c>
    </row>
    <row r="130" spans="1:10" x14ac:dyDescent="0.25">
      <c r="A130" s="12" t="s">
        <v>15</v>
      </c>
      <c r="B130" s="35">
        <v>42640</v>
      </c>
      <c r="C130" s="17">
        <v>62292</v>
      </c>
      <c r="D130" s="17">
        <v>13</v>
      </c>
      <c r="E130" s="17" t="s">
        <v>23</v>
      </c>
      <c r="F130" s="17">
        <v>2</v>
      </c>
      <c r="G130" s="17">
        <v>100</v>
      </c>
      <c r="H130" s="17">
        <f>G130*1.16</f>
        <v>115.99999999999999</v>
      </c>
      <c r="I130" s="17">
        <f>F130*G130</f>
        <v>200</v>
      </c>
      <c r="J130" s="17">
        <f>F130*H130</f>
        <v>231.99999999999997</v>
      </c>
    </row>
    <row r="131" spans="1:10" x14ac:dyDescent="0.25">
      <c r="A131" s="12" t="s">
        <v>15</v>
      </c>
      <c r="B131" s="36">
        <v>42640</v>
      </c>
      <c r="C131" s="11">
        <v>62291</v>
      </c>
      <c r="D131" s="11">
        <v>14</v>
      </c>
      <c r="E131" s="11" t="s">
        <v>19</v>
      </c>
      <c r="F131" s="11">
        <v>2</v>
      </c>
      <c r="G131" s="33">
        <v>150</v>
      </c>
      <c r="H131" s="11">
        <f>G131*1.16</f>
        <v>174</v>
      </c>
      <c r="I131" s="11">
        <f>F131*G131</f>
        <v>300</v>
      </c>
      <c r="J131" s="11">
        <f>F131*H131</f>
        <v>348</v>
      </c>
    </row>
    <row r="132" spans="1:10" x14ac:dyDescent="0.25">
      <c r="A132" s="12" t="s">
        <v>15</v>
      </c>
      <c r="B132" s="36">
        <v>42640</v>
      </c>
      <c r="C132" s="11">
        <v>62294</v>
      </c>
      <c r="D132" s="11">
        <v>14</v>
      </c>
      <c r="E132" s="11" t="s">
        <v>19</v>
      </c>
      <c r="F132" s="11">
        <v>1</v>
      </c>
      <c r="G132" s="33">
        <v>150</v>
      </c>
      <c r="H132" s="11">
        <f>G132*1.16</f>
        <v>174</v>
      </c>
      <c r="I132" s="11">
        <f>F132*G132</f>
        <v>150</v>
      </c>
      <c r="J132" s="11">
        <f>F132*H132</f>
        <v>174</v>
      </c>
    </row>
    <row r="133" spans="1:10" x14ac:dyDescent="0.25">
      <c r="A133" s="12" t="s">
        <v>15</v>
      </c>
      <c r="B133" s="36">
        <v>42640</v>
      </c>
      <c r="C133" s="11">
        <v>62296</v>
      </c>
      <c r="D133" s="11">
        <v>14</v>
      </c>
      <c r="E133" s="11" t="s">
        <v>19</v>
      </c>
      <c r="F133" s="11">
        <v>1</v>
      </c>
      <c r="G133" s="11">
        <v>130</v>
      </c>
      <c r="H133" s="11">
        <f>G133*1.16</f>
        <v>150.79999999999998</v>
      </c>
      <c r="I133" s="11">
        <f>F133*G133</f>
        <v>130</v>
      </c>
      <c r="J133" s="11">
        <f>F133*H133</f>
        <v>150.79999999999998</v>
      </c>
    </row>
    <row r="134" spans="1:10" x14ac:dyDescent="0.25">
      <c r="A134" s="12" t="s">
        <v>15</v>
      </c>
      <c r="B134" s="36">
        <v>42640</v>
      </c>
      <c r="C134" s="11">
        <v>62289</v>
      </c>
      <c r="D134" s="11">
        <v>14</v>
      </c>
      <c r="E134" s="11" t="s">
        <v>13</v>
      </c>
      <c r="F134" s="11">
        <v>1</v>
      </c>
      <c r="G134" s="11">
        <v>130</v>
      </c>
      <c r="H134" s="11">
        <f>G134*1.16</f>
        <v>150.79999999999998</v>
      </c>
      <c r="I134" s="11">
        <f>F134*G134</f>
        <v>130</v>
      </c>
      <c r="J134" s="11">
        <f>F134*H134</f>
        <v>150.79999999999998</v>
      </c>
    </row>
    <row r="135" spans="1:10" x14ac:dyDescent="0.25">
      <c r="A135" s="12" t="s">
        <v>15</v>
      </c>
      <c r="B135" s="36">
        <v>42640</v>
      </c>
      <c r="C135" s="11">
        <v>62295</v>
      </c>
      <c r="D135" s="11">
        <v>14</v>
      </c>
      <c r="E135" s="11" t="s">
        <v>38</v>
      </c>
      <c r="F135" s="11">
        <v>1</v>
      </c>
      <c r="G135" s="11">
        <v>160</v>
      </c>
      <c r="H135" s="11">
        <f>G135*1.16</f>
        <v>185.6</v>
      </c>
      <c r="I135" s="11">
        <f>F135*G135</f>
        <v>160</v>
      </c>
      <c r="J135" s="11">
        <f>F135*H135</f>
        <v>185.6</v>
      </c>
    </row>
    <row r="136" spans="1:10" x14ac:dyDescent="0.25">
      <c r="A136" s="13" t="s">
        <v>17</v>
      </c>
      <c r="B136" s="35">
        <v>42641</v>
      </c>
      <c r="C136" s="17">
        <v>44250</v>
      </c>
      <c r="D136" s="17">
        <v>13</v>
      </c>
      <c r="E136" s="17" t="s">
        <v>23</v>
      </c>
      <c r="F136" s="17">
        <v>1</v>
      </c>
      <c r="G136" s="17">
        <v>100</v>
      </c>
      <c r="H136" s="17">
        <f>G136*1.16</f>
        <v>115.99999999999999</v>
      </c>
      <c r="I136" s="17">
        <f>F136*G136</f>
        <v>100</v>
      </c>
      <c r="J136" s="17">
        <f>F136*H136</f>
        <v>115.99999999999999</v>
      </c>
    </row>
    <row r="137" spans="1:10" x14ac:dyDescent="0.25">
      <c r="A137" s="13" t="s">
        <v>17</v>
      </c>
      <c r="B137" s="36">
        <v>42641</v>
      </c>
      <c r="C137" s="11">
        <v>62297</v>
      </c>
      <c r="D137" s="11">
        <v>14</v>
      </c>
      <c r="E137" s="11" t="s">
        <v>19</v>
      </c>
      <c r="F137" s="11">
        <v>1</v>
      </c>
      <c r="G137" s="33">
        <v>150</v>
      </c>
      <c r="H137" s="11">
        <f>G137*1.16</f>
        <v>174</v>
      </c>
      <c r="I137" s="11">
        <f>F137*G137</f>
        <v>150</v>
      </c>
      <c r="J137" s="11">
        <f>F137*H137</f>
        <v>174</v>
      </c>
    </row>
    <row r="138" spans="1:10" x14ac:dyDescent="0.25">
      <c r="A138" s="13" t="s">
        <v>17</v>
      </c>
      <c r="B138" s="36">
        <v>42641</v>
      </c>
      <c r="C138" s="11">
        <v>92298</v>
      </c>
      <c r="D138" s="11">
        <v>14</v>
      </c>
      <c r="E138" s="11" t="s">
        <v>19</v>
      </c>
      <c r="F138" s="11">
        <v>1</v>
      </c>
      <c r="G138" s="11">
        <v>130</v>
      </c>
      <c r="H138" s="11">
        <f>G138*1.16</f>
        <v>150.79999999999998</v>
      </c>
      <c r="I138" s="11">
        <f>F138*G138</f>
        <v>130</v>
      </c>
      <c r="J138" s="11">
        <f>F138*H138</f>
        <v>150.79999999999998</v>
      </c>
    </row>
    <row r="139" spans="1:10" x14ac:dyDescent="0.25">
      <c r="A139" s="13" t="s">
        <v>17</v>
      </c>
      <c r="B139" s="36">
        <v>42641</v>
      </c>
      <c r="C139" s="11">
        <v>92299</v>
      </c>
      <c r="D139" s="11">
        <v>14</v>
      </c>
      <c r="E139" s="11" t="s">
        <v>19</v>
      </c>
      <c r="F139" s="11">
        <v>1</v>
      </c>
      <c r="G139" s="11">
        <v>140</v>
      </c>
      <c r="H139" s="11">
        <f>G139*1.16</f>
        <v>162.39999999999998</v>
      </c>
      <c r="I139" s="11">
        <f>F139*G139</f>
        <v>140</v>
      </c>
      <c r="J139" s="11">
        <f>F139*H139</f>
        <v>162.39999999999998</v>
      </c>
    </row>
    <row r="140" spans="1:10" x14ac:dyDescent="0.25">
      <c r="A140" s="24" t="s">
        <v>27</v>
      </c>
      <c r="B140" s="36">
        <v>42642</v>
      </c>
      <c r="C140" s="11">
        <v>44251</v>
      </c>
      <c r="D140" s="11">
        <v>14</v>
      </c>
      <c r="E140" s="11" t="s">
        <v>19</v>
      </c>
      <c r="F140" s="11">
        <v>1</v>
      </c>
      <c r="G140" s="11">
        <v>130</v>
      </c>
      <c r="H140" s="11">
        <f>G140*1.16</f>
        <v>150.79999999999998</v>
      </c>
      <c r="I140" s="11">
        <f>F140*G140</f>
        <v>130</v>
      </c>
      <c r="J140" s="11">
        <f>F140*H140</f>
        <v>150.79999999999998</v>
      </c>
    </row>
    <row r="141" spans="1:10" x14ac:dyDescent="0.25">
      <c r="A141" s="24" t="s">
        <v>27</v>
      </c>
      <c r="B141" s="36">
        <v>42642</v>
      </c>
      <c r="C141" s="11">
        <v>40</v>
      </c>
      <c r="D141" s="11">
        <v>14</v>
      </c>
      <c r="E141" s="11" t="s">
        <v>19</v>
      </c>
      <c r="F141" s="11">
        <v>1</v>
      </c>
      <c r="G141" s="11">
        <v>110</v>
      </c>
      <c r="H141" s="11">
        <f>G141*1.16</f>
        <v>127.6</v>
      </c>
      <c r="I141" s="11">
        <f>F141*G141</f>
        <v>110</v>
      </c>
      <c r="J141" s="11">
        <f>F141*H141</f>
        <v>127.6</v>
      </c>
    </row>
    <row r="142" spans="1:10" x14ac:dyDescent="0.25">
      <c r="A142" s="24" t="s">
        <v>27</v>
      </c>
      <c r="B142" s="36">
        <v>42642</v>
      </c>
      <c r="C142" s="11">
        <v>44252</v>
      </c>
      <c r="D142" s="11">
        <v>13</v>
      </c>
      <c r="E142" s="11" t="s">
        <v>18</v>
      </c>
      <c r="F142" s="11">
        <v>2</v>
      </c>
      <c r="G142" s="11">
        <v>150</v>
      </c>
      <c r="H142" s="11">
        <f>G142*1.16</f>
        <v>174</v>
      </c>
      <c r="I142" s="11">
        <f>F142*G142</f>
        <v>300</v>
      </c>
      <c r="J142" s="11">
        <f>F142*H142</f>
        <v>348</v>
      </c>
    </row>
    <row r="143" spans="1:10" x14ac:dyDescent="0.25">
      <c r="A143" s="15" t="s">
        <v>20</v>
      </c>
      <c r="B143" s="36">
        <v>42643</v>
      </c>
      <c r="C143" s="11">
        <v>44253</v>
      </c>
      <c r="D143" s="11">
        <v>14</v>
      </c>
      <c r="E143" s="11" t="s">
        <v>19</v>
      </c>
      <c r="F143" s="11">
        <v>2</v>
      </c>
      <c r="G143" s="11">
        <v>140</v>
      </c>
      <c r="H143" s="11">
        <f>G143*1.16</f>
        <v>162.39999999999998</v>
      </c>
      <c r="I143" s="11">
        <f>F143*G143</f>
        <v>280</v>
      </c>
      <c r="J143" s="11">
        <f>F143*H143</f>
        <v>324.79999999999995</v>
      </c>
    </row>
    <row r="144" spans="1:10" x14ac:dyDescent="0.25">
      <c r="A144" s="10" t="s">
        <v>14</v>
      </c>
      <c r="B144" s="35">
        <v>42644</v>
      </c>
      <c r="C144" s="17">
        <v>44254</v>
      </c>
      <c r="D144" s="17">
        <v>13</v>
      </c>
      <c r="E144" s="17" t="s">
        <v>23</v>
      </c>
      <c r="F144" s="17">
        <v>1</v>
      </c>
      <c r="G144" s="17">
        <v>100</v>
      </c>
      <c r="H144" s="17">
        <f>G144*1.16</f>
        <v>115.99999999999999</v>
      </c>
      <c r="I144" s="17">
        <f>F144*G144</f>
        <v>100</v>
      </c>
      <c r="J144" s="17">
        <f>F144*H144</f>
        <v>115.99999999999999</v>
      </c>
    </row>
    <row r="145" spans="1:10" x14ac:dyDescent="0.25">
      <c r="A145" s="10" t="s">
        <v>14</v>
      </c>
      <c r="B145" s="35">
        <v>42644</v>
      </c>
      <c r="C145" s="17">
        <v>44256</v>
      </c>
      <c r="D145" s="17">
        <v>13</v>
      </c>
      <c r="E145" s="17" t="s">
        <v>23</v>
      </c>
      <c r="F145" s="17">
        <v>1</v>
      </c>
      <c r="G145" s="17">
        <v>100</v>
      </c>
      <c r="H145" s="17">
        <f>G145*1.16</f>
        <v>115.99999999999999</v>
      </c>
      <c r="I145" s="17">
        <f>F145*G145</f>
        <v>100</v>
      </c>
      <c r="J145" s="17">
        <f>F145*H145</f>
        <v>115.99999999999999</v>
      </c>
    </row>
    <row r="146" spans="1:10" x14ac:dyDescent="0.25">
      <c r="A146" s="10" t="s">
        <v>14</v>
      </c>
      <c r="B146" s="35">
        <v>42644</v>
      </c>
      <c r="C146" s="17">
        <v>44257</v>
      </c>
      <c r="D146" s="17">
        <v>13</v>
      </c>
      <c r="E146" s="17" t="s">
        <v>28</v>
      </c>
      <c r="F146" s="17">
        <v>1</v>
      </c>
      <c r="G146" s="17">
        <v>130</v>
      </c>
      <c r="H146" s="17">
        <f>G146*1.16</f>
        <v>150.79999999999998</v>
      </c>
      <c r="I146" s="17">
        <f>F146*G146</f>
        <v>130</v>
      </c>
      <c r="J146" s="17">
        <f>F146*H146</f>
        <v>150.79999999999998</v>
      </c>
    </row>
    <row r="147" spans="1:10" x14ac:dyDescent="0.25">
      <c r="A147" s="10" t="s">
        <v>14</v>
      </c>
      <c r="B147" s="35">
        <v>42644</v>
      </c>
      <c r="C147" s="17">
        <v>44257</v>
      </c>
      <c r="D147" s="17">
        <v>13</v>
      </c>
      <c r="E147" s="17" t="s">
        <v>28</v>
      </c>
      <c r="F147" s="17">
        <v>1</v>
      </c>
      <c r="G147" s="17">
        <v>160</v>
      </c>
      <c r="H147" s="17">
        <f>G147*1.16</f>
        <v>185.6</v>
      </c>
      <c r="I147" s="17">
        <f>F147*G147</f>
        <v>160</v>
      </c>
      <c r="J147" s="17">
        <f>F147*H147</f>
        <v>185.6</v>
      </c>
    </row>
    <row r="148" spans="1:10" x14ac:dyDescent="0.25">
      <c r="A148" s="10" t="s">
        <v>14</v>
      </c>
      <c r="B148" s="34">
        <v>42644</v>
      </c>
      <c r="C148" s="28">
        <v>44255</v>
      </c>
      <c r="D148" s="28">
        <v>15</v>
      </c>
      <c r="E148" s="28" t="s">
        <v>45</v>
      </c>
      <c r="F148" s="28">
        <v>1</v>
      </c>
      <c r="G148" s="28">
        <v>110</v>
      </c>
      <c r="H148" s="28">
        <f>G148*1.16</f>
        <v>127.6</v>
      </c>
      <c r="I148" s="28">
        <f>F148*G148</f>
        <v>110</v>
      </c>
      <c r="J148" s="28">
        <f>F148*H148</f>
        <v>127.6</v>
      </c>
    </row>
    <row r="149" spans="1:10" x14ac:dyDescent="0.25">
      <c r="A149" s="38" t="s">
        <v>46</v>
      </c>
      <c r="B149" s="36">
        <v>42645</v>
      </c>
      <c r="C149" s="11">
        <v>44258</v>
      </c>
      <c r="D149" s="11">
        <v>15</v>
      </c>
      <c r="E149" s="11" t="s">
        <v>33</v>
      </c>
      <c r="F149" s="11">
        <v>1</v>
      </c>
      <c r="G149" s="11">
        <v>150</v>
      </c>
      <c r="H149" s="11">
        <f>G149*1.16</f>
        <v>174</v>
      </c>
      <c r="I149" s="11">
        <f>F149*G149</f>
        <v>150</v>
      </c>
      <c r="J149" s="11">
        <f>F149*H149</f>
        <v>174</v>
      </c>
    </row>
    <row r="150" spans="1:10" x14ac:dyDescent="0.25">
      <c r="A150" s="21" t="s">
        <v>24</v>
      </c>
      <c r="B150" s="35">
        <v>42646</v>
      </c>
      <c r="C150" s="17">
        <v>44260</v>
      </c>
      <c r="D150" s="17">
        <v>13</v>
      </c>
      <c r="E150" s="17" t="s">
        <v>23</v>
      </c>
      <c r="F150" s="17">
        <v>2</v>
      </c>
      <c r="G150" s="17">
        <v>120</v>
      </c>
      <c r="H150" s="17">
        <f>G150*1.16</f>
        <v>139.19999999999999</v>
      </c>
      <c r="I150" s="17">
        <f>F150*G150</f>
        <v>240</v>
      </c>
      <c r="J150" s="17">
        <f>F150*H150</f>
        <v>278.39999999999998</v>
      </c>
    </row>
    <row r="151" spans="1:10" x14ac:dyDescent="0.25">
      <c r="A151" s="21" t="s">
        <v>24</v>
      </c>
      <c r="B151" s="36">
        <v>42646</v>
      </c>
      <c r="C151" s="11">
        <v>44259</v>
      </c>
      <c r="D151" s="11">
        <v>14</v>
      </c>
      <c r="E151" s="11" t="s">
        <v>13</v>
      </c>
      <c r="F151" s="11">
        <v>1</v>
      </c>
      <c r="G151" s="11">
        <v>140</v>
      </c>
      <c r="H151" s="11">
        <f>G151*1.16</f>
        <v>162.39999999999998</v>
      </c>
      <c r="I151" s="11">
        <f>F151*G151</f>
        <v>140</v>
      </c>
      <c r="J151" s="11">
        <f>F151*H151</f>
        <v>162.39999999999998</v>
      </c>
    </row>
    <row r="152" spans="1:10" x14ac:dyDescent="0.25">
      <c r="A152" s="12" t="s">
        <v>15</v>
      </c>
      <c r="B152" s="35">
        <v>42647</v>
      </c>
      <c r="C152" s="17">
        <v>44263</v>
      </c>
      <c r="D152" s="17">
        <v>13</v>
      </c>
      <c r="E152" s="17" t="s">
        <v>29</v>
      </c>
      <c r="F152" s="17">
        <v>1</v>
      </c>
      <c r="G152" s="17">
        <v>100</v>
      </c>
      <c r="H152" s="17">
        <f>G152*1.16</f>
        <v>115.99999999999999</v>
      </c>
      <c r="I152" s="17">
        <f>F152*G152</f>
        <v>100</v>
      </c>
      <c r="J152" s="17">
        <f>F152*H152</f>
        <v>115.99999999999999</v>
      </c>
    </row>
    <row r="153" spans="1:10" x14ac:dyDescent="0.25">
      <c r="A153" s="12" t="s">
        <v>15</v>
      </c>
      <c r="B153" s="36">
        <v>42647</v>
      </c>
      <c r="C153" s="11">
        <v>44261</v>
      </c>
      <c r="D153" s="11">
        <v>14</v>
      </c>
      <c r="E153" s="11" t="s">
        <v>19</v>
      </c>
      <c r="F153" s="11">
        <v>1</v>
      </c>
      <c r="G153" s="11">
        <v>140</v>
      </c>
      <c r="H153" s="11">
        <f>G153*1.16</f>
        <v>162.39999999999998</v>
      </c>
      <c r="I153" s="11">
        <f>F153*G153</f>
        <v>140</v>
      </c>
      <c r="J153" s="11">
        <f>F153*H153</f>
        <v>162.39999999999998</v>
      </c>
    </row>
    <row r="154" spans="1:10" x14ac:dyDescent="0.25">
      <c r="A154" s="12" t="s">
        <v>15</v>
      </c>
      <c r="B154" s="36">
        <v>42647</v>
      </c>
      <c r="C154" s="11">
        <v>44261</v>
      </c>
      <c r="D154" s="11">
        <v>14</v>
      </c>
      <c r="E154" s="11" t="s">
        <v>19</v>
      </c>
      <c r="F154" s="11">
        <v>1</v>
      </c>
      <c r="G154" s="33">
        <v>150</v>
      </c>
      <c r="H154" s="11">
        <f>G154*1.16</f>
        <v>174</v>
      </c>
      <c r="I154" s="11">
        <f>F154*G154</f>
        <v>150</v>
      </c>
      <c r="J154" s="11">
        <f>F154*H154</f>
        <v>174</v>
      </c>
    </row>
    <row r="155" spans="1:10" x14ac:dyDescent="0.25">
      <c r="A155" s="12" t="s">
        <v>15</v>
      </c>
      <c r="B155" s="36">
        <v>42647</v>
      </c>
      <c r="C155" s="11">
        <v>44262</v>
      </c>
      <c r="D155" s="11">
        <v>14</v>
      </c>
      <c r="E155" s="11" t="s">
        <v>19</v>
      </c>
      <c r="F155" s="11">
        <v>2</v>
      </c>
      <c r="G155" s="11">
        <v>130</v>
      </c>
      <c r="H155" s="11">
        <f>G155*1.16</f>
        <v>150.79999999999998</v>
      </c>
      <c r="I155" s="11">
        <f>F155*G155</f>
        <v>260</v>
      </c>
      <c r="J155" s="11">
        <f>F155*H155</f>
        <v>301.59999999999997</v>
      </c>
    </row>
    <row r="156" spans="1:10" x14ac:dyDescent="0.25">
      <c r="A156" s="13" t="s">
        <v>17</v>
      </c>
      <c r="B156" s="36">
        <v>42648</v>
      </c>
      <c r="C156" s="11">
        <v>44266</v>
      </c>
      <c r="D156" s="11">
        <v>14</v>
      </c>
      <c r="E156" s="11" t="s">
        <v>19</v>
      </c>
      <c r="F156" s="11">
        <v>1</v>
      </c>
      <c r="G156" s="11">
        <v>130</v>
      </c>
      <c r="H156" s="11">
        <f>G156*1.16</f>
        <v>150.79999999999998</v>
      </c>
      <c r="I156" s="11">
        <f>F156*G156</f>
        <v>130</v>
      </c>
      <c r="J156" s="11">
        <f>F156*H156</f>
        <v>150.79999999999998</v>
      </c>
    </row>
    <row r="157" spans="1:10" x14ac:dyDescent="0.25">
      <c r="A157" s="13" t="s">
        <v>17</v>
      </c>
      <c r="B157" s="36">
        <v>42648</v>
      </c>
      <c r="C157" s="11">
        <v>44265</v>
      </c>
      <c r="D157" s="11">
        <v>14</v>
      </c>
      <c r="E157" s="11" t="s">
        <v>21</v>
      </c>
      <c r="F157" s="11">
        <v>1</v>
      </c>
      <c r="G157" s="33">
        <v>150</v>
      </c>
      <c r="H157" s="11">
        <f>G157*1.16</f>
        <v>174</v>
      </c>
      <c r="I157" s="11">
        <f>F157*G157</f>
        <v>150</v>
      </c>
      <c r="J157" s="11">
        <f>F157*H157</f>
        <v>174</v>
      </c>
    </row>
    <row r="158" spans="1:10" x14ac:dyDescent="0.25">
      <c r="A158" s="13" t="s">
        <v>17</v>
      </c>
      <c r="B158" s="36">
        <v>42648</v>
      </c>
      <c r="C158" s="11">
        <v>44264</v>
      </c>
      <c r="D158" s="11">
        <v>15</v>
      </c>
      <c r="E158" s="11" t="s">
        <v>33</v>
      </c>
      <c r="F158" s="11">
        <v>3</v>
      </c>
      <c r="G158" s="11">
        <v>130</v>
      </c>
      <c r="H158" s="11">
        <f>G158*1.16</f>
        <v>150.79999999999998</v>
      </c>
      <c r="I158" s="11">
        <f>F158*G158</f>
        <v>390</v>
      </c>
      <c r="J158" s="11">
        <f>F158*H158</f>
        <v>452.4</v>
      </c>
    </row>
    <row r="159" spans="1:10" x14ac:dyDescent="0.25">
      <c r="A159" s="13" t="s">
        <v>17</v>
      </c>
      <c r="B159" s="36">
        <v>42648</v>
      </c>
      <c r="C159" s="11">
        <v>44264</v>
      </c>
      <c r="D159" s="11">
        <v>15</v>
      </c>
      <c r="E159" s="11" t="s">
        <v>33</v>
      </c>
      <c r="F159" s="11">
        <v>1</v>
      </c>
      <c r="G159" s="11">
        <v>160</v>
      </c>
      <c r="H159" s="11">
        <f>G159*1.16</f>
        <v>185.6</v>
      </c>
      <c r="I159" s="11">
        <f>F159*G159</f>
        <v>160</v>
      </c>
      <c r="J159" s="11">
        <f>F159*H159</f>
        <v>185.6</v>
      </c>
    </row>
    <row r="160" spans="1:10" x14ac:dyDescent="0.25">
      <c r="A160" s="24" t="s">
        <v>27</v>
      </c>
      <c r="B160" s="35">
        <v>42649</v>
      </c>
      <c r="C160" s="17">
        <v>44272</v>
      </c>
      <c r="D160" s="17">
        <v>13</v>
      </c>
      <c r="E160" s="17" t="s">
        <v>29</v>
      </c>
      <c r="F160" s="17">
        <v>1</v>
      </c>
      <c r="G160" s="17">
        <v>100</v>
      </c>
      <c r="H160" s="17">
        <f>G160*1.16</f>
        <v>115.99999999999999</v>
      </c>
      <c r="I160" s="17">
        <f>F160*G160</f>
        <v>100</v>
      </c>
      <c r="J160" s="17">
        <f>F160*H160</f>
        <v>115.99999999999999</v>
      </c>
    </row>
    <row r="161" spans="1:10" x14ac:dyDescent="0.25">
      <c r="A161" s="24" t="s">
        <v>27</v>
      </c>
      <c r="B161" s="35">
        <v>42649</v>
      </c>
      <c r="C161" s="17">
        <v>44267</v>
      </c>
      <c r="D161" s="17">
        <v>15</v>
      </c>
      <c r="E161" s="17" t="s">
        <v>40</v>
      </c>
      <c r="F161" s="17">
        <v>1</v>
      </c>
      <c r="G161" s="17">
        <v>130</v>
      </c>
      <c r="H161" s="17">
        <f>G161*1.16</f>
        <v>150.79999999999998</v>
      </c>
      <c r="I161" s="17">
        <f>F161*G161</f>
        <v>130</v>
      </c>
      <c r="J161" s="17">
        <f>F161*H161</f>
        <v>150.79999999999998</v>
      </c>
    </row>
    <row r="162" spans="1:10" x14ac:dyDescent="0.25">
      <c r="A162" s="24" t="s">
        <v>27</v>
      </c>
      <c r="B162" s="36">
        <v>42649</v>
      </c>
      <c r="C162" s="11">
        <v>44268</v>
      </c>
      <c r="D162" s="11">
        <v>15</v>
      </c>
      <c r="E162" s="11" t="s">
        <v>33</v>
      </c>
      <c r="F162" s="11">
        <v>1</v>
      </c>
      <c r="G162" s="11">
        <v>140</v>
      </c>
      <c r="H162" s="11">
        <f>G162*1.16</f>
        <v>162.39999999999998</v>
      </c>
      <c r="I162" s="11">
        <f>F162*G162</f>
        <v>140</v>
      </c>
      <c r="J162" s="11">
        <f>F162*H162</f>
        <v>162.39999999999998</v>
      </c>
    </row>
    <row r="163" spans="1:10" x14ac:dyDescent="0.25">
      <c r="A163" s="24" t="s">
        <v>27</v>
      </c>
      <c r="B163" s="36">
        <v>42649</v>
      </c>
      <c r="C163" s="11">
        <v>44269</v>
      </c>
      <c r="D163" s="11">
        <v>16</v>
      </c>
      <c r="E163" s="11" t="s">
        <v>36</v>
      </c>
      <c r="F163" s="11">
        <v>2</v>
      </c>
      <c r="G163" s="11">
        <v>150</v>
      </c>
      <c r="H163" s="11">
        <f>G163*1.16</f>
        <v>174</v>
      </c>
      <c r="I163" s="11">
        <f>F163*G163</f>
        <v>300</v>
      </c>
      <c r="J163" s="11">
        <f>F163*H163</f>
        <v>348</v>
      </c>
    </row>
    <row r="164" spans="1:10" x14ac:dyDescent="0.25">
      <c r="A164" s="24" t="s">
        <v>27</v>
      </c>
      <c r="B164" s="36">
        <v>42649</v>
      </c>
      <c r="C164" s="11">
        <v>44270</v>
      </c>
      <c r="D164" s="11">
        <v>15</v>
      </c>
      <c r="E164" s="11" t="s">
        <v>36</v>
      </c>
      <c r="F164" s="11">
        <v>1</v>
      </c>
      <c r="G164" s="11">
        <v>170</v>
      </c>
      <c r="H164" s="11">
        <f>G164*1.16</f>
        <v>197.2</v>
      </c>
      <c r="I164" s="11">
        <f>F164*G164</f>
        <v>170</v>
      </c>
      <c r="J164" s="11">
        <f>F164*H164</f>
        <v>197.2</v>
      </c>
    </row>
    <row r="165" spans="1:10" x14ac:dyDescent="0.25">
      <c r="A165" s="15" t="s">
        <v>20</v>
      </c>
      <c r="B165" s="36">
        <v>42650</v>
      </c>
      <c r="C165" s="11">
        <v>44273</v>
      </c>
      <c r="D165" s="11">
        <v>14</v>
      </c>
      <c r="E165" s="11" t="s">
        <v>19</v>
      </c>
      <c r="F165" s="11">
        <v>1</v>
      </c>
      <c r="G165" s="11">
        <v>140</v>
      </c>
      <c r="H165" s="11">
        <f>G165*1.16</f>
        <v>162.39999999999998</v>
      </c>
      <c r="I165" s="11">
        <f>F165*G165</f>
        <v>140</v>
      </c>
      <c r="J165" s="11">
        <f>F165*H165</f>
        <v>162.39999999999998</v>
      </c>
    </row>
    <row r="166" spans="1:10" x14ac:dyDescent="0.25">
      <c r="A166" s="10" t="s">
        <v>14</v>
      </c>
      <c r="B166" s="36">
        <v>42651</v>
      </c>
      <c r="C166" s="11">
        <v>44274</v>
      </c>
      <c r="D166" s="11">
        <v>13</v>
      </c>
      <c r="E166" s="11" t="s">
        <v>31</v>
      </c>
      <c r="F166" s="11">
        <v>1</v>
      </c>
      <c r="G166" s="11">
        <v>120</v>
      </c>
      <c r="H166" s="11">
        <f>G166*1.16</f>
        <v>139.19999999999999</v>
      </c>
      <c r="I166" s="11">
        <f>F166*G166</f>
        <v>120</v>
      </c>
      <c r="J166" s="11">
        <f>F166*H166</f>
        <v>139.19999999999999</v>
      </c>
    </row>
    <row r="167" spans="1:10" x14ac:dyDescent="0.25">
      <c r="A167" s="10" t="s">
        <v>14</v>
      </c>
      <c r="B167" s="36">
        <v>42651</v>
      </c>
      <c r="C167" s="11">
        <v>44275</v>
      </c>
      <c r="D167" s="11">
        <v>14</v>
      </c>
      <c r="E167" s="11" t="s">
        <v>19</v>
      </c>
      <c r="F167" s="11">
        <v>1</v>
      </c>
      <c r="G167" s="11">
        <v>130</v>
      </c>
      <c r="H167" s="11">
        <f>G167*1.16</f>
        <v>150.79999999999998</v>
      </c>
      <c r="I167" s="11">
        <f>F167*G167</f>
        <v>130</v>
      </c>
      <c r="J167" s="11">
        <f>F167*H167</f>
        <v>150.79999999999998</v>
      </c>
    </row>
    <row r="168" spans="1:10" x14ac:dyDescent="0.25">
      <c r="A168" s="10" t="s">
        <v>14</v>
      </c>
      <c r="B168" s="36">
        <v>42651</v>
      </c>
      <c r="C168" s="11">
        <v>44276</v>
      </c>
      <c r="D168" s="11">
        <v>14</v>
      </c>
      <c r="E168" s="11" t="s">
        <v>19</v>
      </c>
      <c r="F168" s="11">
        <v>1</v>
      </c>
      <c r="G168" s="11">
        <v>120</v>
      </c>
      <c r="H168" s="11">
        <f>G168*1.16</f>
        <v>139.19999999999999</v>
      </c>
      <c r="I168" s="11">
        <f>F168*G168</f>
        <v>120</v>
      </c>
      <c r="J168" s="11">
        <f>F168*H168</f>
        <v>139.19999999999999</v>
      </c>
    </row>
    <row r="169" spans="1:10" x14ac:dyDescent="0.25">
      <c r="A169" s="10" t="s">
        <v>14</v>
      </c>
      <c r="B169" s="36">
        <v>42651</v>
      </c>
      <c r="C169" s="11">
        <v>44274</v>
      </c>
      <c r="D169" s="11">
        <v>13</v>
      </c>
      <c r="E169" s="11" t="s">
        <v>18</v>
      </c>
      <c r="F169" s="11">
        <v>1</v>
      </c>
      <c r="G169" s="11">
        <v>130</v>
      </c>
      <c r="H169" s="11">
        <f>G169*1.16</f>
        <v>150.79999999999998</v>
      </c>
      <c r="I169" s="11">
        <f>F169*G169</f>
        <v>130</v>
      </c>
      <c r="J169" s="11">
        <f>F169*H169</f>
        <v>150.79999999999998</v>
      </c>
    </row>
    <row r="170" spans="1:10" x14ac:dyDescent="0.25">
      <c r="A170" s="21" t="s">
        <v>24</v>
      </c>
      <c r="B170" s="36">
        <v>42653</v>
      </c>
      <c r="C170" s="11">
        <v>44280</v>
      </c>
      <c r="D170" s="11">
        <v>13</v>
      </c>
      <c r="E170" s="11" t="s">
        <v>16</v>
      </c>
      <c r="F170" s="11">
        <v>1</v>
      </c>
      <c r="G170" s="11">
        <v>140</v>
      </c>
      <c r="H170" s="11">
        <f>G170*1.16</f>
        <v>162.39999999999998</v>
      </c>
      <c r="I170" s="11">
        <f>F170*G170</f>
        <v>140</v>
      </c>
      <c r="J170" s="11">
        <f>F170*H170</f>
        <v>162.39999999999998</v>
      </c>
    </row>
    <row r="171" spans="1:10" x14ac:dyDescent="0.25">
      <c r="A171" s="21" t="s">
        <v>24</v>
      </c>
      <c r="B171" s="36">
        <v>42653</v>
      </c>
      <c r="C171" s="11">
        <v>44278</v>
      </c>
      <c r="D171" s="11">
        <v>14</v>
      </c>
      <c r="E171" s="11" t="s">
        <v>19</v>
      </c>
      <c r="F171" s="11">
        <v>1</v>
      </c>
      <c r="G171" s="11">
        <v>120</v>
      </c>
      <c r="H171" s="11">
        <f>G171*1.16</f>
        <v>139.19999999999999</v>
      </c>
      <c r="I171" s="11">
        <f>F171*G171</f>
        <v>120</v>
      </c>
      <c r="J171" s="11">
        <f>F171*H171</f>
        <v>139.19999999999999</v>
      </c>
    </row>
    <row r="172" spans="1:10" x14ac:dyDescent="0.25">
      <c r="A172" s="21" t="s">
        <v>24</v>
      </c>
      <c r="B172" s="36">
        <v>42653</v>
      </c>
      <c r="C172" s="11">
        <v>44277</v>
      </c>
      <c r="D172" s="11">
        <v>14</v>
      </c>
      <c r="E172" s="11" t="s">
        <v>13</v>
      </c>
      <c r="F172" s="11">
        <v>2</v>
      </c>
      <c r="G172" s="11">
        <v>120</v>
      </c>
      <c r="H172" s="11">
        <f>G172*1.16</f>
        <v>139.19999999999999</v>
      </c>
      <c r="I172" s="11">
        <f>F172*G172</f>
        <v>240</v>
      </c>
      <c r="J172" s="11">
        <f>F172*H172</f>
        <v>278.39999999999998</v>
      </c>
    </row>
    <row r="173" spans="1:10" x14ac:dyDescent="0.25">
      <c r="A173" s="21" t="s">
        <v>24</v>
      </c>
      <c r="B173" s="35">
        <v>42653</v>
      </c>
      <c r="C173" s="17">
        <v>44279</v>
      </c>
      <c r="D173" s="17">
        <v>15</v>
      </c>
      <c r="E173" s="17" t="s">
        <v>40</v>
      </c>
      <c r="F173" s="17">
        <v>1</v>
      </c>
      <c r="G173" s="17">
        <v>150</v>
      </c>
      <c r="H173" s="17">
        <f>G173*1.16</f>
        <v>174</v>
      </c>
      <c r="I173" s="17">
        <f>F173*G173</f>
        <v>150</v>
      </c>
      <c r="J173" s="17">
        <f>F173*H173</f>
        <v>174</v>
      </c>
    </row>
    <row r="174" spans="1:10" x14ac:dyDescent="0.25">
      <c r="A174" s="12" t="s">
        <v>15</v>
      </c>
      <c r="B174" s="35">
        <v>42654</v>
      </c>
      <c r="C174" s="17">
        <v>44284</v>
      </c>
      <c r="D174" s="17">
        <v>13</v>
      </c>
      <c r="E174" s="17" t="s">
        <v>29</v>
      </c>
      <c r="F174" s="17">
        <v>1</v>
      </c>
      <c r="G174" s="17">
        <v>100</v>
      </c>
      <c r="H174" s="17">
        <f>G174*1.16</f>
        <v>115.99999999999999</v>
      </c>
      <c r="I174" s="17">
        <f>F174*G174</f>
        <v>100</v>
      </c>
      <c r="J174" s="17">
        <f>F174*H174</f>
        <v>115.99999999999999</v>
      </c>
    </row>
    <row r="175" spans="1:10" x14ac:dyDescent="0.25">
      <c r="A175" s="12" t="s">
        <v>15</v>
      </c>
      <c r="B175" s="35">
        <v>42654</v>
      </c>
      <c r="C175" s="17">
        <v>44283</v>
      </c>
      <c r="D175" s="17">
        <v>13</v>
      </c>
      <c r="E175" s="17" t="s">
        <v>23</v>
      </c>
      <c r="F175" s="17">
        <v>2</v>
      </c>
      <c r="G175" s="17">
        <v>100</v>
      </c>
      <c r="H175" s="17">
        <f>G175*1.16</f>
        <v>115.99999999999999</v>
      </c>
      <c r="I175" s="17">
        <f>F175*G175</f>
        <v>200</v>
      </c>
      <c r="J175" s="17">
        <f>F175*H175</f>
        <v>231.99999999999997</v>
      </c>
    </row>
    <row r="176" spans="1:10" x14ac:dyDescent="0.25">
      <c r="A176" s="12" t="s">
        <v>15</v>
      </c>
      <c r="B176" s="36">
        <v>42654</v>
      </c>
      <c r="C176" s="11">
        <v>44282</v>
      </c>
      <c r="D176" s="11">
        <v>15</v>
      </c>
      <c r="E176" s="11" t="s">
        <v>44</v>
      </c>
      <c r="F176" s="11">
        <v>1</v>
      </c>
      <c r="G176" s="11">
        <v>140</v>
      </c>
      <c r="H176" s="11">
        <f>G176*1.16</f>
        <v>162.39999999999998</v>
      </c>
      <c r="I176" s="11">
        <f>F176*G176</f>
        <v>140</v>
      </c>
      <c r="J176" s="11">
        <f>F176*H176</f>
        <v>162.39999999999998</v>
      </c>
    </row>
    <row r="177" spans="1:10" x14ac:dyDescent="0.25">
      <c r="A177" s="12" t="s">
        <v>15</v>
      </c>
      <c r="B177" s="34">
        <v>42654</v>
      </c>
      <c r="C177" s="28">
        <v>44281</v>
      </c>
      <c r="D177" s="28">
        <v>16</v>
      </c>
      <c r="E177" s="28" t="s">
        <v>42</v>
      </c>
      <c r="F177" s="28">
        <v>2</v>
      </c>
      <c r="G177" s="28">
        <v>140</v>
      </c>
      <c r="H177" s="28">
        <f>G177*1.16</f>
        <v>162.39999999999998</v>
      </c>
      <c r="I177" s="28">
        <f>F177*G177</f>
        <v>280</v>
      </c>
      <c r="J177" s="28">
        <f>F177*H177</f>
        <v>324.79999999999995</v>
      </c>
    </row>
    <row r="178" spans="1:10" x14ac:dyDescent="0.25">
      <c r="A178" s="13" t="s">
        <v>17</v>
      </c>
      <c r="B178" s="36">
        <v>42655</v>
      </c>
      <c r="C178" s="11">
        <v>44285</v>
      </c>
      <c r="D178" s="11">
        <v>14</v>
      </c>
      <c r="E178" s="11" t="s">
        <v>19</v>
      </c>
      <c r="F178" s="11">
        <v>1</v>
      </c>
      <c r="G178" s="11">
        <v>140</v>
      </c>
      <c r="H178" s="11">
        <f>G178*1.16</f>
        <v>162.39999999999998</v>
      </c>
      <c r="I178" s="11">
        <f>F178*G178</f>
        <v>140</v>
      </c>
      <c r="J178" s="11">
        <f>F178*H178</f>
        <v>162.39999999999998</v>
      </c>
    </row>
    <row r="179" spans="1:10" x14ac:dyDescent="0.25">
      <c r="A179" s="13" t="s">
        <v>17</v>
      </c>
      <c r="B179" s="36">
        <v>42655</v>
      </c>
      <c r="C179" s="11">
        <v>44287</v>
      </c>
      <c r="D179" s="11">
        <v>14</v>
      </c>
      <c r="E179" s="11" t="s">
        <v>19</v>
      </c>
      <c r="F179" s="11">
        <v>1</v>
      </c>
      <c r="G179" s="11">
        <v>130</v>
      </c>
      <c r="H179" s="11">
        <f>G179*1.16</f>
        <v>150.79999999999998</v>
      </c>
      <c r="I179" s="11">
        <f>F179*G179</f>
        <v>130</v>
      </c>
      <c r="J179" s="11">
        <f>F179*H179</f>
        <v>150.79999999999998</v>
      </c>
    </row>
    <row r="180" spans="1:10" x14ac:dyDescent="0.25">
      <c r="A180" s="13" t="s">
        <v>17</v>
      </c>
      <c r="B180" s="36">
        <v>42655</v>
      </c>
      <c r="C180" s="11">
        <v>44286</v>
      </c>
      <c r="D180" s="11">
        <v>14</v>
      </c>
      <c r="E180" s="11" t="s">
        <v>13</v>
      </c>
      <c r="F180" s="11">
        <v>1</v>
      </c>
      <c r="G180" s="11">
        <v>140</v>
      </c>
      <c r="H180" s="11">
        <f>G180*1.16</f>
        <v>162.39999999999998</v>
      </c>
      <c r="I180" s="11">
        <f>F180*G180</f>
        <v>140</v>
      </c>
      <c r="J180" s="11">
        <f>F180*H180</f>
        <v>162.39999999999998</v>
      </c>
    </row>
    <row r="181" spans="1:10" x14ac:dyDescent="0.25">
      <c r="A181" s="24" t="s">
        <v>27</v>
      </c>
      <c r="B181" s="35">
        <v>42656</v>
      </c>
      <c r="C181" s="17">
        <v>44290</v>
      </c>
      <c r="D181" s="17">
        <v>13</v>
      </c>
      <c r="E181" s="17" t="s">
        <v>29</v>
      </c>
      <c r="F181" s="17">
        <v>1</v>
      </c>
      <c r="G181" s="17">
        <v>100</v>
      </c>
      <c r="H181" s="19">
        <f>G181*1.16</f>
        <v>115.99999999999999</v>
      </c>
      <c r="I181" s="19">
        <f>F181*G181</f>
        <v>100</v>
      </c>
      <c r="J181" s="19">
        <f>F181*H181</f>
        <v>115.99999999999999</v>
      </c>
    </row>
    <row r="182" spans="1:10" x14ac:dyDescent="0.25">
      <c r="A182" s="24" t="s">
        <v>27</v>
      </c>
      <c r="B182" s="36">
        <v>42656</v>
      </c>
      <c r="C182" s="11">
        <v>44288</v>
      </c>
      <c r="D182" s="11">
        <v>14</v>
      </c>
      <c r="E182" s="11" t="s">
        <v>13</v>
      </c>
      <c r="F182" s="11">
        <v>1</v>
      </c>
      <c r="G182" s="37">
        <v>180</v>
      </c>
      <c r="H182" s="8">
        <f>G182*1.16</f>
        <v>208.79999999999998</v>
      </c>
      <c r="I182" s="8">
        <f>F182*G182</f>
        <v>180</v>
      </c>
      <c r="J182" s="8">
        <f>F182*H182</f>
        <v>208.79999999999998</v>
      </c>
    </row>
    <row r="183" spans="1:10" x14ac:dyDescent="0.25">
      <c r="A183" s="24" t="s">
        <v>27</v>
      </c>
      <c r="B183" s="36">
        <v>42656</v>
      </c>
      <c r="C183" s="11">
        <v>44288</v>
      </c>
      <c r="D183" s="11">
        <v>14</v>
      </c>
      <c r="E183" s="11" t="s">
        <v>13</v>
      </c>
      <c r="F183" s="11">
        <v>1</v>
      </c>
      <c r="G183" s="37">
        <v>200</v>
      </c>
      <c r="H183" s="8">
        <f>G183*1.16</f>
        <v>231.99999999999997</v>
      </c>
      <c r="I183" s="8">
        <f>F183*G183</f>
        <v>200</v>
      </c>
      <c r="J183" s="8">
        <f>F183*H183</f>
        <v>231.99999999999997</v>
      </c>
    </row>
    <row r="184" spans="1:10" x14ac:dyDescent="0.25">
      <c r="A184" s="24" t="s">
        <v>27</v>
      </c>
      <c r="B184" s="36">
        <v>42656</v>
      </c>
      <c r="C184" s="11">
        <v>44289</v>
      </c>
      <c r="D184" s="11">
        <v>15</v>
      </c>
      <c r="E184" s="11" t="s">
        <v>33</v>
      </c>
      <c r="F184" s="11">
        <v>2</v>
      </c>
      <c r="G184" s="11">
        <v>150</v>
      </c>
      <c r="H184" s="8">
        <f>G184*1.16</f>
        <v>174</v>
      </c>
      <c r="I184" s="8">
        <f>F184*G184</f>
        <v>300</v>
      </c>
      <c r="J184" s="8">
        <f>F184*H184</f>
        <v>348</v>
      </c>
    </row>
    <row r="185" spans="1:10" x14ac:dyDescent="0.25">
      <c r="A185" s="15" t="s">
        <v>20</v>
      </c>
      <c r="B185" s="35">
        <v>42657</v>
      </c>
      <c r="C185" s="17">
        <v>44291</v>
      </c>
      <c r="D185" s="17">
        <v>13</v>
      </c>
      <c r="E185" s="17" t="s">
        <v>29</v>
      </c>
      <c r="F185" s="17">
        <v>1</v>
      </c>
      <c r="G185" s="17">
        <v>100</v>
      </c>
      <c r="H185" s="19">
        <f>G185*1.16</f>
        <v>115.99999999999999</v>
      </c>
      <c r="I185" s="19">
        <f>F185*G185</f>
        <v>100</v>
      </c>
      <c r="J185" s="19">
        <f>F185*H185</f>
        <v>115.99999999999999</v>
      </c>
    </row>
    <row r="186" spans="1:10" x14ac:dyDescent="0.25">
      <c r="A186" s="15" t="s">
        <v>20</v>
      </c>
      <c r="B186" s="34">
        <v>42657</v>
      </c>
      <c r="C186" s="28">
        <v>44293</v>
      </c>
      <c r="D186" s="28">
        <v>14</v>
      </c>
      <c r="E186" s="28" t="s">
        <v>41</v>
      </c>
      <c r="F186" s="28">
        <v>1</v>
      </c>
      <c r="G186" s="28">
        <v>100</v>
      </c>
      <c r="H186" s="30">
        <f>G186*1.16</f>
        <v>115.99999999999999</v>
      </c>
      <c r="I186" s="30">
        <f>F186*G186</f>
        <v>100</v>
      </c>
      <c r="J186" s="30">
        <f>F186*H186</f>
        <v>115.99999999999999</v>
      </c>
    </row>
    <row r="187" spans="1:10" x14ac:dyDescent="0.25">
      <c r="A187" s="15" t="s">
        <v>20</v>
      </c>
      <c r="B187" s="36">
        <v>42657</v>
      </c>
      <c r="C187" s="11">
        <v>44294</v>
      </c>
      <c r="D187" s="11">
        <v>15</v>
      </c>
      <c r="E187" s="11" t="s">
        <v>19</v>
      </c>
      <c r="F187" s="11">
        <v>1</v>
      </c>
      <c r="G187" s="11">
        <v>120</v>
      </c>
      <c r="H187" s="8">
        <f>G187*1.16</f>
        <v>139.19999999999999</v>
      </c>
      <c r="I187" s="8">
        <f>F187*G187</f>
        <v>120</v>
      </c>
      <c r="J187" s="8">
        <f>F187*H187</f>
        <v>139.19999999999999</v>
      </c>
    </row>
    <row r="188" spans="1:10" x14ac:dyDescent="0.25">
      <c r="A188" s="15" t="s">
        <v>20</v>
      </c>
      <c r="B188" s="36">
        <v>42657</v>
      </c>
      <c r="C188" s="11">
        <v>44292</v>
      </c>
      <c r="D188" s="11">
        <v>15</v>
      </c>
      <c r="E188" s="11" t="s">
        <v>33</v>
      </c>
      <c r="F188" s="11">
        <v>1</v>
      </c>
      <c r="G188" s="11">
        <v>170</v>
      </c>
      <c r="H188" s="8">
        <f>G188*1.16</f>
        <v>197.2</v>
      </c>
      <c r="I188" s="8">
        <f>F188*G188</f>
        <v>170</v>
      </c>
      <c r="J188" s="8">
        <f>F188*H188</f>
        <v>197.2</v>
      </c>
    </row>
    <row r="189" spans="1:10" x14ac:dyDescent="0.25">
      <c r="A189" s="10" t="s">
        <v>14</v>
      </c>
      <c r="B189" s="35">
        <v>42658</v>
      </c>
      <c r="C189" s="17">
        <v>44295</v>
      </c>
      <c r="D189" s="17">
        <v>13</v>
      </c>
      <c r="E189" s="17" t="s">
        <v>23</v>
      </c>
      <c r="F189" s="17">
        <v>1</v>
      </c>
      <c r="G189" s="17">
        <v>130</v>
      </c>
      <c r="H189" s="19">
        <f>G189*1.16</f>
        <v>150.79999999999998</v>
      </c>
      <c r="I189" s="19">
        <f>F189*G189</f>
        <v>130</v>
      </c>
      <c r="J189" s="19">
        <f>F189*H189</f>
        <v>150.79999999999998</v>
      </c>
    </row>
    <row r="190" spans="1:10" x14ac:dyDescent="0.25">
      <c r="A190" s="10" t="s">
        <v>14</v>
      </c>
      <c r="B190" s="35">
        <v>42658</v>
      </c>
      <c r="C190" s="17">
        <v>44296</v>
      </c>
      <c r="D190" s="17">
        <v>13</v>
      </c>
      <c r="E190" s="17" t="s">
        <v>23</v>
      </c>
      <c r="F190" s="17">
        <v>1</v>
      </c>
      <c r="G190" s="17">
        <v>100</v>
      </c>
      <c r="H190" s="19">
        <f>G190*1.16</f>
        <v>115.99999999999999</v>
      </c>
      <c r="I190" s="19">
        <f>F190*G190</f>
        <v>100</v>
      </c>
      <c r="J190" s="19">
        <f>F190*H190</f>
        <v>115.99999999999999</v>
      </c>
    </row>
    <row r="191" spans="1:10" x14ac:dyDescent="0.25">
      <c r="A191" s="10" t="s">
        <v>14</v>
      </c>
      <c r="B191" s="35">
        <v>42658</v>
      </c>
      <c r="C191" s="17">
        <v>44296</v>
      </c>
      <c r="D191" s="17">
        <v>13</v>
      </c>
      <c r="E191" s="17" t="s">
        <v>23</v>
      </c>
      <c r="F191" s="17">
        <v>1</v>
      </c>
      <c r="G191" s="17">
        <v>130</v>
      </c>
      <c r="H191" s="19">
        <f>G191*1.16</f>
        <v>150.79999999999998</v>
      </c>
      <c r="I191" s="19">
        <f>F191*G191</f>
        <v>130</v>
      </c>
      <c r="J191" s="19">
        <f>F191*H191</f>
        <v>150.79999999999998</v>
      </c>
    </row>
    <row r="192" spans="1:10" x14ac:dyDescent="0.25">
      <c r="A192" s="10" t="s">
        <v>14</v>
      </c>
      <c r="B192" s="36">
        <v>42658</v>
      </c>
      <c r="C192" s="11">
        <v>44297</v>
      </c>
      <c r="D192" s="11">
        <v>15</v>
      </c>
      <c r="E192" s="11" t="s">
        <v>33</v>
      </c>
      <c r="F192" s="11">
        <v>1</v>
      </c>
      <c r="G192" s="11">
        <v>170</v>
      </c>
      <c r="H192" s="8">
        <f>G192*1.16</f>
        <v>197.2</v>
      </c>
      <c r="I192" s="8">
        <f>F192*G192</f>
        <v>170</v>
      </c>
      <c r="J192" s="8">
        <f>F192*H192</f>
        <v>197.2</v>
      </c>
    </row>
    <row r="193" spans="1:10" x14ac:dyDescent="0.25">
      <c r="A193" s="38" t="s">
        <v>46</v>
      </c>
      <c r="B193" s="36">
        <v>42659</v>
      </c>
      <c r="C193" s="11">
        <v>44298</v>
      </c>
      <c r="D193" s="11">
        <v>14</v>
      </c>
      <c r="E193" s="11" t="s">
        <v>13</v>
      </c>
      <c r="F193" s="11">
        <v>1</v>
      </c>
      <c r="G193" s="11">
        <v>140</v>
      </c>
      <c r="H193" s="8">
        <f>G193*1.16</f>
        <v>162.39999999999998</v>
      </c>
      <c r="I193" s="8">
        <f>F193*G193</f>
        <v>140</v>
      </c>
      <c r="J193" s="8">
        <f>F193*H193</f>
        <v>162.39999999999998</v>
      </c>
    </row>
    <row r="194" spans="1:10" x14ac:dyDescent="0.25">
      <c r="A194" s="38" t="s">
        <v>46</v>
      </c>
      <c r="B194" s="34">
        <v>42659</v>
      </c>
      <c r="C194" s="28">
        <v>44300</v>
      </c>
      <c r="D194" s="28">
        <v>15</v>
      </c>
      <c r="E194" s="28" t="s">
        <v>45</v>
      </c>
      <c r="F194" s="28">
        <v>1</v>
      </c>
      <c r="G194" s="28">
        <v>130</v>
      </c>
      <c r="H194" s="30">
        <f>G194*1.16</f>
        <v>150.79999999999998</v>
      </c>
      <c r="I194" s="30">
        <f>F194*G194</f>
        <v>130</v>
      </c>
      <c r="J194" s="30">
        <f>F194*H194</f>
        <v>150.79999999999998</v>
      </c>
    </row>
    <row r="195" spans="1:10" x14ac:dyDescent="0.25">
      <c r="A195" s="38" t="s">
        <v>46</v>
      </c>
      <c r="B195" s="34">
        <v>42659</v>
      </c>
      <c r="C195" s="28">
        <v>44299</v>
      </c>
      <c r="D195" s="28">
        <v>15</v>
      </c>
      <c r="E195" s="28" t="s">
        <v>35</v>
      </c>
      <c r="F195" s="28">
        <v>1</v>
      </c>
      <c r="G195" s="28">
        <v>130</v>
      </c>
      <c r="H195" s="30">
        <f>G195*1.16</f>
        <v>150.79999999999998</v>
      </c>
      <c r="I195" s="30">
        <f>F195*G195</f>
        <v>130</v>
      </c>
      <c r="J195" s="30">
        <f>F195*H195</f>
        <v>150.79999999999998</v>
      </c>
    </row>
    <row r="196" spans="1:10" x14ac:dyDescent="0.25">
      <c r="A196" s="21" t="s">
        <v>24</v>
      </c>
      <c r="B196" s="35">
        <v>42660</v>
      </c>
      <c r="C196" s="17">
        <v>44102</v>
      </c>
      <c r="D196" s="17">
        <v>13</v>
      </c>
      <c r="E196" s="17" t="s">
        <v>23</v>
      </c>
      <c r="F196" s="17">
        <v>1</v>
      </c>
      <c r="G196" s="17">
        <v>100</v>
      </c>
      <c r="H196" s="19">
        <f>G196*1.16</f>
        <v>115.99999999999999</v>
      </c>
      <c r="I196" s="19">
        <f>F196*G196</f>
        <v>100</v>
      </c>
      <c r="J196" s="19">
        <f>F196*H196</f>
        <v>115.99999999999999</v>
      </c>
    </row>
    <row r="197" spans="1:10" x14ac:dyDescent="0.25">
      <c r="A197" s="21" t="s">
        <v>24</v>
      </c>
      <c r="B197" s="36">
        <v>42660</v>
      </c>
      <c r="C197" s="11">
        <v>44101</v>
      </c>
      <c r="D197" s="11">
        <v>14</v>
      </c>
      <c r="E197" s="11" t="s">
        <v>19</v>
      </c>
      <c r="F197" s="11">
        <v>1</v>
      </c>
      <c r="G197" s="11">
        <v>130</v>
      </c>
      <c r="H197" s="8">
        <f>G197*1.16</f>
        <v>150.79999999999998</v>
      </c>
      <c r="I197" s="8">
        <f>F197*G197</f>
        <v>130</v>
      </c>
      <c r="J197" s="8">
        <f>F197*H197</f>
        <v>150.79999999999998</v>
      </c>
    </row>
    <row r="198" spans="1:10" x14ac:dyDescent="0.25">
      <c r="A198" s="12" t="s">
        <v>15</v>
      </c>
      <c r="B198" s="35">
        <v>42661</v>
      </c>
      <c r="C198" s="17">
        <v>44106</v>
      </c>
      <c r="D198" s="17">
        <v>14</v>
      </c>
      <c r="E198" s="17" t="s">
        <v>29</v>
      </c>
      <c r="F198" s="17">
        <v>1</v>
      </c>
      <c r="G198" s="17">
        <v>100</v>
      </c>
      <c r="H198" s="19">
        <f>G198*1.16</f>
        <v>115.99999999999999</v>
      </c>
      <c r="I198" s="19">
        <f>F198*G198</f>
        <v>100</v>
      </c>
      <c r="J198" s="19">
        <f>F198*H198</f>
        <v>115.99999999999999</v>
      </c>
    </row>
    <row r="199" spans="1:10" x14ac:dyDescent="0.25">
      <c r="A199" s="12" t="s">
        <v>15</v>
      </c>
      <c r="B199" s="35">
        <v>42661</v>
      </c>
      <c r="C199" s="17">
        <v>44104</v>
      </c>
      <c r="D199" s="17">
        <v>13</v>
      </c>
      <c r="E199" s="17" t="s">
        <v>23</v>
      </c>
      <c r="F199" s="17">
        <v>2</v>
      </c>
      <c r="G199" s="17">
        <v>110</v>
      </c>
      <c r="H199" s="19">
        <f>G199*1.16</f>
        <v>127.6</v>
      </c>
      <c r="I199" s="19">
        <f>F199*G199</f>
        <v>220</v>
      </c>
      <c r="J199" s="19">
        <f>F199*H199</f>
        <v>255.2</v>
      </c>
    </row>
    <row r="200" spans="1:10" x14ac:dyDescent="0.25">
      <c r="A200" s="12" t="s">
        <v>15</v>
      </c>
      <c r="B200" s="35">
        <v>42661</v>
      </c>
      <c r="C200" s="17">
        <v>44105</v>
      </c>
      <c r="D200" s="17">
        <v>13</v>
      </c>
      <c r="E200" s="17" t="s">
        <v>23</v>
      </c>
      <c r="F200" s="17">
        <v>1</v>
      </c>
      <c r="G200" s="17">
        <v>100</v>
      </c>
      <c r="H200" s="19">
        <f>G200*1.16</f>
        <v>115.99999999999999</v>
      </c>
      <c r="I200" s="19">
        <f>F200*G200</f>
        <v>100</v>
      </c>
      <c r="J200" s="19">
        <f>F200*H200</f>
        <v>115.99999999999999</v>
      </c>
    </row>
    <row r="201" spans="1:10" x14ac:dyDescent="0.25">
      <c r="A201" s="12" t="s">
        <v>15</v>
      </c>
      <c r="B201" s="36">
        <v>42661</v>
      </c>
      <c r="C201" s="11">
        <v>44107</v>
      </c>
      <c r="D201" s="11">
        <v>14</v>
      </c>
      <c r="E201" s="11" t="s">
        <v>19</v>
      </c>
      <c r="F201" s="11">
        <v>1</v>
      </c>
      <c r="G201" s="11">
        <v>140</v>
      </c>
      <c r="H201" s="8">
        <f>G201*1.16</f>
        <v>162.39999999999998</v>
      </c>
      <c r="I201" s="8">
        <f>F201*G201</f>
        <v>140</v>
      </c>
      <c r="J201" s="8">
        <f>F201*H201</f>
        <v>162.39999999999998</v>
      </c>
    </row>
    <row r="202" spans="1:10" x14ac:dyDescent="0.25">
      <c r="A202" s="12" t="s">
        <v>15</v>
      </c>
      <c r="B202" s="36">
        <v>42661</v>
      </c>
      <c r="C202" s="11">
        <v>44103</v>
      </c>
      <c r="D202" s="11">
        <v>14</v>
      </c>
      <c r="E202" s="11" t="s">
        <v>13</v>
      </c>
      <c r="F202" s="11">
        <v>1</v>
      </c>
      <c r="G202" s="37">
        <v>170</v>
      </c>
      <c r="H202" s="8">
        <f>G202*1.16</f>
        <v>197.2</v>
      </c>
      <c r="I202" s="8">
        <f>F202*G202</f>
        <v>170</v>
      </c>
      <c r="J202" s="8">
        <f>F202*H202</f>
        <v>197.2</v>
      </c>
    </row>
    <row r="203" spans="1:10" x14ac:dyDescent="0.25">
      <c r="A203" s="24" t="s">
        <v>27</v>
      </c>
      <c r="B203" s="36">
        <v>42663</v>
      </c>
      <c r="C203" s="11">
        <v>44108</v>
      </c>
      <c r="D203" s="11">
        <v>14</v>
      </c>
      <c r="E203" s="11" t="s">
        <v>19</v>
      </c>
      <c r="F203" s="11">
        <v>1</v>
      </c>
      <c r="G203" s="11">
        <v>140</v>
      </c>
      <c r="H203" s="8">
        <f>G203*1.16</f>
        <v>162.39999999999998</v>
      </c>
      <c r="I203" s="8">
        <f>F203*G203</f>
        <v>140</v>
      </c>
      <c r="J203" s="8">
        <f>F203*H203</f>
        <v>162.39999999999998</v>
      </c>
    </row>
    <row r="204" spans="1:10" x14ac:dyDescent="0.25">
      <c r="A204" s="10" t="s">
        <v>14</v>
      </c>
      <c r="B204" s="35">
        <v>42665</v>
      </c>
      <c r="C204" s="17">
        <v>44109</v>
      </c>
      <c r="D204" s="17">
        <v>13</v>
      </c>
      <c r="E204" s="17" t="s">
        <v>29</v>
      </c>
      <c r="F204" s="17">
        <v>1</v>
      </c>
      <c r="G204" s="17">
        <v>140</v>
      </c>
      <c r="H204" s="19">
        <f>G204*1.16</f>
        <v>162.39999999999998</v>
      </c>
      <c r="I204" s="19">
        <f>F204*G204</f>
        <v>140</v>
      </c>
      <c r="J204" s="19">
        <f>F204*H204</f>
        <v>162.39999999999998</v>
      </c>
    </row>
    <row r="205" spans="1:10" x14ac:dyDescent="0.25">
      <c r="A205" s="10" t="s">
        <v>14</v>
      </c>
      <c r="B205" s="36">
        <v>42665</v>
      </c>
      <c r="C205" s="11">
        <v>44110</v>
      </c>
      <c r="D205" s="11">
        <v>14</v>
      </c>
      <c r="E205" s="11" t="s">
        <v>19</v>
      </c>
      <c r="F205" s="11">
        <v>1</v>
      </c>
      <c r="G205" s="11">
        <v>140</v>
      </c>
      <c r="H205" s="8">
        <f>G205*1.16</f>
        <v>162.39999999999998</v>
      </c>
      <c r="I205" s="8">
        <f>F205*G205</f>
        <v>140</v>
      </c>
      <c r="J205" s="8">
        <f>F205*H205</f>
        <v>162.39999999999998</v>
      </c>
    </row>
    <row r="206" spans="1:10" x14ac:dyDescent="0.25">
      <c r="A206" s="10" t="s">
        <v>14</v>
      </c>
      <c r="B206" s="36">
        <v>42665</v>
      </c>
      <c r="C206" s="11">
        <v>44112</v>
      </c>
      <c r="D206" s="11">
        <v>14</v>
      </c>
      <c r="E206" s="11" t="s">
        <v>19</v>
      </c>
      <c r="F206" s="11">
        <v>2</v>
      </c>
      <c r="G206" s="33">
        <v>150</v>
      </c>
      <c r="H206" s="8">
        <f>G206*1.16</f>
        <v>174</v>
      </c>
      <c r="I206" s="8">
        <f>F206*G206</f>
        <v>300</v>
      </c>
      <c r="J206" s="8">
        <f>F206*H206</f>
        <v>348</v>
      </c>
    </row>
    <row r="207" spans="1:10" x14ac:dyDescent="0.25">
      <c r="A207" s="10" t="s">
        <v>14</v>
      </c>
      <c r="B207" s="36">
        <v>42665</v>
      </c>
      <c r="C207" s="11">
        <v>44113</v>
      </c>
      <c r="D207" s="11">
        <v>14</v>
      </c>
      <c r="E207" s="11" t="s">
        <v>19</v>
      </c>
      <c r="F207" s="11">
        <v>2</v>
      </c>
      <c r="G207" s="11">
        <v>140</v>
      </c>
      <c r="H207" s="8">
        <f>G207*1.16</f>
        <v>162.39999999999998</v>
      </c>
      <c r="I207" s="8">
        <f>F207*G207</f>
        <v>280</v>
      </c>
      <c r="J207" s="8">
        <f>F207*H207</f>
        <v>324.79999999999995</v>
      </c>
    </row>
    <row r="208" spans="1:10" x14ac:dyDescent="0.25">
      <c r="A208" s="10" t="s">
        <v>14</v>
      </c>
      <c r="B208" s="36">
        <v>42665</v>
      </c>
      <c r="C208" s="11">
        <v>44111</v>
      </c>
      <c r="D208" s="11">
        <v>15</v>
      </c>
      <c r="E208" s="11" t="s">
        <v>47</v>
      </c>
      <c r="F208" s="11">
        <v>2</v>
      </c>
      <c r="G208" s="11">
        <v>125</v>
      </c>
      <c r="H208" s="8">
        <f>G208*1.16</f>
        <v>145</v>
      </c>
      <c r="I208" s="8">
        <f>F208*G208</f>
        <v>250</v>
      </c>
      <c r="J208" s="8">
        <f>F208*H208</f>
        <v>290</v>
      </c>
    </row>
    <row r="209" spans="1:10" x14ac:dyDescent="0.25">
      <c r="A209" s="21" t="s">
        <v>24</v>
      </c>
      <c r="B209" s="35">
        <v>42667</v>
      </c>
      <c r="C209" s="17">
        <v>44115</v>
      </c>
      <c r="D209" s="17">
        <v>13</v>
      </c>
      <c r="E209" s="17" t="s">
        <v>29</v>
      </c>
      <c r="F209" s="17">
        <v>2</v>
      </c>
      <c r="G209" s="17">
        <v>130</v>
      </c>
      <c r="H209" s="19">
        <f>G209*1.16</f>
        <v>150.79999999999998</v>
      </c>
      <c r="I209" s="19">
        <f>F209*G209</f>
        <v>260</v>
      </c>
      <c r="J209" s="19">
        <f>F209*H209</f>
        <v>301.59999999999997</v>
      </c>
    </row>
    <row r="210" spans="1:10" x14ac:dyDescent="0.25">
      <c r="A210" s="21" t="s">
        <v>24</v>
      </c>
      <c r="B210" s="36">
        <v>42667</v>
      </c>
      <c r="C210" s="11">
        <v>44115</v>
      </c>
      <c r="D210" s="11">
        <v>14</v>
      </c>
      <c r="E210" s="11" t="s">
        <v>13</v>
      </c>
      <c r="F210" s="11">
        <v>1</v>
      </c>
      <c r="G210" s="11">
        <v>120</v>
      </c>
      <c r="H210" s="8">
        <f>G210*1.16</f>
        <v>139.19999999999999</v>
      </c>
      <c r="I210" s="8">
        <f>F210*G210</f>
        <v>120</v>
      </c>
      <c r="J210" s="8">
        <f>F210*H210</f>
        <v>139.19999999999999</v>
      </c>
    </row>
    <row r="211" spans="1:10" x14ac:dyDescent="0.25">
      <c r="A211" s="21" t="s">
        <v>24</v>
      </c>
      <c r="B211" s="36">
        <v>42667</v>
      </c>
      <c r="C211" s="11">
        <v>44115</v>
      </c>
      <c r="D211" s="11">
        <v>14</v>
      </c>
      <c r="E211" s="11" t="s">
        <v>13</v>
      </c>
      <c r="F211" s="11">
        <v>1</v>
      </c>
      <c r="G211" s="11">
        <v>130</v>
      </c>
      <c r="H211" s="8">
        <f>G211*1.16</f>
        <v>150.79999999999998</v>
      </c>
      <c r="I211" s="8">
        <f>F211*G211</f>
        <v>130</v>
      </c>
      <c r="J211" s="8">
        <f>F211*H211</f>
        <v>150.79999999999998</v>
      </c>
    </row>
    <row r="212" spans="1:10" x14ac:dyDescent="0.25">
      <c r="A212" s="13" t="s">
        <v>17</v>
      </c>
      <c r="B212" s="36">
        <v>42669</v>
      </c>
      <c r="C212" s="11">
        <v>44116</v>
      </c>
      <c r="D212" s="11">
        <v>14</v>
      </c>
      <c r="E212" s="11" t="s">
        <v>19</v>
      </c>
      <c r="F212" s="11">
        <v>1</v>
      </c>
      <c r="G212" s="11">
        <v>120</v>
      </c>
      <c r="H212" s="8">
        <f>G212*1.16</f>
        <v>139.19999999999999</v>
      </c>
      <c r="I212" s="8">
        <f>F212*G212</f>
        <v>120</v>
      </c>
      <c r="J212" s="8">
        <f>F212*H212</f>
        <v>139.19999999999999</v>
      </c>
    </row>
    <row r="213" spans="1:10" x14ac:dyDescent="0.25">
      <c r="A213" s="24" t="s">
        <v>27</v>
      </c>
      <c r="B213" s="34">
        <v>42670</v>
      </c>
      <c r="C213" s="28">
        <v>44118</v>
      </c>
      <c r="D213" s="28">
        <v>14</v>
      </c>
      <c r="E213" s="28" t="s">
        <v>48</v>
      </c>
      <c r="F213" s="28">
        <v>1</v>
      </c>
      <c r="G213" s="28">
        <v>100</v>
      </c>
      <c r="H213" s="30">
        <f>G213*1.16</f>
        <v>115.99999999999999</v>
      </c>
      <c r="I213" s="30">
        <f>F213*G213</f>
        <v>100</v>
      </c>
      <c r="J213" s="30">
        <f>F213*H213</f>
        <v>115.99999999999999</v>
      </c>
    </row>
    <row r="214" spans="1:10" x14ac:dyDescent="0.25">
      <c r="A214" s="24" t="s">
        <v>27</v>
      </c>
      <c r="B214" s="36">
        <v>42670</v>
      </c>
      <c r="C214" s="11">
        <v>44117</v>
      </c>
      <c r="D214" s="11">
        <v>14</v>
      </c>
      <c r="E214" s="11" t="s">
        <v>13</v>
      </c>
      <c r="F214" s="11">
        <v>1</v>
      </c>
      <c r="G214" s="33">
        <v>150</v>
      </c>
      <c r="H214" s="8">
        <f>G214*1.16</f>
        <v>174</v>
      </c>
      <c r="I214" s="8">
        <f>F214*G214</f>
        <v>150</v>
      </c>
      <c r="J214" s="8">
        <f>F214*H214</f>
        <v>174</v>
      </c>
    </row>
    <row r="215" spans="1:10" x14ac:dyDescent="0.25">
      <c r="A215" s="15" t="s">
        <v>20</v>
      </c>
      <c r="B215" s="35">
        <v>42671</v>
      </c>
      <c r="C215" s="17">
        <v>44122</v>
      </c>
      <c r="D215" s="17">
        <v>13</v>
      </c>
      <c r="E215" s="17" t="s">
        <v>29</v>
      </c>
      <c r="F215" s="17">
        <v>2</v>
      </c>
      <c r="G215" s="39">
        <v>150</v>
      </c>
      <c r="H215" s="19">
        <f>G215*1.16</f>
        <v>174</v>
      </c>
      <c r="I215" s="19">
        <f>F215*G215</f>
        <v>300</v>
      </c>
      <c r="J215" s="19">
        <f>F215*H215</f>
        <v>348</v>
      </c>
    </row>
    <row r="216" spans="1:10" x14ac:dyDescent="0.25">
      <c r="A216" s="15" t="s">
        <v>20</v>
      </c>
      <c r="B216" s="36">
        <v>42671</v>
      </c>
      <c r="C216" s="11">
        <v>44119</v>
      </c>
      <c r="D216" s="11">
        <v>14</v>
      </c>
      <c r="E216" s="11" t="s">
        <v>19</v>
      </c>
      <c r="F216" s="11">
        <v>1</v>
      </c>
      <c r="G216" s="11">
        <v>110</v>
      </c>
      <c r="H216" s="8">
        <f>G216*1.16</f>
        <v>127.6</v>
      </c>
      <c r="I216" s="8">
        <f>F216*G216</f>
        <v>110</v>
      </c>
      <c r="J216" s="8">
        <f>F216*H216</f>
        <v>127.6</v>
      </c>
    </row>
    <row r="217" spans="1:10" x14ac:dyDescent="0.25">
      <c r="A217" s="15" t="s">
        <v>20</v>
      </c>
      <c r="B217" s="36">
        <v>42671</v>
      </c>
      <c r="C217" s="11">
        <v>44121</v>
      </c>
      <c r="D217" s="11">
        <v>14</v>
      </c>
      <c r="E217" s="11" t="s">
        <v>13</v>
      </c>
      <c r="F217" s="11">
        <v>1</v>
      </c>
      <c r="G217" s="11">
        <v>140</v>
      </c>
      <c r="H217" s="8">
        <f>G217*1.16</f>
        <v>162.39999999999998</v>
      </c>
      <c r="I217" s="8">
        <f>F217*G217</f>
        <v>140</v>
      </c>
      <c r="J217" s="8">
        <f>F217*H217</f>
        <v>162.39999999999998</v>
      </c>
    </row>
    <row r="218" spans="1:10" x14ac:dyDescent="0.25">
      <c r="A218" s="15" t="s">
        <v>20</v>
      </c>
      <c r="B218" s="36">
        <v>42671</v>
      </c>
      <c r="C218" s="11">
        <v>66</v>
      </c>
      <c r="D218" s="11">
        <v>14</v>
      </c>
      <c r="E218" s="11" t="s">
        <v>13</v>
      </c>
      <c r="F218" s="11">
        <v>1</v>
      </c>
      <c r="G218" s="11">
        <v>140</v>
      </c>
      <c r="H218" s="8">
        <f>G218*1.16</f>
        <v>162.39999999999998</v>
      </c>
      <c r="I218" s="8">
        <f>F218*G218</f>
        <v>140</v>
      </c>
      <c r="J218" s="8">
        <f>F218*H218</f>
        <v>162.39999999999998</v>
      </c>
    </row>
    <row r="219" spans="1:10" x14ac:dyDescent="0.25">
      <c r="A219" s="10" t="s">
        <v>14</v>
      </c>
      <c r="B219" s="35">
        <v>42672</v>
      </c>
      <c r="C219" s="17">
        <v>44128</v>
      </c>
      <c r="D219" s="17">
        <v>13</v>
      </c>
      <c r="E219" s="17" t="s">
        <v>29</v>
      </c>
      <c r="F219" s="17">
        <v>1</v>
      </c>
      <c r="G219" s="17">
        <v>140</v>
      </c>
      <c r="H219" s="19">
        <f>G219*1.16</f>
        <v>162.39999999999998</v>
      </c>
      <c r="I219" s="19">
        <f>F219*G219</f>
        <v>140</v>
      </c>
      <c r="J219" s="19">
        <f>F219*H219</f>
        <v>162.39999999999998</v>
      </c>
    </row>
    <row r="220" spans="1:10" x14ac:dyDescent="0.25">
      <c r="A220" s="10" t="s">
        <v>14</v>
      </c>
      <c r="B220" s="35">
        <v>42672</v>
      </c>
      <c r="C220" s="17">
        <v>44125</v>
      </c>
      <c r="D220" s="17">
        <v>13</v>
      </c>
      <c r="E220" s="17" t="s">
        <v>23</v>
      </c>
      <c r="F220" s="17">
        <v>1</v>
      </c>
      <c r="G220" s="17">
        <v>110</v>
      </c>
      <c r="H220" s="19">
        <f>G220*1.16</f>
        <v>127.6</v>
      </c>
      <c r="I220" s="19">
        <f>F220*G220</f>
        <v>110</v>
      </c>
      <c r="J220" s="19">
        <f>F220*H220</f>
        <v>127.6</v>
      </c>
    </row>
    <row r="221" spans="1:10" x14ac:dyDescent="0.25">
      <c r="A221" s="10" t="s">
        <v>14</v>
      </c>
      <c r="B221" s="36">
        <v>42672</v>
      </c>
      <c r="C221" s="11">
        <v>44126</v>
      </c>
      <c r="D221" s="11">
        <v>14</v>
      </c>
      <c r="E221" s="11" t="s">
        <v>19</v>
      </c>
      <c r="F221" s="11">
        <v>1</v>
      </c>
      <c r="G221" s="11">
        <v>140</v>
      </c>
      <c r="H221" s="8">
        <f>G221*1.16</f>
        <v>162.39999999999998</v>
      </c>
      <c r="I221" s="8">
        <f>F221*G221</f>
        <v>140</v>
      </c>
      <c r="J221" s="8">
        <f>F221*H221</f>
        <v>162.39999999999998</v>
      </c>
    </row>
    <row r="222" spans="1:10" x14ac:dyDescent="0.25">
      <c r="A222" s="10" t="s">
        <v>14</v>
      </c>
      <c r="B222" s="36">
        <v>42672</v>
      </c>
      <c r="C222" s="11">
        <v>44124</v>
      </c>
      <c r="D222" s="11">
        <v>14</v>
      </c>
      <c r="E222" s="11" t="s">
        <v>21</v>
      </c>
      <c r="F222" s="11">
        <v>2</v>
      </c>
      <c r="G222" s="11">
        <v>135</v>
      </c>
      <c r="H222" s="8">
        <f>G222*1.16</f>
        <v>156.6</v>
      </c>
      <c r="I222" s="8">
        <f>F222*G222</f>
        <v>270</v>
      </c>
      <c r="J222" s="8">
        <f>F222*H222</f>
        <v>313.2</v>
      </c>
    </row>
    <row r="223" spans="1:10" x14ac:dyDescent="0.25">
      <c r="A223" s="10" t="s">
        <v>14</v>
      </c>
      <c r="B223" s="36">
        <v>42672</v>
      </c>
      <c r="C223" s="11">
        <v>44127</v>
      </c>
      <c r="D223" s="11">
        <v>15</v>
      </c>
      <c r="E223" s="11" t="s">
        <v>44</v>
      </c>
      <c r="F223" s="11">
        <v>2</v>
      </c>
      <c r="G223" s="11">
        <v>135</v>
      </c>
      <c r="H223" s="8">
        <f>G223*1.16</f>
        <v>156.6</v>
      </c>
      <c r="I223" s="8">
        <f>F223*G223</f>
        <v>270</v>
      </c>
      <c r="J223" s="8">
        <f>F223*H223</f>
        <v>313.2</v>
      </c>
    </row>
    <row r="224" spans="1:10" x14ac:dyDescent="0.25">
      <c r="A224" s="10" t="s">
        <v>14</v>
      </c>
      <c r="B224" s="36">
        <v>42672</v>
      </c>
      <c r="C224" s="11">
        <v>44123</v>
      </c>
      <c r="D224" s="11">
        <v>15</v>
      </c>
      <c r="E224" s="11" t="s">
        <v>49</v>
      </c>
      <c r="F224" s="11">
        <v>1</v>
      </c>
      <c r="G224" s="11">
        <v>170</v>
      </c>
      <c r="H224" s="8">
        <f>G224*1.16</f>
        <v>197.2</v>
      </c>
      <c r="I224" s="8">
        <f>F224*G224</f>
        <v>170</v>
      </c>
      <c r="J224" s="8">
        <f>F224*H224</f>
        <v>197.2</v>
      </c>
    </row>
    <row r="225" spans="1:10" x14ac:dyDescent="0.25">
      <c r="A225" s="38" t="s">
        <v>46</v>
      </c>
      <c r="B225" s="34">
        <v>42673</v>
      </c>
      <c r="C225" s="28">
        <v>44129</v>
      </c>
      <c r="D225" s="28">
        <v>13</v>
      </c>
      <c r="E225" s="28" t="s">
        <v>37</v>
      </c>
      <c r="F225" s="28">
        <v>1</v>
      </c>
      <c r="G225" s="28">
        <v>95</v>
      </c>
      <c r="H225" s="30">
        <f>G225*1.16</f>
        <v>110.19999999999999</v>
      </c>
      <c r="I225" s="30">
        <f>F225*G225</f>
        <v>95</v>
      </c>
      <c r="J225" s="30">
        <f>F225*H225</f>
        <v>110.19999999999999</v>
      </c>
    </row>
    <row r="226" spans="1:10" x14ac:dyDescent="0.25">
      <c r="A226" s="38" t="s">
        <v>46</v>
      </c>
      <c r="B226" s="35">
        <v>42673</v>
      </c>
      <c r="C226" s="17">
        <v>44130</v>
      </c>
      <c r="D226" s="17">
        <v>13</v>
      </c>
      <c r="E226" s="17" t="s">
        <v>23</v>
      </c>
      <c r="F226" s="17">
        <v>1</v>
      </c>
      <c r="G226" s="17">
        <v>120</v>
      </c>
      <c r="H226" s="19">
        <f>G226*1.16</f>
        <v>139.19999999999999</v>
      </c>
      <c r="I226" s="19">
        <f>F226*G226</f>
        <v>120</v>
      </c>
      <c r="J226" s="19">
        <f>F226*H226</f>
        <v>139.19999999999999</v>
      </c>
    </row>
    <row r="227" spans="1:10" x14ac:dyDescent="0.25">
      <c r="A227" s="21" t="s">
        <v>24</v>
      </c>
      <c r="B227" s="35">
        <v>42674</v>
      </c>
      <c r="C227" s="17">
        <v>44133</v>
      </c>
      <c r="D227" s="17">
        <v>13</v>
      </c>
      <c r="E227" s="17" t="s">
        <v>29</v>
      </c>
      <c r="F227" s="17">
        <v>1</v>
      </c>
      <c r="G227" s="17">
        <v>100</v>
      </c>
      <c r="H227" s="19">
        <f>G227*1.16</f>
        <v>115.99999999999999</v>
      </c>
      <c r="I227" s="19">
        <f>F227*G227</f>
        <v>100</v>
      </c>
      <c r="J227" s="19">
        <f>F227*H227</f>
        <v>115.99999999999999</v>
      </c>
    </row>
    <row r="228" spans="1:10" x14ac:dyDescent="0.25">
      <c r="A228" s="21" t="s">
        <v>24</v>
      </c>
      <c r="B228" s="35">
        <v>42674</v>
      </c>
      <c r="C228" s="17">
        <v>44133</v>
      </c>
      <c r="D228" s="17">
        <v>13</v>
      </c>
      <c r="E228" s="17" t="s">
        <v>29</v>
      </c>
      <c r="F228" s="17">
        <v>1</v>
      </c>
      <c r="G228" s="17">
        <v>130</v>
      </c>
      <c r="H228" s="19">
        <f>G228*1.16</f>
        <v>150.79999999999998</v>
      </c>
      <c r="I228" s="19">
        <f>F228*G228</f>
        <v>130</v>
      </c>
      <c r="J228" s="19">
        <f>F228*H228</f>
        <v>150.79999999999998</v>
      </c>
    </row>
    <row r="229" spans="1:10" x14ac:dyDescent="0.25">
      <c r="A229" s="21" t="s">
        <v>24</v>
      </c>
      <c r="B229" s="36">
        <v>42674</v>
      </c>
      <c r="C229" s="11">
        <v>44132</v>
      </c>
      <c r="D229" s="11">
        <v>14</v>
      </c>
      <c r="E229" s="11" t="s">
        <v>19</v>
      </c>
      <c r="F229" s="11">
        <v>1</v>
      </c>
      <c r="G229" s="11">
        <v>40</v>
      </c>
      <c r="H229" s="8">
        <f>G229*1.16</f>
        <v>46.4</v>
      </c>
      <c r="I229" s="8">
        <f>F229*G229</f>
        <v>40</v>
      </c>
      <c r="J229" s="8">
        <f>F229*H229</f>
        <v>46.4</v>
      </c>
    </row>
    <row r="230" spans="1:10" x14ac:dyDescent="0.25">
      <c r="A230" s="21" t="s">
        <v>24</v>
      </c>
      <c r="B230" s="36">
        <v>42674</v>
      </c>
      <c r="C230" s="11">
        <v>44131</v>
      </c>
      <c r="D230" s="11">
        <v>14</v>
      </c>
      <c r="E230" s="11" t="s">
        <v>21</v>
      </c>
      <c r="F230" s="11">
        <v>1</v>
      </c>
      <c r="G230" s="11">
        <v>140</v>
      </c>
      <c r="H230" s="8">
        <f>G230*1.16</f>
        <v>162.39999999999998</v>
      </c>
      <c r="I230" s="8">
        <f>F230*G230</f>
        <v>140</v>
      </c>
      <c r="J230" s="8">
        <f>F230*H230</f>
        <v>162.39999999999998</v>
      </c>
    </row>
    <row r="231" spans="1:10" x14ac:dyDescent="0.25">
      <c r="A231" s="21" t="s">
        <v>24</v>
      </c>
      <c r="B231" s="36">
        <v>42674</v>
      </c>
      <c r="C231" s="11">
        <v>44134</v>
      </c>
      <c r="D231" s="11">
        <v>14</v>
      </c>
      <c r="E231" s="11" t="s">
        <v>13</v>
      </c>
      <c r="F231" s="11">
        <v>1</v>
      </c>
      <c r="G231" s="33">
        <v>150</v>
      </c>
      <c r="H231" s="8">
        <f>G231*1.16</f>
        <v>174</v>
      </c>
      <c r="I231" s="8">
        <f>F231*G231</f>
        <v>150</v>
      </c>
      <c r="J231" s="8">
        <f>F231*H231</f>
        <v>174</v>
      </c>
    </row>
    <row r="232" spans="1:10" x14ac:dyDescent="0.25">
      <c r="A232" s="12" t="s">
        <v>15</v>
      </c>
      <c r="B232" s="35">
        <v>42675</v>
      </c>
      <c r="C232" s="17">
        <v>44136</v>
      </c>
      <c r="D232" s="17">
        <v>13</v>
      </c>
      <c r="E232" s="17" t="s">
        <v>29</v>
      </c>
      <c r="F232" s="17">
        <v>1</v>
      </c>
      <c r="G232" s="17">
        <v>140</v>
      </c>
      <c r="H232" s="19">
        <f>G232*1.16</f>
        <v>162.39999999999998</v>
      </c>
      <c r="I232" s="19">
        <f>F232*G232</f>
        <v>140</v>
      </c>
      <c r="J232" s="19">
        <f>F232*H232</f>
        <v>162.39999999999998</v>
      </c>
    </row>
    <row r="233" spans="1:10" x14ac:dyDescent="0.25">
      <c r="A233" s="12" t="s">
        <v>15</v>
      </c>
      <c r="B233" s="35">
        <v>42675</v>
      </c>
      <c r="C233" s="17">
        <v>44138</v>
      </c>
      <c r="D233" s="17">
        <v>13</v>
      </c>
      <c r="E233" s="17" t="s">
        <v>29</v>
      </c>
      <c r="F233" s="17">
        <v>1</v>
      </c>
      <c r="G233" s="39">
        <v>150</v>
      </c>
      <c r="H233" s="19">
        <f>G233*1.16</f>
        <v>174</v>
      </c>
      <c r="I233" s="19">
        <f>F233*G233</f>
        <v>150</v>
      </c>
      <c r="J233" s="19">
        <f>F233*H233</f>
        <v>174</v>
      </c>
    </row>
    <row r="234" spans="1:10" x14ac:dyDescent="0.25">
      <c r="A234" s="12" t="s">
        <v>15</v>
      </c>
      <c r="B234" s="35">
        <v>42675</v>
      </c>
      <c r="C234" s="17">
        <v>44140</v>
      </c>
      <c r="D234" s="17">
        <v>13</v>
      </c>
      <c r="E234" s="17" t="s">
        <v>23</v>
      </c>
      <c r="F234" s="17">
        <v>1</v>
      </c>
      <c r="G234" s="17">
        <v>110</v>
      </c>
      <c r="H234" s="19">
        <f>G234*1.16</f>
        <v>127.6</v>
      </c>
      <c r="I234" s="19">
        <f>F234*G234</f>
        <v>110</v>
      </c>
      <c r="J234" s="19">
        <f>F234*H234</f>
        <v>127.6</v>
      </c>
    </row>
    <row r="235" spans="1:10" x14ac:dyDescent="0.25">
      <c r="A235" s="12" t="s">
        <v>15</v>
      </c>
      <c r="B235" s="34">
        <v>42675</v>
      </c>
      <c r="C235" s="28">
        <v>44135</v>
      </c>
      <c r="D235" s="28">
        <v>13</v>
      </c>
      <c r="E235" s="28" t="s">
        <v>50</v>
      </c>
      <c r="F235" s="28">
        <v>1</v>
      </c>
      <c r="G235" s="28">
        <v>100</v>
      </c>
      <c r="H235" s="30">
        <f>G235*1.16</f>
        <v>115.99999999999999</v>
      </c>
      <c r="I235" s="30">
        <f>F235*G235</f>
        <v>100</v>
      </c>
      <c r="J235" s="30">
        <f>F235*H235</f>
        <v>115.99999999999999</v>
      </c>
    </row>
    <row r="236" spans="1:10" x14ac:dyDescent="0.25">
      <c r="A236" s="12" t="s">
        <v>15</v>
      </c>
      <c r="B236" s="36">
        <v>42675</v>
      </c>
      <c r="C236" s="11">
        <v>44137</v>
      </c>
      <c r="D236" s="11">
        <v>14</v>
      </c>
      <c r="E236" s="11" t="s">
        <v>21</v>
      </c>
      <c r="F236" s="11">
        <v>2</v>
      </c>
      <c r="G236" s="11">
        <v>140</v>
      </c>
      <c r="H236" s="8">
        <f>G236*1.16</f>
        <v>162.39999999999998</v>
      </c>
      <c r="I236" s="8">
        <f>F236*G236</f>
        <v>280</v>
      </c>
      <c r="J236" s="8">
        <f>F236*H236</f>
        <v>324.79999999999995</v>
      </c>
    </row>
    <row r="237" spans="1:10" x14ac:dyDescent="0.25">
      <c r="A237" s="12" t="s">
        <v>15</v>
      </c>
      <c r="B237" s="36">
        <v>42675</v>
      </c>
      <c r="C237" s="11">
        <v>44139</v>
      </c>
      <c r="D237" s="11">
        <v>15</v>
      </c>
      <c r="E237" s="11" t="s">
        <v>33</v>
      </c>
      <c r="F237" s="11">
        <v>2</v>
      </c>
      <c r="G237" s="11">
        <v>160</v>
      </c>
      <c r="H237" s="8">
        <f>G237*1.16</f>
        <v>185.6</v>
      </c>
      <c r="I237" s="8">
        <f>F237*G237</f>
        <v>320</v>
      </c>
      <c r="J237" s="8">
        <f>F237*H237</f>
        <v>371.2</v>
      </c>
    </row>
    <row r="238" spans="1:10" x14ac:dyDescent="0.25">
      <c r="A238" s="13" t="s">
        <v>17</v>
      </c>
      <c r="B238" s="34">
        <v>42676</v>
      </c>
      <c r="C238" s="28">
        <v>44141</v>
      </c>
      <c r="D238" s="28">
        <v>16</v>
      </c>
      <c r="E238" s="28" t="s">
        <v>51</v>
      </c>
      <c r="F238" s="28">
        <v>1</v>
      </c>
      <c r="G238" s="28">
        <v>150</v>
      </c>
      <c r="H238" s="30">
        <f>G238*1.16</f>
        <v>174</v>
      </c>
      <c r="I238" s="30">
        <f>F238*G238</f>
        <v>150</v>
      </c>
      <c r="J238" s="30">
        <f>F238*H238</f>
        <v>174</v>
      </c>
    </row>
    <row r="239" spans="1:10" x14ac:dyDescent="0.25">
      <c r="A239" s="24" t="s">
        <v>27</v>
      </c>
      <c r="B239" s="35">
        <v>42677</v>
      </c>
      <c r="C239" s="17">
        <v>44143</v>
      </c>
      <c r="D239" s="17">
        <v>13</v>
      </c>
      <c r="E239" s="17" t="s">
        <v>23</v>
      </c>
      <c r="F239" s="17">
        <v>1</v>
      </c>
      <c r="G239" s="17">
        <v>80</v>
      </c>
      <c r="H239" s="19">
        <f>G239*1.16</f>
        <v>92.8</v>
      </c>
      <c r="I239" s="19">
        <f>F239*G239</f>
        <v>80</v>
      </c>
      <c r="J239" s="19">
        <f>F239*H239</f>
        <v>92.8</v>
      </c>
    </row>
    <row r="240" spans="1:10" x14ac:dyDescent="0.25">
      <c r="A240" s="24" t="s">
        <v>27</v>
      </c>
      <c r="B240" s="36">
        <v>42677</v>
      </c>
      <c r="C240" s="11">
        <v>44142</v>
      </c>
      <c r="D240" s="11">
        <v>15</v>
      </c>
      <c r="E240" s="11" t="s">
        <v>33</v>
      </c>
      <c r="F240" s="11">
        <v>1</v>
      </c>
      <c r="G240" s="11">
        <v>140</v>
      </c>
      <c r="H240" s="8">
        <f>G240*1.16</f>
        <v>162.39999999999998</v>
      </c>
      <c r="I240" s="8">
        <f>F240*G240</f>
        <v>140</v>
      </c>
      <c r="J240" s="8">
        <f>F240*H240</f>
        <v>162.39999999999998</v>
      </c>
    </row>
    <row r="241" spans="1:10" x14ac:dyDescent="0.25">
      <c r="A241" s="15" t="s">
        <v>20</v>
      </c>
      <c r="B241" s="36">
        <v>42678</v>
      </c>
      <c r="C241" s="11">
        <v>44144</v>
      </c>
      <c r="D241" s="11">
        <v>14</v>
      </c>
      <c r="E241" s="11" t="s">
        <v>21</v>
      </c>
      <c r="F241" s="11">
        <v>1</v>
      </c>
      <c r="G241" s="11">
        <v>140</v>
      </c>
      <c r="H241" s="8">
        <f>G241*1.16</f>
        <v>162.39999999999998</v>
      </c>
      <c r="I241" s="8">
        <f>F241*G241</f>
        <v>140</v>
      </c>
      <c r="J241" s="8">
        <f>F241*H241</f>
        <v>162.39999999999998</v>
      </c>
    </row>
    <row r="242" spans="1:10" x14ac:dyDescent="0.25">
      <c r="A242" s="10" t="s">
        <v>14</v>
      </c>
      <c r="B242" s="35">
        <v>42679</v>
      </c>
      <c r="C242" s="17">
        <v>44146</v>
      </c>
      <c r="D242" s="17">
        <v>13</v>
      </c>
      <c r="E242" s="17" t="s">
        <v>23</v>
      </c>
      <c r="F242" s="17">
        <v>2</v>
      </c>
      <c r="G242" s="17">
        <v>115</v>
      </c>
      <c r="H242" s="19">
        <f>G242*1.16</f>
        <v>133.39999999999998</v>
      </c>
      <c r="I242" s="19">
        <f>F242*G242</f>
        <v>230</v>
      </c>
      <c r="J242" s="19">
        <f>F242*H242</f>
        <v>266.79999999999995</v>
      </c>
    </row>
    <row r="243" spans="1:10" x14ac:dyDescent="0.25">
      <c r="A243" s="10" t="s">
        <v>14</v>
      </c>
      <c r="B243" s="36">
        <v>42679</v>
      </c>
      <c r="C243" s="11">
        <v>44145</v>
      </c>
      <c r="D243" s="11">
        <v>14</v>
      </c>
      <c r="E243" s="11" t="s">
        <v>21</v>
      </c>
      <c r="F243" s="11">
        <v>1</v>
      </c>
      <c r="G243" s="11">
        <v>140</v>
      </c>
      <c r="H243" s="8">
        <f>G243*1.16</f>
        <v>162.39999999999998</v>
      </c>
      <c r="I243" s="8">
        <f>F243*G243</f>
        <v>140</v>
      </c>
      <c r="J243" s="8">
        <f>F243*H243</f>
        <v>162.39999999999998</v>
      </c>
    </row>
    <row r="244" spans="1:10" x14ac:dyDescent="0.25">
      <c r="A244" s="38" t="s">
        <v>46</v>
      </c>
      <c r="B244" s="36">
        <v>42680</v>
      </c>
      <c r="C244" s="11">
        <v>44147</v>
      </c>
      <c r="D244" s="11">
        <v>14</v>
      </c>
      <c r="E244" s="11" t="s">
        <v>19</v>
      </c>
      <c r="F244" s="11">
        <v>1</v>
      </c>
      <c r="G244" s="33">
        <v>150</v>
      </c>
      <c r="H244" s="8">
        <f>G244*1.16</f>
        <v>174</v>
      </c>
      <c r="I244" s="8">
        <f>F244*G244</f>
        <v>150</v>
      </c>
      <c r="J244" s="8">
        <f>F244*H244</f>
        <v>174</v>
      </c>
    </row>
    <row r="245" spans="1:10" x14ac:dyDescent="0.25">
      <c r="A245" s="21" t="s">
        <v>24</v>
      </c>
      <c r="B245" s="35">
        <v>42681</v>
      </c>
      <c r="C245" s="17">
        <v>44148</v>
      </c>
      <c r="D245" s="17">
        <v>13</v>
      </c>
      <c r="E245" s="17" t="s">
        <v>23</v>
      </c>
      <c r="F245" s="17">
        <v>1</v>
      </c>
      <c r="G245" s="17">
        <v>110</v>
      </c>
      <c r="H245" s="19">
        <f>G245*1.16</f>
        <v>127.6</v>
      </c>
      <c r="I245" s="19">
        <f>F245*G245</f>
        <v>110</v>
      </c>
      <c r="J245" s="19">
        <f>F245*H245</f>
        <v>127.6</v>
      </c>
    </row>
    <row r="246" spans="1:10" x14ac:dyDescent="0.25">
      <c r="A246" s="21" t="s">
        <v>24</v>
      </c>
      <c r="B246" s="36">
        <v>42681</v>
      </c>
      <c r="C246" s="11">
        <v>44150</v>
      </c>
      <c r="D246" s="11">
        <v>14</v>
      </c>
      <c r="E246" s="11" t="s">
        <v>19</v>
      </c>
      <c r="F246" s="11">
        <v>1</v>
      </c>
      <c r="G246" s="11">
        <v>140</v>
      </c>
      <c r="H246" s="8">
        <f>G246*1.16</f>
        <v>162.39999999999998</v>
      </c>
      <c r="I246" s="8">
        <f>F246*G246</f>
        <v>140</v>
      </c>
      <c r="J246" s="8">
        <f>F246*H246</f>
        <v>162.39999999999998</v>
      </c>
    </row>
    <row r="247" spans="1:10" x14ac:dyDescent="0.25">
      <c r="A247" s="21" t="s">
        <v>24</v>
      </c>
      <c r="B247" s="36">
        <v>42681</v>
      </c>
      <c r="C247" s="11">
        <v>44149</v>
      </c>
      <c r="D247" s="11">
        <v>15</v>
      </c>
      <c r="E247" s="11" t="s">
        <v>47</v>
      </c>
      <c r="F247" s="11">
        <v>1</v>
      </c>
      <c r="G247" s="11">
        <v>150</v>
      </c>
      <c r="H247" s="8">
        <f>G247*1.16</f>
        <v>174</v>
      </c>
      <c r="I247" s="8">
        <f>F247*G247</f>
        <v>150</v>
      </c>
      <c r="J247" s="8">
        <f>F247*H247</f>
        <v>174</v>
      </c>
    </row>
    <row r="248" spans="1:10" x14ac:dyDescent="0.25">
      <c r="A248" s="12" t="s">
        <v>15</v>
      </c>
      <c r="B248" s="36">
        <v>42682</v>
      </c>
      <c r="C248" s="11">
        <v>7601</v>
      </c>
      <c r="D248" s="11">
        <v>14</v>
      </c>
      <c r="E248" s="11" t="s">
        <v>19</v>
      </c>
      <c r="F248" s="11">
        <v>1</v>
      </c>
      <c r="G248" s="11">
        <v>130</v>
      </c>
      <c r="H248" s="8">
        <f>G248*1.16</f>
        <v>150.79999999999998</v>
      </c>
      <c r="I248" s="8">
        <f>F248*G248</f>
        <v>130</v>
      </c>
      <c r="J248" s="8">
        <f>F248*H248</f>
        <v>150.79999999999998</v>
      </c>
    </row>
    <row r="249" spans="1:10" x14ac:dyDescent="0.25">
      <c r="A249" s="12" t="s">
        <v>15</v>
      </c>
      <c r="B249" s="36">
        <v>42682</v>
      </c>
      <c r="C249" s="11" t="s">
        <v>52</v>
      </c>
      <c r="D249" s="11">
        <v>14</v>
      </c>
      <c r="E249" s="11" t="s">
        <v>19</v>
      </c>
      <c r="F249" s="11">
        <v>1</v>
      </c>
      <c r="G249" s="11">
        <v>130</v>
      </c>
      <c r="H249" s="8">
        <f>G249*1.16</f>
        <v>150.79999999999998</v>
      </c>
      <c r="I249" s="8">
        <f>F249*G249</f>
        <v>130</v>
      </c>
      <c r="J249" s="8">
        <f>F249*H249</f>
        <v>150.79999999999998</v>
      </c>
    </row>
    <row r="250" spans="1:10" x14ac:dyDescent="0.25">
      <c r="A250" s="12" t="s">
        <v>15</v>
      </c>
      <c r="B250" s="36">
        <v>42682</v>
      </c>
      <c r="C250" s="11">
        <v>7604</v>
      </c>
      <c r="D250" s="11">
        <v>14</v>
      </c>
      <c r="E250" s="11" t="s">
        <v>21</v>
      </c>
      <c r="F250" s="11">
        <v>2</v>
      </c>
      <c r="G250" s="33">
        <v>150</v>
      </c>
      <c r="H250" s="8">
        <f>G250*1.16</f>
        <v>174</v>
      </c>
      <c r="I250" s="8">
        <f>F250*G250</f>
        <v>300</v>
      </c>
      <c r="J250" s="8">
        <f>F250*H250</f>
        <v>348</v>
      </c>
    </row>
    <row r="251" spans="1:10" x14ac:dyDescent="0.25">
      <c r="A251" s="12" t="s">
        <v>15</v>
      </c>
      <c r="B251" s="36">
        <v>42682</v>
      </c>
      <c r="C251" s="11">
        <v>7602</v>
      </c>
      <c r="D251" s="11">
        <v>14</v>
      </c>
      <c r="E251" s="11" t="s">
        <v>13</v>
      </c>
      <c r="F251" s="11">
        <v>1</v>
      </c>
      <c r="G251" s="11">
        <v>120</v>
      </c>
      <c r="H251" s="8">
        <f>G251*1.16</f>
        <v>139.19999999999999</v>
      </c>
      <c r="I251" s="8">
        <f>F251*G251</f>
        <v>120</v>
      </c>
      <c r="J251" s="8">
        <f>F251*H251</f>
        <v>139.19999999999999</v>
      </c>
    </row>
    <row r="252" spans="1:10" x14ac:dyDescent="0.25">
      <c r="A252" s="13" t="s">
        <v>17</v>
      </c>
      <c r="B252" s="35">
        <v>42683</v>
      </c>
      <c r="C252" s="17">
        <v>7603</v>
      </c>
      <c r="D252" s="17">
        <v>13</v>
      </c>
      <c r="E252" s="17" t="s">
        <v>23</v>
      </c>
      <c r="F252" s="17">
        <v>1</v>
      </c>
      <c r="G252" s="17">
        <v>120</v>
      </c>
      <c r="H252" s="19">
        <f>G252*1.16</f>
        <v>139.19999999999999</v>
      </c>
      <c r="I252" s="19">
        <f>F252*G252</f>
        <v>120</v>
      </c>
      <c r="J252" s="19">
        <f>F252*H252</f>
        <v>139.19999999999999</v>
      </c>
    </row>
    <row r="253" spans="1:10" x14ac:dyDescent="0.25">
      <c r="A253" s="13" t="s">
        <v>17</v>
      </c>
      <c r="B253" s="35">
        <v>42683</v>
      </c>
      <c r="C253" s="17" t="s">
        <v>52</v>
      </c>
      <c r="D253" s="17">
        <v>13</v>
      </c>
      <c r="E253" s="17" t="s">
        <v>23</v>
      </c>
      <c r="F253" s="17">
        <v>2</v>
      </c>
      <c r="G253" s="17">
        <v>115</v>
      </c>
      <c r="H253" s="19">
        <f>G253*1.16</f>
        <v>133.39999999999998</v>
      </c>
      <c r="I253" s="19">
        <f>F253*G253</f>
        <v>230</v>
      </c>
      <c r="J253" s="19">
        <f>F253*H253</f>
        <v>266.79999999999995</v>
      </c>
    </row>
    <row r="254" spans="1:10" x14ac:dyDescent="0.25">
      <c r="A254" s="13" t="s">
        <v>17</v>
      </c>
      <c r="B254" s="35">
        <v>42683</v>
      </c>
      <c r="C254" s="17" t="s">
        <v>52</v>
      </c>
      <c r="D254" s="17">
        <v>13</v>
      </c>
      <c r="E254" s="17" t="s">
        <v>23</v>
      </c>
      <c r="F254" s="17">
        <v>1</v>
      </c>
      <c r="G254" s="17">
        <v>80</v>
      </c>
      <c r="H254" s="19">
        <f>G254*1.16</f>
        <v>92.8</v>
      </c>
      <c r="I254" s="19">
        <f>F254*G254</f>
        <v>80</v>
      </c>
      <c r="J254" s="19">
        <f>F254*H254</f>
        <v>92.8</v>
      </c>
    </row>
    <row r="255" spans="1:10" x14ac:dyDescent="0.25">
      <c r="A255" s="13" t="s">
        <v>17</v>
      </c>
      <c r="B255" s="35">
        <v>42683</v>
      </c>
      <c r="C255" s="17">
        <v>7605</v>
      </c>
      <c r="D255" s="17">
        <v>13</v>
      </c>
      <c r="E255" s="17" t="s">
        <v>28</v>
      </c>
      <c r="F255" s="17">
        <v>1</v>
      </c>
      <c r="G255" s="17">
        <v>180</v>
      </c>
      <c r="H255" s="19">
        <f>G255*1.16</f>
        <v>208.79999999999998</v>
      </c>
      <c r="I255" s="19">
        <f>F255*G255</f>
        <v>180</v>
      </c>
      <c r="J255" s="19">
        <f>F255*H255</f>
        <v>208.79999999999998</v>
      </c>
    </row>
    <row r="256" spans="1:10" x14ac:dyDescent="0.25">
      <c r="A256" s="13" t="s">
        <v>17</v>
      </c>
      <c r="B256" s="36">
        <v>42683</v>
      </c>
      <c r="C256" s="11" t="s">
        <v>53</v>
      </c>
      <c r="D256" s="11">
        <v>14</v>
      </c>
      <c r="E256" s="11" t="s">
        <v>19</v>
      </c>
      <c r="F256" s="11">
        <v>1</v>
      </c>
      <c r="G256" s="11">
        <v>130</v>
      </c>
      <c r="H256" s="8">
        <f>G256*1.16</f>
        <v>150.79999999999998</v>
      </c>
      <c r="I256" s="8">
        <f>F256*G256</f>
        <v>130</v>
      </c>
      <c r="J256" s="8">
        <f>F256*H256</f>
        <v>150.79999999999998</v>
      </c>
    </row>
    <row r="257" spans="1:10" x14ac:dyDescent="0.25">
      <c r="A257" s="24" t="s">
        <v>27</v>
      </c>
      <c r="B257" s="35">
        <v>42684</v>
      </c>
      <c r="C257" s="17">
        <v>7606</v>
      </c>
      <c r="D257" s="17">
        <v>13</v>
      </c>
      <c r="E257" s="17" t="s">
        <v>23</v>
      </c>
      <c r="F257" s="17">
        <v>2</v>
      </c>
      <c r="G257" s="17">
        <v>120</v>
      </c>
      <c r="H257" s="19">
        <f>G257*1.16</f>
        <v>139.19999999999999</v>
      </c>
      <c r="I257" s="19">
        <f>F257*G257</f>
        <v>240</v>
      </c>
      <c r="J257" s="19">
        <f>F257*H257</f>
        <v>278.39999999999998</v>
      </c>
    </row>
    <row r="258" spans="1:10" x14ac:dyDescent="0.25">
      <c r="A258" s="15" t="s">
        <v>20</v>
      </c>
      <c r="B258" s="36">
        <v>42685</v>
      </c>
      <c r="C258" s="11">
        <v>7607</v>
      </c>
      <c r="D258" s="11">
        <v>14</v>
      </c>
      <c r="E258" s="11" t="s">
        <v>19</v>
      </c>
      <c r="F258" s="11">
        <v>1</v>
      </c>
      <c r="G258" s="11">
        <v>140</v>
      </c>
      <c r="H258" s="8">
        <f>G258*1.16</f>
        <v>162.39999999999998</v>
      </c>
      <c r="I258" s="8">
        <f>F258*G258</f>
        <v>140</v>
      </c>
      <c r="J258" s="8">
        <f>F258*H258</f>
        <v>162.39999999999998</v>
      </c>
    </row>
    <row r="259" spans="1:10" x14ac:dyDescent="0.25">
      <c r="A259" s="10" t="s">
        <v>14</v>
      </c>
      <c r="B259" s="35">
        <v>42686</v>
      </c>
      <c r="C259" s="17">
        <v>7610</v>
      </c>
      <c r="D259" s="17">
        <v>13</v>
      </c>
      <c r="E259" s="17" t="s">
        <v>29</v>
      </c>
      <c r="F259" s="17">
        <v>1</v>
      </c>
      <c r="G259" s="17">
        <v>140</v>
      </c>
      <c r="H259" s="19">
        <f>G259*1.16</f>
        <v>162.39999999999998</v>
      </c>
      <c r="I259" s="19">
        <f>F259*G259</f>
        <v>140</v>
      </c>
      <c r="J259" s="19">
        <f>F259*H259</f>
        <v>162.39999999999998</v>
      </c>
    </row>
    <row r="260" spans="1:10" x14ac:dyDescent="0.25">
      <c r="A260" s="10" t="s">
        <v>14</v>
      </c>
      <c r="B260" s="35">
        <v>42686</v>
      </c>
      <c r="C260" s="17" t="s">
        <v>53</v>
      </c>
      <c r="D260" s="17">
        <v>13</v>
      </c>
      <c r="E260" s="17" t="s">
        <v>23</v>
      </c>
      <c r="F260" s="17">
        <v>2</v>
      </c>
      <c r="G260" s="17">
        <v>130</v>
      </c>
      <c r="H260" s="19">
        <f>G260*1.16</f>
        <v>150.79999999999998</v>
      </c>
      <c r="I260" s="19">
        <f>F260*G260</f>
        <v>260</v>
      </c>
      <c r="J260" s="19">
        <f>F260*H260</f>
        <v>301.59999999999997</v>
      </c>
    </row>
    <row r="261" spans="1:10" x14ac:dyDescent="0.25">
      <c r="A261" s="10" t="s">
        <v>14</v>
      </c>
      <c r="B261" s="35">
        <v>42686</v>
      </c>
      <c r="C261" s="17">
        <v>7611</v>
      </c>
      <c r="D261" s="17">
        <v>13</v>
      </c>
      <c r="E261" s="17" t="s">
        <v>23</v>
      </c>
      <c r="F261" s="17">
        <v>1</v>
      </c>
      <c r="G261" s="17">
        <v>100</v>
      </c>
      <c r="H261" s="19">
        <f>G261*1.16</f>
        <v>115.99999999999999</v>
      </c>
      <c r="I261" s="19">
        <f>F261*G261</f>
        <v>100</v>
      </c>
      <c r="J261" s="19">
        <f>F261*H261</f>
        <v>115.99999999999999</v>
      </c>
    </row>
    <row r="262" spans="1:10" x14ac:dyDescent="0.25">
      <c r="A262" s="10" t="s">
        <v>14</v>
      </c>
      <c r="B262" s="36">
        <v>42686</v>
      </c>
      <c r="C262" s="11">
        <v>7608</v>
      </c>
      <c r="D262" s="11">
        <v>14</v>
      </c>
      <c r="E262" s="11" t="s">
        <v>21</v>
      </c>
      <c r="F262" s="11">
        <v>1</v>
      </c>
      <c r="G262" s="33">
        <v>150</v>
      </c>
      <c r="H262" s="8">
        <f>G262*1.16</f>
        <v>174</v>
      </c>
      <c r="I262" s="8">
        <f>F262*G262</f>
        <v>150</v>
      </c>
      <c r="J262" s="8">
        <f>F262*H262</f>
        <v>174</v>
      </c>
    </row>
    <row r="263" spans="1:10" x14ac:dyDescent="0.25">
      <c r="A263" s="10" t="s">
        <v>14</v>
      </c>
      <c r="B263" s="34">
        <v>42686</v>
      </c>
      <c r="C263" s="28">
        <v>7609</v>
      </c>
      <c r="D263" s="28">
        <v>14</v>
      </c>
      <c r="E263" s="28" t="s">
        <v>48</v>
      </c>
      <c r="F263" s="28">
        <v>3</v>
      </c>
      <c r="G263" s="28">
        <v>100</v>
      </c>
      <c r="H263" s="30">
        <f>G263*1.16</f>
        <v>115.99999999999999</v>
      </c>
      <c r="I263" s="30">
        <f>F263*G263</f>
        <v>300</v>
      </c>
      <c r="J263" s="30">
        <f>F263*H263</f>
        <v>347.99999999999994</v>
      </c>
    </row>
    <row r="264" spans="1:10" x14ac:dyDescent="0.25">
      <c r="A264" s="10" t="s">
        <v>14</v>
      </c>
      <c r="B264" s="36">
        <v>42686</v>
      </c>
      <c r="C264" s="11" t="s">
        <v>53</v>
      </c>
      <c r="D264" s="11">
        <v>14</v>
      </c>
      <c r="E264" s="11" t="s">
        <v>13</v>
      </c>
      <c r="F264" s="11">
        <v>1</v>
      </c>
      <c r="G264" s="33">
        <v>150</v>
      </c>
      <c r="H264" s="8">
        <f>G264*1.16</f>
        <v>174</v>
      </c>
      <c r="I264" s="8">
        <f>F264*G264</f>
        <v>150</v>
      </c>
      <c r="J264" s="8">
        <f>F264*H264</f>
        <v>174</v>
      </c>
    </row>
    <row r="265" spans="1:10" x14ac:dyDescent="0.25">
      <c r="A265" s="10" t="s">
        <v>14</v>
      </c>
      <c r="B265" s="35">
        <v>42686</v>
      </c>
      <c r="C265" s="17">
        <v>4612</v>
      </c>
      <c r="D265" s="17">
        <v>15</v>
      </c>
      <c r="E265" s="17" t="s">
        <v>40</v>
      </c>
      <c r="F265" s="17">
        <v>1</v>
      </c>
      <c r="G265" s="17">
        <v>150</v>
      </c>
      <c r="H265" s="19">
        <f>G265*1.16</f>
        <v>174</v>
      </c>
      <c r="I265" s="19">
        <f>F265*G265</f>
        <v>150</v>
      </c>
      <c r="J265" s="19">
        <f>F265*H265</f>
        <v>174</v>
      </c>
    </row>
    <row r="266" spans="1:10" x14ac:dyDescent="0.25">
      <c r="A266" s="38" t="s">
        <v>46</v>
      </c>
      <c r="B266" s="40">
        <v>42687</v>
      </c>
      <c r="C266" s="41">
        <v>7613</v>
      </c>
      <c r="D266" s="41">
        <v>13</v>
      </c>
      <c r="E266" s="41" t="s">
        <v>23</v>
      </c>
      <c r="F266" s="41">
        <v>2</v>
      </c>
      <c r="G266" s="41">
        <v>75</v>
      </c>
      <c r="H266" s="42">
        <f>G266*1.16</f>
        <v>87</v>
      </c>
      <c r="I266" s="42">
        <f>F266*G266</f>
        <v>150</v>
      </c>
      <c r="J266" s="42">
        <f>F266*H266</f>
        <v>174</v>
      </c>
    </row>
    <row r="267" spans="1:10" x14ac:dyDescent="0.25">
      <c r="A267" s="38" t="s">
        <v>46</v>
      </c>
      <c r="B267" s="40">
        <v>42687</v>
      </c>
      <c r="C267" s="41">
        <v>7614</v>
      </c>
      <c r="D267" s="41">
        <v>13</v>
      </c>
      <c r="E267" s="41" t="s">
        <v>23</v>
      </c>
      <c r="F267" s="41">
        <v>1</v>
      </c>
      <c r="G267" s="41">
        <v>100</v>
      </c>
      <c r="H267" s="42">
        <f>G267*1.16</f>
        <v>115.99999999999999</v>
      </c>
      <c r="I267" s="42">
        <f>F267*G267</f>
        <v>100</v>
      </c>
      <c r="J267" s="42">
        <f>F267*H267</f>
        <v>115.99999999999999</v>
      </c>
    </row>
    <row r="268" spans="1:10" x14ac:dyDescent="0.25">
      <c r="A268" s="38" t="s">
        <v>46</v>
      </c>
      <c r="B268" s="43">
        <v>42687</v>
      </c>
      <c r="C268" s="44">
        <v>7615</v>
      </c>
      <c r="D268" s="44">
        <v>14</v>
      </c>
      <c r="E268" s="44" t="s">
        <v>48</v>
      </c>
      <c r="F268" s="44">
        <v>1</v>
      </c>
      <c r="G268" s="44">
        <v>120</v>
      </c>
      <c r="H268" s="45">
        <f>G268*1.16</f>
        <v>139.19999999999999</v>
      </c>
      <c r="I268" s="45">
        <f>F268*G268</f>
        <v>120</v>
      </c>
      <c r="J268" s="45">
        <f>F268*H268</f>
        <v>139.19999999999999</v>
      </c>
    </row>
    <row r="269" spans="1:10" x14ac:dyDescent="0.25">
      <c r="A269" s="21" t="s">
        <v>54</v>
      </c>
      <c r="B269" s="40">
        <v>42688</v>
      </c>
      <c r="C269" s="41">
        <v>7618</v>
      </c>
      <c r="D269" s="41">
        <v>13</v>
      </c>
      <c r="E269" s="41" t="s">
        <v>29</v>
      </c>
      <c r="F269" s="41">
        <v>2</v>
      </c>
      <c r="G269" s="41">
        <v>140</v>
      </c>
      <c r="H269" s="42">
        <f>G269*1.16</f>
        <v>162.39999999999998</v>
      </c>
      <c r="I269" s="42">
        <f>F269*G269</f>
        <v>280</v>
      </c>
      <c r="J269" s="42">
        <f>F269*H269</f>
        <v>324.79999999999995</v>
      </c>
    </row>
    <row r="270" spans="1:10" x14ac:dyDescent="0.25">
      <c r="A270" s="21" t="s">
        <v>54</v>
      </c>
      <c r="B270" s="43">
        <v>42688</v>
      </c>
      <c r="C270" s="44">
        <v>7616</v>
      </c>
      <c r="D270" s="44">
        <v>14</v>
      </c>
      <c r="E270" s="44" t="s">
        <v>48</v>
      </c>
      <c r="F270" s="44">
        <v>2</v>
      </c>
      <c r="G270" s="44">
        <v>140</v>
      </c>
      <c r="H270" s="45">
        <f>G270*1.16</f>
        <v>162.39999999999998</v>
      </c>
      <c r="I270" s="45">
        <f>F270*G270</f>
        <v>280</v>
      </c>
      <c r="J270" s="45">
        <f>F270*H270</f>
        <v>324.79999999999995</v>
      </c>
    </row>
    <row r="271" spans="1:10" x14ac:dyDescent="0.25">
      <c r="A271" s="21" t="s">
        <v>54</v>
      </c>
      <c r="B271" s="46">
        <v>42688</v>
      </c>
      <c r="C271" s="47">
        <v>82</v>
      </c>
      <c r="D271" s="47">
        <v>14</v>
      </c>
      <c r="E271" s="47" t="s">
        <v>13</v>
      </c>
      <c r="F271" s="47">
        <v>1</v>
      </c>
      <c r="G271" s="47">
        <v>130</v>
      </c>
      <c r="H271" s="48">
        <f>G271*1.16</f>
        <v>150.79999999999998</v>
      </c>
      <c r="I271" s="48">
        <f>F271*G271</f>
        <v>130</v>
      </c>
      <c r="J271" s="48">
        <f>F271*H271</f>
        <v>150.79999999999998</v>
      </c>
    </row>
    <row r="272" spans="1:10" x14ac:dyDescent="0.25">
      <c r="A272" s="21" t="s">
        <v>54</v>
      </c>
      <c r="B272" s="35">
        <v>42688</v>
      </c>
      <c r="C272" s="17">
        <v>7617</v>
      </c>
      <c r="D272" s="17">
        <v>15</v>
      </c>
      <c r="E272" s="17" t="s">
        <v>40</v>
      </c>
      <c r="F272" s="17">
        <v>1</v>
      </c>
      <c r="G272" s="17">
        <v>130</v>
      </c>
      <c r="H272" s="42">
        <f>G272*1.16</f>
        <v>150.79999999999998</v>
      </c>
      <c r="I272" s="42">
        <f>F272*G272</f>
        <v>130</v>
      </c>
      <c r="J272" s="42">
        <f>F272*H272</f>
        <v>150.79999999999998</v>
      </c>
    </row>
    <row r="273" spans="1:10" x14ac:dyDescent="0.25">
      <c r="A273" s="12" t="s">
        <v>15</v>
      </c>
      <c r="B273" s="46">
        <v>42689</v>
      </c>
      <c r="C273" s="47">
        <v>7620</v>
      </c>
      <c r="D273" s="47">
        <v>14</v>
      </c>
      <c r="E273" s="47" t="s">
        <v>19</v>
      </c>
      <c r="F273" s="47">
        <v>1</v>
      </c>
      <c r="G273" s="33">
        <v>150</v>
      </c>
      <c r="H273" s="48">
        <f>G273*1.16</f>
        <v>174</v>
      </c>
      <c r="I273" s="48">
        <f>F273*G273</f>
        <v>150</v>
      </c>
      <c r="J273" s="48">
        <f>F273*H273</f>
        <v>174</v>
      </c>
    </row>
    <row r="274" spans="1:10" x14ac:dyDescent="0.25">
      <c r="A274" s="12" t="s">
        <v>15</v>
      </c>
      <c r="B274" s="46">
        <v>42689</v>
      </c>
      <c r="C274" s="47">
        <v>7621</v>
      </c>
      <c r="D274" s="47">
        <v>15</v>
      </c>
      <c r="E274" s="47" t="s">
        <v>33</v>
      </c>
      <c r="F274" s="47">
        <v>1</v>
      </c>
      <c r="G274" s="47">
        <v>170</v>
      </c>
      <c r="H274" s="48">
        <f>G274*1.16</f>
        <v>197.2</v>
      </c>
      <c r="I274" s="48">
        <f>F274*G274</f>
        <v>170</v>
      </c>
      <c r="J274" s="48">
        <f>F274*H274</f>
        <v>197.2</v>
      </c>
    </row>
    <row r="275" spans="1:10" x14ac:dyDescent="0.25">
      <c r="A275" s="13" t="s">
        <v>17</v>
      </c>
      <c r="B275" s="40">
        <v>42690</v>
      </c>
      <c r="C275" s="41">
        <v>7625</v>
      </c>
      <c r="D275" s="41">
        <v>13</v>
      </c>
      <c r="E275" s="41" t="s">
        <v>23</v>
      </c>
      <c r="F275" s="41">
        <v>1</v>
      </c>
      <c r="G275" s="41">
        <v>100</v>
      </c>
      <c r="H275" s="42">
        <f>G275*1.16</f>
        <v>115.99999999999999</v>
      </c>
      <c r="I275" s="42">
        <f>F275*G275</f>
        <v>100</v>
      </c>
      <c r="J275" s="42">
        <f>F275*H275</f>
        <v>115.99999999999999</v>
      </c>
    </row>
    <row r="276" spans="1:10" x14ac:dyDescent="0.25">
      <c r="A276" s="13" t="s">
        <v>17</v>
      </c>
      <c r="B276" s="46">
        <v>42690</v>
      </c>
      <c r="C276" s="47">
        <v>7623</v>
      </c>
      <c r="D276" s="47">
        <v>14</v>
      </c>
      <c r="E276" s="11" t="s">
        <v>21</v>
      </c>
      <c r="F276" s="47">
        <v>1</v>
      </c>
      <c r="G276" s="37">
        <v>160</v>
      </c>
      <c r="H276" s="48">
        <f>G276*1.16</f>
        <v>185.6</v>
      </c>
      <c r="I276" s="48">
        <f>F276*G276</f>
        <v>160</v>
      </c>
      <c r="J276" s="48">
        <f>F276*H276</f>
        <v>185.6</v>
      </c>
    </row>
    <row r="277" spans="1:10" x14ac:dyDescent="0.25">
      <c r="A277" s="13" t="s">
        <v>17</v>
      </c>
      <c r="B277" s="43">
        <v>42690</v>
      </c>
      <c r="C277" s="44">
        <v>7622</v>
      </c>
      <c r="D277" s="44">
        <v>15</v>
      </c>
      <c r="E277" s="44" t="s">
        <v>45</v>
      </c>
      <c r="F277" s="44">
        <v>1</v>
      </c>
      <c r="G277" s="44">
        <v>150</v>
      </c>
      <c r="H277" s="45">
        <f>G277*1.16</f>
        <v>174</v>
      </c>
      <c r="I277" s="45">
        <f>F277*G277</f>
        <v>150</v>
      </c>
      <c r="J277" s="45">
        <f>F277*H277</f>
        <v>174</v>
      </c>
    </row>
    <row r="278" spans="1:10" x14ac:dyDescent="0.25">
      <c r="A278" s="13" t="s">
        <v>17</v>
      </c>
      <c r="B278" s="43">
        <v>42690</v>
      </c>
      <c r="C278" s="44">
        <v>7624</v>
      </c>
      <c r="D278" s="44">
        <v>15</v>
      </c>
      <c r="E278" s="44" t="s">
        <v>35</v>
      </c>
      <c r="F278" s="44">
        <v>1</v>
      </c>
      <c r="G278" s="44">
        <v>125</v>
      </c>
      <c r="H278" s="45">
        <f>G278*1.16</f>
        <v>145</v>
      </c>
      <c r="I278" s="45">
        <f>F278*G278</f>
        <v>125</v>
      </c>
      <c r="J278" s="45">
        <f>F278*H278</f>
        <v>145</v>
      </c>
    </row>
    <row r="279" spans="1:10" x14ac:dyDescent="0.25">
      <c r="A279" s="13" t="s">
        <v>17</v>
      </c>
      <c r="B279" s="46">
        <v>42690</v>
      </c>
      <c r="C279" s="47">
        <v>83</v>
      </c>
      <c r="D279" s="47">
        <v>15</v>
      </c>
      <c r="E279" s="47" t="s">
        <v>33</v>
      </c>
      <c r="F279" s="47">
        <v>1</v>
      </c>
      <c r="G279" s="47">
        <v>150</v>
      </c>
      <c r="H279" s="48">
        <f>G279*1.16</f>
        <v>174</v>
      </c>
      <c r="I279" s="48">
        <f>F279*G279</f>
        <v>150</v>
      </c>
      <c r="J279" s="48">
        <f>F279*H279</f>
        <v>174</v>
      </c>
    </row>
    <row r="280" spans="1:10" x14ac:dyDescent="0.25">
      <c r="A280" s="15" t="s">
        <v>20</v>
      </c>
      <c r="B280" s="40">
        <v>42692</v>
      </c>
      <c r="C280" s="41">
        <v>7626</v>
      </c>
      <c r="D280" s="41">
        <v>13</v>
      </c>
      <c r="E280" s="41" t="s">
        <v>29</v>
      </c>
      <c r="F280" s="41">
        <v>1</v>
      </c>
      <c r="G280" s="41">
        <v>100</v>
      </c>
      <c r="H280" s="42">
        <f>G280*1.16</f>
        <v>115.99999999999999</v>
      </c>
      <c r="I280" s="42">
        <f>F280*G280</f>
        <v>100</v>
      </c>
      <c r="J280" s="42">
        <f>F280*H280</f>
        <v>115.99999999999999</v>
      </c>
    </row>
    <row r="281" spans="1:10" x14ac:dyDescent="0.25">
      <c r="A281" s="15" t="s">
        <v>20</v>
      </c>
      <c r="B281" s="46">
        <v>42692</v>
      </c>
      <c r="C281" s="47">
        <v>84</v>
      </c>
      <c r="D281" s="47">
        <v>14</v>
      </c>
      <c r="E281" s="47" t="s">
        <v>21</v>
      </c>
      <c r="F281" s="47">
        <v>1</v>
      </c>
      <c r="G281" s="47">
        <v>140</v>
      </c>
      <c r="H281" s="48">
        <f>G281*1.16</f>
        <v>162.39999999999998</v>
      </c>
      <c r="I281" s="48">
        <f>F281*G281</f>
        <v>140</v>
      </c>
      <c r="J281" s="48">
        <f>F281*H281</f>
        <v>162.39999999999998</v>
      </c>
    </row>
    <row r="282" spans="1:10" x14ac:dyDescent="0.25">
      <c r="A282" s="15" t="s">
        <v>20</v>
      </c>
      <c r="B282" s="46">
        <v>42692</v>
      </c>
      <c r="C282" s="47">
        <v>7629</v>
      </c>
      <c r="D282" s="47">
        <v>14</v>
      </c>
      <c r="E282" s="47" t="s">
        <v>22</v>
      </c>
      <c r="F282" s="47">
        <v>1</v>
      </c>
      <c r="G282" s="47">
        <v>170</v>
      </c>
      <c r="H282" s="48">
        <f>G282*1.16</f>
        <v>197.2</v>
      </c>
      <c r="I282" s="48">
        <f>F282*G282</f>
        <v>170</v>
      </c>
      <c r="J282" s="48">
        <f>F282*H282</f>
        <v>197.2</v>
      </c>
    </row>
    <row r="283" spans="1:10" x14ac:dyDescent="0.25">
      <c r="A283" s="15" t="s">
        <v>20</v>
      </c>
      <c r="B283" s="46">
        <v>42692</v>
      </c>
      <c r="C283" s="47">
        <v>7627</v>
      </c>
      <c r="D283" s="47">
        <v>15</v>
      </c>
      <c r="E283" s="47" t="s">
        <v>33</v>
      </c>
      <c r="F283" s="47">
        <v>1</v>
      </c>
      <c r="G283" s="47">
        <v>140</v>
      </c>
      <c r="H283" s="48">
        <f>G283*1.16</f>
        <v>162.39999999999998</v>
      </c>
      <c r="I283" s="48">
        <f>F283*G283</f>
        <v>140</v>
      </c>
      <c r="J283" s="48">
        <f>F283*H283</f>
        <v>162.39999999999998</v>
      </c>
    </row>
    <row r="284" spans="1:10" x14ac:dyDescent="0.25">
      <c r="A284" s="15" t="s">
        <v>20</v>
      </c>
      <c r="B284" s="46">
        <v>42692</v>
      </c>
      <c r="C284" s="47">
        <v>7628</v>
      </c>
      <c r="D284" s="47">
        <v>16</v>
      </c>
      <c r="E284" s="47" t="s">
        <v>36</v>
      </c>
      <c r="F284" s="47">
        <v>1</v>
      </c>
      <c r="G284" s="47">
        <v>140</v>
      </c>
      <c r="H284" s="48">
        <f>G284*1.16</f>
        <v>162.39999999999998</v>
      </c>
      <c r="I284" s="48">
        <f>F284*G284</f>
        <v>140</v>
      </c>
      <c r="J284" s="48">
        <f>F284*H284</f>
        <v>162.39999999999998</v>
      </c>
    </row>
    <row r="285" spans="1:10" x14ac:dyDescent="0.25">
      <c r="A285" s="10" t="s">
        <v>14</v>
      </c>
      <c r="B285" s="40">
        <v>42693</v>
      </c>
      <c r="C285" s="41">
        <v>7630</v>
      </c>
      <c r="D285" s="41">
        <v>13</v>
      </c>
      <c r="E285" s="41" t="s">
        <v>23</v>
      </c>
      <c r="F285" s="41">
        <v>2</v>
      </c>
      <c r="G285" s="41">
        <v>120</v>
      </c>
      <c r="H285" s="42">
        <f>G285*1.16</f>
        <v>139.19999999999999</v>
      </c>
      <c r="I285" s="42">
        <f>F285*G285</f>
        <v>240</v>
      </c>
      <c r="J285" s="42">
        <f>F285*H285</f>
        <v>278.39999999999998</v>
      </c>
    </row>
    <row r="286" spans="1:10" x14ac:dyDescent="0.25">
      <c r="A286" s="10" t="s">
        <v>14</v>
      </c>
      <c r="B286" s="40">
        <v>42693</v>
      </c>
      <c r="C286" s="41">
        <v>7633</v>
      </c>
      <c r="D286" s="41">
        <v>13</v>
      </c>
      <c r="E286" s="41" t="s">
        <v>23</v>
      </c>
      <c r="F286" s="41">
        <v>1</v>
      </c>
      <c r="G286" s="41">
        <v>80</v>
      </c>
      <c r="H286" s="42">
        <f>G286*1.16</f>
        <v>92.8</v>
      </c>
      <c r="I286" s="42">
        <f>F286*G286</f>
        <v>80</v>
      </c>
      <c r="J286" s="42">
        <f>F286*H286</f>
        <v>92.8</v>
      </c>
    </row>
    <row r="287" spans="1:10" x14ac:dyDescent="0.25">
      <c r="A287" s="21" t="s">
        <v>54</v>
      </c>
      <c r="B287" s="46">
        <v>42693</v>
      </c>
      <c r="C287" s="47">
        <v>7631</v>
      </c>
      <c r="D287" s="47">
        <v>14</v>
      </c>
      <c r="E287" s="47" t="s">
        <v>13</v>
      </c>
      <c r="F287" s="47">
        <v>1</v>
      </c>
      <c r="G287" s="37">
        <v>160</v>
      </c>
      <c r="H287" s="48">
        <f>G287*1.16</f>
        <v>185.6</v>
      </c>
      <c r="I287" s="48">
        <f>F287*G287</f>
        <v>160</v>
      </c>
      <c r="J287" s="48">
        <f>F287*H287</f>
        <v>185.6</v>
      </c>
    </row>
    <row r="288" spans="1:10" x14ac:dyDescent="0.25">
      <c r="A288" s="10" t="s">
        <v>14</v>
      </c>
      <c r="B288" s="46">
        <v>42693</v>
      </c>
      <c r="C288" s="47">
        <v>7632</v>
      </c>
      <c r="D288" s="47">
        <v>14</v>
      </c>
      <c r="E288" s="47" t="s">
        <v>22</v>
      </c>
      <c r="F288" s="47">
        <v>1</v>
      </c>
      <c r="G288" s="47">
        <v>170</v>
      </c>
      <c r="H288" s="48">
        <f>G288*1.16</f>
        <v>197.2</v>
      </c>
      <c r="I288" s="48">
        <f>F288*G288</f>
        <v>170</v>
      </c>
      <c r="J288" s="48">
        <f>F288*H288</f>
        <v>197.2</v>
      </c>
    </row>
    <row r="289" spans="1:10" x14ac:dyDescent="0.25">
      <c r="A289" s="49" t="s">
        <v>54</v>
      </c>
      <c r="B289" s="40">
        <v>42695</v>
      </c>
      <c r="C289" s="41">
        <v>7636</v>
      </c>
      <c r="D289" s="41">
        <v>13</v>
      </c>
      <c r="E289" s="41" t="s">
        <v>23</v>
      </c>
      <c r="F289" s="41">
        <v>1</v>
      </c>
      <c r="G289" s="41">
        <v>120</v>
      </c>
      <c r="H289" s="42">
        <f>G289*1.16</f>
        <v>139.19999999999999</v>
      </c>
      <c r="I289" s="42">
        <f>F289*G289</f>
        <v>120</v>
      </c>
      <c r="J289" s="42">
        <f>F289*H289</f>
        <v>139.19999999999999</v>
      </c>
    </row>
    <row r="290" spans="1:10" x14ac:dyDescent="0.25">
      <c r="A290" s="21" t="s">
        <v>54</v>
      </c>
      <c r="B290" s="40">
        <v>42695</v>
      </c>
      <c r="C290" s="41">
        <v>85</v>
      </c>
      <c r="D290" s="41">
        <v>13</v>
      </c>
      <c r="E290" s="41" t="s">
        <v>28</v>
      </c>
      <c r="F290" s="41">
        <v>1</v>
      </c>
      <c r="G290" s="41">
        <v>160</v>
      </c>
      <c r="H290" s="42">
        <f>G290*1.16</f>
        <v>185.6</v>
      </c>
      <c r="I290" s="42">
        <f>F290*G290</f>
        <v>160</v>
      </c>
      <c r="J290" s="42">
        <f>F290*H290</f>
        <v>185.6</v>
      </c>
    </row>
    <row r="291" spans="1:10" x14ac:dyDescent="0.25">
      <c r="A291" s="21" t="s">
        <v>54</v>
      </c>
      <c r="B291" s="46">
        <v>42695</v>
      </c>
      <c r="C291" s="47">
        <v>7635</v>
      </c>
      <c r="D291" s="47">
        <v>14</v>
      </c>
      <c r="E291" s="47" t="s">
        <v>13</v>
      </c>
      <c r="F291" s="47">
        <v>1</v>
      </c>
      <c r="G291" s="33">
        <v>150</v>
      </c>
      <c r="H291" s="48">
        <f>G291*1.16</f>
        <v>174</v>
      </c>
      <c r="I291" s="48">
        <f>F291*G291</f>
        <v>150</v>
      </c>
      <c r="J291" s="48">
        <f>F291*H291</f>
        <v>174</v>
      </c>
    </row>
    <row r="292" spans="1:10" x14ac:dyDescent="0.25">
      <c r="A292" s="21" t="s">
        <v>54</v>
      </c>
      <c r="B292" s="46">
        <v>42695</v>
      </c>
      <c r="C292" s="47">
        <v>7637</v>
      </c>
      <c r="D292" s="47">
        <v>16</v>
      </c>
      <c r="E292" s="47" t="s">
        <v>44</v>
      </c>
      <c r="F292" s="47">
        <v>1</v>
      </c>
      <c r="G292" s="47">
        <v>150</v>
      </c>
      <c r="H292" s="48">
        <f>G292*1.16</f>
        <v>174</v>
      </c>
      <c r="I292" s="48">
        <f>F292*G292</f>
        <v>150</v>
      </c>
      <c r="J292" s="48">
        <f>F292*H292</f>
        <v>174</v>
      </c>
    </row>
    <row r="293" spans="1:10" x14ac:dyDescent="0.25">
      <c r="A293" s="12" t="s">
        <v>15</v>
      </c>
      <c r="B293" s="43">
        <v>42696</v>
      </c>
      <c r="C293" s="44">
        <v>7638</v>
      </c>
      <c r="D293" s="44">
        <v>14</v>
      </c>
      <c r="E293" s="44" t="s">
        <v>41</v>
      </c>
      <c r="F293" s="44">
        <v>2</v>
      </c>
      <c r="G293" s="44">
        <v>100</v>
      </c>
      <c r="H293" s="45">
        <f>G293*1.16</f>
        <v>115.99999999999999</v>
      </c>
      <c r="I293" s="45">
        <f>F293*G293</f>
        <v>200</v>
      </c>
      <c r="J293" s="45">
        <f>F293*H293</f>
        <v>231.99999999999997</v>
      </c>
    </row>
    <row r="294" spans="1:10" x14ac:dyDescent="0.25">
      <c r="A294" s="12" t="s">
        <v>15</v>
      </c>
      <c r="B294" s="46">
        <v>42696</v>
      </c>
      <c r="C294" s="47">
        <v>7639</v>
      </c>
      <c r="D294" s="47">
        <v>14</v>
      </c>
      <c r="E294" s="47" t="s">
        <v>21</v>
      </c>
      <c r="F294" s="47">
        <v>1</v>
      </c>
      <c r="G294" s="33">
        <v>150</v>
      </c>
      <c r="H294" s="48">
        <f>G294*1.16</f>
        <v>174</v>
      </c>
      <c r="I294" s="48">
        <f>F294*G294</f>
        <v>150</v>
      </c>
      <c r="J294" s="48">
        <f>F294*H294</f>
        <v>174</v>
      </c>
    </row>
    <row r="295" spans="1:10" x14ac:dyDescent="0.25">
      <c r="A295" s="12" t="s">
        <v>15</v>
      </c>
      <c r="B295" s="46">
        <v>42696</v>
      </c>
      <c r="C295" s="47">
        <v>7640</v>
      </c>
      <c r="D295" s="47">
        <v>14</v>
      </c>
      <c r="E295" s="47" t="s">
        <v>13</v>
      </c>
      <c r="F295" s="47">
        <v>2</v>
      </c>
      <c r="G295" s="47">
        <v>145</v>
      </c>
      <c r="H295" s="48">
        <f>G295*1.16</f>
        <v>168.2</v>
      </c>
      <c r="I295" s="48">
        <f>F295*G295</f>
        <v>290</v>
      </c>
      <c r="J295" s="48">
        <f>F295*H295</f>
        <v>336.4</v>
      </c>
    </row>
    <row r="296" spans="1:10" x14ac:dyDescent="0.25">
      <c r="A296" s="12" t="s">
        <v>15</v>
      </c>
      <c r="B296" s="46">
        <v>42696</v>
      </c>
      <c r="C296" s="47">
        <v>7641</v>
      </c>
      <c r="D296" s="47">
        <v>14</v>
      </c>
      <c r="E296" s="47" t="s">
        <v>13</v>
      </c>
      <c r="F296" s="47">
        <v>1</v>
      </c>
      <c r="G296" s="33">
        <v>150</v>
      </c>
      <c r="H296" s="48">
        <f>G296*1.16</f>
        <v>174</v>
      </c>
      <c r="I296" s="48">
        <f>F296*G296</f>
        <v>150</v>
      </c>
      <c r="J296" s="48">
        <f>F296*H296</f>
        <v>174</v>
      </c>
    </row>
    <row r="297" spans="1:10" x14ac:dyDescent="0.25">
      <c r="A297" s="12" t="s">
        <v>15</v>
      </c>
      <c r="B297" s="46">
        <v>42696</v>
      </c>
      <c r="C297" s="47">
        <v>7641</v>
      </c>
      <c r="D297" s="47">
        <v>14</v>
      </c>
      <c r="E297" s="47" t="s">
        <v>13</v>
      </c>
      <c r="F297" s="47">
        <v>1</v>
      </c>
      <c r="G297" s="47">
        <v>130</v>
      </c>
      <c r="H297" s="48">
        <f>G297*1.16</f>
        <v>150.79999999999998</v>
      </c>
      <c r="I297" s="48">
        <f>F297*G297</f>
        <v>130</v>
      </c>
      <c r="J297" s="48">
        <f>F297*H297</f>
        <v>150.79999999999998</v>
      </c>
    </row>
    <row r="298" spans="1:10" x14ac:dyDescent="0.25">
      <c r="A298" s="12" t="s">
        <v>15</v>
      </c>
      <c r="B298" s="46">
        <v>42696</v>
      </c>
      <c r="C298" s="47">
        <v>86</v>
      </c>
      <c r="D298" s="47">
        <v>15</v>
      </c>
      <c r="E298" s="47" t="s">
        <v>36</v>
      </c>
      <c r="F298" s="47">
        <v>1</v>
      </c>
      <c r="G298" s="47">
        <v>130</v>
      </c>
      <c r="H298" s="48">
        <f>G298*1.16</f>
        <v>150.79999999999998</v>
      </c>
      <c r="I298" s="48">
        <f>F298*G298</f>
        <v>130</v>
      </c>
      <c r="J298" s="48">
        <f>F298*H298</f>
        <v>150.79999999999998</v>
      </c>
    </row>
    <row r="299" spans="1:10" x14ac:dyDescent="0.25">
      <c r="A299" s="13" t="s">
        <v>17</v>
      </c>
      <c r="B299" s="40">
        <v>42697</v>
      </c>
      <c r="C299" s="41">
        <v>7642</v>
      </c>
      <c r="D299" s="41">
        <v>13</v>
      </c>
      <c r="E299" s="41" t="s">
        <v>23</v>
      </c>
      <c r="F299" s="41">
        <v>2</v>
      </c>
      <c r="G299" s="41">
        <v>120</v>
      </c>
      <c r="H299" s="42">
        <f>G299*1.16</f>
        <v>139.19999999999999</v>
      </c>
      <c r="I299" s="42">
        <f>F299*G299</f>
        <v>240</v>
      </c>
      <c r="J299" s="42">
        <f>F299*H299</f>
        <v>278.39999999999998</v>
      </c>
    </row>
    <row r="300" spans="1:10" x14ac:dyDescent="0.25">
      <c r="A300" s="13" t="s">
        <v>17</v>
      </c>
      <c r="B300" s="46">
        <v>42697</v>
      </c>
      <c r="C300" s="47">
        <v>87</v>
      </c>
      <c r="D300" s="47">
        <v>15</v>
      </c>
      <c r="E300" s="47" t="s">
        <v>49</v>
      </c>
      <c r="F300" s="47">
        <v>1</v>
      </c>
      <c r="G300" s="47">
        <v>125</v>
      </c>
      <c r="H300" s="48">
        <f>G300*1.16</f>
        <v>145</v>
      </c>
      <c r="I300" s="48">
        <f>F300*G300</f>
        <v>125</v>
      </c>
      <c r="J300" s="48">
        <f>F300*H300</f>
        <v>145</v>
      </c>
    </row>
    <row r="301" spans="1:10" x14ac:dyDescent="0.25">
      <c r="A301" s="24" t="s">
        <v>27</v>
      </c>
      <c r="B301" s="40">
        <v>42698</v>
      </c>
      <c r="C301" s="41">
        <v>4644</v>
      </c>
      <c r="D301" s="41">
        <v>13</v>
      </c>
      <c r="E301" s="41" t="s">
        <v>23</v>
      </c>
      <c r="F301" s="41">
        <v>1</v>
      </c>
      <c r="G301" s="41">
        <v>120</v>
      </c>
      <c r="H301" s="42">
        <f>G301*1.16</f>
        <v>139.19999999999999</v>
      </c>
      <c r="I301" s="42">
        <f>F301*G301</f>
        <v>120</v>
      </c>
      <c r="J301" s="42">
        <f>F301*H301</f>
        <v>139.19999999999999</v>
      </c>
    </row>
    <row r="302" spans="1:10" x14ac:dyDescent="0.25">
      <c r="A302" s="24" t="s">
        <v>27</v>
      </c>
      <c r="B302" s="46">
        <v>42698</v>
      </c>
      <c r="C302" s="47" t="s">
        <v>52</v>
      </c>
      <c r="D302" s="47">
        <v>14</v>
      </c>
      <c r="E302" s="47" t="s">
        <v>19</v>
      </c>
      <c r="F302" s="47">
        <v>1</v>
      </c>
      <c r="G302" s="47">
        <v>130</v>
      </c>
      <c r="H302" s="48">
        <f>G302*1.16</f>
        <v>150.79999999999998</v>
      </c>
      <c r="I302" s="48">
        <f>F302*G302</f>
        <v>130</v>
      </c>
      <c r="J302" s="48">
        <f>F302*H302</f>
        <v>150.79999999999998</v>
      </c>
    </row>
    <row r="303" spans="1:10" x14ac:dyDescent="0.25">
      <c r="A303" s="24" t="s">
        <v>27</v>
      </c>
      <c r="B303" s="46">
        <v>42698</v>
      </c>
      <c r="C303" s="47">
        <v>7645</v>
      </c>
      <c r="D303" s="47">
        <v>15</v>
      </c>
      <c r="E303" s="47" t="s">
        <v>44</v>
      </c>
      <c r="F303" s="47">
        <v>1</v>
      </c>
      <c r="G303" s="47">
        <v>120</v>
      </c>
      <c r="H303" s="48">
        <f>G303*1.16</f>
        <v>139.19999999999999</v>
      </c>
      <c r="I303" s="48">
        <f>F303*G303</f>
        <v>120</v>
      </c>
      <c r="J303" s="48">
        <f>F303*H303</f>
        <v>139.19999999999999</v>
      </c>
    </row>
    <row r="304" spans="1:10" x14ac:dyDescent="0.25">
      <c r="A304" s="24" t="s">
        <v>27</v>
      </c>
      <c r="B304" s="50">
        <v>42698</v>
      </c>
      <c r="C304" s="3">
        <v>7643</v>
      </c>
      <c r="D304" s="3">
        <v>15</v>
      </c>
      <c r="E304" s="3" t="s">
        <v>55</v>
      </c>
      <c r="F304" s="3">
        <v>1</v>
      </c>
      <c r="G304" s="3">
        <v>180</v>
      </c>
      <c r="H304" s="51">
        <f>G304*1.16</f>
        <v>208.79999999999998</v>
      </c>
      <c r="I304" s="51">
        <f>F304*G304</f>
        <v>180</v>
      </c>
      <c r="J304" s="51">
        <f>F304*H304</f>
        <v>208.79999999999998</v>
      </c>
    </row>
    <row r="305" spans="1:10" x14ac:dyDescent="0.25">
      <c r="A305" s="10" t="s">
        <v>14</v>
      </c>
      <c r="B305" s="40">
        <v>42700</v>
      </c>
      <c r="C305" s="41">
        <v>7651</v>
      </c>
      <c r="D305" s="41">
        <v>13</v>
      </c>
      <c r="E305" s="41" t="s">
        <v>23</v>
      </c>
      <c r="F305" s="41">
        <v>2</v>
      </c>
      <c r="G305" s="41">
        <v>130</v>
      </c>
      <c r="H305" s="42">
        <f>G305*1.16</f>
        <v>150.79999999999998</v>
      </c>
      <c r="I305" s="42">
        <f>F305*G305</f>
        <v>260</v>
      </c>
      <c r="J305" s="42">
        <f>F305*H305</f>
        <v>301.59999999999997</v>
      </c>
    </row>
    <row r="306" spans="1:10" x14ac:dyDescent="0.25">
      <c r="A306" s="10" t="s">
        <v>14</v>
      </c>
      <c r="B306" s="46">
        <v>42700</v>
      </c>
      <c r="C306" s="47">
        <v>7647</v>
      </c>
      <c r="D306" s="47">
        <v>14</v>
      </c>
      <c r="E306" s="47" t="s">
        <v>19</v>
      </c>
      <c r="F306" s="47">
        <v>2</v>
      </c>
      <c r="G306" s="33">
        <v>150</v>
      </c>
      <c r="H306" s="48">
        <f>G306*1.16</f>
        <v>174</v>
      </c>
      <c r="I306" s="48">
        <f>F306*G306</f>
        <v>300</v>
      </c>
      <c r="J306" s="48">
        <f>F306*H306</f>
        <v>348</v>
      </c>
    </row>
    <row r="307" spans="1:10" x14ac:dyDescent="0.25">
      <c r="A307" s="10" t="s">
        <v>14</v>
      </c>
      <c r="B307" s="36">
        <v>42700</v>
      </c>
      <c r="C307" s="11">
        <v>7648</v>
      </c>
      <c r="D307" s="47">
        <v>14</v>
      </c>
      <c r="E307" s="47" t="s">
        <v>19</v>
      </c>
      <c r="F307" s="11">
        <v>1</v>
      </c>
      <c r="G307" s="11">
        <v>140</v>
      </c>
      <c r="H307" s="48">
        <f>G307*1.16</f>
        <v>162.39999999999998</v>
      </c>
      <c r="I307" s="48">
        <f>F307*G307</f>
        <v>140</v>
      </c>
      <c r="J307" s="48">
        <f>F307*H307</f>
        <v>162.39999999999998</v>
      </c>
    </row>
    <row r="308" spans="1:10" x14ac:dyDescent="0.25">
      <c r="A308" s="10" t="s">
        <v>14</v>
      </c>
      <c r="B308" s="46">
        <v>42700</v>
      </c>
      <c r="C308" s="47">
        <v>7650</v>
      </c>
      <c r="D308" s="47">
        <v>14</v>
      </c>
      <c r="E308" s="47" t="s">
        <v>19</v>
      </c>
      <c r="F308" s="47">
        <v>1</v>
      </c>
      <c r="G308" s="33">
        <v>150</v>
      </c>
      <c r="H308" s="48">
        <f>G308*1.16</f>
        <v>174</v>
      </c>
      <c r="I308" s="48">
        <f>F308*G308</f>
        <v>150</v>
      </c>
      <c r="J308" s="48">
        <f>F308*H308</f>
        <v>174</v>
      </c>
    </row>
    <row r="309" spans="1:10" x14ac:dyDescent="0.25">
      <c r="A309" s="10" t="s">
        <v>14</v>
      </c>
      <c r="B309" s="46">
        <v>42700</v>
      </c>
      <c r="C309" s="47">
        <v>7653</v>
      </c>
      <c r="D309" s="47">
        <v>14</v>
      </c>
      <c r="E309" s="47" t="s">
        <v>19</v>
      </c>
      <c r="F309" s="47">
        <v>1</v>
      </c>
      <c r="G309" s="47">
        <v>125</v>
      </c>
      <c r="H309" s="48">
        <f>G309*1.16</f>
        <v>145</v>
      </c>
      <c r="I309" s="48">
        <f>F309*G309</f>
        <v>125</v>
      </c>
      <c r="J309" s="48">
        <f>F309*H309</f>
        <v>145</v>
      </c>
    </row>
    <row r="310" spans="1:10" x14ac:dyDescent="0.25">
      <c r="A310" s="10" t="s">
        <v>14</v>
      </c>
      <c r="B310" s="46">
        <v>42700</v>
      </c>
      <c r="C310" s="47">
        <v>7653</v>
      </c>
      <c r="D310" s="47">
        <v>14</v>
      </c>
      <c r="E310" s="47" t="s">
        <v>19</v>
      </c>
      <c r="F310" s="47">
        <v>1</v>
      </c>
      <c r="G310" s="47">
        <v>145</v>
      </c>
      <c r="H310" s="48">
        <f>G310*1.16</f>
        <v>168.2</v>
      </c>
      <c r="I310" s="48">
        <f>F310*G310</f>
        <v>145</v>
      </c>
      <c r="J310" s="48">
        <f>F310*H310</f>
        <v>168.2</v>
      </c>
    </row>
    <row r="311" spans="1:10" x14ac:dyDescent="0.25">
      <c r="A311" s="10" t="s">
        <v>14</v>
      </c>
      <c r="B311" s="46">
        <v>42700</v>
      </c>
      <c r="C311" s="47">
        <v>89</v>
      </c>
      <c r="D311" s="47">
        <v>14</v>
      </c>
      <c r="E311" s="47" t="s">
        <v>21</v>
      </c>
      <c r="F311" s="47">
        <v>1</v>
      </c>
      <c r="G311" s="47">
        <v>130</v>
      </c>
      <c r="H311" s="48">
        <f>G311*1.16</f>
        <v>150.79999999999998</v>
      </c>
      <c r="I311" s="48">
        <f>F311*G311</f>
        <v>130</v>
      </c>
      <c r="J311" s="48">
        <f>F311*H311</f>
        <v>150.79999999999998</v>
      </c>
    </row>
    <row r="312" spans="1:10" x14ac:dyDescent="0.25">
      <c r="A312" s="10" t="s">
        <v>14</v>
      </c>
      <c r="B312" s="46">
        <v>42700</v>
      </c>
      <c r="C312" s="47">
        <v>88</v>
      </c>
      <c r="D312" s="47">
        <v>14</v>
      </c>
      <c r="E312" s="47" t="s">
        <v>13</v>
      </c>
      <c r="F312" s="47">
        <v>1</v>
      </c>
      <c r="G312" s="47">
        <v>130</v>
      </c>
      <c r="H312" s="48">
        <f>G312*1.16</f>
        <v>150.79999999999998</v>
      </c>
      <c r="I312" s="48">
        <f>F312*G312</f>
        <v>130</v>
      </c>
      <c r="J312" s="48">
        <f>F312*H312</f>
        <v>150.79999999999998</v>
      </c>
    </row>
    <row r="313" spans="1:10" x14ac:dyDescent="0.25">
      <c r="A313" s="10" t="s">
        <v>14</v>
      </c>
      <c r="B313" s="46">
        <v>42700</v>
      </c>
      <c r="C313" s="47">
        <v>7652</v>
      </c>
      <c r="D313" s="47">
        <v>14</v>
      </c>
      <c r="E313" s="47" t="s">
        <v>13</v>
      </c>
      <c r="F313" s="47">
        <v>1</v>
      </c>
      <c r="G313" s="47">
        <v>140</v>
      </c>
      <c r="H313" s="48">
        <f>G313*1.16</f>
        <v>162.39999999999998</v>
      </c>
      <c r="I313" s="48">
        <f>F313*G313</f>
        <v>140</v>
      </c>
      <c r="J313" s="48">
        <f>F313*H313</f>
        <v>162.39999999999998</v>
      </c>
    </row>
    <row r="314" spans="1:10" x14ac:dyDescent="0.25">
      <c r="A314" s="10" t="s">
        <v>14</v>
      </c>
      <c r="B314" s="46">
        <v>42700</v>
      </c>
      <c r="C314" s="47">
        <v>7649</v>
      </c>
      <c r="D314" s="47">
        <v>15</v>
      </c>
      <c r="E314" s="47" t="s">
        <v>33</v>
      </c>
      <c r="F314" s="47">
        <v>2</v>
      </c>
      <c r="G314" s="47">
        <v>135</v>
      </c>
      <c r="H314" s="48">
        <f>G314*1.16</f>
        <v>156.6</v>
      </c>
      <c r="I314" s="48">
        <f>F314*G314</f>
        <v>270</v>
      </c>
      <c r="J314" s="48">
        <f>F314*H314</f>
        <v>313.2</v>
      </c>
    </row>
    <row r="315" spans="1:10" x14ac:dyDescent="0.25">
      <c r="A315" s="21" t="s">
        <v>54</v>
      </c>
      <c r="B315" s="46">
        <v>42702</v>
      </c>
      <c r="C315" s="47">
        <v>7654</v>
      </c>
      <c r="D315" s="47">
        <v>14</v>
      </c>
      <c r="E315" s="47" t="s">
        <v>13</v>
      </c>
      <c r="F315" s="47">
        <v>1</v>
      </c>
      <c r="G315" s="33">
        <v>150</v>
      </c>
      <c r="H315" s="48">
        <f>G315*1.16</f>
        <v>174</v>
      </c>
      <c r="I315" s="48">
        <f>F315*G315</f>
        <v>150</v>
      </c>
      <c r="J315" s="48">
        <f>F315*H315</f>
        <v>174</v>
      </c>
    </row>
    <row r="316" spans="1:10" x14ac:dyDescent="0.25">
      <c r="A316" s="21" t="s">
        <v>54</v>
      </c>
      <c r="B316" s="46">
        <v>42702</v>
      </c>
      <c r="C316" s="47">
        <v>7655</v>
      </c>
      <c r="D316" s="47">
        <v>14</v>
      </c>
      <c r="E316" s="47" t="s">
        <v>22</v>
      </c>
      <c r="F316" s="47">
        <v>1</v>
      </c>
      <c r="G316" s="48">
        <v>170</v>
      </c>
      <c r="H316" s="48">
        <f>G316*1.16</f>
        <v>197.2</v>
      </c>
      <c r="I316" s="48">
        <f>F316*G316</f>
        <v>170</v>
      </c>
      <c r="J316" s="48">
        <f>F316*H316</f>
        <v>197.2</v>
      </c>
    </row>
    <row r="317" spans="1:10" x14ac:dyDescent="0.25">
      <c r="A317" s="12" t="s">
        <v>15</v>
      </c>
      <c r="B317" s="52">
        <v>42703</v>
      </c>
      <c r="C317" s="53" t="s">
        <v>52</v>
      </c>
      <c r="D317" s="53" t="s">
        <v>56</v>
      </c>
      <c r="E317" s="53" t="s">
        <v>57</v>
      </c>
      <c r="F317" s="53">
        <v>1</v>
      </c>
      <c r="G317" s="53">
        <v>80</v>
      </c>
      <c r="H317" s="54">
        <f>G317*1.16</f>
        <v>92.8</v>
      </c>
      <c r="I317" s="54">
        <f>F317*G317</f>
        <v>80</v>
      </c>
      <c r="J317" s="54">
        <f>F317*H317</f>
        <v>92.8</v>
      </c>
    </row>
    <row r="318" spans="1:10" x14ac:dyDescent="0.25">
      <c r="A318" s="12" t="s">
        <v>15</v>
      </c>
      <c r="B318" s="40">
        <v>42703</v>
      </c>
      <c r="C318" s="41">
        <v>7659</v>
      </c>
      <c r="D318" s="41">
        <v>13</v>
      </c>
      <c r="E318" s="41" t="s">
        <v>29</v>
      </c>
      <c r="F318" s="41">
        <v>1</v>
      </c>
      <c r="G318" s="41">
        <v>140</v>
      </c>
      <c r="H318" s="42">
        <f>G318*1.16</f>
        <v>162.39999999999998</v>
      </c>
      <c r="I318" s="42">
        <f>F318*G318</f>
        <v>140</v>
      </c>
      <c r="J318" s="42">
        <f>F318*H318</f>
        <v>162.39999999999998</v>
      </c>
    </row>
    <row r="319" spans="1:10" x14ac:dyDescent="0.25">
      <c r="A319" s="12" t="s">
        <v>15</v>
      </c>
      <c r="B319" s="46">
        <v>42703</v>
      </c>
      <c r="C319" s="47">
        <v>7657</v>
      </c>
      <c r="D319" s="47">
        <v>14</v>
      </c>
      <c r="E319" s="47" t="s">
        <v>19</v>
      </c>
      <c r="F319" s="47">
        <v>1</v>
      </c>
      <c r="G319" s="33">
        <v>150</v>
      </c>
      <c r="H319" s="48">
        <f>G319*1.16</f>
        <v>174</v>
      </c>
      <c r="I319" s="48">
        <f>F319*G319</f>
        <v>150</v>
      </c>
      <c r="J319" s="48">
        <f>F319*H319</f>
        <v>174</v>
      </c>
    </row>
    <row r="320" spans="1:10" x14ac:dyDescent="0.25">
      <c r="A320" s="12" t="s">
        <v>15</v>
      </c>
      <c r="B320" s="46">
        <v>42703</v>
      </c>
      <c r="C320" s="47">
        <v>90</v>
      </c>
      <c r="D320" s="47">
        <v>14</v>
      </c>
      <c r="E320" s="47" t="s">
        <v>19</v>
      </c>
      <c r="F320" s="47">
        <v>1</v>
      </c>
      <c r="G320" s="47">
        <v>130</v>
      </c>
      <c r="H320" s="48">
        <f>G320*1.16</f>
        <v>150.79999999999998</v>
      </c>
      <c r="I320" s="48">
        <f>F320*G320</f>
        <v>130</v>
      </c>
      <c r="J320" s="48">
        <f>F320*H320</f>
        <v>150.79999999999998</v>
      </c>
    </row>
    <row r="321" spans="1:10" x14ac:dyDescent="0.25">
      <c r="A321" s="12" t="s">
        <v>15</v>
      </c>
      <c r="B321" s="46">
        <v>42703</v>
      </c>
      <c r="C321" s="47" t="s">
        <v>52</v>
      </c>
      <c r="D321" s="47">
        <v>14</v>
      </c>
      <c r="E321" s="47" t="s">
        <v>19</v>
      </c>
      <c r="F321" s="47">
        <v>1</v>
      </c>
      <c r="G321" s="47">
        <v>130</v>
      </c>
      <c r="H321" s="48">
        <f>G321*1.16</f>
        <v>150.79999999999998</v>
      </c>
      <c r="I321" s="48">
        <f>F321*G321</f>
        <v>130</v>
      </c>
      <c r="J321" s="48">
        <f>F321*H321</f>
        <v>150.79999999999998</v>
      </c>
    </row>
    <row r="322" spans="1:10" x14ac:dyDescent="0.25">
      <c r="A322" s="12" t="s">
        <v>15</v>
      </c>
      <c r="B322" s="46">
        <v>42703</v>
      </c>
      <c r="C322" s="47">
        <v>7658</v>
      </c>
      <c r="D322" s="47">
        <v>14</v>
      </c>
      <c r="E322" s="47" t="s">
        <v>21</v>
      </c>
      <c r="F322" s="47">
        <v>1</v>
      </c>
      <c r="G322" s="33">
        <v>150</v>
      </c>
      <c r="H322" s="48">
        <f>G322*1.16</f>
        <v>174</v>
      </c>
      <c r="I322" s="48">
        <f>F322*G322</f>
        <v>150</v>
      </c>
      <c r="J322" s="48">
        <f>F322*H322</f>
        <v>174</v>
      </c>
    </row>
    <row r="323" spans="1:10" x14ac:dyDescent="0.25">
      <c r="A323" s="12" t="s">
        <v>15</v>
      </c>
      <c r="B323" s="43">
        <v>42703</v>
      </c>
      <c r="C323" s="44">
        <v>7656</v>
      </c>
      <c r="D323" s="44">
        <v>15</v>
      </c>
      <c r="E323" s="44" t="s">
        <v>45</v>
      </c>
      <c r="F323" s="44">
        <v>2</v>
      </c>
      <c r="G323" s="44">
        <v>135</v>
      </c>
      <c r="H323" s="45">
        <f>G323*1.16</f>
        <v>156.6</v>
      </c>
      <c r="I323" s="45">
        <f>F323*G323</f>
        <v>270</v>
      </c>
      <c r="J323" s="45">
        <f>F323*H323</f>
        <v>313.2</v>
      </c>
    </row>
    <row r="324" spans="1:10" x14ac:dyDescent="0.25">
      <c r="A324" s="12" t="s">
        <v>15</v>
      </c>
      <c r="B324" s="43">
        <v>42703</v>
      </c>
      <c r="C324" s="44">
        <v>7660</v>
      </c>
      <c r="D324" s="44">
        <v>16</v>
      </c>
      <c r="E324" s="44" t="s">
        <v>58</v>
      </c>
      <c r="F324" s="44">
        <v>1</v>
      </c>
      <c r="G324" s="44">
        <v>170</v>
      </c>
      <c r="H324" s="45">
        <f>G324*1.16</f>
        <v>197.2</v>
      </c>
      <c r="I324" s="45">
        <f>F324*G324</f>
        <v>170</v>
      </c>
      <c r="J324" s="45">
        <f>F324*H324</f>
        <v>197.2</v>
      </c>
    </row>
    <row r="325" spans="1:10" x14ac:dyDescent="0.25">
      <c r="A325" s="13" t="s">
        <v>17</v>
      </c>
      <c r="B325" s="46">
        <v>42704</v>
      </c>
      <c r="C325" s="47">
        <v>92</v>
      </c>
      <c r="D325" s="47">
        <v>14</v>
      </c>
      <c r="E325" s="47" t="s">
        <v>19</v>
      </c>
      <c r="F325" s="47">
        <v>1</v>
      </c>
      <c r="G325" s="33">
        <v>150</v>
      </c>
      <c r="H325" s="48">
        <f>G325*1.16</f>
        <v>174</v>
      </c>
      <c r="I325" s="48">
        <f>F325*G325</f>
        <v>150</v>
      </c>
      <c r="J325" s="48">
        <f>F325*H325</f>
        <v>174</v>
      </c>
    </row>
    <row r="326" spans="1:10" x14ac:dyDescent="0.25">
      <c r="A326" s="13" t="s">
        <v>17</v>
      </c>
      <c r="B326" s="46">
        <v>42704</v>
      </c>
      <c r="C326" s="47">
        <v>7662</v>
      </c>
      <c r="D326" s="47">
        <v>14</v>
      </c>
      <c r="E326" s="47" t="s">
        <v>19</v>
      </c>
      <c r="F326" s="47">
        <v>3</v>
      </c>
      <c r="G326" s="47">
        <v>140</v>
      </c>
      <c r="H326" s="48">
        <f>G326*1.16</f>
        <v>162.39999999999998</v>
      </c>
      <c r="I326" s="48">
        <f>F326*G326</f>
        <v>420</v>
      </c>
      <c r="J326" s="48">
        <f>F326*H326</f>
        <v>487.19999999999993</v>
      </c>
    </row>
    <row r="327" spans="1:10" x14ac:dyDescent="0.25">
      <c r="A327" s="13" t="s">
        <v>17</v>
      </c>
      <c r="B327" s="40">
        <v>42704</v>
      </c>
      <c r="C327" s="41">
        <v>7661</v>
      </c>
      <c r="D327" s="41">
        <v>15</v>
      </c>
      <c r="E327" s="41" t="s">
        <v>40</v>
      </c>
      <c r="F327" s="41">
        <v>1</v>
      </c>
      <c r="G327" s="41">
        <v>170</v>
      </c>
      <c r="H327" s="42">
        <f>G327*1.16</f>
        <v>197.2</v>
      </c>
      <c r="I327" s="42">
        <f>F327*G327</f>
        <v>170</v>
      </c>
      <c r="J327" s="42">
        <f>F327*H327</f>
        <v>197.2</v>
      </c>
    </row>
    <row r="328" spans="1:10" x14ac:dyDescent="0.25">
      <c r="A328" s="13" t="s">
        <v>17</v>
      </c>
      <c r="B328" s="46">
        <v>42704</v>
      </c>
      <c r="C328" s="47">
        <v>7661</v>
      </c>
      <c r="D328" s="47">
        <v>15</v>
      </c>
      <c r="E328" s="47" t="s">
        <v>49</v>
      </c>
      <c r="F328" s="47">
        <v>1</v>
      </c>
      <c r="G328" s="47">
        <v>160</v>
      </c>
      <c r="H328" s="48">
        <f>G328*1.16</f>
        <v>185.6</v>
      </c>
      <c r="I328" s="48">
        <f>F328*G328</f>
        <v>160</v>
      </c>
      <c r="J328" s="48">
        <f>F328*H328</f>
        <v>185.6</v>
      </c>
    </row>
    <row r="329" spans="1:10" x14ac:dyDescent="0.25">
      <c r="A329" s="24" t="s">
        <v>27</v>
      </c>
      <c r="B329" s="40">
        <v>42705</v>
      </c>
      <c r="C329" s="17">
        <v>93</v>
      </c>
      <c r="D329" s="41">
        <v>13</v>
      </c>
      <c r="E329" s="41" t="s">
        <v>23</v>
      </c>
      <c r="F329" s="41">
        <v>1</v>
      </c>
      <c r="G329" s="41">
        <v>110</v>
      </c>
      <c r="H329" s="42">
        <f>G329*1.16</f>
        <v>127.6</v>
      </c>
      <c r="I329" s="42">
        <f>F329*G329</f>
        <v>110</v>
      </c>
      <c r="J329" s="42">
        <f>F329*H329</f>
        <v>127.6</v>
      </c>
    </row>
    <row r="330" spans="1:10" x14ac:dyDescent="0.25">
      <c r="A330" s="24" t="s">
        <v>27</v>
      </c>
      <c r="B330" s="40">
        <v>42705</v>
      </c>
      <c r="C330" s="41">
        <v>7665</v>
      </c>
      <c r="D330" s="41">
        <v>13</v>
      </c>
      <c r="E330" s="41" t="s">
        <v>23</v>
      </c>
      <c r="F330" s="41">
        <v>2</v>
      </c>
      <c r="G330" s="41">
        <v>110</v>
      </c>
      <c r="H330" s="42">
        <f>G330*1.16</f>
        <v>127.6</v>
      </c>
      <c r="I330" s="42">
        <f>F330*G330</f>
        <v>220</v>
      </c>
      <c r="J330" s="42">
        <f>F330*H330</f>
        <v>255.2</v>
      </c>
    </row>
    <row r="331" spans="1:10" x14ac:dyDescent="0.25">
      <c r="A331" s="24" t="s">
        <v>27</v>
      </c>
      <c r="B331" s="43">
        <v>42705</v>
      </c>
      <c r="C331" s="44">
        <v>7663</v>
      </c>
      <c r="D331" s="44">
        <v>14</v>
      </c>
      <c r="E331" s="44" t="s">
        <v>59</v>
      </c>
      <c r="F331" s="44">
        <v>2</v>
      </c>
      <c r="G331" s="44">
        <v>100</v>
      </c>
      <c r="H331" s="45">
        <f>G331*1.16</f>
        <v>115.99999999999999</v>
      </c>
      <c r="I331" s="45">
        <f>F331*G331</f>
        <v>200</v>
      </c>
      <c r="J331" s="45">
        <f>F331*H331</f>
        <v>231.99999999999997</v>
      </c>
    </row>
    <row r="332" spans="1:10" x14ac:dyDescent="0.25">
      <c r="A332" s="24" t="s">
        <v>27</v>
      </c>
      <c r="B332" s="46">
        <v>42705</v>
      </c>
      <c r="C332" s="11">
        <v>7664</v>
      </c>
      <c r="D332" s="47">
        <v>14</v>
      </c>
      <c r="E332" s="11" t="s">
        <v>19</v>
      </c>
      <c r="F332" s="47">
        <v>2</v>
      </c>
      <c r="G332" s="37">
        <v>165</v>
      </c>
      <c r="H332" s="48">
        <f>G332*1.16</f>
        <v>191.39999999999998</v>
      </c>
      <c r="I332" s="48">
        <f>F332*G332</f>
        <v>330</v>
      </c>
      <c r="J332" s="48">
        <f>F332*H332</f>
        <v>382.79999999999995</v>
      </c>
    </row>
    <row r="333" spans="1:10" x14ac:dyDescent="0.25">
      <c r="A333" s="10" t="s">
        <v>14</v>
      </c>
      <c r="B333" s="43">
        <v>42707</v>
      </c>
      <c r="C333" s="44">
        <v>7670</v>
      </c>
      <c r="D333" s="44">
        <v>13</v>
      </c>
      <c r="E333" s="44" t="s">
        <v>37</v>
      </c>
      <c r="F333" s="44">
        <v>1</v>
      </c>
      <c r="G333" s="44">
        <v>100</v>
      </c>
      <c r="H333" s="45">
        <f>G333*1.16</f>
        <v>115.99999999999999</v>
      </c>
      <c r="I333" s="45">
        <f>F333*G333</f>
        <v>100</v>
      </c>
      <c r="J333" s="45">
        <f>F333*H333</f>
        <v>115.99999999999999</v>
      </c>
    </row>
    <row r="334" spans="1:10" x14ac:dyDescent="0.25">
      <c r="A334" s="10" t="s">
        <v>14</v>
      </c>
      <c r="B334" s="43">
        <v>42707</v>
      </c>
      <c r="C334" s="44">
        <v>7673</v>
      </c>
      <c r="D334" s="44">
        <v>13</v>
      </c>
      <c r="E334" s="28" t="s">
        <v>37</v>
      </c>
      <c r="F334" s="28">
        <v>1</v>
      </c>
      <c r="G334" s="44">
        <v>80</v>
      </c>
      <c r="H334" s="45">
        <f>G334*1.16</f>
        <v>92.8</v>
      </c>
      <c r="I334" s="45">
        <f>F334*G334</f>
        <v>80</v>
      </c>
      <c r="J334" s="45">
        <f>F334*H334</f>
        <v>92.8</v>
      </c>
    </row>
    <row r="335" spans="1:10" x14ac:dyDescent="0.25">
      <c r="A335" s="10" t="s">
        <v>14</v>
      </c>
      <c r="B335" s="40">
        <v>42707</v>
      </c>
      <c r="C335" s="41">
        <v>7666</v>
      </c>
      <c r="D335" s="41">
        <v>13</v>
      </c>
      <c r="E335" s="41" t="s">
        <v>23</v>
      </c>
      <c r="F335" s="41">
        <v>1</v>
      </c>
      <c r="G335" s="41">
        <v>80</v>
      </c>
      <c r="H335" s="42">
        <f>G335*1.16</f>
        <v>92.8</v>
      </c>
      <c r="I335" s="42">
        <f>F335*G335</f>
        <v>80</v>
      </c>
      <c r="J335" s="42">
        <f>F335*H335</f>
        <v>92.8</v>
      </c>
    </row>
    <row r="336" spans="1:10" x14ac:dyDescent="0.25">
      <c r="A336" s="10" t="s">
        <v>14</v>
      </c>
      <c r="B336" s="43">
        <v>42707</v>
      </c>
      <c r="C336" s="44">
        <v>7669</v>
      </c>
      <c r="D336" s="44">
        <v>14</v>
      </c>
      <c r="E336" s="44" t="s">
        <v>59</v>
      </c>
      <c r="F336" s="44">
        <v>1</v>
      </c>
      <c r="G336" s="44">
        <v>80</v>
      </c>
      <c r="H336" s="45">
        <f>G336*1.16</f>
        <v>92.8</v>
      </c>
      <c r="I336" s="45">
        <f>F336*G336</f>
        <v>80</v>
      </c>
      <c r="J336" s="45">
        <f>F336*H336</f>
        <v>92.8</v>
      </c>
    </row>
    <row r="337" spans="1:10" x14ac:dyDescent="0.25">
      <c r="A337" s="10" t="s">
        <v>14</v>
      </c>
      <c r="B337" s="46">
        <v>42707</v>
      </c>
      <c r="C337" s="47">
        <v>7668</v>
      </c>
      <c r="D337" s="47">
        <v>14</v>
      </c>
      <c r="E337" s="47" t="s">
        <v>13</v>
      </c>
      <c r="F337" s="47">
        <v>2</v>
      </c>
      <c r="G337" s="33">
        <v>150</v>
      </c>
      <c r="H337" s="48">
        <f>G337*1.16</f>
        <v>174</v>
      </c>
      <c r="I337" s="48">
        <f>F337*G337</f>
        <v>300</v>
      </c>
      <c r="J337" s="48">
        <f>F337*H337</f>
        <v>348</v>
      </c>
    </row>
    <row r="338" spans="1:10" x14ac:dyDescent="0.25">
      <c r="A338" s="10" t="s">
        <v>14</v>
      </c>
      <c r="B338" s="40">
        <v>42707</v>
      </c>
      <c r="C338" s="41">
        <v>7674</v>
      </c>
      <c r="D338" s="41">
        <v>15</v>
      </c>
      <c r="E338" s="41" t="s">
        <v>40</v>
      </c>
      <c r="F338" s="41">
        <v>2</v>
      </c>
      <c r="G338" s="41">
        <v>125</v>
      </c>
      <c r="H338" s="42">
        <f>G338*1.16</f>
        <v>145</v>
      </c>
      <c r="I338" s="42">
        <f>F338*G338</f>
        <v>250</v>
      </c>
      <c r="J338" s="42">
        <f>F338*H338</f>
        <v>290</v>
      </c>
    </row>
    <row r="339" spans="1:10" x14ac:dyDescent="0.25">
      <c r="A339" s="10" t="s">
        <v>14</v>
      </c>
      <c r="B339" s="46">
        <v>42707</v>
      </c>
      <c r="C339" s="47">
        <v>7667</v>
      </c>
      <c r="D339" s="47">
        <v>15</v>
      </c>
      <c r="E339" s="47" t="s">
        <v>44</v>
      </c>
      <c r="F339" s="47">
        <v>2</v>
      </c>
      <c r="G339" s="47">
        <v>130</v>
      </c>
      <c r="H339" s="48">
        <f>G339*1.16</f>
        <v>150.79999999999998</v>
      </c>
      <c r="I339" s="48">
        <f>F339*G339</f>
        <v>260</v>
      </c>
      <c r="J339" s="48">
        <f>F339*H339</f>
        <v>301.59999999999997</v>
      </c>
    </row>
    <row r="340" spans="1:10" x14ac:dyDescent="0.25">
      <c r="A340" s="10" t="s">
        <v>14</v>
      </c>
      <c r="B340" s="46">
        <v>42707</v>
      </c>
      <c r="C340" s="47">
        <v>7671</v>
      </c>
      <c r="D340" s="47">
        <v>15</v>
      </c>
      <c r="E340" s="11" t="s">
        <v>44</v>
      </c>
      <c r="F340" s="11">
        <v>2</v>
      </c>
      <c r="G340" s="47">
        <v>140</v>
      </c>
      <c r="H340" s="48">
        <f>G340*1.16</f>
        <v>162.39999999999998</v>
      </c>
      <c r="I340" s="48">
        <f>F340*G340</f>
        <v>280</v>
      </c>
      <c r="J340" s="48">
        <f>F340*H340</f>
        <v>324.79999999999995</v>
      </c>
    </row>
    <row r="341" spans="1:10" x14ac:dyDescent="0.25">
      <c r="A341" s="10" t="s">
        <v>14</v>
      </c>
      <c r="B341" s="46">
        <v>42707</v>
      </c>
      <c r="C341" s="47">
        <v>7672</v>
      </c>
      <c r="D341" s="47">
        <v>15</v>
      </c>
      <c r="E341" s="47" t="s">
        <v>49</v>
      </c>
      <c r="F341" s="47">
        <v>1</v>
      </c>
      <c r="G341" s="47">
        <v>110</v>
      </c>
      <c r="H341" s="48">
        <f>G341*1.16</f>
        <v>127.6</v>
      </c>
      <c r="I341" s="48">
        <f>F341*G341</f>
        <v>110</v>
      </c>
      <c r="J341" s="48">
        <f>F341*H341</f>
        <v>127.6</v>
      </c>
    </row>
    <row r="342" spans="1:10" x14ac:dyDescent="0.25">
      <c r="A342" s="10" t="s">
        <v>14</v>
      </c>
      <c r="B342" s="46">
        <v>42707</v>
      </c>
      <c r="C342" s="11">
        <v>7675</v>
      </c>
      <c r="D342" s="11">
        <v>15</v>
      </c>
      <c r="E342" s="47" t="s">
        <v>33</v>
      </c>
      <c r="F342" s="47">
        <v>1</v>
      </c>
      <c r="G342" s="47">
        <v>130</v>
      </c>
      <c r="H342" s="48">
        <f>G342*1.16</f>
        <v>150.79999999999998</v>
      </c>
      <c r="I342" s="48">
        <f>F342*G342</f>
        <v>130</v>
      </c>
      <c r="J342" s="48">
        <f>F342*H342</f>
        <v>150.79999999999998</v>
      </c>
    </row>
    <row r="343" spans="1:10" x14ac:dyDescent="0.25">
      <c r="A343" s="38" t="s">
        <v>46</v>
      </c>
      <c r="B343" s="46">
        <v>42708</v>
      </c>
      <c r="C343" s="11">
        <v>7676</v>
      </c>
      <c r="D343" s="11">
        <v>13</v>
      </c>
      <c r="E343" s="11" t="s">
        <v>18</v>
      </c>
      <c r="F343" s="11">
        <v>1</v>
      </c>
      <c r="G343" s="47">
        <v>160</v>
      </c>
      <c r="H343" s="48">
        <f>G343*1.16</f>
        <v>185.6</v>
      </c>
      <c r="I343" s="48">
        <f>F343*G343</f>
        <v>160</v>
      </c>
      <c r="J343" s="48">
        <f>F343*H343</f>
        <v>185.6</v>
      </c>
    </row>
    <row r="344" spans="1:10" x14ac:dyDescent="0.25">
      <c r="A344" s="21" t="s">
        <v>54</v>
      </c>
      <c r="B344" s="34">
        <v>42709</v>
      </c>
      <c r="C344" s="28">
        <v>94</v>
      </c>
      <c r="D344" s="28">
        <v>13</v>
      </c>
      <c r="E344" s="55" t="s">
        <v>37</v>
      </c>
      <c r="F344" s="44">
        <v>1</v>
      </c>
      <c r="G344" s="44">
        <v>130</v>
      </c>
      <c r="H344" s="45">
        <f>G344*1.16</f>
        <v>150.79999999999998</v>
      </c>
      <c r="I344" s="45">
        <f>F344*G344</f>
        <v>130</v>
      </c>
      <c r="J344" s="45">
        <f>F344*H344</f>
        <v>150.79999999999998</v>
      </c>
    </row>
    <row r="345" spans="1:10" x14ac:dyDescent="0.25">
      <c r="A345" s="21" t="s">
        <v>54</v>
      </c>
      <c r="B345" s="34">
        <v>42709</v>
      </c>
      <c r="C345" s="28">
        <v>7678</v>
      </c>
      <c r="D345" s="28">
        <v>14</v>
      </c>
      <c r="E345" s="28" t="s">
        <v>41</v>
      </c>
      <c r="F345" s="28">
        <v>1</v>
      </c>
      <c r="G345" s="44">
        <v>100</v>
      </c>
      <c r="H345" s="45">
        <f>G345*1.16</f>
        <v>115.99999999999999</v>
      </c>
      <c r="I345" s="45">
        <f>F345*G345</f>
        <v>100</v>
      </c>
      <c r="J345" s="45">
        <f>F345*H345</f>
        <v>115.99999999999999</v>
      </c>
    </row>
    <row r="346" spans="1:10" x14ac:dyDescent="0.25">
      <c r="A346" s="21" t="s">
        <v>54</v>
      </c>
      <c r="B346" s="46">
        <v>42709</v>
      </c>
      <c r="C346" s="47">
        <v>7681</v>
      </c>
      <c r="D346" s="47">
        <v>13</v>
      </c>
      <c r="E346" s="47" t="s">
        <v>26</v>
      </c>
      <c r="F346" s="47">
        <v>1</v>
      </c>
      <c r="G346" s="47">
        <v>170</v>
      </c>
      <c r="H346" s="48">
        <f>G346*1.16</f>
        <v>197.2</v>
      </c>
      <c r="I346" s="48">
        <f>F346*G346</f>
        <v>170</v>
      </c>
      <c r="J346" s="48">
        <f>F346*H346</f>
        <v>197.2</v>
      </c>
    </row>
    <row r="347" spans="1:10" x14ac:dyDescent="0.25">
      <c r="A347" s="21" t="s">
        <v>54</v>
      </c>
      <c r="B347" s="36">
        <v>42709</v>
      </c>
      <c r="C347" s="11">
        <v>7677</v>
      </c>
      <c r="D347" s="11">
        <v>14</v>
      </c>
      <c r="E347" s="11" t="s">
        <v>21</v>
      </c>
      <c r="F347" s="11">
        <v>1</v>
      </c>
      <c r="G347" s="33">
        <v>150</v>
      </c>
      <c r="H347" s="48">
        <f>G347*1.16</f>
        <v>174</v>
      </c>
      <c r="I347" s="48">
        <f>F347*G347</f>
        <v>150</v>
      </c>
      <c r="J347" s="48">
        <f>F347*H347</f>
        <v>174</v>
      </c>
    </row>
    <row r="348" spans="1:10" x14ac:dyDescent="0.25">
      <c r="A348" s="21" t="s">
        <v>54</v>
      </c>
      <c r="B348" s="36">
        <v>42709</v>
      </c>
      <c r="C348" s="47">
        <v>7680</v>
      </c>
      <c r="D348" s="47">
        <v>13</v>
      </c>
      <c r="E348" s="11" t="s">
        <v>18</v>
      </c>
      <c r="F348" s="11">
        <v>1</v>
      </c>
      <c r="G348" s="47">
        <v>130</v>
      </c>
      <c r="H348" s="48">
        <f>G348*1.16</f>
        <v>150.79999999999998</v>
      </c>
      <c r="I348" s="48">
        <f>F348*G348</f>
        <v>130</v>
      </c>
      <c r="J348" s="48">
        <f>F348*H348</f>
        <v>150.79999999999998</v>
      </c>
    </row>
    <row r="349" spans="1:10" x14ac:dyDescent="0.25">
      <c r="A349" s="21" t="s">
        <v>54</v>
      </c>
      <c r="B349" s="36">
        <v>42709</v>
      </c>
      <c r="C349" s="47">
        <v>7680</v>
      </c>
      <c r="D349" s="47">
        <v>13</v>
      </c>
      <c r="E349" s="47" t="s">
        <v>18</v>
      </c>
      <c r="F349" s="47">
        <v>1</v>
      </c>
      <c r="G349" s="47">
        <v>170</v>
      </c>
      <c r="H349" s="48">
        <f>G349*1.16</f>
        <v>197.2</v>
      </c>
      <c r="I349" s="48">
        <f>F349*G349</f>
        <v>170</v>
      </c>
      <c r="J349" s="48">
        <f>F349*H349</f>
        <v>197.2</v>
      </c>
    </row>
    <row r="350" spans="1:10" x14ac:dyDescent="0.25">
      <c r="A350" s="21" t="s">
        <v>54</v>
      </c>
      <c r="B350" s="36">
        <v>42709</v>
      </c>
      <c r="C350" s="47">
        <v>7679</v>
      </c>
      <c r="D350" s="47">
        <v>14</v>
      </c>
      <c r="E350" s="56" t="s">
        <v>43</v>
      </c>
      <c r="F350" s="47">
        <v>1</v>
      </c>
      <c r="G350" s="47">
        <v>180</v>
      </c>
      <c r="H350" s="48">
        <f>G350*1.16</f>
        <v>208.79999999999998</v>
      </c>
      <c r="I350" s="48">
        <f>F350*G350</f>
        <v>180</v>
      </c>
      <c r="J350" s="48">
        <f>F350*H350</f>
        <v>208.79999999999998</v>
      </c>
    </row>
    <row r="351" spans="1:10" x14ac:dyDescent="0.25">
      <c r="A351" s="12" t="s">
        <v>15</v>
      </c>
      <c r="B351" s="46">
        <v>42710</v>
      </c>
      <c r="C351" s="57">
        <v>7685</v>
      </c>
      <c r="D351" s="57">
        <v>14</v>
      </c>
      <c r="E351" s="57" t="s">
        <v>19</v>
      </c>
      <c r="F351" s="57">
        <v>2</v>
      </c>
      <c r="G351" s="57">
        <v>125</v>
      </c>
      <c r="H351" s="48">
        <f>G351*1.16</f>
        <v>145</v>
      </c>
      <c r="I351" s="48">
        <f>F351*G351</f>
        <v>250</v>
      </c>
      <c r="J351" s="48">
        <f>F351*H351</f>
        <v>290</v>
      </c>
    </row>
    <row r="352" spans="1:10" x14ac:dyDescent="0.25">
      <c r="A352" s="12" t="s">
        <v>15</v>
      </c>
      <c r="B352" s="46">
        <v>42710</v>
      </c>
      <c r="C352" s="57">
        <v>7684</v>
      </c>
      <c r="D352" s="57">
        <v>13</v>
      </c>
      <c r="E352" s="57" t="s">
        <v>26</v>
      </c>
      <c r="F352" s="57">
        <v>2</v>
      </c>
      <c r="G352" s="57">
        <v>190</v>
      </c>
      <c r="H352" s="48">
        <f>G352*1.16</f>
        <v>220.39999999999998</v>
      </c>
      <c r="I352" s="48">
        <f>F352*G352</f>
        <v>380</v>
      </c>
      <c r="J352" s="48">
        <f>F352*H352</f>
        <v>440.79999999999995</v>
      </c>
    </row>
    <row r="353" spans="1:10" x14ac:dyDescent="0.25">
      <c r="A353" s="12" t="s">
        <v>15</v>
      </c>
      <c r="B353" s="46">
        <v>42710</v>
      </c>
      <c r="C353" s="47">
        <v>95</v>
      </c>
      <c r="D353" s="47">
        <v>14</v>
      </c>
      <c r="E353" s="47" t="s">
        <v>21</v>
      </c>
      <c r="F353" s="47">
        <v>1</v>
      </c>
      <c r="G353" s="47">
        <v>130</v>
      </c>
      <c r="H353" s="48">
        <f>G353*1.16</f>
        <v>150.79999999999998</v>
      </c>
      <c r="I353" s="48">
        <f>F353*G353</f>
        <v>130</v>
      </c>
      <c r="J353" s="48">
        <f>F353*H353</f>
        <v>150.79999999999998</v>
      </c>
    </row>
    <row r="354" spans="1:10" x14ac:dyDescent="0.25">
      <c r="A354" s="12" t="s">
        <v>15</v>
      </c>
      <c r="B354" s="46">
        <v>42710</v>
      </c>
      <c r="C354" s="57">
        <v>7686</v>
      </c>
      <c r="D354" s="57">
        <v>15</v>
      </c>
      <c r="E354" s="57" t="s">
        <v>33</v>
      </c>
      <c r="F354" s="57">
        <v>2</v>
      </c>
      <c r="G354" s="57">
        <v>140</v>
      </c>
      <c r="H354" s="48">
        <f>G354*1.16</f>
        <v>162.39999999999998</v>
      </c>
      <c r="I354" s="48">
        <f>F354*G354</f>
        <v>280</v>
      </c>
      <c r="J354" s="48">
        <f>F354*H354</f>
        <v>324.79999999999995</v>
      </c>
    </row>
    <row r="355" spans="1:10" x14ac:dyDescent="0.25">
      <c r="A355" s="12" t="s">
        <v>15</v>
      </c>
      <c r="B355" s="46">
        <v>42710</v>
      </c>
      <c r="C355" s="57">
        <v>7687</v>
      </c>
      <c r="D355" s="57">
        <v>15</v>
      </c>
      <c r="E355" s="57" t="s">
        <v>33</v>
      </c>
      <c r="F355" s="57">
        <v>2</v>
      </c>
      <c r="G355" s="57">
        <v>145</v>
      </c>
      <c r="H355" s="48">
        <f>G355*1.16</f>
        <v>168.2</v>
      </c>
      <c r="I355" s="48">
        <f>F355*G355</f>
        <v>290</v>
      </c>
      <c r="J355" s="48">
        <f>F355*H355</f>
        <v>336.4</v>
      </c>
    </row>
    <row r="356" spans="1:10" x14ac:dyDescent="0.25">
      <c r="A356" s="13" t="s">
        <v>17</v>
      </c>
      <c r="B356" s="40">
        <v>42711</v>
      </c>
      <c r="C356" s="58">
        <v>7688</v>
      </c>
      <c r="D356" s="58">
        <v>13</v>
      </c>
      <c r="E356" s="58" t="s">
        <v>23</v>
      </c>
      <c r="F356" s="58">
        <v>1</v>
      </c>
      <c r="G356" s="58">
        <v>80</v>
      </c>
      <c r="H356" s="42">
        <f>G356*1.16</f>
        <v>92.8</v>
      </c>
      <c r="I356" s="42">
        <f>F356*G356</f>
        <v>80</v>
      </c>
      <c r="J356" s="42">
        <f>F356*H356</f>
        <v>92.8</v>
      </c>
    </row>
    <row r="357" spans="1:10" x14ac:dyDescent="0.25">
      <c r="A357" s="13" t="s">
        <v>17</v>
      </c>
      <c r="B357" s="40">
        <v>42711</v>
      </c>
      <c r="C357" s="58">
        <v>7689</v>
      </c>
      <c r="D357" s="58">
        <v>13</v>
      </c>
      <c r="E357" s="58" t="s">
        <v>23</v>
      </c>
      <c r="F357" s="58">
        <v>2</v>
      </c>
      <c r="G357" s="58">
        <v>120</v>
      </c>
      <c r="H357" s="42">
        <f>G357*1.16</f>
        <v>139.19999999999999</v>
      </c>
      <c r="I357" s="42">
        <f>F357*G357</f>
        <v>240</v>
      </c>
      <c r="J357" s="42">
        <f>F357*H357</f>
        <v>278.39999999999998</v>
      </c>
    </row>
    <row r="358" spans="1:10" x14ac:dyDescent="0.25">
      <c r="A358" s="13" t="s">
        <v>17</v>
      </c>
      <c r="B358" s="59">
        <v>42711</v>
      </c>
      <c r="C358" s="57">
        <v>7691</v>
      </c>
      <c r="D358" s="57">
        <v>15</v>
      </c>
      <c r="E358" s="57" t="s">
        <v>49</v>
      </c>
      <c r="F358" s="57">
        <v>1</v>
      </c>
      <c r="G358" s="57">
        <v>150</v>
      </c>
      <c r="H358" s="48">
        <f>G358*1.16</f>
        <v>174</v>
      </c>
      <c r="I358" s="48">
        <f>F358*G358</f>
        <v>150</v>
      </c>
      <c r="J358" s="48">
        <f>F358*H358</f>
        <v>174</v>
      </c>
    </row>
    <row r="359" spans="1:10" x14ac:dyDescent="0.25">
      <c r="A359" s="13" t="s">
        <v>17</v>
      </c>
      <c r="B359" s="59">
        <v>42711</v>
      </c>
      <c r="C359" s="57">
        <v>7690</v>
      </c>
      <c r="D359" s="57">
        <v>15</v>
      </c>
      <c r="E359" s="57" t="s">
        <v>33</v>
      </c>
      <c r="F359" s="57">
        <v>2</v>
      </c>
      <c r="G359" s="57">
        <v>160</v>
      </c>
      <c r="H359" s="48">
        <f>G359*1.16</f>
        <v>185.6</v>
      </c>
      <c r="I359" s="48">
        <f>F359*G359</f>
        <v>320</v>
      </c>
      <c r="J359" s="48">
        <f>F359*H359</f>
        <v>371.2</v>
      </c>
    </row>
    <row r="360" spans="1:10" x14ac:dyDescent="0.25">
      <c r="A360" s="13" t="s">
        <v>17</v>
      </c>
      <c r="B360" s="46">
        <v>42711</v>
      </c>
      <c r="C360" s="57">
        <v>96</v>
      </c>
      <c r="D360" s="57">
        <v>16</v>
      </c>
      <c r="E360" s="57" t="s">
        <v>36</v>
      </c>
      <c r="F360" s="57">
        <v>1</v>
      </c>
      <c r="G360" s="57">
        <v>130</v>
      </c>
      <c r="H360" s="48">
        <f>G360*1.16</f>
        <v>150.79999999999998</v>
      </c>
      <c r="I360" s="48">
        <f>F360*G360</f>
        <v>130</v>
      </c>
      <c r="J360" s="48">
        <f>F360*H360</f>
        <v>150.79999999999998</v>
      </c>
    </row>
    <row r="361" spans="1:10" x14ac:dyDescent="0.25">
      <c r="A361" s="24" t="s">
        <v>27</v>
      </c>
      <c r="B361" s="59">
        <v>42712</v>
      </c>
      <c r="C361" s="57">
        <v>7693</v>
      </c>
      <c r="D361" s="57">
        <v>14</v>
      </c>
      <c r="E361" s="57" t="s">
        <v>21</v>
      </c>
      <c r="F361" s="57">
        <v>1</v>
      </c>
      <c r="G361" s="57">
        <v>140</v>
      </c>
      <c r="H361" s="48">
        <f>G361*1.16</f>
        <v>162.39999999999998</v>
      </c>
      <c r="I361" s="48">
        <f>F361*G361</f>
        <v>140</v>
      </c>
      <c r="J361" s="48">
        <f>F361*H361</f>
        <v>162.39999999999998</v>
      </c>
    </row>
    <row r="362" spans="1:10" x14ac:dyDescent="0.25">
      <c r="A362" s="24" t="s">
        <v>27</v>
      </c>
      <c r="B362" s="59">
        <v>42712</v>
      </c>
      <c r="C362" s="57">
        <v>7694</v>
      </c>
      <c r="D362" s="57">
        <v>13</v>
      </c>
      <c r="E362" s="57" t="s">
        <v>18</v>
      </c>
      <c r="F362" s="57">
        <v>1</v>
      </c>
      <c r="G362" s="57">
        <v>170</v>
      </c>
      <c r="H362" s="48">
        <f>G362*1.16</f>
        <v>197.2</v>
      </c>
      <c r="I362" s="48">
        <f>F362*G362</f>
        <v>170</v>
      </c>
      <c r="J362" s="48">
        <f>F362*H362</f>
        <v>197.2</v>
      </c>
    </row>
    <row r="363" spans="1:10" x14ac:dyDescent="0.25">
      <c r="A363" s="24" t="s">
        <v>27</v>
      </c>
      <c r="B363" s="59">
        <v>42712</v>
      </c>
      <c r="C363" s="57">
        <v>7693</v>
      </c>
      <c r="D363" s="57">
        <v>14</v>
      </c>
      <c r="E363" s="57" t="s">
        <v>30</v>
      </c>
      <c r="F363" s="57">
        <v>1</v>
      </c>
      <c r="G363" s="57">
        <v>180</v>
      </c>
      <c r="H363" s="48">
        <f>G363*1.16</f>
        <v>208.79999999999998</v>
      </c>
      <c r="I363" s="48">
        <f>F363*G363</f>
        <v>180</v>
      </c>
      <c r="J363" s="48">
        <f>F363*H363</f>
        <v>208.79999999999998</v>
      </c>
    </row>
    <row r="364" spans="1:10" x14ac:dyDescent="0.25">
      <c r="A364" s="12" t="s">
        <v>15</v>
      </c>
      <c r="B364" s="59">
        <v>42713</v>
      </c>
      <c r="C364" s="57">
        <v>7695</v>
      </c>
      <c r="D364" s="57">
        <v>13</v>
      </c>
      <c r="E364" s="57" t="s">
        <v>26</v>
      </c>
      <c r="F364" s="57">
        <v>1</v>
      </c>
      <c r="G364" s="57">
        <v>200</v>
      </c>
      <c r="H364" s="48">
        <f>G364*1.16</f>
        <v>231.99999999999997</v>
      </c>
      <c r="I364" s="48">
        <f>F364*G364</f>
        <v>200</v>
      </c>
      <c r="J364" s="48">
        <f>F364*H364</f>
        <v>231.99999999999997</v>
      </c>
    </row>
    <row r="365" spans="1:10" x14ac:dyDescent="0.25">
      <c r="A365" s="15" t="s">
        <v>20</v>
      </c>
      <c r="B365" s="59">
        <v>42713</v>
      </c>
      <c r="C365" s="57">
        <v>7696</v>
      </c>
      <c r="D365" s="57">
        <v>16</v>
      </c>
      <c r="E365" s="57" t="s">
        <v>36</v>
      </c>
      <c r="F365" s="57">
        <v>1</v>
      </c>
      <c r="G365" s="57">
        <v>160</v>
      </c>
      <c r="H365" s="48">
        <f>G365*1.16</f>
        <v>185.6</v>
      </c>
      <c r="I365" s="48">
        <f>F365*G365</f>
        <v>160</v>
      </c>
      <c r="J365" s="48">
        <f>F365*H365</f>
        <v>185.6</v>
      </c>
    </row>
    <row r="366" spans="1:10" x14ac:dyDescent="0.25">
      <c r="A366" s="10" t="s">
        <v>14</v>
      </c>
      <c r="B366" s="59">
        <v>42714</v>
      </c>
      <c r="C366" s="57">
        <v>7699</v>
      </c>
      <c r="D366" s="57">
        <v>13</v>
      </c>
      <c r="E366" s="57" t="s">
        <v>16</v>
      </c>
      <c r="F366" s="57">
        <v>1</v>
      </c>
      <c r="G366" s="57">
        <v>140</v>
      </c>
      <c r="H366" s="48">
        <f>G366*1.16</f>
        <v>162.39999999999998</v>
      </c>
      <c r="I366" s="48">
        <f>F366*G366</f>
        <v>140</v>
      </c>
      <c r="J366" s="48">
        <f>F366*H366</f>
        <v>162.39999999999998</v>
      </c>
    </row>
    <row r="367" spans="1:10" x14ac:dyDescent="0.25">
      <c r="A367" s="10" t="s">
        <v>14</v>
      </c>
      <c r="B367" s="59">
        <v>42714</v>
      </c>
      <c r="C367" s="57">
        <v>7700</v>
      </c>
      <c r="D367" s="57">
        <v>13</v>
      </c>
      <c r="E367" s="57" t="s">
        <v>16</v>
      </c>
      <c r="F367" s="57">
        <v>1</v>
      </c>
      <c r="G367" s="57">
        <v>150</v>
      </c>
      <c r="H367" s="48">
        <f>G367*1.16</f>
        <v>174</v>
      </c>
      <c r="I367" s="48">
        <f>F367*G367</f>
        <v>150</v>
      </c>
      <c r="J367" s="48">
        <f>F367*H367</f>
        <v>174</v>
      </c>
    </row>
    <row r="368" spans="1:10" x14ac:dyDescent="0.25">
      <c r="A368" s="10" t="s">
        <v>14</v>
      </c>
      <c r="B368" s="59">
        <v>42714</v>
      </c>
      <c r="C368" s="57">
        <v>7698</v>
      </c>
      <c r="D368" s="57">
        <v>14</v>
      </c>
      <c r="E368" s="57" t="s">
        <v>21</v>
      </c>
      <c r="F368" s="57">
        <v>1</v>
      </c>
      <c r="G368" s="25">
        <v>150</v>
      </c>
      <c r="H368" s="48">
        <f>G368*1.16</f>
        <v>174</v>
      </c>
      <c r="I368" s="48">
        <f>F368*G368</f>
        <v>150</v>
      </c>
      <c r="J368" s="48">
        <f>F368*H368</f>
        <v>174</v>
      </c>
    </row>
    <row r="369" spans="1:10" x14ac:dyDescent="0.25">
      <c r="A369" s="10" t="s">
        <v>14</v>
      </c>
      <c r="B369" s="59">
        <v>42714</v>
      </c>
      <c r="C369" s="57">
        <v>7697</v>
      </c>
      <c r="D369" s="57">
        <v>14</v>
      </c>
      <c r="E369" s="57" t="s">
        <v>13</v>
      </c>
      <c r="F369" s="57">
        <v>2</v>
      </c>
      <c r="G369" s="25">
        <v>150</v>
      </c>
      <c r="H369" s="48">
        <f>G369*1.16</f>
        <v>174</v>
      </c>
      <c r="I369" s="48">
        <f>F369*G369</f>
        <v>300</v>
      </c>
      <c r="J369" s="48">
        <f>F369*H369</f>
        <v>348</v>
      </c>
    </row>
    <row r="370" spans="1:10" x14ac:dyDescent="0.25">
      <c r="A370" s="38" t="s">
        <v>46</v>
      </c>
      <c r="B370" s="60">
        <v>42715</v>
      </c>
      <c r="C370" s="18">
        <v>33351</v>
      </c>
      <c r="D370" s="58">
        <v>13</v>
      </c>
      <c r="E370" s="58" t="s">
        <v>23</v>
      </c>
      <c r="F370" s="58">
        <v>2</v>
      </c>
      <c r="G370" s="58">
        <v>120</v>
      </c>
      <c r="H370" s="42">
        <f>G370*1.16</f>
        <v>139.19999999999999</v>
      </c>
      <c r="I370" s="42">
        <f>F370*G370</f>
        <v>240</v>
      </c>
      <c r="J370" s="42">
        <f>F370*H370</f>
        <v>278.39999999999998</v>
      </c>
    </row>
    <row r="371" spans="1:10" x14ac:dyDescent="0.25">
      <c r="A371" s="38" t="s">
        <v>46</v>
      </c>
      <c r="B371" s="60">
        <v>42715</v>
      </c>
      <c r="C371" s="18">
        <v>33352</v>
      </c>
      <c r="D371" s="58">
        <v>13</v>
      </c>
      <c r="E371" s="58" t="s">
        <v>23</v>
      </c>
      <c r="F371" s="58">
        <v>1</v>
      </c>
      <c r="G371" s="58">
        <v>120</v>
      </c>
      <c r="H371" s="42">
        <f>G371*1.16</f>
        <v>139.19999999999999</v>
      </c>
      <c r="I371" s="42">
        <f>F371*G371</f>
        <v>120</v>
      </c>
      <c r="J371" s="42">
        <f>F371*H371</f>
        <v>139.19999999999999</v>
      </c>
    </row>
    <row r="372" spans="1:10" x14ac:dyDescent="0.25">
      <c r="A372" s="38" t="s">
        <v>46</v>
      </c>
      <c r="B372" s="59">
        <v>42715</v>
      </c>
      <c r="C372" s="6">
        <v>33353</v>
      </c>
      <c r="D372" s="57">
        <v>14</v>
      </c>
      <c r="E372" s="57" t="s">
        <v>19</v>
      </c>
      <c r="F372" s="57">
        <v>1</v>
      </c>
      <c r="G372" s="57">
        <v>140</v>
      </c>
      <c r="H372" s="48">
        <f>G372*1.16</f>
        <v>162.39999999999998</v>
      </c>
      <c r="I372" s="48">
        <f>F372*G372</f>
        <v>140</v>
      </c>
      <c r="J372" s="48">
        <f>F372*H372</f>
        <v>162.39999999999998</v>
      </c>
    </row>
    <row r="373" spans="1:10" x14ac:dyDescent="0.25">
      <c r="A373" s="21" t="s">
        <v>54</v>
      </c>
      <c r="B373" s="61">
        <v>42716</v>
      </c>
      <c r="C373" s="29">
        <v>99</v>
      </c>
      <c r="D373" s="62">
        <v>13</v>
      </c>
      <c r="E373" s="62" t="s">
        <v>37</v>
      </c>
      <c r="F373" s="62">
        <v>1</v>
      </c>
      <c r="G373" s="62">
        <v>80</v>
      </c>
      <c r="H373" s="45">
        <f>G373*1.16</f>
        <v>92.8</v>
      </c>
      <c r="I373" s="45">
        <f>F373*G373</f>
        <v>80</v>
      </c>
      <c r="J373" s="45">
        <f>F373*H373</f>
        <v>92.8</v>
      </c>
    </row>
    <row r="374" spans="1:10" x14ac:dyDescent="0.25">
      <c r="A374" s="21" t="s">
        <v>54</v>
      </c>
      <c r="B374" s="60">
        <v>42716</v>
      </c>
      <c r="C374" s="41" t="s">
        <v>52</v>
      </c>
      <c r="D374" s="41">
        <v>13</v>
      </c>
      <c r="E374" s="41" t="s">
        <v>23</v>
      </c>
      <c r="F374" s="41">
        <v>1</v>
      </c>
      <c r="G374" s="41">
        <v>80</v>
      </c>
      <c r="H374" s="42">
        <f>G374*1.16</f>
        <v>92.8</v>
      </c>
      <c r="I374" s="42">
        <f>F374*G374</f>
        <v>80</v>
      </c>
      <c r="J374" s="42">
        <f>F374*H374</f>
        <v>92.8</v>
      </c>
    </row>
    <row r="375" spans="1:10" x14ac:dyDescent="0.25">
      <c r="A375" s="49" t="s">
        <v>54</v>
      </c>
      <c r="B375" s="60">
        <v>42716</v>
      </c>
      <c r="C375" s="41" t="s">
        <v>52</v>
      </c>
      <c r="D375" s="41">
        <v>13</v>
      </c>
      <c r="E375" s="41" t="s">
        <v>23</v>
      </c>
      <c r="F375" s="41">
        <v>1</v>
      </c>
      <c r="G375" s="41">
        <v>130</v>
      </c>
      <c r="H375" s="42">
        <f>G375*1.16</f>
        <v>150.79999999999998</v>
      </c>
      <c r="I375" s="42">
        <f>F375*G375</f>
        <v>130</v>
      </c>
      <c r="J375" s="42">
        <f>F375*H375</f>
        <v>150.79999999999998</v>
      </c>
    </row>
    <row r="376" spans="1:10" x14ac:dyDescent="0.25">
      <c r="A376" s="21" t="s">
        <v>54</v>
      </c>
      <c r="B376" s="59">
        <v>42716</v>
      </c>
      <c r="C376" s="6">
        <v>33355</v>
      </c>
      <c r="D376" s="57">
        <v>13</v>
      </c>
      <c r="E376" s="57" t="s">
        <v>16</v>
      </c>
      <c r="F376" s="57">
        <v>1</v>
      </c>
      <c r="G376" s="57">
        <v>150</v>
      </c>
      <c r="H376" s="48">
        <f>G376*1.16</f>
        <v>174</v>
      </c>
      <c r="I376" s="48">
        <f>F376*G376</f>
        <v>150</v>
      </c>
      <c r="J376" s="48">
        <f>F376*H376</f>
        <v>174</v>
      </c>
    </row>
    <row r="377" spans="1:10" x14ac:dyDescent="0.25">
      <c r="A377" s="21" t="s">
        <v>54</v>
      </c>
      <c r="B377" s="59">
        <v>42716</v>
      </c>
      <c r="C377" s="6">
        <v>33356</v>
      </c>
      <c r="D377" s="57">
        <v>14</v>
      </c>
      <c r="E377" s="57" t="s">
        <v>19</v>
      </c>
      <c r="F377" s="57">
        <v>1</v>
      </c>
      <c r="G377" s="57">
        <v>140</v>
      </c>
      <c r="H377" s="48">
        <f>G377*1.16</f>
        <v>162.39999999999998</v>
      </c>
      <c r="I377" s="48">
        <f>F377*G377</f>
        <v>140</v>
      </c>
      <c r="J377" s="48">
        <f>F377*H377</f>
        <v>162.39999999999998</v>
      </c>
    </row>
    <row r="378" spans="1:10" x14ac:dyDescent="0.25">
      <c r="A378" s="21" t="s">
        <v>54</v>
      </c>
      <c r="B378" s="59">
        <v>42716</v>
      </c>
      <c r="C378" s="6">
        <v>97</v>
      </c>
      <c r="D378" s="57">
        <v>13</v>
      </c>
      <c r="E378" s="57" t="s">
        <v>26</v>
      </c>
      <c r="F378" s="57">
        <v>1</v>
      </c>
      <c r="G378" s="57">
        <v>80</v>
      </c>
      <c r="H378" s="48">
        <f>G378*1.16</f>
        <v>92.8</v>
      </c>
      <c r="I378" s="48">
        <f>F378*G378</f>
        <v>80</v>
      </c>
      <c r="J378" s="48">
        <f>F378*H378</f>
        <v>92.8</v>
      </c>
    </row>
    <row r="379" spans="1:10" x14ac:dyDescent="0.25">
      <c r="A379" s="21" t="s">
        <v>54</v>
      </c>
      <c r="B379" s="59">
        <v>42716</v>
      </c>
      <c r="C379" s="11">
        <v>100</v>
      </c>
      <c r="D379" s="47">
        <v>13</v>
      </c>
      <c r="E379" s="56" t="s">
        <v>26</v>
      </c>
      <c r="F379" s="47">
        <v>1</v>
      </c>
      <c r="G379" s="47">
        <v>80</v>
      </c>
      <c r="H379" s="48">
        <f>G379*1.16</f>
        <v>92.8</v>
      </c>
      <c r="I379" s="48">
        <f>F379*G379</f>
        <v>80</v>
      </c>
      <c r="J379" s="48">
        <f>F379*H379</f>
        <v>92.8</v>
      </c>
    </row>
    <row r="380" spans="1:10" x14ac:dyDescent="0.25">
      <c r="A380" s="21" t="s">
        <v>54</v>
      </c>
      <c r="B380" s="59">
        <v>42716</v>
      </c>
      <c r="C380" s="11">
        <v>33359</v>
      </c>
      <c r="D380" s="47">
        <v>13</v>
      </c>
      <c r="E380" s="56" t="s">
        <v>26</v>
      </c>
      <c r="F380" s="47">
        <v>2</v>
      </c>
      <c r="G380" s="47">
        <v>75</v>
      </c>
      <c r="H380" s="48">
        <f>G380*1.16</f>
        <v>87</v>
      </c>
      <c r="I380" s="48">
        <f>F380*G380</f>
        <v>150</v>
      </c>
      <c r="J380" s="48">
        <f>F380*H380</f>
        <v>174</v>
      </c>
    </row>
    <row r="381" spans="1:10" x14ac:dyDescent="0.25">
      <c r="A381" s="21" t="s">
        <v>54</v>
      </c>
      <c r="B381" s="59">
        <v>42716</v>
      </c>
      <c r="C381" s="6">
        <v>98</v>
      </c>
      <c r="D381" s="57">
        <v>14</v>
      </c>
      <c r="E381" s="6" t="s">
        <v>13</v>
      </c>
      <c r="F381" s="57">
        <v>2</v>
      </c>
      <c r="G381" s="23">
        <v>165</v>
      </c>
      <c r="H381" s="48">
        <f>G381*1.16</f>
        <v>191.39999999999998</v>
      </c>
      <c r="I381" s="48">
        <f>F381*G381</f>
        <v>330</v>
      </c>
      <c r="J381" s="48">
        <f>F381*H381</f>
        <v>382.79999999999995</v>
      </c>
    </row>
    <row r="382" spans="1:10" x14ac:dyDescent="0.25">
      <c r="A382" s="21" t="s">
        <v>54</v>
      </c>
      <c r="B382" s="59">
        <v>42716</v>
      </c>
      <c r="C382" s="6">
        <v>98</v>
      </c>
      <c r="D382" s="57">
        <v>14</v>
      </c>
      <c r="E382" s="57" t="s">
        <v>13</v>
      </c>
      <c r="F382" s="57">
        <v>1</v>
      </c>
      <c r="G382" s="25">
        <v>150</v>
      </c>
      <c r="H382" s="48">
        <f>G382*1.16</f>
        <v>174</v>
      </c>
      <c r="I382" s="48">
        <f>F382*G382</f>
        <v>150</v>
      </c>
      <c r="J382" s="48">
        <f>F382*H382</f>
        <v>174</v>
      </c>
    </row>
    <row r="383" spans="1:10" x14ac:dyDescent="0.25">
      <c r="A383" s="21" t="s">
        <v>54</v>
      </c>
      <c r="B383" s="59">
        <v>42716</v>
      </c>
      <c r="C383" s="6">
        <v>33357</v>
      </c>
      <c r="D383" s="57">
        <v>14</v>
      </c>
      <c r="E383" s="57" t="s">
        <v>38</v>
      </c>
      <c r="F383" s="57">
        <v>1</v>
      </c>
      <c r="G383" s="57">
        <v>140</v>
      </c>
      <c r="H383" s="48">
        <f>G383*1.16</f>
        <v>162.39999999999998</v>
      </c>
      <c r="I383" s="48">
        <f>F383*G383</f>
        <v>140</v>
      </c>
      <c r="J383" s="48">
        <f>F383*H383</f>
        <v>162.39999999999998</v>
      </c>
    </row>
    <row r="384" spans="1:10" x14ac:dyDescent="0.25">
      <c r="A384" s="21" t="s">
        <v>54</v>
      </c>
      <c r="B384" s="59">
        <v>42716</v>
      </c>
      <c r="C384" s="6">
        <v>33354</v>
      </c>
      <c r="D384" s="57">
        <v>14</v>
      </c>
      <c r="E384" s="57" t="s">
        <v>43</v>
      </c>
      <c r="F384" s="57">
        <v>1</v>
      </c>
      <c r="G384" s="57">
        <v>220</v>
      </c>
      <c r="H384" s="48">
        <f>G384*1.16</f>
        <v>255.2</v>
      </c>
      <c r="I384" s="48">
        <f>F384*G384</f>
        <v>220</v>
      </c>
      <c r="J384" s="48">
        <f>F384*H384</f>
        <v>255.2</v>
      </c>
    </row>
    <row r="385" spans="1:10" x14ac:dyDescent="0.25">
      <c r="A385" s="21" t="s">
        <v>54</v>
      </c>
      <c r="B385" s="59">
        <v>42716</v>
      </c>
      <c r="C385" s="6">
        <v>33358</v>
      </c>
      <c r="D385" s="57">
        <v>16</v>
      </c>
      <c r="E385" s="57" t="s">
        <v>36</v>
      </c>
      <c r="F385" s="57">
        <v>1</v>
      </c>
      <c r="G385" s="57">
        <v>130</v>
      </c>
      <c r="H385" s="48">
        <f>G385*1.16</f>
        <v>150.79999999999998</v>
      </c>
      <c r="I385" s="48">
        <f>F385*G385</f>
        <v>130</v>
      </c>
      <c r="J385" s="48">
        <f>F385*H385</f>
        <v>150.79999999999998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Hussenet</dc:creator>
  <cp:lastModifiedBy>Clément Hussenet</cp:lastModifiedBy>
  <dcterms:created xsi:type="dcterms:W3CDTF">2017-01-07T17:37:23Z</dcterms:created>
  <dcterms:modified xsi:type="dcterms:W3CDTF">2017-01-07T17:38:15Z</dcterms:modified>
</cp:coreProperties>
</file>