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Floriane\"/>
    </mc:Choice>
  </mc:AlternateContent>
  <xr:revisionPtr revIDLastSave="0" documentId="13_ncr:1_{A191812B-111B-45A1-89C2-D8B1AC2A0550}" xr6:coauthVersionLast="47" xr6:coauthVersionMax="47" xr10:uidLastSave="{00000000-0000-0000-0000-000000000000}"/>
  <bookViews>
    <workbookView xWindow="28680" yWindow="-120" windowWidth="29040" windowHeight="15840" xr2:uid="{9010DE1E-1365-4777-8EF1-5706729F4916}"/>
  </bookViews>
  <sheets>
    <sheet name="Feuil1" sheetId="1" r:id="rId1"/>
  </sheets>
  <externalReferences>
    <externalReference r:id="rId2"/>
  </externalReferences>
  <definedNames>
    <definedName name="Fer">[1]bdd!$T$7:$T$20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G3" i="1" l="1"/>
  <c r="F4" i="1" s="1"/>
  <c r="I4" i="1" l="1"/>
  <c r="G4" i="1" s="1"/>
  <c r="F5" i="1" s="1"/>
  <c r="I5" i="1" l="1"/>
  <c r="G5" i="1" s="1"/>
</calcChain>
</file>

<file path=xl/sharedStrings.xml><?xml version="1.0" encoding="utf-8"?>
<sst xmlns="http://schemas.openxmlformats.org/spreadsheetml/2006/main" count="17" uniqueCount="15">
  <si>
    <t>Produit 1</t>
  </si>
  <si>
    <t>Produit 2</t>
  </si>
  <si>
    <t>Produit 3</t>
  </si>
  <si>
    <t>Ligne 1</t>
  </si>
  <si>
    <t>Ligne de fab</t>
  </si>
  <si>
    <t>Semaine</t>
  </si>
  <si>
    <t>Produit</t>
  </si>
  <si>
    <t>Quantité</t>
  </si>
  <si>
    <t>Temps</t>
  </si>
  <si>
    <t>date de début</t>
  </si>
  <si>
    <t>date de fin actuelle</t>
  </si>
  <si>
    <t>date de fin voulue</t>
  </si>
  <si>
    <t>Temps cumulés
(si plusieurs lots dans la même journée)</t>
  </si>
  <si>
    <t>nombre de vendredi
(1/2 journée)</t>
  </si>
  <si>
    <t>nombre de jours
plein
(lundi-jeudi)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</si>
</sst>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font>
        <color rgb="FFFF0000"/>
      </font>
      <fill>
        <patternFill>
          <bgColor rgb="FFFF9B9B"/>
        </patternFill>
      </fill>
    </dxf>
    <dxf>
      <font>
        <color rgb="FF0070C0"/>
      </font>
      <fill>
        <patternFill>
          <fgColor theme="0"/>
          <bgColor theme="3" tint="0.79998168889431442"/>
        </patternFill>
      </fill>
    </dxf>
    <dxf>
      <font>
        <color rgb="FFF68B32"/>
      </font>
      <fill>
        <patternFill>
          <bgColor rgb="FFFFFF99"/>
        </patternFill>
      </fill>
    </dxf>
    <dxf>
      <font>
        <color rgb="FFFF66FF"/>
      </font>
      <fill>
        <patternFill>
          <bgColor rgb="FFFFCCFF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auto="1"/>
      </font>
      <fill>
        <patternFill patternType="lightTrellis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Planning%20production\Besoin\Planning%20mensuel%202023.xlsm" TargetMode="External"/><Relationship Id="rId1" Type="http://schemas.openxmlformats.org/officeDocument/2006/relationships/externalLinkPath" Target="/Planning%20production/Besoin/Planning%20mensuel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nuel 23-24"/>
      <sheetName val="Ligne A,C,D,E,F"/>
      <sheetName val="Ligne B,6T"/>
      <sheetName val="planning fourni à l'ESAT"/>
      <sheetName val="Etui"/>
      <sheetName val="Notice"/>
      <sheetName val="Etiquette"/>
      <sheetName val="Accessoire"/>
      <sheetName val="Cale-Sticker-Trousse-Doses"/>
      <sheetName val="Besoin fab VB"/>
      <sheetName val="Caisse"/>
      <sheetName val="bdd"/>
      <sheetName val="BDD (2)"/>
      <sheetName val="Feuil1"/>
      <sheetName val="Consolidation"/>
      <sheetName val="Consolidation 2"/>
      <sheetName val="Ligne 6T"/>
      <sheetName val="Ligne B"/>
      <sheetName val="Condit 2"/>
      <sheetName val="Ligne G"/>
      <sheetName val="Ligne E"/>
      <sheetName val="Ligne D"/>
      <sheetName val="Ligne C"/>
      <sheetName val="Ligne 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7">
          <cell r="T7">
            <v>44927</v>
          </cell>
        </row>
        <row r="8">
          <cell r="T8">
            <v>45047</v>
          </cell>
        </row>
        <row r="9">
          <cell r="T9">
            <v>45054</v>
          </cell>
        </row>
        <row r="10">
          <cell r="T10">
            <v>45121</v>
          </cell>
        </row>
        <row r="11">
          <cell r="T11">
            <v>45153</v>
          </cell>
        </row>
        <row r="12">
          <cell r="T12">
            <v>45231</v>
          </cell>
        </row>
        <row r="13">
          <cell r="T13">
            <v>45241</v>
          </cell>
        </row>
        <row r="14">
          <cell r="T14">
            <v>45285</v>
          </cell>
        </row>
        <row r="15">
          <cell r="T15">
            <v>45286</v>
          </cell>
        </row>
        <row r="16">
          <cell r="T16">
            <v>45023</v>
          </cell>
        </row>
        <row r="17">
          <cell r="T17">
            <v>45026</v>
          </cell>
        </row>
        <row r="18">
          <cell r="T18">
            <v>45026</v>
          </cell>
        </row>
        <row r="19">
          <cell r="T19">
            <v>45064</v>
          </cell>
        </row>
        <row r="20">
          <cell r="T20">
            <v>45075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9008C-0849-4235-AEB0-8DAA98D55F94}">
  <dimension ref="A2:K5"/>
  <sheetViews>
    <sheetView tabSelected="1" workbookViewId="0">
      <selection activeCell="J13" sqref="J13"/>
    </sheetView>
  </sheetViews>
  <sheetFormatPr baseColWidth="10" defaultRowHeight="14.4" x14ac:dyDescent="0.3"/>
  <cols>
    <col min="6" max="6" width="13.88671875" customWidth="1"/>
    <col min="7" max="7" width="12.44140625" customWidth="1"/>
    <col min="8" max="8" width="12.6640625" customWidth="1"/>
    <col min="9" max="9" width="18.6640625" customWidth="1"/>
    <col min="10" max="10" width="15.77734375" customWidth="1"/>
  </cols>
  <sheetData>
    <row r="2" spans="1:11" s="6" customFormat="1" ht="63.6" customHeight="1" x14ac:dyDescent="0.3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7" t="s">
        <v>10</v>
      </c>
      <c r="H2" s="7" t="s">
        <v>11</v>
      </c>
      <c r="I2" s="7" t="s">
        <v>12</v>
      </c>
      <c r="J2" s="7" t="s">
        <v>14</v>
      </c>
      <c r="K2" s="7" t="s">
        <v>13</v>
      </c>
    </row>
    <row r="3" spans="1:11" s="5" customFormat="1" ht="49.5" customHeight="1" x14ac:dyDescent="0.3">
      <c r="A3" s="1" t="s">
        <v>3</v>
      </c>
      <c r="B3" s="1">
        <v>9</v>
      </c>
      <c r="C3" s="2" t="s">
        <v>0</v>
      </c>
      <c r="D3" s="3">
        <v>21600</v>
      </c>
      <c r="E3" s="4">
        <v>4.5999999999999996</v>
      </c>
      <c r="F3" s="9">
        <v>44984</v>
      </c>
      <c r="G3" s="10">
        <f>WORKDAY(F3,I3,Fer)</f>
        <v>44988</v>
      </c>
      <c r="H3" s="11">
        <v>44991</v>
      </c>
      <c r="I3" s="8">
        <f>IF(AND(B1=B3,A1=A3,I1&lt;1,NETWORKDAYS(G1+1,F3-1,Fer)&lt;1),I1+E3,E3)</f>
        <v>4.5999999999999996</v>
      </c>
      <c r="J3" s="5">
        <v>4</v>
      </c>
      <c r="K3" s="5">
        <v>1</v>
      </c>
    </row>
    <row r="4" spans="1:11" s="5" customFormat="1" ht="49.5" customHeight="1" x14ac:dyDescent="0.3">
      <c r="A4" s="1" t="s">
        <v>3</v>
      </c>
      <c r="B4" s="1">
        <v>9</v>
      </c>
      <c r="C4" s="2" t="s">
        <v>1</v>
      </c>
      <c r="D4" s="3">
        <v>24000</v>
      </c>
      <c r="E4" s="4">
        <v>5.0999999999999996</v>
      </c>
      <c r="F4" s="9">
        <f>G3</f>
        <v>44988</v>
      </c>
      <c r="G4" s="10">
        <f>WORKDAY(F4,I4,Fer)</f>
        <v>44995</v>
      </c>
      <c r="H4" s="11">
        <v>44998</v>
      </c>
      <c r="I4" s="8">
        <f>IF(AND(B3=B4,A3=A4,I3&lt;1,NETWORKDAYS(G3+1,F4-1,Fer)&lt;1),I3+E4,E4)</f>
        <v>5.0999999999999996</v>
      </c>
      <c r="J4" s="5">
        <v>5</v>
      </c>
      <c r="K4" s="5">
        <v>1</v>
      </c>
    </row>
    <row r="5" spans="1:11" s="5" customFormat="1" ht="49.5" customHeight="1" x14ac:dyDescent="0.3">
      <c r="A5" s="1" t="s">
        <v>3</v>
      </c>
      <c r="B5" s="1">
        <v>10</v>
      </c>
      <c r="C5" s="2" t="s">
        <v>2</v>
      </c>
      <c r="D5" s="3">
        <v>8000</v>
      </c>
      <c r="E5" s="4">
        <v>1.4</v>
      </c>
      <c r="F5" s="9">
        <f>G4</f>
        <v>44995</v>
      </c>
      <c r="G5" s="10">
        <f>WORKDAY(F5,I5,Fer)</f>
        <v>44998</v>
      </c>
      <c r="H5" s="11">
        <v>45000</v>
      </c>
      <c r="I5" s="8">
        <f>IF(AND(B4=B5,A4=A5,I4&lt;1,NETWORKDAYS(G4+1,F5-1,Fer)&lt;1),I4+E5,E5)</f>
        <v>1.4</v>
      </c>
      <c r="J5" s="5">
        <v>1</v>
      </c>
      <c r="K5" s="5">
        <v>0</v>
      </c>
    </row>
  </sheetData>
  <phoneticPr fontId="3" type="noConversion"/>
  <conditionalFormatting sqref="C3:C5">
    <cfRule type="cellIs" dxfId="7" priority="4" operator="equal">
      <formula>"6161"</formula>
    </cfRule>
  </conditionalFormatting>
  <conditionalFormatting sqref="A3:A5">
    <cfRule type="cellIs" dxfId="6" priority="3" operator="equal">
      <formula>"Ligne G"</formula>
    </cfRule>
    <cfRule type="cellIs" dxfId="5" priority="5" operator="equal">
      <formula>"Ligne F"</formula>
    </cfRule>
    <cfRule type="cellIs" dxfId="4" priority="6" operator="equal">
      <formula>"Ligne E"</formula>
    </cfRule>
    <cfRule type="cellIs" dxfId="3" priority="7" operator="equal">
      <formula>"Ligne D"</formula>
    </cfRule>
    <cfRule type="cellIs" dxfId="2" priority="8" operator="equal">
      <formula>"Ligne C"</formula>
    </cfRule>
    <cfRule type="cellIs" dxfId="1" priority="9" operator="equal">
      <formula>"Ligne B"</formula>
    </cfRule>
    <cfRule type="cellIs" dxfId="0" priority="17" operator="equal">
      <formula>"Ligne A"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RECULARD</dc:creator>
  <cp:lastModifiedBy>Floriane RECULARD</cp:lastModifiedBy>
  <dcterms:created xsi:type="dcterms:W3CDTF">2023-02-28T08:39:09Z</dcterms:created>
  <dcterms:modified xsi:type="dcterms:W3CDTF">2023-02-28T11:52:26Z</dcterms:modified>
</cp:coreProperties>
</file>