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1-TRANSFERT\18 - Paul\heure test\"/>
    </mc:Choice>
  </mc:AlternateContent>
  <bookViews>
    <workbookView xWindow="0" yWindow="0" windowWidth="28800" windowHeight="11835" tabRatio="883"/>
  </bookViews>
  <sheets>
    <sheet name="heure" sheetId="30" r:id="rId1"/>
    <sheet name="Synthèse" sheetId="2" r:id="rId2"/>
    <sheet name="TCD" sheetId="16" r:id="rId3"/>
    <sheet name="Jan" sheetId="29" r:id="rId4"/>
    <sheet name="Fév" sheetId="31" r:id="rId5"/>
    <sheet name="Mar" sheetId="32" r:id="rId6"/>
    <sheet name="Avr" sheetId="33" r:id="rId7"/>
    <sheet name="Mai" sheetId="34" r:id="rId8"/>
    <sheet name="Juin" sheetId="35" r:id="rId9"/>
    <sheet name="Juil" sheetId="36" r:id="rId10"/>
    <sheet name="Aoû" sheetId="37" r:id="rId11"/>
    <sheet name="Sep" sheetId="38" r:id="rId12"/>
    <sheet name="Oct" sheetId="39" r:id="rId13"/>
    <sheet name="Nov" sheetId="40" r:id="rId14"/>
    <sheet name="Déc" sheetId="41" r:id="rId15"/>
  </sheets>
  <definedNames>
    <definedName name="_xlnm._FilterDatabase" localSheetId="0" hidden="1">heure!$C$6:$D$29</definedName>
    <definedName name="Am">Synthèse!$C$188</definedName>
    <definedName name="_xlnm.Print_Titles" localSheetId="2">TCD!$1:$2</definedName>
    <definedName name="Ma">Synthèse!$C$187</definedName>
    <definedName name="Maj">Synthèse!$B$191</definedName>
    <definedName name="N">Synthèse!$C$189</definedName>
    <definedName name="_xlnm.Print_Area" localSheetId="1">Synthèse!$A$1:$P$190</definedName>
    <definedName name="_xlnm.Print_Area" localSheetId="2">TCD!$A$1:$J$59</definedName>
  </definedNames>
  <calcPr calcId="152511"/>
  <pivotCaches>
    <pivotCache cacheId="0" r:id="rId16"/>
  </pivotCaches>
</workbook>
</file>

<file path=xl/calcChain.xml><?xml version="1.0" encoding="utf-8"?>
<calcChain xmlns="http://schemas.openxmlformats.org/spreadsheetml/2006/main">
  <c r="AI152" i="41" l="1"/>
  <c r="AH152" i="41"/>
  <c r="AG152" i="41"/>
  <c r="AF152" i="41"/>
  <c r="AE152" i="41"/>
  <c r="AD152" i="41"/>
  <c r="AC152" i="41"/>
  <c r="AB152" i="41"/>
  <c r="AA152" i="41"/>
  <c r="Z152" i="41"/>
  <c r="Y152" i="41"/>
  <c r="X152" i="41"/>
  <c r="W152" i="41"/>
  <c r="V152" i="41"/>
  <c r="U152" i="41"/>
  <c r="T152" i="41"/>
  <c r="S152" i="41"/>
  <c r="R152" i="41"/>
  <c r="Q152" i="41"/>
  <c r="P152" i="41"/>
  <c r="O152" i="41"/>
  <c r="N152" i="41"/>
  <c r="M152" i="41"/>
  <c r="L152" i="41"/>
  <c r="K152" i="41"/>
  <c r="J152" i="41"/>
  <c r="I152" i="41"/>
  <c r="H152" i="41"/>
  <c r="G152" i="41"/>
  <c r="F152" i="41"/>
  <c r="E152" i="41"/>
  <c r="AI151" i="41"/>
  <c r="AH151" i="41"/>
  <c r="AG151" i="41"/>
  <c r="AF151" i="41"/>
  <c r="AE151" i="41"/>
  <c r="AD151" i="41"/>
  <c r="AC151" i="41"/>
  <c r="AB151" i="41"/>
  <c r="AA151" i="41"/>
  <c r="Z151" i="41"/>
  <c r="Y151" i="41"/>
  <c r="X151" i="41"/>
  <c r="W151" i="41"/>
  <c r="V151" i="41"/>
  <c r="U151" i="41"/>
  <c r="T151" i="41"/>
  <c r="S151" i="41"/>
  <c r="R151" i="41"/>
  <c r="Q151" i="41"/>
  <c r="P151" i="41"/>
  <c r="O151" i="41"/>
  <c r="N151" i="41"/>
  <c r="M151" i="41"/>
  <c r="L151" i="41"/>
  <c r="K151" i="41"/>
  <c r="J151" i="41"/>
  <c r="I151" i="41"/>
  <c r="H151" i="41"/>
  <c r="G151" i="41"/>
  <c r="F151" i="41"/>
  <c r="E151" i="41"/>
  <c r="C150" i="41"/>
  <c r="D149" i="41"/>
  <c r="C149" i="41"/>
  <c r="D148" i="41"/>
  <c r="C148" i="41"/>
  <c r="B148" i="41"/>
  <c r="A148" i="41"/>
  <c r="D147" i="41"/>
  <c r="C147" i="41"/>
  <c r="B147" i="41"/>
  <c r="A147" i="41"/>
  <c r="D146" i="41"/>
  <c r="C146" i="41"/>
  <c r="B146" i="41"/>
  <c r="A146" i="41"/>
  <c r="D145" i="41"/>
  <c r="C145" i="41"/>
  <c r="B145" i="41"/>
  <c r="A145" i="41"/>
  <c r="D144" i="41"/>
  <c r="C144" i="41"/>
  <c r="B144" i="41"/>
  <c r="A144" i="41"/>
  <c r="D143" i="41"/>
  <c r="C143" i="41"/>
  <c r="B143" i="41"/>
  <c r="A143" i="41"/>
  <c r="D142" i="41"/>
  <c r="C142" i="41"/>
  <c r="B142" i="41"/>
  <c r="A142" i="41"/>
  <c r="D141" i="41"/>
  <c r="C141" i="41"/>
  <c r="B141" i="41"/>
  <c r="A141" i="41"/>
  <c r="D140" i="41"/>
  <c r="C140" i="41"/>
  <c r="B140" i="41"/>
  <c r="A140" i="41"/>
  <c r="D139" i="41"/>
  <c r="C139" i="41"/>
  <c r="B139" i="41"/>
  <c r="A139" i="41"/>
  <c r="D138" i="41"/>
  <c r="C138" i="41"/>
  <c r="B138" i="41"/>
  <c r="A138" i="41"/>
  <c r="D137" i="41"/>
  <c r="C137" i="41"/>
  <c r="B137" i="41"/>
  <c r="A137" i="41"/>
  <c r="D136" i="41"/>
  <c r="C136" i="41"/>
  <c r="B136" i="41"/>
  <c r="A136" i="41"/>
  <c r="D135" i="41"/>
  <c r="C135" i="41"/>
  <c r="B135" i="41"/>
  <c r="A135" i="41"/>
  <c r="D134" i="41"/>
  <c r="C134" i="41"/>
  <c r="B134" i="41"/>
  <c r="A134" i="41"/>
  <c r="D133" i="41"/>
  <c r="C133" i="41"/>
  <c r="B133" i="41"/>
  <c r="A133" i="41"/>
  <c r="D132" i="41"/>
  <c r="C132" i="41"/>
  <c r="B132" i="41"/>
  <c r="A132" i="41"/>
  <c r="D131" i="41"/>
  <c r="C131" i="41"/>
  <c r="B131" i="41"/>
  <c r="A131" i="41"/>
  <c r="D130" i="41"/>
  <c r="C130" i="41"/>
  <c r="B130" i="41"/>
  <c r="A130" i="41"/>
  <c r="D129" i="41"/>
  <c r="C129" i="41"/>
  <c r="B129" i="41"/>
  <c r="A129" i="41"/>
  <c r="D128" i="41"/>
  <c r="C128" i="41"/>
  <c r="B128" i="41"/>
  <c r="A128" i="41"/>
  <c r="D127" i="41"/>
  <c r="C127" i="41"/>
  <c r="B127" i="41"/>
  <c r="A127" i="41"/>
  <c r="D126" i="41"/>
  <c r="C126" i="41"/>
  <c r="B126" i="41"/>
  <c r="A126" i="41"/>
  <c r="D125" i="41"/>
  <c r="C125" i="41"/>
  <c r="B125" i="41"/>
  <c r="A125" i="41"/>
  <c r="D124" i="41"/>
  <c r="C124" i="41"/>
  <c r="B124" i="41"/>
  <c r="A124" i="41"/>
  <c r="D123" i="41"/>
  <c r="C123" i="41"/>
  <c r="B123" i="41"/>
  <c r="A123" i="41"/>
  <c r="D122" i="41"/>
  <c r="C122" i="41"/>
  <c r="B122" i="41"/>
  <c r="A122" i="41"/>
  <c r="D121" i="41"/>
  <c r="C121" i="41"/>
  <c r="B121" i="41"/>
  <c r="A121" i="41"/>
  <c r="D120" i="41"/>
  <c r="C120" i="41"/>
  <c r="B120" i="41"/>
  <c r="A120" i="41"/>
  <c r="D119" i="41"/>
  <c r="C119" i="41"/>
  <c r="B119" i="41"/>
  <c r="A119" i="41"/>
  <c r="D118" i="41"/>
  <c r="C118" i="41"/>
  <c r="B118" i="41"/>
  <c r="A118" i="41"/>
  <c r="D117" i="41"/>
  <c r="C117" i="41"/>
  <c r="B117" i="41"/>
  <c r="A117" i="41"/>
  <c r="D116" i="41"/>
  <c r="C116" i="41"/>
  <c r="B116" i="41"/>
  <c r="A116" i="41"/>
  <c r="D115" i="41"/>
  <c r="C115" i="41"/>
  <c r="B115" i="41"/>
  <c r="A115" i="41"/>
  <c r="D114" i="41"/>
  <c r="C114" i="41"/>
  <c r="B114" i="41"/>
  <c r="A114" i="41"/>
  <c r="D113" i="41"/>
  <c r="C113" i="41"/>
  <c r="B113" i="41"/>
  <c r="A113" i="41"/>
  <c r="D112" i="41"/>
  <c r="C112" i="41"/>
  <c r="B112" i="41"/>
  <c r="A112" i="41"/>
  <c r="D111" i="41"/>
  <c r="C111" i="41"/>
  <c r="B111" i="41"/>
  <c r="A111" i="41"/>
  <c r="D110" i="41"/>
  <c r="C110" i="41"/>
  <c r="B110" i="41"/>
  <c r="A110" i="41"/>
  <c r="D109" i="41"/>
  <c r="C109" i="41"/>
  <c r="B109" i="41"/>
  <c r="A109" i="41"/>
  <c r="D108" i="41"/>
  <c r="C108" i="41"/>
  <c r="B108" i="41"/>
  <c r="A108" i="41"/>
  <c r="D107" i="41"/>
  <c r="C107" i="41"/>
  <c r="B107" i="41"/>
  <c r="A107" i="41"/>
  <c r="D106" i="41"/>
  <c r="C106" i="41"/>
  <c r="B106" i="41"/>
  <c r="A106" i="41"/>
  <c r="D105" i="41"/>
  <c r="C105" i="41"/>
  <c r="B105" i="41"/>
  <c r="A105" i="41"/>
  <c r="D104" i="41"/>
  <c r="C104" i="41"/>
  <c r="B104" i="41"/>
  <c r="A104" i="41"/>
  <c r="D103" i="41"/>
  <c r="C103" i="41"/>
  <c r="B103" i="41"/>
  <c r="A103" i="41"/>
  <c r="D102" i="41"/>
  <c r="C102" i="41"/>
  <c r="B102" i="41"/>
  <c r="A102" i="41"/>
  <c r="D101" i="41"/>
  <c r="C101" i="41"/>
  <c r="B101" i="41"/>
  <c r="A101" i="41"/>
  <c r="D100" i="41"/>
  <c r="C100" i="41"/>
  <c r="B100" i="41"/>
  <c r="A100" i="41"/>
  <c r="D99" i="41"/>
  <c r="C99" i="41"/>
  <c r="B99" i="41"/>
  <c r="A99" i="41"/>
  <c r="D98" i="41"/>
  <c r="C98" i="41"/>
  <c r="B98" i="41"/>
  <c r="A98" i="41"/>
  <c r="D97" i="41"/>
  <c r="C97" i="41"/>
  <c r="B97" i="41"/>
  <c r="A97" i="41"/>
  <c r="D96" i="41"/>
  <c r="C96" i="41"/>
  <c r="B96" i="41"/>
  <c r="A96" i="41"/>
  <c r="D95" i="41"/>
  <c r="C95" i="41"/>
  <c r="B95" i="41"/>
  <c r="A95" i="41"/>
  <c r="D94" i="41"/>
  <c r="C94" i="41"/>
  <c r="B94" i="41"/>
  <c r="A94" i="41"/>
  <c r="D93" i="41"/>
  <c r="C93" i="41"/>
  <c r="B93" i="41"/>
  <c r="A93" i="41"/>
  <c r="D92" i="41"/>
  <c r="C92" i="41"/>
  <c r="B92" i="41"/>
  <c r="A92" i="41"/>
  <c r="D91" i="41"/>
  <c r="C91" i="41"/>
  <c r="B91" i="41"/>
  <c r="A91" i="41"/>
  <c r="D90" i="41"/>
  <c r="C90" i="41"/>
  <c r="B90" i="41"/>
  <c r="A90" i="41"/>
  <c r="D89" i="41"/>
  <c r="C89" i="41"/>
  <c r="B89" i="41"/>
  <c r="A89" i="41"/>
  <c r="D88" i="41"/>
  <c r="C88" i="41"/>
  <c r="B88" i="41"/>
  <c r="A88" i="41"/>
  <c r="D87" i="41"/>
  <c r="C87" i="41"/>
  <c r="B87" i="41"/>
  <c r="A87" i="41"/>
  <c r="D86" i="41"/>
  <c r="C86" i="41"/>
  <c r="B86" i="41"/>
  <c r="A86" i="41"/>
  <c r="D85" i="41"/>
  <c r="C85" i="41"/>
  <c r="B85" i="41"/>
  <c r="A85" i="41"/>
  <c r="D84" i="41"/>
  <c r="C84" i="41"/>
  <c r="B84" i="41"/>
  <c r="A84" i="41"/>
  <c r="D83" i="41"/>
  <c r="C83" i="41"/>
  <c r="B83" i="41"/>
  <c r="A83" i="41"/>
  <c r="D82" i="41"/>
  <c r="C82" i="41"/>
  <c r="B82" i="41"/>
  <c r="A82" i="41"/>
  <c r="D81" i="41"/>
  <c r="C81" i="41"/>
  <c r="B81" i="41"/>
  <c r="A81" i="41"/>
  <c r="D80" i="41"/>
  <c r="C80" i="41"/>
  <c r="B80" i="41"/>
  <c r="A80" i="41"/>
  <c r="D79" i="41"/>
  <c r="C79" i="41"/>
  <c r="B79" i="41"/>
  <c r="A79" i="41"/>
  <c r="D78" i="41"/>
  <c r="C78" i="41"/>
  <c r="B78" i="41"/>
  <c r="A78" i="41"/>
  <c r="D77" i="41"/>
  <c r="C77" i="41"/>
  <c r="B77" i="41"/>
  <c r="A77" i="41"/>
  <c r="D76" i="41"/>
  <c r="C76" i="41"/>
  <c r="B76" i="41"/>
  <c r="A76" i="41"/>
  <c r="D75" i="41"/>
  <c r="C75" i="41"/>
  <c r="B75" i="41"/>
  <c r="A75" i="41"/>
  <c r="D74" i="41"/>
  <c r="C74" i="41"/>
  <c r="B74" i="41"/>
  <c r="A74" i="41"/>
  <c r="D73" i="41"/>
  <c r="C73" i="41"/>
  <c r="B73" i="41"/>
  <c r="A73" i="41"/>
  <c r="D72" i="41"/>
  <c r="C72" i="41"/>
  <c r="B72" i="41"/>
  <c r="A72" i="41"/>
  <c r="D71" i="41"/>
  <c r="C71" i="41"/>
  <c r="B71" i="41"/>
  <c r="A71" i="41"/>
  <c r="D70" i="41"/>
  <c r="C70" i="41"/>
  <c r="B70" i="41"/>
  <c r="A70" i="41"/>
  <c r="D69" i="41"/>
  <c r="C69" i="41"/>
  <c r="B69" i="41"/>
  <c r="A69" i="41"/>
  <c r="D68" i="41"/>
  <c r="C68" i="41"/>
  <c r="B68" i="41"/>
  <c r="A68" i="41"/>
  <c r="D67" i="41"/>
  <c r="C67" i="41"/>
  <c r="B67" i="41"/>
  <c r="A67" i="41"/>
  <c r="D66" i="41"/>
  <c r="C66" i="41"/>
  <c r="B66" i="41"/>
  <c r="A66" i="41"/>
  <c r="D65" i="41"/>
  <c r="C65" i="41"/>
  <c r="B65" i="41"/>
  <c r="A65" i="41"/>
  <c r="D64" i="41"/>
  <c r="C64" i="41"/>
  <c r="B64" i="41"/>
  <c r="A64" i="41"/>
  <c r="D63" i="41"/>
  <c r="C63" i="41"/>
  <c r="B63" i="41"/>
  <c r="A63" i="41"/>
  <c r="D62" i="41"/>
  <c r="C62" i="41"/>
  <c r="B62" i="41"/>
  <c r="A62" i="41"/>
  <c r="D61" i="41"/>
  <c r="C61" i="41"/>
  <c r="B61" i="41"/>
  <c r="A61" i="41"/>
  <c r="D60" i="41"/>
  <c r="C60" i="41"/>
  <c r="B60" i="41"/>
  <c r="A60" i="41"/>
  <c r="D59" i="41"/>
  <c r="C59" i="41"/>
  <c r="B59" i="41"/>
  <c r="A59" i="41"/>
  <c r="D58" i="41"/>
  <c r="C58" i="41"/>
  <c r="B58" i="41"/>
  <c r="A58" i="41"/>
  <c r="D57" i="41"/>
  <c r="C57" i="41"/>
  <c r="B57" i="41"/>
  <c r="A57" i="41"/>
  <c r="D56" i="41"/>
  <c r="C56" i="41"/>
  <c r="B56" i="41"/>
  <c r="A56" i="41"/>
  <c r="D55" i="41"/>
  <c r="C55" i="41"/>
  <c r="B55" i="41"/>
  <c r="A55" i="41"/>
  <c r="D54" i="41"/>
  <c r="C54" i="41"/>
  <c r="B54" i="41"/>
  <c r="A54" i="41"/>
  <c r="D53" i="41"/>
  <c r="C53" i="41"/>
  <c r="B53" i="41"/>
  <c r="A53" i="41"/>
  <c r="D52" i="41"/>
  <c r="C52" i="41"/>
  <c r="B52" i="41"/>
  <c r="A52" i="41"/>
  <c r="D51" i="41"/>
  <c r="C51" i="41"/>
  <c r="B51" i="41"/>
  <c r="A51" i="41"/>
  <c r="D50" i="41"/>
  <c r="C50" i="41"/>
  <c r="B50" i="41"/>
  <c r="A50" i="41"/>
  <c r="D49" i="41"/>
  <c r="C49" i="41"/>
  <c r="B49" i="41"/>
  <c r="A49" i="41"/>
  <c r="D48" i="41"/>
  <c r="C48" i="41"/>
  <c r="B48" i="41"/>
  <c r="A48" i="41"/>
  <c r="D47" i="41"/>
  <c r="C47" i="41"/>
  <c r="B47" i="41"/>
  <c r="A47" i="41"/>
  <c r="D46" i="41"/>
  <c r="C46" i="41"/>
  <c r="B46" i="41"/>
  <c r="A46" i="41"/>
  <c r="D45" i="41"/>
  <c r="C45" i="41"/>
  <c r="B45" i="41"/>
  <c r="A45" i="41"/>
  <c r="D44" i="41"/>
  <c r="C44" i="41"/>
  <c r="B44" i="41"/>
  <c r="A44" i="41"/>
  <c r="D43" i="41"/>
  <c r="C43" i="41"/>
  <c r="B43" i="41"/>
  <c r="A43" i="41"/>
  <c r="D42" i="41"/>
  <c r="C42" i="41"/>
  <c r="B42" i="41"/>
  <c r="A42" i="41"/>
  <c r="D41" i="41"/>
  <c r="C41" i="41"/>
  <c r="B41" i="41"/>
  <c r="A41" i="41"/>
  <c r="D40" i="41"/>
  <c r="C40" i="41"/>
  <c r="B40" i="41"/>
  <c r="A40" i="41"/>
  <c r="D39" i="41"/>
  <c r="C39" i="41"/>
  <c r="B39" i="41"/>
  <c r="A39" i="41"/>
  <c r="D38" i="41"/>
  <c r="C38" i="41"/>
  <c r="B38" i="41"/>
  <c r="A38" i="41"/>
  <c r="D37" i="41"/>
  <c r="C37" i="41"/>
  <c r="B37" i="41"/>
  <c r="A37" i="41"/>
  <c r="D36" i="41"/>
  <c r="C36" i="41"/>
  <c r="B36" i="41"/>
  <c r="A36" i="41"/>
  <c r="D35" i="41"/>
  <c r="C35" i="41"/>
  <c r="B35" i="41"/>
  <c r="A35" i="41"/>
  <c r="D34" i="41"/>
  <c r="C34" i="41"/>
  <c r="B34" i="41"/>
  <c r="A34" i="41"/>
  <c r="D33" i="41"/>
  <c r="C33" i="41"/>
  <c r="B33" i="41"/>
  <c r="A33" i="41"/>
  <c r="D32" i="41"/>
  <c r="C32" i="41"/>
  <c r="B32" i="41"/>
  <c r="A32" i="41"/>
  <c r="D31" i="41"/>
  <c r="C31" i="41"/>
  <c r="B31" i="41"/>
  <c r="A31" i="41"/>
  <c r="D30" i="41"/>
  <c r="C30" i="41"/>
  <c r="B30" i="41"/>
  <c r="A30" i="41"/>
  <c r="D29" i="41"/>
  <c r="C29" i="41"/>
  <c r="B29" i="41"/>
  <c r="A29" i="41"/>
  <c r="D28" i="41"/>
  <c r="C28" i="41"/>
  <c r="B28" i="41"/>
  <c r="A28" i="41"/>
  <c r="D27" i="41"/>
  <c r="C27" i="41"/>
  <c r="B27" i="41"/>
  <c r="A27" i="41"/>
  <c r="D26" i="41"/>
  <c r="C26" i="41"/>
  <c r="B26" i="41"/>
  <c r="A26" i="41"/>
  <c r="D25" i="41"/>
  <c r="C25" i="41"/>
  <c r="B25" i="41"/>
  <c r="A25" i="41"/>
  <c r="D24" i="41"/>
  <c r="C24" i="41"/>
  <c r="B24" i="41"/>
  <c r="A24" i="41"/>
  <c r="D23" i="41"/>
  <c r="C23" i="41"/>
  <c r="B23" i="41"/>
  <c r="A23" i="41"/>
  <c r="D22" i="41"/>
  <c r="C22" i="41"/>
  <c r="B22" i="41"/>
  <c r="A22" i="41"/>
  <c r="D21" i="41"/>
  <c r="C21" i="41"/>
  <c r="B21" i="41"/>
  <c r="A21" i="41"/>
  <c r="D20" i="41"/>
  <c r="C20" i="41"/>
  <c r="B20" i="41"/>
  <c r="A20" i="41"/>
  <c r="D19" i="41"/>
  <c r="C19" i="41"/>
  <c r="B19" i="41"/>
  <c r="A19" i="41"/>
  <c r="D18" i="41"/>
  <c r="C18" i="41"/>
  <c r="B18" i="41"/>
  <c r="A18" i="41"/>
  <c r="D17" i="41"/>
  <c r="C17" i="41"/>
  <c r="B17" i="41"/>
  <c r="A17" i="41"/>
  <c r="D16" i="41"/>
  <c r="C16" i="41"/>
  <c r="B16" i="41"/>
  <c r="A16" i="41"/>
  <c r="D15" i="41"/>
  <c r="C15" i="41"/>
  <c r="B15" i="41"/>
  <c r="A15" i="41"/>
  <c r="D14" i="41"/>
  <c r="C14" i="41"/>
  <c r="B14" i="41"/>
  <c r="A14" i="41"/>
  <c r="D13" i="41"/>
  <c r="C13" i="41"/>
  <c r="B13" i="41"/>
  <c r="A13" i="41"/>
  <c r="D12" i="41"/>
  <c r="C12" i="41"/>
  <c r="B12" i="41"/>
  <c r="A12" i="41"/>
  <c r="D11" i="41"/>
  <c r="C11" i="41"/>
  <c r="B11" i="41"/>
  <c r="A11" i="41"/>
  <c r="D10" i="41"/>
  <c r="C10" i="41"/>
  <c r="B10" i="41"/>
  <c r="A10" i="41"/>
  <c r="AI9" i="41"/>
  <c r="AI8" i="41" s="1"/>
  <c r="AE9" i="41"/>
  <c r="AE8" i="41" s="1"/>
  <c r="AA9" i="41"/>
  <c r="AA8" i="41" s="1"/>
  <c r="W9" i="41"/>
  <c r="W8" i="41" s="1"/>
  <c r="S9" i="41"/>
  <c r="S8" i="41" s="1"/>
  <c r="O9" i="41"/>
  <c r="O8" i="41" s="1"/>
  <c r="K9" i="41"/>
  <c r="K8" i="41" s="1"/>
  <c r="G9" i="41"/>
  <c r="G8" i="41" s="1"/>
  <c r="A3" i="41"/>
  <c r="AH9" i="41" s="1"/>
  <c r="AH8" i="41" s="1"/>
  <c r="A1" i="41"/>
  <c r="AI152" i="40"/>
  <c r="AH152" i="40"/>
  <c r="AG152" i="40"/>
  <c r="AF152" i="40"/>
  <c r="AE152" i="40"/>
  <c r="AD152" i="40"/>
  <c r="AC152" i="40"/>
  <c r="AB152" i="40"/>
  <c r="AA152" i="40"/>
  <c r="Z152" i="40"/>
  <c r="Y152" i="40"/>
  <c r="X152" i="40"/>
  <c r="W152" i="40"/>
  <c r="V152" i="40"/>
  <c r="U152" i="40"/>
  <c r="T152" i="40"/>
  <c r="S152" i="40"/>
  <c r="R152" i="40"/>
  <c r="Q152" i="40"/>
  <c r="P152" i="40"/>
  <c r="O152" i="40"/>
  <c r="N152" i="40"/>
  <c r="M152" i="40"/>
  <c r="L152" i="40"/>
  <c r="K152" i="40"/>
  <c r="J152" i="40"/>
  <c r="I152" i="40"/>
  <c r="H152" i="40"/>
  <c r="G152" i="40"/>
  <c r="F152" i="40"/>
  <c r="E152" i="40"/>
  <c r="AI151" i="40"/>
  <c r="AH151" i="40"/>
  <c r="AG151" i="40"/>
  <c r="AF151" i="40"/>
  <c r="AE151" i="40"/>
  <c r="AD151" i="40"/>
  <c r="AC151" i="40"/>
  <c r="AB151" i="40"/>
  <c r="AA151" i="40"/>
  <c r="Z151" i="40"/>
  <c r="Y151" i="40"/>
  <c r="X151" i="40"/>
  <c r="W151" i="40"/>
  <c r="V151" i="40"/>
  <c r="U151" i="40"/>
  <c r="T151" i="40"/>
  <c r="S151" i="40"/>
  <c r="R151" i="40"/>
  <c r="Q151" i="40"/>
  <c r="P151" i="40"/>
  <c r="O151" i="40"/>
  <c r="N151" i="40"/>
  <c r="M151" i="40"/>
  <c r="L151" i="40"/>
  <c r="K151" i="40"/>
  <c r="J151" i="40"/>
  <c r="I151" i="40"/>
  <c r="H151" i="40"/>
  <c r="G151" i="40"/>
  <c r="F151" i="40"/>
  <c r="E151" i="40"/>
  <c r="C150" i="40"/>
  <c r="D149" i="40"/>
  <c r="C149" i="40"/>
  <c r="D148" i="40"/>
  <c r="C148" i="40"/>
  <c r="B148" i="40"/>
  <c r="A148" i="40"/>
  <c r="D147" i="40"/>
  <c r="C147" i="40"/>
  <c r="B147" i="40"/>
  <c r="A147" i="40"/>
  <c r="D146" i="40"/>
  <c r="C146" i="40"/>
  <c r="B146" i="40"/>
  <c r="A146" i="40"/>
  <c r="D145" i="40"/>
  <c r="C145" i="40"/>
  <c r="B145" i="40"/>
  <c r="A145" i="40"/>
  <c r="D144" i="40"/>
  <c r="C144" i="40"/>
  <c r="B144" i="40"/>
  <c r="A144" i="40"/>
  <c r="D143" i="40"/>
  <c r="C143" i="40"/>
  <c r="B143" i="40"/>
  <c r="A143" i="40"/>
  <c r="D142" i="40"/>
  <c r="C142" i="40"/>
  <c r="B142" i="40"/>
  <c r="A142" i="40"/>
  <c r="D141" i="40"/>
  <c r="C141" i="40"/>
  <c r="B141" i="40"/>
  <c r="A141" i="40"/>
  <c r="D140" i="40"/>
  <c r="C140" i="40"/>
  <c r="B140" i="40"/>
  <c r="A140" i="40"/>
  <c r="D139" i="40"/>
  <c r="C139" i="40"/>
  <c r="B139" i="40"/>
  <c r="A139" i="40"/>
  <c r="D138" i="40"/>
  <c r="C138" i="40"/>
  <c r="B138" i="40"/>
  <c r="A138" i="40"/>
  <c r="D137" i="40"/>
  <c r="C137" i="40"/>
  <c r="B137" i="40"/>
  <c r="A137" i="40"/>
  <c r="D136" i="40"/>
  <c r="C136" i="40"/>
  <c r="B136" i="40"/>
  <c r="A136" i="40"/>
  <c r="D135" i="40"/>
  <c r="C135" i="40"/>
  <c r="B135" i="40"/>
  <c r="A135" i="40"/>
  <c r="D134" i="40"/>
  <c r="C134" i="40"/>
  <c r="B134" i="40"/>
  <c r="A134" i="40"/>
  <c r="D133" i="40"/>
  <c r="C133" i="40"/>
  <c r="B133" i="40"/>
  <c r="A133" i="40"/>
  <c r="D132" i="40"/>
  <c r="C132" i="40"/>
  <c r="B132" i="40"/>
  <c r="A132" i="40"/>
  <c r="D131" i="40"/>
  <c r="C131" i="40"/>
  <c r="B131" i="40"/>
  <c r="A131" i="40"/>
  <c r="D130" i="40"/>
  <c r="C130" i="40"/>
  <c r="B130" i="40"/>
  <c r="A130" i="40"/>
  <c r="D129" i="40"/>
  <c r="C129" i="40"/>
  <c r="B129" i="40"/>
  <c r="A129" i="40"/>
  <c r="D128" i="40"/>
  <c r="C128" i="40"/>
  <c r="B128" i="40"/>
  <c r="A128" i="40"/>
  <c r="D127" i="40"/>
  <c r="C127" i="40"/>
  <c r="B127" i="40"/>
  <c r="A127" i="40"/>
  <c r="D126" i="40"/>
  <c r="C126" i="40"/>
  <c r="B126" i="40"/>
  <c r="A126" i="40"/>
  <c r="D125" i="40"/>
  <c r="C125" i="40"/>
  <c r="B125" i="40"/>
  <c r="A125" i="40"/>
  <c r="D124" i="40"/>
  <c r="C124" i="40"/>
  <c r="B124" i="40"/>
  <c r="A124" i="40"/>
  <c r="D123" i="40"/>
  <c r="C123" i="40"/>
  <c r="B123" i="40"/>
  <c r="A123" i="40"/>
  <c r="D122" i="40"/>
  <c r="C122" i="40"/>
  <c r="B122" i="40"/>
  <c r="A122" i="40"/>
  <c r="D121" i="40"/>
  <c r="C121" i="40"/>
  <c r="B121" i="40"/>
  <c r="A121" i="40"/>
  <c r="D120" i="40"/>
  <c r="C120" i="40"/>
  <c r="B120" i="40"/>
  <c r="A120" i="40"/>
  <c r="D119" i="40"/>
  <c r="C119" i="40"/>
  <c r="B119" i="40"/>
  <c r="A119" i="40"/>
  <c r="D118" i="40"/>
  <c r="C118" i="40"/>
  <c r="B118" i="40"/>
  <c r="A118" i="40"/>
  <c r="D117" i="40"/>
  <c r="C117" i="40"/>
  <c r="B117" i="40"/>
  <c r="A117" i="40"/>
  <c r="D116" i="40"/>
  <c r="C116" i="40"/>
  <c r="B116" i="40"/>
  <c r="A116" i="40"/>
  <c r="D115" i="40"/>
  <c r="C115" i="40"/>
  <c r="B115" i="40"/>
  <c r="A115" i="40"/>
  <c r="D114" i="40"/>
  <c r="C114" i="40"/>
  <c r="B114" i="40"/>
  <c r="A114" i="40"/>
  <c r="D113" i="40"/>
  <c r="C113" i="40"/>
  <c r="B113" i="40"/>
  <c r="A113" i="40"/>
  <c r="D112" i="40"/>
  <c r="C112" i="40"/>
  <c r="B112" i="40"/>
  <c r="A112" i="40"/>
  <c r="D111" i="40"/>
  <c r="C111" i="40"/>
  <c r="B111" i="40"/>
  <c r="A111" i="40"/>
  <c r="D110" i="40"/>
  <c r="C110" i="40"/>
  <c r="B110" i="40"/>
  <c r="A110" i="40"/>
  <c r="D109" i="40"/>
  <c r="C109" i="40"/>
  <c r="B109" i="40"/>
  <c r="A109" i="40"/>
  <c r="D108" i="40"/>
  <c r="C108" i="40"/>
  <c r="B108" i="40"/>
  <c r="A108" i="40"/>
  <c r="D107" i="40"/>
  <c r="C107" i="40"/>
  <c r="B107" i="40"/>
  <c r="A107" i="40"/>
  <c r="D106" i="40"/>
  <c r="C106" i="40"/>
  <c r="B106" i="40"/>
  <c r="A106" i="40"/>
  <c r="D105" i="40"/>
  <c r="C105" i="40"/>
  <c r="B105" i="40"/>
  <c r="A105" i="40"/>
  <c r="D104" i="40"/>
  <c r="C104" i="40"/>
  <c r="B104" i="40"/>
  <c r="A104" i="40"/>
  <c r="D103" i="40"/>
  <c r="C103" i="40"/>
  <c r="B103" i="40"/>
  <c r="A103" i="40"/>
  <c r="D102" i="40"/>
  <c r="C102" i="40"/>
  <c r="B102" i="40"/>
  <c r="A102" i="40"/>
  <c r="D101" i="40"/>
  <c r="C101" i="40"/>
  <c r="B101" i="40"/>
  <c r="A101" i="40"/>
  <c r="D100" i="40"/>
  <c r="C100" i="40"/>
  <c r="B100" i="40"/>
  <c r="A100" i="40"/>
  <c r="D99" i="40"/>
  <c r="C99" i="40"/>
  <c r="B99" i="40"/>
  <c r="A99" i="40"/>
  <c r="D98" i="40"/>
  <c r="C98" i="40"/>
  <c r="B98" i="40"/>
  <c r="A98" i="40"/>
  <c r="D97" i="40"/>
  <c r="C97" i="40"/>
  <c r="B97" i="40"/>
  <c r="A97" i="40"/>
  <c r="D96" i="40"/>
  <c r="C96" i="40"/>
  <c r="B96" i="40"/>
  <c r="A96" i="40"/>
  <c r="D95" i="40"/>
  <c r="C95" i="40"/>
  <c r="B95" i="40"/>
  <c r="A95" i="40"/>
  <c r="D94" i="40"/>
  <c r="C94" i="40"/>
  <c r="B94" i="40"/>
  <c r="A94" i="40"/>
  <c r="D93" i="40"/>
  <c r="C93" i="40"/>
  <c r="B93" i="40"/>
  <c r="A93" i="40"/>
  <c r="D92" i="40"/>
  <c r="C92" i="40"/>
  <c r="B92" i="40"/>
  <c r="A92" i="40"/>
  <c r="D91" i="40"/>
  <c r="C91" i="40"/>
  <c r="B91" i="40"/>
  <c r="A91" i="40"/>
  <c r="D90" i="40"/>
  <c r="C90" i="40"/>
  <c r="B90" i="40"/>
  <c r="A90" i="40"/>
  <c r="D89" i="40"/>
  <c r="C89" i="40"/>
  <c r="B89" i="40"/>
  <c r="A89" i="40"/>
  <c r="D88" i="40"/>
  <c r="C88" i="40"/>
  <c r="B88" i="40"/>
  <c r="A88" i="40"/>
  <c r="D87" i="40"/>
  <c r="C87" i="40"/>
  <c r="B87" i="40"/>
  <c r="A87" i="40"/>
  <c r="D86" i="40"/>
  <c r="C86" i="40"/>
  <c r="B86" i="40"/>
  <c r="A86" i="40"/>
  <c r="D85" i="40"/>
  <c r="C85" i="40"/>
  <c r="B85" i="40"/>
  <c r="A85" i="40"/>
  <c r="D84" i="40"/>
  <c r="C84" i="40"/>
  <c r="B84" i="40"/>
  <c r="A84" i="40"/>
  <c r="D83" i="40"/>
  <c r="C83" i="40"/>
  <c r="B83" i="40"/>
  <c r="A83" i="40"/>
  <c r="D82" i="40"/>
  <c r="C82" i="40"/>
  <c r="B82" i="40"/>
  <c r="A82" i="40"/>
  <c r="D81" i="40"/>
  <c r="C81" i="40"/>
  <c r="B81" i="40"/>
  <c r="A81" i="40"/>
  <c r="D80" i="40"/>
  <c r="C80" i="40"/>
  <c r="B80" i="40"/>
  <c r="A80" i="40"/>
  <c r="D79" i="40"/>
  <c r="C79" i="40"/>
  <c r="B79" i="40"/>
  <c r="A79" i="40"/>
  <c r="D78" i="40"/>
  <c r="C78" i="40"/>
  <c r="B78" i="40"/>
  <c r="A78" i="40"/>
  <c r="D77" i="40"/>
  <c r="C77" i="40"/>
  <c r="B77" i="40"/>
  <c r="A77" i="40"/>
  <c r="D76" i="40"/>
  <c r="C76" i="40"/>
  <c r="B76" i="40"/>
  <c r="A76" i="40"/>
  <c r="D75" i="40"/>
  <c r="C75" i="40"/>
  <c r="B75" i="40"/>
  <c r="A75" i="40"/>
  <c r="D74" i="40"/>
  <c r="C74" i="40"/>
  <c r="B74" i="40"/>
  <c r="A74" i="40"/>
  <c r="D73" i="40"/>
  <c r="C73" i="40"/>
  <c r="B73" i="40"/>
  <c r="A73" i="40"/>
  <c r="D72" i="40"/>
  <c r="C72" i="40"/>
  <c r="B72" i="40"/>
  <c r="A72" i="40"/>
  <c r="D71" i="40"/>
  <c r="C71" i="40"/>
  <c r="B71" i="40"/>
  <c r="A71" i="40"/>
  <c r="D70" i="40"/>
  <c r="C70" i="40"/>
  <c r="B70" i="40"/>
  <c r="A70" i="40"/>
  <c r="D69" i="40"/>
  <c r="C69" i="40"/>
  <c r="B69" i="40"/>
  <c r="A69" i="40"/>
  <c r="D68" i="40"/>
  <c r="C68" i="40"/>
  <c r="B68" i="40"/>
  <c r="A68" i="40"/>
  <c r="D67" i="40"/>
  <c r="C67" i="40"/>
  <c r="B67" i="40"/>
  <c r="A67" i="40"/>
  <c r="D66" i="40"/>
  <c r="C66" i="40"/>
  <c r="B66" i="40"/>
  <c r="A66" i="40"/>
  <c r="D65" i="40"/>
  <c r="C65" i="40"/>
  <c r="B65" i="40"/>
  <c r="A65" i="40"/>
  <c r="D64" i="40"/>
  <c r="C64" i="40"/>
  <c r="B64" i="40"/>
  <c r="A64" i="40"/>
  <c r="D63" i="40"/>
  <c r="C63" i="40"/>
  <c r="B63" i="40"/>
  <c r="A63" i="40"/>
  <c r="D62" i="40"/>
  <c r="C62" i="40"/>
  <c r="B62" i="40"/>
  <c r="A62" i="40"/>
  <c r="D61" i="40"/>
  <c r="C61" i="40"/>
  <c r="B61" i="40"/>
  <c r="A61" i="40"/>
  <c r="D60" i="40"/>
  <c r="C60" i="40"/>
  <c r="B60" i="40"/>
  <c r="A60" i="40"/>
  <c r="D59" i="40"/>
  <c r="C59" i="40"/>
  <c r="B59" i="40"/>
  <c r="A59" i="40"/>
  <c r="D58" i="40"/>
  <c r="C58" i="40"/>
  <c r="B58" i="40"/>
  <c r="A58" i="40"/>
  <c r="D57" i="40"/>
  <c r="C57" i="40"/>
  <c r="B57" i="40"/>
  <c r="A57" i="40"/>
  <c r="D56" i="40"/>
  <c r="C56" i="40"/>
  <c r="B56" i="40"/>
  <c r="A56" i="40"/>
  <c r="D55" i="40"/>
  <c r="C55" i="40"/>
  <c r="B55" i="40"/>
  <c r="A55" i="40"/>
  <c r="D54" i="40"/>
  <c r="C54" i="40"/>
  <c r="B54" i="40"/>
  <c r="A54" i="40"/>
  <c r="D53" i="40"/>
  <c r="C53" i="40"/>
  <c r="B53" i="40"/>
  <c r="A53" i="40"/>
  <c r="D52" i="40"/>
  <c r="C52" i="40"/>
  <c r="B52" i="40"/>
  <c r="A52" i="40"/>
  <c r="D51" i="40"/>
  <c r="C51" i="40"/>
  <c r="B51" i="40"/>
  <c r="A51" i="40"/>
  <c r="D50" i="40"/>
  <c r="C50" i="40"/>
  <c r="B50" i="40"/>
  <c r="A50" i="40"/>
  <c r="D49" i="40"/>
  <c r="C49" i="40"/>
  <c r="B49" i="40"/>
  <c r="A49" i="40"/>
  <c r="D48" i="40"/>
  <c r="C48" i="40"/>
  <c r="B48" i="40"/>
  <c r="A48" i="40"/>
  <c r="D47" i="40"/>
  <c r="C47" i="40"/>
  <c r="B47" i="40"/>
  <c r="A47" i="40"/>
  <c r="D46" i="40"/>
  <c r="C46" i="40"/>
  <c r="B46" i="40"/>
  <c r="A46" i="40"/>
  <c r="D45" i="40"/>
  <c r="C45" i="40"/>
  <c r="B45" i="40"/>
  <c r="A45" i="40"/>
  <c r="D44" i="40"/>
  <c r="C44" i="40"/>
  <c r="B44" i="40"/>
  <c r="A44" i="40"/>
  <c r="D43" i="40"/>
  <c r="C43" i="40"/>
  <c r="B43" i="40"/>
  <c r="A43" i="40"/>
  <c r="D42" i="40"/>
  <c r="C42" i="40"/>
  <c r="B42" i="40"/>
  <c r="A42" i="40"/>
  <c r="D41" i="40"/>
  <c r="C41" i="40"/>
  <c r="B41" i="40"/>
  <c r="A41" i="40"/>
  <c r="D40" i="40"/>
  <c r="C40" i="40"/>
  <c r="B40" i="40"/>
  <c r="A40" i="40"/>
  <c r="D39" i="40"/>
  <c r="C39" i="40"/>
  <c r="B39" i="40"/>
  <c r="A39" i="40"/>
  <c r="D38" i="40"/>
  <c r="C38" i="40"/>
  <c r="B38" i="40"/>
  <c r="A38" i="40"/>
  <c r="D37" i="40"/>
  <c r="C37" i="40"/>
  <c r="B37" i="40"/>
  <c r="A37" i="40"/>
  <c r="D36" i="40"/>
  <c r="C36" i="40"/>
  <c r="B36" i="40"/>
  <c r="A36" i="40"/>
  <c r="D35" i="40"/>
  <c r="C35" i="40"/>
  <c r="B35" i="40"/>
  <c r="A35" i="40"/>
  <c r="D34" i="40"/>
  <c r="C34" i="40"/>
  <c r="B34" i="40"/>
  <c r="A34" i="40"/>
  <c r="D33" i="40"/>
  <c r="C33" i="40"/>
  <c r="B33" i="40"/>
  <c r="A33" i="40"/>
  <c r="D32" i="40"/>
  <c r="C32" i="40"/>
  <c r="B32" i="40"/>
  <c r="A32" i="40"/>
  <c r="D31" i="40"/>
  <c r="C31" i="40"/>
  <c r="B31" i="40"/>
  <c r="A31" i="40"/>
  <c r="D30" i="40"/>
  <c r="C30" i="40"/>
  <c r="B30" i="40"/>
  <c r="A30" i="40"/>
  <c r="D29" i="40"/>
  <c r="C29" i="40"/>
  <c r="B29" i="40"/>
  <c r="A29" i="40"/>
  <c r="D28" i="40"/>
  <c r="C28" i="40"/>
  <c r="B28" i="40"/>
  <c r="A28" i="40"/>
  <c r="D27" i="40"/>
  <c r="C27" i="40"/>
  <c r="B27" i="40"/>
  <c r="A27" i="40"/>
  <c r="D26" i="40"/>
  <c r="C26" i="40"/>
  <c r="B26" i="40"/>
  <c r="A26" i="40"/>
  <c r="D25" i="40"/>
  <c r="C25" i="40"/>
  <c r="B25" i="40"/>
  <c r="A25" i="40"/>
  <c r="D24" i="40"/>
  <c r="C24" i="40"/>
  <c r="B24" i="40"/>
  <c r="A24" i="40"/>
  <c r="D23" i="40"/>
  <c r="C23" i="40"/>
  <c r="B23" i="40"/>
  <c r="A23" i="40"/>
  <c r="D22" i="40"/>
  <c r="C22" i="40"/>
  <c r="B22" i="40"/>
  <c r="A22" i="40"/>
  <c r="D21" i="40"/>
  <c r="C21" i="40"/>
  <c r="B21" i="40"/>
  <c r="A21" i="40"/>
  <c r="D20" i="40"/>
  <c r="C20" i="40"/>
  <c r="B20" i="40"/>
  <c r="A20" i="40"/>
  <c r="D19" i="40"/>
  <c r="C19" i="40"/>
  <c r="B19" i="40"/>
  <c r="A19" i="40"/>
  <c r="D18" i="40"/>
  <c r="C18" i="40"/>
  <c r="B18" i="40"/>
  <c r="A18" i="40"/>
  <c r="D17" i="40"/>
  <c r="C17" i="40"/>
  <c r="B17" i="40"/>
  <c r="A17" i="40"/>
  <c r="D16" i="40"/>
  <c r="C16" i="40"/>
  <c r="B16" i="40"/>
  <c r="A16" i="40"/>
  <c r="D15" i="40"/>
  <c r="C15" i="40"/>
  <c r="B15" i="40"/>
  <c r="A15" i="40"/>
  <c r="D14" i="40"/>
  <c r="C14" i="40"/>
  <c r="B14" i="40"/>
  <c r="A14" i="40"/>
  <c r="D13" i="40"/>
  <c r="C13" i="40"/>
  <c r="B13" i="40"/>
  <c r="A13" i="40"/>
  <c r="D12" i="40"/>
  <c r="C12" i="40"/>
  <c r="B12" i="40"/>
  <c r="A12" i="40"/>
  <c r="D11" i="40"/>
  <c r="C11" i="40"/>
  <c r="B11" i="40"/>
  <c r="A11" i="40"/>
  <c r="D10" i="40"/>
  <c r="C10" i="40"/>
  <c r="B10" i="40"/>
  <c r="A10" i="40"/>
  <c r="AI9" i="40"/>
  <c r="AI8" i="40" s="1"/>
  <c r="AE9" i="40"/>
  <c r="AE8" i="40" s="1"/>
  <c r="AA9" i="40"/>
  <c r="AA8" i="40" s="1"/>
  <c r="W9" i="40"/>
  <c r="W8" i="40" s="1"/>
  <c r="S9" i="40"/>
  <c r="S8" i="40" s="1"/>
  <c r="O9" i="40"/>
  <c r="O8" i="40" s="1"/>
  <c r="K9" i="40"/>
  <c r="K8" i="40" s="1"/>
  <c r="G9" i="40"/>
  <c r="G8" i="40" s="1"/>
  <c r="A3" i="40"/>
  <c r="AH9" i="40" s="1"/>
  <c r="AH8" i="40" s="1"/>
  <c r="A1" i="40"/>
  <c r="AI152" i="39"/>
  <c r="AH152" i="39"/>
  <c r="AG152" i="39"/>
  <c r="AF152" i="39"/>
  <c r="AE152" i="39"/>
  <c r="AD152" i="39"/>
  <c r="AC152" i="39"/>
  <c r="AB152" i="39"/>
  <c r="AA152" i="39"/>
  <c r="Z152" i="39"/>
  <c r="Y152" i="39"/>
  <c r="X152" i="39"/>
  <c r="W152" i="39"/>
  <c r="V152" i="39"/>
  <c r="U152" i="39"/>
  <c r="T152" i="39"/>
  <c r="S152" i="39"/>
  <c r="R152" i="39"/>
  <c r="Q152" i="39"/>
  <c r="P152" i="39"/>
  <c r="O152" i="39"/>
  <c r="N152" i="39"/>
  <c r="M152" i="39"/>
  <c r="L152" i="39"/>
  <c r="K152" i="39"/>
  <c r="J152" i="39"/>
  <c r="I152" i="39"/>
  <c r="H152" i="39"/>
  <c r="G152" i="39"/>
  <c r="F152" i="39"/>
  <c r="E152" i="39"/>
  <c r="AI151" i="39"/>
  <c r="AH151" i="39"/>
  <c r="AG151" i="39"/>
  <c r="AF151" i="39"/>
  <c r="AE151" i="39"/>
  <c r="AD151" i="39"/>
  <c r="AC151" i="39"/>
  <c r="AB151" i="39"/>
  <c r="AA151" i="39"/>
  <c r="Z151" i="39"/>
  <c r="Y151" i="39"/>
  <c r="X151" i="39"/>
  <c r="W151" i="39"/>
  <c r="V151" i="39"/>
  <c r="U151" i="39"/>
  <c r="T151" i="39"/>
  <c r="S151" i="39"/>
  <c r="R151" i="39"/>
  <c r="Q151" i="39"/>
  <c r="P151" i="39"/>
  <c r="O151" i="39"/>
  <c r="N151" i="39"/>
  <c r="M151" i="39"/>
  <c r="L151" i="39"/>
  <c r="C151" i="39" s="1"/>
  <c r="K151" i="39"/>
  <c r="J151" i="39"/>
  <c r="I151" i="39"/>
  <c r="H151" i="39"/>
  <c r="G151" i="39"/>
  <c r="F151" i="39"/>
  <c r="E151" i="39"/>
  <c r="C150" i="39"/>
  <c r="D149" i="39"/>
  <c r="C149" i="39"/>
  <c r="D148" i="39"/>
  <c r="C148" i="39"/>
  <c r="B148" i="39"/>
  <c r="A148" i="39"/>
  <c r="D147" i="39"/>
  <c r="C147" i="39"/>
  <c r="B147" i="39"/>
  <c r="A147" i="39"/>
  <c r="D146" i="39"/>
  <c r="C146" i="39"/>
  <c r="B146" i="39"/>
  <c r="A146" i="39"/>
  <c r="D145" i="39"/>
  <c r="C145" i="39"/>
  <c r="B145" i="39"/>
  <c r="A145" i="39"/>
  <c r="D144" i="39"/>
  <c r="C144" i="39"/>
  <c r="B144" i="39"/>
  <c r="A144" i="39"/>
  <c r="D143" i="39"/>
  <c r="C143" i="39"/>
  <c r="B143" i="39"/>
  <c r="A143" i="39"/>
  <c r="D142" i="39"/>
  <c r="C142" i="39"/>
  <c r="B142" i="39"/>
  <c r="A142" i="39"/>
  <c r="D141" i="39"/>
  <c r="C141" i="39"/>
  <c r="B141" i="39"/>
  <c r="A141" i="39"/>
  <c r="D140" i="39"/>
  <c r="C140" i="39"/>
  <c r="B140" i="39"/>
  <c r="A140" i="39"/>
  <c r="D139" i="39"/>
  <c r="C139" i="39"/>
  <c r="B139" i="39"/>
  <c r="A139" i="39"/>
  <c r="D138" i="39"/>
  <c r="C138" i="39"/>
  <c r="B138" i="39"/>
  <c r="A138" i="39"/>
  <c r="D137" i="39"/>
  <c r="C137" i="39"/>
  <c r="B137" i="39"/>
  <c r="A137" i="39"/>
  <c r="D136" i="39"/>
  <c r="C136" i="39"/>
  <c r="B136" i="39"/>
  <c r="A136" i="39"/>
  <c r="D135" i="39"/>
  <c r="C135" i="39"/>
  <c r="B135" i="39"/>
  <c r="A135" i="39"/>
  <c r="D134" i="39"/>
  <c r="C134" i="39"/>
  <c r="B134" i="39"/>
  <c r="A134" i="39"/>
  <c r="D133" i="39"/>
  <c r="C133" i="39"/>
  <c r="B133" i="39"/>
  <c r="A133" i="39"/>
  <c r="D132" i="39"/>
  <c r="C132" i="39"/>
  <c r="B132" i="39"/>
  <c r="A132" i="39"/>
  <c r="D131" i="39"/>
  <c r="C131" i="39"/>
  <c r="B131" i="39"/>
  <c r="A131" i="39"/>
  <c r="D130" i="39"/>
  <c r="C130" i="39"/>
  <c r="B130" i="39"/>
  <c r="A130" i="39"/>
  <c r="D129" i="39"/>
  <c r="C129" i="39"/>
  <c r="B129" i="39"/>
  <c r="A129" i="39"/>
  <c r="D128" i="39"/>
  <c r="C128" i="39"/>
  <c r="B128" i="39"/>
  <c r="A128" i="39"/>
  <c r="D127" i="39"/>
  <c r="C127" i="39"/>
  <c r="B127" i="39"/>
  <c r="A127" i="39"/>
  <c r="D126" i="39"/>
  <c r="C126" i="39"/>
  <c r="B126" i="39"/>
  <c r="A126" i="39"/>
  <c r="D125" i="39"/>
  <c r="C125" i="39"/>
  <c r="B125" i="39"/>
  <c r="A125" i="39"/>
  <c r="D124" i="39"/>
  <c r="C124" i="39"/>
  <c r="B124" i="39"/>
  <c r="A124" i="39"/>
  <c r="D123" i="39"/>
  <c r="C123" i="39"/>
  <c r="B123" i="39"/>
  <c r="A123" i="39"/>
  <c r="D122" i="39"/>
  <c r="C122" i="39"/>
  <c r="B122" i="39"/>
  <c r="A122" i="39"/>
  <c r="D121" i="39"/>
  <c r="C121" i="39"/>
  <c r="B121" i="39"/>
  <c r="A121" i="39"/>
  <c r="D120" i="39"/>
  <c r="C120" i="39"/>
  <c r="B120" i="39"/>
  <c r="A120" i="39"/>
  <c r="D119" i="39"/>
  <c r="C119" i="39"/>
  <c r="B119" i="39"/>
  <c r="A119" i="39"/>
  <c r="D118" i="39"/>
  <c r="C118" i="39"/>
  <c r="B118" i="39"/>
  <c r="A118" i="39"/>
  <c r="D117" i="39"/>
  <c r="C117" i="39"/>
  <c r="B117" i="39"/>
  <c r="A117" i="39"/>
  <c r="D116" i="39"/>
  <c r="C116" i="39"/>
  <c r="B116" i="39"/>
  <c r="A116" i="39"/>
  <c r="D115" i="39"/>
  <c r="C115" i="39"/>
  <c r="B115" i="39"/>
  <c r="A115" i="39"/>
  <c r="D114" i="39"/>
  <c r="C114" i="39"/>
  <c r="B114" i="39"/>
  <c r="A114" i="39"/>
  <c r="D113" i="39"/>
  <c r="C113" i="39"/>
  <c r="B113" i="39"/>
  <c r="A113" i="39"/>
  <c r="D112" i="39"/>
  <c r="C112" i="39"/>
  <c r="B112" i="39"/>
  <c r="A112" i="39"/>
  <c r="D111" i="39"/>
  <c r="C111" i="39"/>
  <c r="B111" i="39"/>
  <c r="A111" i="39"/>
  <c r="D110" i="39"/>
  <c r="C110" i="39"/>
  <c r="B110" i="39"/>
  <c r="A110" i="39"/>
  <c r="D109" i="39"/>
  <c r="C109" i="39"/>
  <c r="B109" i="39"/>
  <c r="A109" i="39"/>
  <c r="D108" i="39"/>
  <c r="C108" i="39"/>
  <c r="B108" i="39"/>
  <c r="A108" i="39"/>
  <c r="D107" i="39"/>
  <c r="C107" i="39"/>
  <c r="B107" i="39"/>
  <c r="A107" i="39"/>
  <c r="D106" i="39"/>
  <c r="C106" i="39"/>
  <c r="B106" i="39"/>
  <c r="A106" i="39"/>
  <c r="D105" i="39"/>
  <c r="C105" i="39"/>
  <c r="B105" i="39"/>
  <c r="A105" i="39"/>
  <c r="D104" i="39"/>
  <c r="C104" i="39"/>
  <c r="B104" i="39"/>
  <c r="A104" i="39"/>
  <c r="D103" i="39"/>
  <c r="C103" i="39"/>
  <c r="B103" i="39"/>
  <c r="A103" i="39"/>
  <c r="D102" i="39"/>
  <c r="C102" i="39"/>
  <c r="B102" i="39"/>
  <c r="A102" i="39"/>
  <c r="D101" i="39"/>
  <c r="C101" i="39"/>
  <c r="B101" i="39"/>
  <c r="A101" i="39"/>
  <c r="D100" i="39"/>
  <c r="C100" i="39"/>
  <c r="B100" i="39"/>
  <c r="A100" i="39"/>
  <c r="D99" i="39"/>
  <c r="C99" i="39"/>
  <c r="B99" i="39"/>
  <c r="A99" i="39"/>
  <c r="D98" i="39"/>
  <c r="C98" i="39"/>
  <c r="B98" i="39"/>
  <c r="A98" i="39"/>
  <c r="D97" i="39"/>
  <c r="C97" i="39"/>
  <c r="B97" i="39"/>
  <c r="A97" i="39"/>
  <c r="D96" i="39"/>
  <c r="C96" i="39"/>
  <c r="B96" i="39"/>
  <c r="A96" i="39"/>
  <c r="D95" i="39"/>
  <c r="C95" i="39"/>
  <c r="B95" i="39"/>
  <c r="A95" i="39"/>
  <c r="D94" i="39"/>
  <c r="C94" i="39"/>
  <c r="B94" i="39"/>
  <c r="A94" i="39"/>
  <c r="D93" i="39"/>
  <c r="C93" i="39"/>
  <c r="B93" i="39"/>
  <c r="A93" i="39"/>
  <c r="D92" i="39"/>
  <c r="C92" i="39"/>
  <c r="B92" i="39"/>
  <c r="A92" i="39"/>
  <c r="D91" i="39"/>
  <c r="C91" i="39"/>
  <c r="B91" i="39"/>
  <c r="A91" i="39"/>
  <c r="D90" i="39"/>
  <c r="C90" i="39"/>
  <c r="B90" i="39"/>
  <c r="A90" i="39"/>
  <c r="D89" i="39"/>
  <c r="C89" i="39"/>
  <c r="B89" i="39"/>
  <c r="A89" i="39"/>
  <c r="D88" i="39"/>
  <c r="C88" i="39"/>
  <c r="B88" i="39"/>
  <c r="A88" i="39"/>
  <c r="D87" i="39"/>
  <c r="C87" i="39"/>
  <c r="B87" i="39"/>
  <c r="A87" i="39"/>
  <c r="D86" i="39"/>
  <c r="C86" i="39"/>
  <c r="B86" i="39"/>
  <c r="A86" i="39"/>
  <c r="D85" i="39"/>
  <c r="C85" i="39"/>
  <c r="B85" i="39"/>
  <c r="A85" i="39"/>
  <c r="D84" i="39"/>
  <c r="C84" i="39"/>
  <c r="B84" i="39"/>
  <c r="A84" i="39"/>
  <c r="D83" i="39"/>
  <c r="C83" i="39"/>
  <c r="B83" i="39"/>
  <c r="A83" i="39"/>
  <c r="D82" i="39"/>
  <c r="C82" i="39"/>
  <c r="B82" i="39"/>
  <c r="A82" i="39"/>
  <c r="D81" i="39"/>
  <c r="C81" i="39"/>
  <c r="B81" i="39"/>
  <c r="A81" i="39"/>
  <c r="D80" i="39"/>
  <c r="C80" i="39"/>
  <c r="B80" i="39"/>
  <c r="A80" i="39"/>
  <c r="D79" i="39"/>
  <c r="C79" i="39"/>
  <c r="B79" i="39"/>
  <c r="A79" i="39"/>
  <c r="D78" i="39"/>
  <c r="C78" i="39"/>
  <c r="B78" i="39"/>
  <c r="A78" i="39"/>
  <c r="D77" i="39"/>
  <c r="C77" i="39"/>
  <c r="B77" i="39"/>
  <c r="A77" i="39"/>
  <c r="D76" i="39"/>
  <c r="C76" i="39"/>
  <c r="B76" i="39"/>
  <c r="A76" i="39"/>
  <c r="D75" i="39"/>
  <c r="C75" i="39"/>
  <c r="B75" i="39"/>
  <c r="A75" i="39"/>
  <c r="D74" i="39"/>
  <c r="C74" i="39"/>
  <c r="B74" i="39"/>
  <c r="A74" i="39"/>
  <c r="D73" i="39"/>
  <c r="C73" i="39"/>
  <c r="B73" i="39"/>
  <c r="A73" i="39"/>
  <c r="D72" i="39"/>
  <c r="C72" i="39"/>
  <c r="B72" i="39"/>
  <c r="A72" i="39"/>
  <c r="D71" i="39"/>
  <c r="C71" i="39"/>
  <c r="B71" i="39"/>
  <c r="A71" i="39"/>
  <c r="D70" i="39"/>
  <c r="C70" i="39"/>
  <c r="B70" i="39"/>
  <c r="A70" i="39"/>
  <c r="D69" i="39"/>
  <c r="C69" i="39"/>
  <c r="B69" i="39"/>
  <c r="A69" i="39"/>
  <c r="D68" i="39"/>
  <c r="C68" i="39"/>
  <c r="B68" i="39"/>
  <c r="A68" i="39"/>
  <c r="D67" i="39"/>
  <c r="C67" i="39"/>
  <c r="B67" i="39"/>
  <c r="A67" i="39"/>
  <c r="D66" i="39"/>
  <c r="C66" i="39"/>
  <c r="B66" i="39"/>
  <c r="A66" i="39"/>
  <c r="D65" i="39"/>
  <c r="C65" i="39"/>
  <c r="B65" i="39"/>
  <c r="A65" i="39"/>
  <c r="D64" i="39"/>
  <c r="C64" i="39"/>
  <c r="B64" i="39"/>
  <c r="A64" i="39"/>
  <c r="D63" i="39"/>
  <c r="C63" i="39"/>
  <c r="B63" i="39"/>
  <c r="A63" i="39"/>
  <c r="D62" i="39"/>
  <c r="C62" i="39"/>
  <c r="B62" i="39"/>
  <c r="A62" i="39"/>
  <c r="D61" i="39"/>
  <c r="C61" i="39"/>
  <c r="B61" i="39"/>
  <c r="A61" i="39"/>
  <c r="D60" i="39"/>
  <c r="C60" i="39"/>
  <c r="B60" i="39"/>
  <c r="A60" i="39"/>
  <c r="D59" i="39"/>
  <c r="C59" i="39"/>
  <c r="B59" i="39"/>
  <c r="A59" i="39"/>
  <c r="D58" i="39"/>
  <c r="C58" i="39"/>
  <c r="B58" i="39"/>
  <c r="A58" i="39"/>
  <c r="D57" i="39"/>
  <c r="C57" i="39"/>
  <c r="B57" i="39"/>
  <c r="A57" i="39"/>
  <c r="D56" i="39"/>
  <c r="C56" i="39"/>
  <c r="B56" i="39"/>
  <c r="A56" i="39"/>
  <c r="D55" i="39"/>
  <c r="C55" i="39"/>
  <c r="B55" i="39"/>
  <c r="A55" i="39"/>
  <c r="D54" i="39"/>
  <c r="C54" i="39"/>
  <c r="B54" i="39"/>
  <c r="A54" i="39"/>
  <c r="D53" i="39"/>
  <c r="C53" i="39"/>
  <c r="B53" i="39"/>
  <c r="A53" i="39"/>
  <c r="D52" i="39"/>
  <c r="C52" i="39"/>
  <c r="B52" i="39"/>
  <c r="A52" i="39"/>
  <c r="D51" i="39"/>
  <c r="C51" i="39"/>
  <c r="B51" i="39"/>
  <c r="A51" i="39"/>
  <c r="D50" i="39"/>
  <c r="C50" i="39"/>
  <c r="B50" i="39"/>
  <c r="A50" i="39"/>
  <c r="D49" i="39"/>
  <c r="C49" i="39"/>
  <c r="B49" i="39"/>
  <c r="A49" i="39"/>
  <c r="D48" i="39"/>
  <c r="C48" i="39"/>
  <c r="B48" i="39"/>
  <c r="A48" i="39"/>
  <c r="D47" i="39"/>
  <c r="C47" i="39"/>
  <c r="B47" i="39"/>
  <c r="A47" i="39"/>
  <c r="D46" i="39"/>
  <c r="C46" i="39"/>
  <c r="B46" i="39"/>
  <c r="A46" i="39"/>
  <c r="D45" i="39"/>
  <c r="C45" i="39"/>
  <c r="B45" i="39"/>
  <c r="A45" i="39"/>
  <c r="D44" i="39"/>
  <c r="C44" i="39"/>
  <c r="B44" i="39"/>
  <c r="A44" i="39"/>
  <c r="D43" i="39"/>
  <c r="C43" i="39"/>
  <c r="B43" i="39"/>
  <c r="A43" i="39"/>
  <c r="D42" i="39"/>
  <c r="C42" i="39"/>
  <c r="B42" i="39"/>
  <c r="A42" i="39"/>
  <c r="D41" i="39"/>
  <c r="C41" i="39"/>
  <c r="B41" i="39"/>
  <c r="A41" i="39"/>
  <c r="D40" i="39"/>
  <c r="C40" i="39"/>
  <c r="B40" i="39"/>
  <c r="A40" i="39"/>
  <c r="D39" i="39"/>
  <c r="C39" i="39"/>
  <c r="B39" i="39"/>
  <c r="A39" i="39"/>
  <c r="D38" i="39"/>
  <c r="C38" i="39"/>
  <c r="B38" i="39"/>
  <c r="A38" i="39"/>
  <c r="D37" i="39"/>
  <c r="C37" i="39"/>
  <c r="B37" i="39"/>
  <c r="A37" i="39"/>
  <c r="D36" i="39"/>
  <c r="C36" i="39"/>
  <c r="B36" i="39"/>
  <c r="A36" i="39"/>
  <c r="D35" i="39"/>
  <c r="C35" i="39"/>
  <c r="B35" i="39"/>
  <c r="A35" i="39"/>
  <c r="D34" i="39"/>
  <c r="C34" i="39"/>
  <c r="B34" i="39"/>
  <c r="A34" i="39"/>
  <c r="D33" i="39"/>
  <c r="C33" i="39"/>
  <c r="B33" i="39"/>
  <c r="A33" i="39"/>
  <c r="D32" i="39"/>
  <c r="C32" i="39"/>
  <c r="B32" i="39"/>
  <c r="A32" i="39"/>
  <c r="D31" i="39"/>
  <c r="C31" i="39"/>
  <c r="B31" i="39"/>
  <c r="A31" i="39"/>
  <c r="D30" i="39"/>
  <c r="C30" i="39"/>
  <c r="B30" i="39"/>
  <c r="A30" i="39"/>
  <c r="D29" i="39"/>
  <c r="C29" i="39"/>
  <c r="B29" i="39"/>
  <c r="A29" i="39"/>
  <c r="D28" i="39"/>
  <c r="C28" i="39"/>
  <c r="B28" i="39"/>
  <c r="A28" i="39"/>
  <c r="D27" i="39"/>
  <c r="C27" i="39"/>
  <c r="B27" i="39"/>
  <c r="A27" i="39"/>
  <c r="D26" i="39"/>
  <c r="C26" i="39"/>
  <c r="B26" i="39"/>
  <c r="A26" i="39"/>
  <c r="D25" i="39"/>
  <c r="C25" i="39"/>
  <c r="B25" i="39"/>
  <c r="A25" i="39"/>
  <c r="D24" i="39"/>
  <c r="C24" i="39"/>
  <c r="B24" i="39"/>
  <c r="A24" i="39"/>
  <c r="D23" i="39"/>
  <c r="C23" i="39"/>
  <c r="B23" i="39"/>
  <c r="A23" i="39"/>
  <c r="D22" i="39"/>
  <c r="C22" i="39"/>
  <c r="B22" i="39"/>
  <c r="A22" i="39"/>
  <c r="D21" i="39"/>
  <c r="C21" i="39"/>
  <c r="B21" i="39"/>
  <c r="A21" i="39"/>
  <c r="D20" i="39"/>
  <c r="C20" i="39"/>
  <c r="B20" i="39"/>
  <c r="A20" i="39"/>
  <c r="D19" i="39"/>
  <c r="C19" i="39"/>
  <c r="B19" i="39"/>
  <c r="A19" i="39"/>
  <c r="D18" i="39"/>
  <c r="C18" i="39"/>
  <c r="B18" i="39"/>
  <c r="A18" i="39"/>
  <c r="D17" i="39"/>
  <c r="C17" i="39"/>
  <c r="B17" i="39"/>
  <c r="A17" i="39"/>
  <c r="D16" i="39"/>
  <c r="C16" i="39"/>
  <c r="B16" i="39"/>
  <c r="A16" i="39"/>
  <c r="D15" i="39"/>
  <c r="C15" i="39"/>
  <c r="B15" i="39"/>
  <c r="A15" i="39"/>
  <c r="D14" i="39"/>
  <c r="C14" i="39"/>
  <c r="B14" i="39"/>
  <c r="A14" i="39"/>
  <c r="D13" i="39"/>
  <c r="C13" i="39"/>
  <c r="B13" i="39"/>
  <c r="A13" i="39"/>
  <c r="D12" i="39"/>
  <c r="C12" i="39"/>
  <c r="B12" i="39"/>
  <c r="A12" i="39"/>
  <c r="D11" i="39"/>
  <c r="C11" i="39"/>
  <c r="B11" i="39"/>
  <c r="A11" i="39"/>
  <c r="D10" i="39"/>
  <c r="C10" i="39"/>
  <c r="B10" i="39"/>
  <c r="A10" i="39"/>
  <c r="AI9" i="39"/>
  <c r="AI8" i="39" s="1"/>
  <c r="AE9" i="39"/>
  <c r="AE8" i="39" s="1"/>
  <c r="AA9" i="39"/>
  <c r="AA8" i="39" s="1"/>
  <c r="W9" i="39"/>
  <c r="W8" i="39" s="1"/>
  <c r="S9" i="39"/>
  <c r="S8" i="39" s="1"/>
  <c r="O9" i="39"/>
  <c r="O8" i="39" s="1"/>
  <c r="K9" i="39"/>
  <c r="K8" i="39" s="1"/>
  <c r="G9" i="39"/>
  <c r="G8" i="39" s="1"/>
  <c r="A3" i="39"/>
  <c r="AH9" i="39" s="1"/>
  <c r="AH8" i="39" s="1"/>
  <c r="A1" i="39"/>
  <c r="AI152" i="38"/>
  <c r="AH152" i="38"/>
  <c r="AG152" i="38"/>
  <c r="AF152" i="38"/>
  <c r="AE152" i="38"/>
  <c r="AD152" i="38"/>
  <c r="AC152" i="38"/>
  <c r="AB152" i="38"/>
  <c r="AA152" i="38"/>
  <c r="Z152" i="38"/>
  <c r="Y152" i="38"/>
  <c r="X152" i="38"/>
  <c r="W152" i="38"/>
  <c r="V152" i="38"/>
  <c r="U152" i="38"/>
  <c r="T152" i="38"/>
  <c r="S152" i="38"/>
  <c r="R152" i="38"/>
  <c r="Q152" i="38"/>
  <c r="P152" i="38"/>
  <c r="O152" i="38"/>
  <c r="N152" i="38"/>
  <c r="M152" i="38"/>
  <c r="L152" i="38"/>
  <c r="K152" i="38"/>
  <c r="J152" i="38"/>
  <c r="I152" i="38"/>
  <c r="H152" i="38"/>
  <c r="G152" i="38"/>
  <c r="F152" i="38"/>
  <c r="E152" i="38"/>
  <c r="AI151" i="38"/>
  <c r="AH151" i="38"/>
  <c r="AG151" i="38"/>
  <c r="AF151" i="38"/>
  <c r="AE151" i="38"/>
  <c r="AD151" i="38"/>
  <c r="AC151" i="38"/>
  <c r="AB151" i="38"/>
  <c r="AA151" i="38"/>
  <c r="Z151" i="38"/>
  <c r="Y151" i="38"/>
  <c r="X151" i="38"/>
  <c r="W151" i="38"/>
  <c r="V151" i="38"/>
  <c r="U151" i="38"/>
  <c r="T151" i="38"/>
  <c r="S151" i="38"/>
  <c r="R151" i="38"/>
  <c r="Q151" i="38"/>
  <c r="P151" i="38"/>
  <c r="O151" i="38"/>
  <c r="N151" i="38"/>
  <c r="M151" i="38"/>
  <c r="L151" i="38"/>
  <c r="K151" i="38"/>
  <c r="J151" i="38"/>
  <c r="I151" i="38"/>
  <c r="H151" i="38"/>
  <c r="G151" i="38"/>
  <c r="F151" i="38"/>
  <c r="E151" i="38"/>
  <c r="C151" i="38" s="1"/>
  <c r="C150" i="38"/>
  <c r="D149" i="38"/>
  <c r="C149" i="38"/>
  <c r="D148" i="38"/>
  <c r="C148" i="38"/>
  <c r="B148" i="38"/>
  <c r="A148" i="38"/>
  <c r="D147" i="38"/>
  <c r="C147" i="38"/>
  <c r="B147" i="38"/>
  <c r="A147" i="38"/>
  <c r="D146" i="38"/>
  <c r="C146" i="38"/>
  <c r="B146" i="38"/>
  <c r="A146" i="38"/>
  <c r="D145" i="38"/>
  <c r="C145" i="38"/>
  <c r="B145" i="38"/>
  <c r="A145" i="38"/>
  <c r="D144" i="38"/>
  <c r="C144" i="38"/>
  <c r="B144" i="38"/>
  <c r="A144" i="38"/>
  <c r="D143" i="38"/>
  <c r="C143" i="38"/>
  <c r="B143" i="38"/>
  <c r="A143" i="38"/>
  <c r="D142" i="38"/>
  <c r="C142" i="38"/>
  <c r="B142" i="38"/>
  <c r="A142" i="38"/>
  <c r="D141" i="38"/>
  <c r="C141" i="38"/>
  <c r="B141" i="38"/>
  <c r="A141" i="38"/>
  <c r="D140" i="38"/>
  <c r="C140" i="38"/>
  <c r="B140" i="38"/>
  <c r="A140" i="38"/>
  <c r="D139" i="38"/>
  <c r="C139" i="38"/>
  <c r="B139" i="38"/>
  <c r="A139" i="38"/>
  <c r="D138" i="38"/>
  <c r="C138" i="38"/>
  <c r="B138" i="38"/>
  <c r="A138" i="38"/>
  <c r="D137" i="38"/>
  <c r="C137" i="38"/>
  <c r="B137" i="38"/>
  <c r="A137" i="38"/>
  <c r="D136" i="38"/>
  <c r="C136" i="38"/>
  <c r="B136" i="38"/>
  <c r="A136" i="38"/>
  <c r="D135" i="38"/>
  <c r="C135" i="38"/>
  <c r="B135" i="38"/>
  <c r="A135" i="38"/>
  <c r="D134" i="38"/>
  <c r="C134" i="38"/>
  <c r="B134" i="38"/>
  <c r="A134" i="38"/>
  <c r="D133" i="38"/>
  <c r="C133" i="38"/>
  <c r="B133" i="38"/>
  <c r="A133" i="38"/>
  <c r="D132" i="38"/>
  <c r="C132" i="38"/>
  <c r="B132" i="38"/>
  <c r="A132" i="38"/>
  <c r="D131" i="38"/>
  <c r="C131" i="38"/>
  <c r="B131" i="38"/>
  <c r="A131" i="38"/>
  <c r="D130" i="38"/>
  <c r="C130" i="38"/>
  <c r="B130" i="38"/>
  <c r="A130" i="38"/>
  <c r="D129" i="38"/>
  <c r="C129" i="38"/>
  <c r="B129" i="38"/>
  <c r="A129" i="38"/>
  <c r="D128" i="38"/>
  <c r="C128" i="38"/>
  <c r="B128" i="38"/>
  <c r="A128" i="38"/>
  <c r="D127" i="38"/>
  <c r="C127" i="38"/>
  <c r="B127" i="38"/>
  <c r="A127" i="38"/>
  <c r="D126" i="38"/>
  <c r="C126" i="38"/>
  <c r="B126" i="38"/>
  <c r="A126" i="38"/>
  <c r="D125" i="38"/>
  <c r="C125" i="38"/>
  <c r="B125" i="38"/>
  <c r="A125" i="38"/>
  <c r="D124" i="38"/>
  <c r="C124" i="38"/>
  <c r="B124" i="38"/>
  <c r="A124" i="38"/>
  <c r="D123" i="38"/>
  <c r="C123" i="38"/>
  <c r="B123" i="38"/>
  <c r="A123" i="38"/>
  <c r="D122" i="38"/>
  <c r="C122" i="38"/>
  <c r="B122" i="38"/>
  <c r="A122" i="38"/>
  <c r="D121" i="38"/>
  <c r="C121" i="38"/>
  <c r="B121" i="38"/>
  <c r="A121" i="38"/>
  <c r="D120" i="38"/>
  <c r="C120" i="38"/>
  <c r="B120" i="38"/>
  <c r="A120" i="38"/>
  <c r="D119" i="38"/>
  <c r="C119" i="38"/>
  <c r="B119" i="38"/>
  <c r="A119" i="38"/>
  <c r="D118" i="38"/>
  <c r="C118" i="38"/>
  <c r="B118" i="38"/>
  <c r="A118" i="38"/>
  <c r="D117" i="38"/>
  <c r="C117" i="38"/>
  <c r="B117" i="38"/>
  <c r="A117" i="38"/>
  <c r="D116" i="38"/>
  <c r="C116" i="38"/>
  <c r="B116" i="38"/>
  <c r="A116" i="38"/>
  <c r="D115" i="38"/>
  <c r="C115" i="38"/>
  <c r="B115" i="38"/>
  <c r="A115" i="38"/>
  <c r="D114" i="38"/>
  <c r="C114" i="38"/>
  <c r="B114" i="38"/>
  <c r="A114" i="38"/>
  <c r="D113" i="38"/>
  <c r="C113" i="38"/>
  <c r="B113" i="38"/>
  <c r="A113" i="38"/>
  <c r="D112" i="38"/>
  <c r="C112" i="38"/>
  <c r="B112" i="38"/>
  <c r="A112" i="38"/>
  <c r="D111" i="38"/>
  <c r="C111" i="38"/>
  <c r="B111" i="38"/>
  <c r="A111" i="38"/>
  <c r="D110" i="38"/>
  <c r="C110" i="38"/>
  <c r="B110" i="38"/>
  <c r="A110" i="38"/>
  <c r="D109" i="38"/>
  <c r="C109" i="38"/>
  <c r="B109" i="38"/>
  <c r="A109" i="38"/>
  <c r="D108" i="38"/>
  <c r="C108" i="38"/>
  <c r="B108" i="38"/>
  <c r="A108" i="38"/>
  <c r="D107" i="38"/>
  <c r="C107" i="38"/>
  <c r="B107" i="38"/>
  <c r="A107" i="38"/>
  <c r="D106" i="38"/>
  <c r="C106" i="38"/>
  <c r="B106" i="38"/>
  <c r="A106" i="38"/>
  <c r="D105" i="38"/>
  <c r="C105" i="38"/>
  <c r="B105" i="38"/>
  <c r="A105" i="38"/>
  <c r="D104" i="38"/>
  <c r="C104" i="38"/>
  <c r="B104" i="38"/>
  <c r="A104" i="38"/>
  <c r="D103" i="38"/>
  <c r="C103" i="38"/>
  <c r="B103" i="38"/>
  <c r="A103" i="38"/>
  <c r="D102" i="38"/>
  <c r="C102" i="38"/>
  <c r="B102" i="38"/>
  <c r="A102" i="38"/>
  <c r="D101" i="38"/>
  <c r="C101" i="38"/>
  <c r="B101" i="38"/>
  <c r="A101" i="38"/>
  <c r="D100" i="38"/>
  <c r="C100" i="38"/>
  <c r="B100" i="38"/>
  <c r="A100" i="38"/>
  <c r="D99" i="38"/>
  <c r="C99" i="38"/>
  <c r="B99" i="38"/>
  <c r="A99" i="38"/>
  <c r="D98" i="38"/>
  <c r="C98" i="38"/>
  <c r="B98" i="38"/>
  <c r="A98" i="38"/>
  <c r="D97" i="38"/>
  <c r="C97" i="38"/>
  <c r="B97" i="38"/>
  <c r="A97" i="38"/>
  <c r="D96" i="38"/>
  <c r="C96" i="38"/>
  <c r="B96" i="38"/>
  <c r="A96" i="38"/>
  <c r="D95" i="38"/>
  <c r="C95" i="38"/>
  <c r="B95" i="38"/>
  <c r="A95" i="38"/>
  <c r="D94" i="38"/>
  <c r="C94" i="38"/>
  <c r="B94" i="38"/>
  <c r="A94" i="38"/>
  <c r="D93" i="38"/>
  <c r="C93" i="38"/>
  <c r="B93" i="38"/>
  <c r="A93" i="38"/>
  <c r="D92" i="38"/>
  <c r="C92" i="38"/>
  <c r="B92" i="38"/>
  <c r="A92" i="38"/>
  <c r="D91" i="38"/>
  <c r="C91" i="38"/>
  <c r="B91" i="38"/>
  <c r="A91" i="38"/>
  <c r="D90" i="38"/>
  <c r="C90" i="38"/>
  <c r="B90" i="38"/>
  <c r="A90" i="38"/>
  <c r="D89" i="38"/>
  <c r="C89" i="38"/>
  <c r="B89" i="38"/>
  <c r="A89" i="38"/>
  <c r="D88" i="38"/>
  <c r="C88" i="38"/>
  <c r="B88" i="38"/>
  <c r="A88" i="38"/>
  <c r="D87" i="38"/>
  <c r="C87" i="38"/>
  <c r="B87" i="38"/>
  <c r="A87" i="38"/>
  <c r="D86" i="38"/>
  <c r="C86" i="38"/>
  <c r="B86" i="38"/>
  <c r="A86" i="38"/>
  <c r="D85" i="38"/>
  <c r="C85" i="38"/>
  <c r="B85" i="38"/>
  <c r="A85" i="38"/>
  <c r="D84" i="38"/>
  <c r="C84" i="38"/>
  <c r="B84" i="38"/>
  <c r="A84" i="38"/>
  <c r="D83" i="38"/>
  <c r="C83" i="38"/>
  <c r="B83" i="38"/>
  <c r="A83" i="38"/>
  <c r="D82" i="38"/>
  <c r="C82" i="38"/>
  <c r="B82" i="38"/>
  <c r="A82" i="38"/>
  <c r="D81" i="38"/>
  <c r="C81" i="38"/>
  <c r="B81" i="38"/>
  <c r="A81" i="38"/>
  <c r="D80" i="38"/>
  <c r="C80" i="38"/>
  <c r="B80" i="38"/>
  <c r="A80" i="38"/>
  <c r="D79" i="38"/>
  <c r="C79" i="38"/>
  <c r="B79" i="38"/>
  <c r="A79" i="38"/>
  <c r="D78" i="38"/>
  <c r="C78" i="38"/>
  <c r="B78" i="38"/>
  <c r="A78" i="38"/>
  <c r="D77" i="38"/>
  <c r="C77" i="38"/>
  <c r="B77" i="38"/>
  <c r="A77" i="38"/>
  <c r="D76" i="38"/>
  <c r="C76" i="38"/>
  <c r="B76" i="38"/>
  <c r="A76" i="38"/>
  <c r="D75" i="38"/>
  <c r="C75" i="38"/>
  <c r="B75" i="38"/>
  <c r="A75" i="38"/>
  <c r="D74" i="38"/>
  <c r="C74" i="38"/>
  <c r="B74" i="38"/>
  <c r="A74" i="38"/>
  <c r="D73" i="38"/>
  <c r="C73" i="38"/>
  <c r="B73" i="38"/>
  <c r="A73" i="38"/>
  <c r="D72" i="38"/>
  <c r="C72" i="38"/>
  <c r="B72" i="38"/>
  <c r="A72" i="38"/>
  <c r="D71" i="38"/>
  <c r="C71" i="38"/>
  <c r="B71" i="38"/>
  <c r="A71" i="38"/>
  <c r="D70" i="38"/>
  <c r="C70" i="38"/>
  <c r="B70" i="38"/>
  <c r="A70" i="38"/>
  <c r="D69" i="38"/>
  <c r="C69" i="38"/>
  <c r="B69" i="38"/>
  <c r="A69" i="38"/>
  <c r="D68" i="38"/>
  <c r="C68" i="38"/>
  <c r="B68" i="38"/>
  <c r="A68" i="38"/>
  <c r="D67" i="38"/>
  <c r="C67" i="38"/>
  <c r="B67" i="38"/>
  <c r="A67" i="38"/>
  <c r="D66" i="38"/>
  <c r="C66" i="38"/>
  <c r="B66" i="38"/>
  <c r="A66" i="38"/>
  <c r="D65" i="38"/>
  <c r="C65" i="38"/>
  <c r="B65" i="38"/>
  <c r="A65" i="38"/>
  <c r="D64" i="38"/>
  <c r="C64" i="38"/>
  <c r="B64" i="38"/>
  <c r="A64" i="38"/>
  <c r="D63" i="38"/>
  <c r="C63" i="38"/>
  <c r="B63" i="38"/>
  <c r="A63" i="38"/>
  <c r="D62" i="38"/>
  <c r="C62" i="38"/>
  <c r="B62" i="38"/>
  <c r="A62" i="38"/>
  <c r="D61" i="38"/>
  <c r="C61" i="38"/>
  <c r="B61" i="38"/>
  <c r="A61" i="38"/>
  <c r="D60" i="38"/>
  <c r="C60" i="38"/>
  <c r="B60" i="38"/>
  <c r="A60" i="38"/>
  <c r="D59" i="38"/>
  <c r="C59" i="38"/>
  <c r="B59" i="38"/>
  <c r="A59" i="38"/>
  <c r="D58" i="38"/>
  <c r="C58" i="38"/>
  <c r="B58" i="38"/>
  <c r="A58" i="38"/>
  <c r="D57" i="38"/>
  <c r="C57" i="38"/>
  <c r="B57" i="38"/>
  <c r="A57" i="38"/>
  <c r="D56" i="38"/>
  <c r="C56" i="38"/>
  <c r="B56" i="38"/>
  <c r="A56" i="38"/>
  <c r="D55" i="38"/>
  <c r="C55" i="38"/>
  <c r="B55" i="38"/>
  <c r="A55" i="38"/>
  <c r="D54" i="38"/>
  <c r="C54" i="38"/>
  <c r="B54" i="38"/>
  <c r="A54" i="38"/>
  <c r="D53" i="38"/>
  <c r="C53" i="38"/>
  <c r="B53" i="38"/>
  <c r="A53" i="38"/>
  <c r="D52" i="38"/>
  <c r="C52" i="38"/>
  <c r="B52" i="38"/>
  <c r="A52" i="38"/>
  <c r="D51" i="38"/>
  <c r="C51" i="38"/>
  <c r="B51" i="38"/>
  <c r="A51" i="38"/>
  <c r="D50" i="38"/>
  <c r="C50" i="38"/>
  <c r="B50" i="38"/>
  <c r="A50" i="38"/>
  <c r="D49" i="38"/>
  <c r="C49" i="38"/>
  <c r="B49" i="38"/>
  <c r="A49" i="38"/>
  <c r="D48" i="38"/>
  <c r="C48" i="38"/>
  <c r="B48" i="38"/>
  <c r="A48" i="38"/>
  <c r="D47" i="38"/>
  <c r="C47" i="38"/>
  <c r="B47" i="38"/>
  <c r="A47" i="38"/>
  <c r="D46" i="38"/>
  <c r="C46" i="38"/>
  <c r="B46" i="38"/>
  <c r="A46" i="38"/>
  <c r="D45" i="38"/>
  <c r="C45" i="38"/>
  <c r="B45" i="38"/>
  <c r="A45" i="38"/>
  <c r="D44" i="38"/>
  <c r="C44" i="38"/>
  <c r="B44" i="38"/>
  <c r="A44" i="38"/>
  <c r="D43" i="38"/>
  <c r="C43" i="38"/>
  <c r="B43" i="38"/>
  <c r="A43" i="38"/>
  <c r="D42" i="38"/>
  <c r="C42" i="38"/>
  <c r="B42" i="38"/>
  <c r="A42" i="38"/>
  <c r="D41" i="38"/>
  <c r="C41" i="38"/>
  <c r="B41" i="38"/>
  <c r="A41" i="38"/>
  <c r="D40" i="38"/>
  <c r="C40" i="38"/>
  <c r="B40" i="38"/>
  <c r="A40" i="38"/>
  <c r="D39" i="38"/>
  <c r="C39" i="38"/>
  <c r="B39" i="38"/>
  <c r="A39" i="38"/>
  <c r="D38" i="38"/>
  <c r="C38" i="38"/>
  <c r="B38" i="38"/>
  <c r="A38" i="38"/>
  <c r="D37" i="38"/>
  <c r="C37" i="38"/>
  <c r="B37" i="38"/>
  <c r="A37" i="38"/>
  <c r="D36" i="38"/>
  <c r="C36" i="38"/>
  <c r="B36" i="38"/>
  <c r="A36" i="38"/>
  <c r="D35" i="38"/>
  <c r="C35" i="38"/>
  <c r="B35" i="38"/>
  <c r="A35" i="38"/>
  <c r="D34" i="38"/>
  <c r="C34" i="38"/>
  <c r="B34" i="38"/>
  <c r="A34" i="38"/>
  <c r="D33" i="38"/>
  <c r="C33" i="38"/>
  <c r="B33" i="38"/>
  <c r="A33" i="38"/>
  <c r="D32" i="38"/>
  <c r="C32" i="38"/>
  <c r="B32" i="38"/>
  <c r="A32" i="38"/>
  <c r="D31" i="38"/>
  <c r="C31" i="38"/>
  <c r="B31" i="38"/>
  <c r="A31" i="38"/>
  <c r="D30" i="38"/>
  <c r="C30" i="38"/>
  <c r="B30" i="38"/>
  <c r="A30" i="38"/>
  <c r="D29" i="38"/>
  <c r="C29" i="38"/>
  <c r="B29" i="38"/>
  <c r="A29" i="38"/>
  <c r="D28" i="38"/>
  <c r="C28" i="38"/>
  <c r="B28" i="38"/>
  <c r="A28" i="38"/>
  <c r="D27" i="38"/>
  <c r="C27" i="38"/>
  <c r="B27" i="38"/>
  <c r="A27" i="38"/>
  <c r="D26" i="38"/>
  <c r="C26" i="38"/>
  <c r="B26" i="38"/>
  <c r="A26" i="38"/>
  <c r="D25" i="38"/>
  <c r="C25" i="38"/>
  <c r="B25" i="38"/>
  <c r="A25" i="38"/>
  <c r="D24" i="38"/>
  <c r="C24" i="38"/>
  <c r="B24" i="38"/>
  <c r="A24" i="38"/>
  <c r="D23" i="38"/>
  <c r="C23" i="38"/>
  <c r="B23" i="38"/>
  <c r="A23" i="38"/>
  <c r="D22" i="38"/>
  <c r="C22" i="38"/>
  <c r="B22" i="38"/>
  <c r="A22" i="38"/>
  <c r="D21" i="38"/>
  <c r="C21" i="38"/>
  <c r="B21" i="38"/>
  <c r="A21" i="38"/>
  <c r="D20" i="38"/>
  <c r="C20" i="38"/>
  <c r="B20" i="38"/>
  <c r="A20" i="38"/>
  <c r="D19" i="38"/>
  <c r="C19" i="38"/>
  <c r="B19" i="38"/>
  <c r="A19" i="38"/>
  <c r="D18" i="38"/>
  <c r="C18" i="38"/>
  <c r="B18" i="38"/>
  <c r="A18" i="38"/>
  <c r="D17" i="38"/>
  <c r="C17" i="38"/>
  <c r="B17" i="38"/>
  <c r="A17" i="38"/>
  <c r="D16" i="38"/>
  <c r="C16" i="38"/>
  <c r="B16" i="38"/>
  <c r="A16" i="38"/>
  <c r="D15" i="38"/>
  <c r="C15" i="38"/>
  <c r="B15" i="38"/>
  <c r="A15" i="38"/>
  <c r="D14" i="38"/>
  <c r="C14" i="38"/>
  <c r="B14" i="38"/>
  <c r="A14" i="38"/>
  <c r="D13" i="38"/>
  <c r="C13" i="38"/>
  <c r="B13" i="38"/>
  <c r="A13" i="38"/>
  <c r="D12" i="38"/>
  <c r="C12" i="38"/>
  <c r="B12" i="38"/>
  <c r="A12" i="38"/>
  <c r="D11" i="38"/>
  <c r="C11" i="38"/>
  <c r="B11" i="38"/>
  <c r="A11" i="38"/>
  <c r="D10" i="38"/>
  <c r="C10" i="38"/>
  <c r="B10" i="38"/>
  <c r="A10" i="38"/>
  <c r="AI9" i="38"/>
  <c r="AI8" i="38" s="1"/>
  <c r="AE9" i="38"/>
  <c r="AE8" i="38" s="1"/>
  <c r="AA9" i="38"/>
  <c r="AA8" i="38" s="1"/>
  <c r="W9" i="38"/>
  <c r="W8" i="38" s="1"/>
  <c r="S9" i="38"/>
  <c r="S8" i="38" s="1"/>
  <c r="O9" i="38"/>
  <c r="O8" i="38" s="1"/>
  <c r="K9" i="38"/>
  <c r="K8" i="38" s="1"/>
  <c r="G9" i="38"/>
  <c r="G8" i="38" s="1"/>
  <c r="A3" i="38"/>
  <c r="AH9" i="38" s="1"/>
  <c r="AH8" i="38" s="1"/>
  <c r="A1" i="38"/>
  <c r="AI152" i="37"/>
  <c r="AH152" i="37"/>
  <c r="AG152" i="37"/>
  <c r="AF152" i="37"/>
  <c r="AE152" i="37"/>
  <c r="AD152" i="37"/>
  <c r="AC152" i="37"/>
  <c r="AB152" i="37"/>
  <c r="AA152" i="37"/>
  <c r="Z152" i="37"/>
  <c r="Y152" i="37"/>
  <c r="X152" i="37"/>
  <c r="W152" i="37"/>
  <c r="V152" i="37"/>
  <c r="U152" i="37"/>
  <c r="T152" i="37"/>
  <c r="S152" i="37"/>
  <c r="R152" i="37"/>
  <c r="Q152" i="37"/>
  <c r="P152" i="37"/>
  <c r="O152" i="37"/>
  <c r="N152" i="37"/>
  <c r="M152" i="37"/>
  <c r="L152" i="37"/>
  <c r="K152" i="37"/>
  <c r="J152" i="37"/>
  <c r="I152" i="37"/>
  <c r="H152" i="37"/>
  <c r="G152" i="37"/>
  <c r="F152" i="37"/>
  <c r="E152" i="37"/>
  <c r="D152" i="37" s="1"/>
  <c r="AI151" i="37"/>
  <c r="AH151" i="37"/>
  <c r="AG151" i="37"/>
  <c r="AF151" i="37"/>
  <c r="AE151" i="37"/>
  <c r="AD151" i="37"/>
  <c r="AC151" i="37"/>
  <c r="AB151" i="37"/>
  <c r="AA151" i="37"/>
  <c r="Z151" i="37"/>
  <c r="Y151" i="37"/>
  <c r="X151" i="37"/>
  <c r="W151" i="37"/>
  <c r="V151" i="37"/>
  <c r="U151" i="37"/>
  <c r="T151" i="37"/>
  <c r="S151" i="37"/>
  <c r="R151" i="37"/>
  <c r="Q151" i="37"/>
  <c r="P151" i="37"/>
  <c r="O151" i="37"/>
  <c r="N151" i="37"/>
  <c r="M151" i="37"/>
  <c r="L151" i="37"/>
  <c r="K151" i="37"/>
  <c r="J151" i="37"/>
  <c r="I151" i="37"/>
  <c r="H151" i="37"/>
  <c r="G151" i="37"/>
  <c r="F151" i="37"/>
  <c r="E151" i="37"/>
  <c r="C151" i="37" s="1"/>
  <c r="C150" i="37"/>
  <c r="D149" i="37"/>
  <c r="C149" i="37"/>
  <c r="D148" i="37"/>
  <c r="C148" i="37"/>
  <c r="B148" i="37"/>
  <c r="A148" i="37"/>
  <c r="D147" i="37"/>
  <c r="C147" i="37"/>
  <c r="B147" i="37"/>
  <c r="A147" i="37"/>
  <c r="D146" i="37"/>
  <c r="C146" i="37"/>
  <c r="B146" i="37"/>
  <c r="A146" i="37"/>
  <c r="D145" i="37"/>
  <c r="C145" i="37"/>
  <c r="B145" i="37"/>
  <c r="A145" i="37"/>
  <c r="D144" i="37"/>
  <c r="C144" i="37"/>
  <c r="B144" i="37"/>
  <c r="A144" i="37"/>
  <c r="D143" i="37"/>
  <c r="C143" i="37"/>
  <c r="B143" i="37"/>
  <c r="A143" i="37"/>
  <c r="D142" i="37"/>
  <c r="C142" i="37"/>
  <c r="B142" i="37"/>
  <c r="A142" i="37"/>
  <c r="D141" i="37"/>
  <c r="C141" i="37"/>
  <c r="B141" i="37"/>
  <c r="A141" i="37"/>
  <c r="D140" i="37"/>
  <c r="C140" i="37"/>
  <c r="B140" i="37"/>
  <c r="A140" i="37"/>
  <c r="D139" i="37"/>
  <c r="C139" i="37"/>
  <c r="B139" i="37"/>
  <c r="A139" i="37"/>
  <c r="D138" i="37"/>
  <c r="C138" i="37"/>
  <c r="B138" i="37"/>
  <c r="A138" i="37"/>
  <c r="D137" i="37"/>
  <c r="C137" i="37"/>
  <c r="B137" i="37"/>
  <c r="A137" i="37"/>
  <c r="D136" i="37"/>
  <c r="C136" i="37"/>
  <c r="B136" i="37"/>
  <c r="A136" i="37"/>
  <c r="D135" i="37"/>
  <c r="C135" i="37"/>
  <c r="B135" i="37"/>
  <c r="A135" i="37"/>
  <c r="D134" i="37"/>
  <c r="C134" i="37"/>
  <c r="B134" i="37"/>
  <c r="A134" i="37"/>
  <c r="D133" i="37"/>
  <c r="C133" i="37"/>
  <c r="B133" i="37"/>
  <c r="A133" i="37"/>
  <c r="D132" i="37"/>
  <c r="C132" i="37"/>
  <c r="B132" i="37"/>
  <c r="A132" i="37"/>
  <c r="D131" i="37"/>
  <c r="C131" i="37"/>
  <c r="B131" i="37"/>
  <c r="A131" i="37"/>
  <c r="D130" i="37"/>
  <c r="C130" i="37"/>
  <c r="B130" i="37"/>
  <c r="A130" i="37"/>
  <c r="D129" i="37"/>
  <c r="C129" i="37"/>
  <c r="B129" i="37"/>
  <c r="A129" i="37"/>
  <c r="D128" i="37"/>
  <c r="C128" i="37"/>
  <c r="B128" i="37"/>
  <c r="A128" i="37"/>
  <c r="D127" i="37"/>
  <c r="C127" i="37"/>
  <c r="B127" i="37"/>
  <c r="A127" i="37"/>
  <c r="D126" i="37"/>
  <c r="C126" i="37"/>
  <c r="B126" i="37"/>
  <c r="A126" i="37"/>
  <c r="D125" i="37"/>
  <c r="C125" i="37"/>
  <c r="B125" i="37"/>
  <c r="A125" i="37"/>
  <c r="D124" i="37"/>
  <c r="C124" i="37"/>
  <c r="B124" i="37"/>
  <c r="A124" i="37"/>
  <c r="D123" i="37"/>
  <c r="C123" i="37"/>
  <c r="B123" i="37"/>
  <c r="A123" i="37"/>
  <c r="D122" i="37"/>
  <c r="C122" i="37"/>
  <c r="B122" i="37"/>
  <c r="A122" i="37"/>
  <c r="D121" i="37"/>
  <c r="C121" i="37"/>
  <c r="B121" i="37"/>
  <c r="A121" i="37"/>
  <c r="D120" i="37"/>
  <c r="C120" i="37"/>
  <c r="B120" i="37"/>
  <c r="A120" i="37"/>
  <c r="D119" i="37"/>
  <c r="C119" i="37"/>
  <c r="B119" i="37"/>
  <c r="A119" i="37"/>
  <c r="D118" i="37"/>
  <c r="C118" i="37"/>
  <c r="B118" i="37"/>
  <c r="A118" i="37"/>
  <c r="D117" i="37"/>
  <c r="C117" i="37"/>
  <c r="B117" i="37"/>
  <c r="A117" i="37"/>
  <c r="D116" i="37"/>
  <c r="C116" i="37"/>
  <c r="B116" i="37"/>
  <c r="A116" i="37"/>
  <c r="D115" i="37"/>
  <c r="C115" i="37"/>
  <c r="B115" i="37"/>
  <c r="A115" i="37"/>
  <c r="D114" i="37"/>
  <c r="C114" i="37"/>
  <c r="B114" i="37"/>
  <c r="A114" i="37"/>
  <c r="D113" i="37"/>
  <c r="C113" i="37"/>
  <c r="B113" i="37"/>
  <c r="A113" i="37"/>
  <c r="D112" i="37"/>
  <c r="C112" i="37"/>
  <c r="B112" i="37"/>
  <c r="A112" i="37"/>
  <c r="D111" i="37"/>
  <c r="C111" i="37"/>
  <c r="B111" i="37"/>
  <c r="A111" i="37"/>
  <c r="D110" i="37"/>
  <c r="C110" i="37"/>
  <c r="B110" i="37"/>
  <c r="A110" i="37"/>
  <c r="D109" i="37"/>
  <c r="C109" i="37"/>
  <c r="B109" i="37"/>
  <c r="A109" i="37"/>
  <c r="D108" i="37"/>
  <c r="C108" i="37"/>
  <c r="B108" i="37"/>
  <c r="A108" i="37"/>
  <c r="D107" i="37"/>
  <c r="C107" i="37"/>
  <c r="B107" i="37"/>
  <c r="A107" i="37"/>
  <c r="D106" i="37"/>
  <c r="C106" i="37"/>
  <c r="B106" i="37"/>
  <c r="A106" i="37"/>
  <c r="D105" i="37"/>
  <c r="C105" i="37"/>
  <c r="B105" i="37"/>
  <c r="A105" i="37"/>
  <c r="D104" i="37"/>
  <c r="C104" i="37"/>
  <c r="B104" i="37"/>
  <c r="A104" i="37"/>
  <c r="D103" i="37"/>
  <c r="C103" i="37"/>
  <c r="B103" i="37"/>
  <c r="A103" i="37"/>
  <c r="D102" i="37"/>
  <c r="C102" i="37"/>
  <c r="B102" i="37"/>
  <c r="A102" i="37"/>
  <c r="D101" i="37"/>
  <c r="C101" i="37"/>
  <c r="B101" i="37"/>
  <c r="A101" i="37"/>
  <c r="D100" i="37"/>
  <c r="C100" i="37"/>
  <c r="B100" i="37"/>
  <c r="A100" i="37"/>
  <c r="D99" i="37"/>
  <c r="C99" i="37"/>
  <c r="B99" i="37"/>
  <c r="A99" i="37"/>
  <c r="D98" i="37"/>
  <c r="C98" i="37"/>
  <c r="B98" i="37"/>
  <c r="A98" i="37"/>
  <c r="D97" i="37"/>
  <c r="C97" i="37"/>
  <c r="B97" i="37"/>
  <c r="A97" i="37"/>
  <c r="D96" i="37"/>
  <c r="C96" i="37"/>
  <c r="B96" i="37"/>
  <c r="A96" i="37"/>
  <c r="D95" i="37"/>
  <c r="C95" i="37"/>
  <c r="B95" i="37"/>
  <c r="A95" i="37"/>
  <c r="D94" i="37"/>
  <c r="C94" i="37"/>
  <c r="B94" i="37"/>
  <c r="A94" i="37"/>
  <c r="D93" i="37"/>
  <c r="C93" i="37"/>
  <c r="B93" i="37"/>
  <c r="A93" i="37"/>
  <c r="D92" i="37"/>
  <c r="C92" i="37"/>
  <c r="B92" i="37"/>
  <c r="A92" i="37"/>
  <c r="D91" i="37"/>
  <c r="C91" i="37"/>
  <c r="B91" i="37"/>
  <c r="A91" i="37"/>
  <c r="D90" i="37"/>
  <c r="C90" i="37"/>
  <c r="B90" i="37"/>
  <c r="A90" i="37"/>
  <c r="D89" i="37"/>
  <c r="C89" i="37"/>
  <c r="B89" i="37"/>
  <c r="A89" i="37"/>
  <c r="D88" i="37"/>
  <c r="C88" i="37"/>
  <c r="B88" i="37"/>
  <c r="A88" i="37"/>
  <c r="D87" i="37"/>
  <c r="C87" i="37"/>
  <c r="B87" i="37"/>
  <c r="A87" i="37"/>
  <c r="D86" i="37"/>
  <c r="C86" i="37"/>
  <c r="B86" i="37"/>
  <c r="A86" i="37"/>
  <c r="D85" i="37"/>
  <c r="C85" i="37"/>
  <c r="B85" i="37"/>
  <c r="A85" i="37"/>
  <c r="D84" i="37"/>
  <c r="C84" i="37"/>
  <c r="B84" i="37"/>
  <c r="A84" i="37"/>
  <c r="D83" i="37"/>
  <c r="C83" i="37"/>
  <c r="B83" i="37"/>
  <c r="A83" i="37"/>
  <c r="D82" i="37"/>
  <c r="C82" i="37"/>
  <c r="B82" i="37"/>
  <c r="A82" i="37"/>
  <c r="D81" i="37"/>
  <c r="C81" i="37"/>
  <c r="B81" i="37"/>
  <c r="A81" i="37"/>
  <c r="D80" i="37"/>
  <c r="C80" i="37"/>
  <c r="B80" i="37"/>
  <c r="A80" i="37"/>
  <c r="D79" i="37"/>
  <c r="C79" i="37"/>
  <c r="B79" i="37"/>
  <c r="A79" i="37"/>
  <c r="D78" i="37"/>
  <c r="C78" i="37"/>
  <c r="B78" i="37"/>
  <c r="A78" i="37"/>
  <c r="D77" i="37"/>
  <c r="C77" i="37"/>
  <c r="B77" i="37"/>
  <c r="A77" i="37"/>
  <c r="D76" i="37"/>
  <c r="C76" i="37"/>
  <c r="B76" i="37"/>
  <c r="A76" i="37"/>
  <c r="D75" i="37"/>
  <c r="C75" i="37"/>
  <c r="B75" i="37"/>
  <c r="A75" i="37"/>
  <c r="D74" i="37"/>
  <c r="C74" i="37"/>
  <c r="B74" i="37"/>
  <c r="A74" i="37"/>
  <c r="D73" i="37"/>
  <c r="C73" i="37"/>
  <c r="B73" i="37"/>
  <c r="A73" i="37"/>
  <c r="D72" i="37"/>
  <c r="C72" i="37"/>
  <c r="B72" i="37"/>
  <c r="A72" i="37"/>
  <c r="D71" i="37"/>
  <c r="C71" i="37"/>
  <c r="B71" i="37"/>
  <c r="A71" i="37"/>
  <c r="D70" i="37"/>
  <c r="C70" i="37"/>
  <c r="B70" i="37"/>
  <c r="A70" i="37"/>
  <c r="D69" i="37"/>
  <c r="C69" i="37"/>
  <c r="B69" i="37"/>
  <c r="A69" i="37"/>
  <c r="D68" i="37"/>
  <c r="C68" i="37"/>
  <c r="B68" i="37"/>
  <c r="A68" i="37"/>
  <c r="D67" i="37"/>
  <c r="C67" i="37"/>
  <c r="B67" i="37"/>
  <c r="A67" i="37"/>
  <c r="D66" i="37"/>
  <c r="C66" i="37"/>
  <c r="B66" i="37"/>
  <c r="A66" i="37"/>
  <c r="D65" i="37"/>
  <c r="C65" i="37"/>
  <c r="B65" i="37"/>
  <c r="A65" i="37"/>
  <c r="D64" i="37"/>
  <c r="C64" i="37"/>
  <c r="B64" i="37"/>
  <c r="A64" i="37"/>
  <c r="D63" i="37"/>
  <c r="C63" i="37"/>
  <c r="B63" i="37"/>
  <c r="A63" i="37"/>
  <c r="D62" i="37"/>
  <c r="C62" i="37"/>
  <c r="B62" i="37"/>
  <c r="A62" i="37"/>
  <c r="D61" i="37"/>
  <c r="C61" i="37"/>
  <c r="B61" i="37"/>
  <c r="A61" i="37"/>
  <c r="D60" i="37"/>
  <c r="C60" i="37"/>
  <c r="B60" i="37"/>
  <c r="A60" i="37"/>
  <c r="D59" i="37"/>
  <c r="C59" i="37"/>
  <c r="B59" i="37"/>
  <c r="A59" i="37"/>
  <c r="D58" i="37"/>
  <c r="C58" i="37"/>
  <c r="B58" i="37"/>
  <c r="A58" i="37"/>
  <c r="D57" i="37"/>
  <c r="C57" i="37"/>
  <c r="B57" i="37"/>
  <c r="A57" i="37"/>
  <c r="D56" i="37"/>
  <c r="C56" i="37"/>
  <c r="B56" i="37"/>
  <c r="A56" i="37"/>
  <c r="D55" i="37"/>
  <c r="C55" i="37"/>
  <c r="B55" i="37"/>
  <c r="A55" i="37"/>
  <c r="D54" i="37"/>
  <c r="C54" i="37"/>
  <c r="B54" i="37"/>
  <c r="A54" i="37"/>
  <c r="D53" i="37"/>
  <c r="C53" i="37"/>
  <c r="B53" i="37"/>
  <c r="A53" i="37"/>
  <c r="D52" i="37"/>
  <c r="C52" i="37"/>
  <c r="B52" i="37"/>
  <c r="A52" i="37"/>
  <c r="D51" i="37"/>
  <c r="C51" i="37"/>
  <c r="B51" i="37"/>
  <c r="A51" i="37"/>
  <c r="D50" i="37"/>
  <c r="C50" i="37"/>
  <c r="B50" i="37"/>
  <c r="A50" i="37"/>
  <c r="D49" i="37"/>
  <c r="C49" i="37"/>
  <c r="B49" i="37"/>
  <c r="A49" i="37"/>
  <c r="D48" i="37"/>
  <c r="C48" i="37"/>
  <c r="B48" i="37"/>
  <c r="A48" i="37"/>
  <c r="D47" i="37"/>
  <c r="C47" i="37"/>
  <c r="B47" i="37"/>
  <c r="A47" i="37"/>
  <c r="D46" i="37"/>
  <c r="C46" i="37"/>
  <c r="B46" i="37"/>
  <c r="A46" i="37"/>
  <c r="D45" i="37"/>
  <c r="C45" i="37"/>
  <c r="B45" i="37"/>
  <c r="A45" i="37"/>
  <c r="D44" i="37"/>
  <c r="C44" i="37"/>
  <c r="B44" i="37"/>
  <c r="A44" i="37"/>
  <c r="D43" i="37"/>
  <c r="C43" i="37"/>
  <c r="B43" i="37"/>
  <c r="A43" i="37"/>
  <c r="D42" i="37"/>
  <c r="C42" i="37"/>
  <c r="B42" i="37"/>
  <c r="A42" i="37"/>
  <c r="D41" i="37"/>
  <c r="C41" i="37"/>
  <c r="B41" i="37"/>
  <c r="A41" i="37"/>
  <c r="D40" i="37"/>
  <c r="C40" i="37"/>
  <c r="B40" i="37"/>
  <c r="A40" i="37"/>
  <c r="D39" i="37"/>
  <c r="C39" i="37"/>
  <c r="B39" i="37"/>
  <c r="A39" i="37"/>
  <c r="D38" i="37"/>
  <c r="C38" i="37"/>
  <c r="B38" i="37"/>
  <c r="A38" i="37"/>
  <c r="D37" i="37"/>
  <c r="C37" i="37"/>
  <c r="B37" i="37"/>
  <c r="A37" i="37"/>
  <c r="D36" i="37"/>
  <c r="C36" i="37"/>
  <c r="B36" i="37"/>
  <c r="A36" i="37"/>
  <c r="D35" i="37"/>
  <c r="C35" i="37"/>
  <c r="B35" i="37"/>
  <c r="A35" i="37"/>
  <c r="D34" i="37"/>
  <c r="C34" i="37"/>
  <c r="B34" i="37"/>
  <c r="A34" i="37"/>
  <c r="D33" i="37"/>
  <c r="C33" i="37"/>
  <c r="B33" i="37"/>
  <c r="A33" i="37"/>
  <c r="D32" i="37"/>
  <c r="C32" i="37"/>
  <c r="B32" i="37"/>
  <c r="A32" i="37"/>
  <c r="D31" i="37"/>
  <c r="C31" i="37"/>
  <c r="B31" i="37"/>
  <c r="A31" i="37"/>
  <c r="D30" i="37"/>
  <c r="C30" i="37"/>
  <c r="B30" i="37"/>
  <c r="A30" i="37"/>
  <c r="D29" i="37"/>
  <c r="C29" i="37"/>
  <c r="B29" i="37"/>
  <c r="A29" i="37"/>
  <c r="D28" i="37"/>
  <c r="C28" i="37"/>
  <c r="B28" i="37"/>
  <c r="A28" i="37"/>
  <c r="D27" i="37"/>
  <c r="C27" i="37"/>
  <c r="B27" i="37"/>
  <c r="A27" i="37"/>
  <c r="D26" i="37"/>
  <c r="C26" i="37"/>
  <c r="B26" i="37"/>
  <c r="A26" i="37"/>
  <c r="D25" i="37"/>
  <c r="C25" i="37"/>
  <c r="B25" i="37"/>
  <c r="A25" i="37"/>
  <c r="D24" i="37"/>
  <c r="C24" i="37"/>
  <c r="B24" i="37"/>
  <c r="A24" i="37"/>
  <c r="D23" i="37"/>
  <c r="C23" i="37"/>
  <c r="B23" i="37"/>
  <c r="A23" i="37"/>
  <c r="D22" i="37"/>
  <c r="C22" i="37"/>
  <c r="B22" i="37"/>
  <c r="A22" i="37"/>
  <c r="D21" i="37"/>
  <c r="C21" i="37"/>
  <c r="B21" i="37"/>
  <c r="A21" i="37"/>
  <c r="D20" i="37"/>
  <c r="C20" i="37"/>
  <c r="B20" i="37"/>
  <c r="A20" i="37"/>
  <c r="D19" i="37"/>
  <c r="C19" i="37"/>
  <c r="B19" i="37"/>
  <c r="A19" i="37"/>
  <c r="D18" i="37"/>
  <c r="C18" i="37"/>
  <c r="B18" i="37"/>
  <c r="A18" i="37"/>
  <c r="D17" i="37"/>
  <c r="C17" i="37"/>
  <c r="B17" i="37"/>
  <c r="A17" i="37"/>
  <c r="D16" i="37"/>
  <c r="C16" i="37"/>
  <c r="B16" i="37"/>
  <c r="A16" i="37"/>
  <c r="D15" i="37"/>
  <c r="C15" i="37"/>
  <c r="B15" i="37"/>
  <c r="A15" i="37"/>
  <c r="D14" i="37"/>
  <c r="C14" i="37"/>
  <c r="B14" i="37"/>
  <c r="A14" i="37"/>
  <c r="D13" i="37"/>
  <c r="C13" i="37"/>
  <c r="B13" i="37"/>
  <c r="A13" i="37"/>
  <c r="D12" i="37"/>
  <c r="C12" i="37"/>
  <c r="B12" i="37"/>
  <c r="A12" i="37"/>
  <c r="D11" i="37"/>
  <c r="C11" i="37"/>
  <c r="B11" i="37"/>
  <c r="A11" i="37"/>
  <c r="D10" i="37"/>
  <c r="C10" i="37"/>
  <c r="B10" i="37"/>
  <c r="A10" i="37"/>
  <c r="AI9" i="37"/>
  <c r="AE9" i="37"/>
  <c r="AE8" i="37" s="1"/>
  <c r="AC9" i="37"/>
  <c r="AC8" i="37" s="1"/>
  <c r="AB9" i="37"/>
  <c r="AB8" i="37" s="1"/>
  <c r="AA9" i="37"/>
  <c r="W9" i="37"/>
  <c r="W8" i="37" s="1"/>
  <c r="U9" i="37"/>
  <c r="U8" i="37" s="1"/>
  <c r="T9" i="37"/>
  <c r="T8" i="37" s="1"/>
  <c r="S9" i="37"/>
  <c r="O9" i="37"/>
  <c r="O8" i="37" s="1"/>
  <c r="M9" i="37"/>
  <c r="M8" i="37" s="1"/>
  <c r="L9" i="37"/>
  <c r="L8" i="37" s="1"/>
  <c r="K9" i="37"/>
  <c r="G9" i="37"/>
  <c r="G8" i="37" s="1"/>
  <c r="E9" i="37"/>
  <c r="E8" i="37" s="1"/>
  <c r="AI8" i="37"/>
  <c r="AA8" i="37"/>
  <c r="S8" i="37"/>
  <c r="K8" i="37"/>
  <c r="A3" i="37"/>
  <c r="AH9" i="37" s="1"/>
  <c r="AH8" i="37" s="1"/>
  <c r="A1" i="37"/>
  <c r="AI152" i="36"/>
  <c r="AH152" i="36"/>
  <c r="AG152" i="36"/>
  <c r="AF152" i="36"/>
  <c r="AE152" i="36"/>
  <c r="AD152" i="36"/>
  <c r="AC152" i="36"/>
  <c r="AB152" i="36"/>
  <c r="AA152" i="36"/>
  <c r="Z152" i="36"/>
  <c r="Y152" i="36"/>
  <c r="X152" i="36"/>
  <c r="W152" i="36"/>
  <c r="V152" i="36"/>
  <c r="U152" i="36"/>
  <c r="T152" i="36"/>
  <c r="S152" i="36"/>
  <c r="R152" i="36"/>
  <c r="Q152" i="36"/>
  <c r="P152" i="36"/>
  <c r="O152" i="36"/>
  <c r="N152" i="36"/>
  <c r="M152" i="36"/>
  <c r="L152" i="36"/>
  <c r="K152" i="36"/>
  <c r="J152" i="36"/>
  <c r="I152" i="36"/>
  <c r="H152" i="36"/>
  <c r="G152" i="36"/>
  <c r="F152" i="36"/>
  <c r="E152" i="36"/>
  <c r="AI151" i="36"/>
  <c r="AH151" i="36"/>
  <c r="AG151" i="36"/>
  <c r="AF151" i="36"/>
  <c r="AE151" i="36"/>
  <c r="AD151" i="36"/>
  <c r="AC151" i="36"/>
  <c r="AB151" i="36"/>
  <c r="AA151" i="36"/>
  <c r="Z151" i="36"/>
  <c r="Y151" i="36"/>
  <c r="X151" i="36"/>
  <c r="W151" i="36"/>
  <c r="V151" i="36"/>
  <c r="U151" i="36"/>
  <c r="T151" i="36"/>
  <c r="S151" i="36"/>
  <c r="R151" i="36"/>
  <c r="Q151" i="36"/>
  <c r="P151" i="36"/>
  <c r="O151" i="36"/>
  <c r="N151" i="36"/>
  <c r="M151" i="36"/>
  <c r="L151" i="36"/>
  <c r="K151" i="36"/>
  <c r="J151" i="36"/>
  <c r="I151" i="36"/>
  <c r="H151" i="36"/>
  <c r="G151" i="36"/>
  <c r="F151" i="36"/>
  <c r="E151" i="36"/>
  <c r="C150" i="36"/>
  <c r="D149" i="36"/>
  <c r="C149" i="36"/>
  <c r="D148" i="36"/>
  <c r="C148" i="36"/>
  <c r="B148" i="36"/>
  <c r="A148" i="36"/>
  <c r="D147" i="36"/>
  <c r="C147" i="36"/>
  <c r="B147" i="36"/>
  <c r="A147" i="36"/>
  <c r="D146" i="36"/>
  <c r="C146" i="36"/>
  <c r="B146" i="36"/>
  <c r="A146" i="36"/>
  <c r="D145" i="36"/>
  <c r="C145" i="36"/>
  <c r="B145" i="36"/>
  <c r="A145" i="36"/>
  <c r="D144" i="36"/>
  <c r="C144" i="36"/>
  <c r="B144" i="36"/>
  <c r="A144" i="36"/>
  <c r="D143" i="36"/>
  <c r="C143" i="36"/>
  <c r="B143" i="36"/>
  <c r="A143" i="36"/>
  <c r="D142" i="36"/>
  <c r="C142" i="36"/>
  <c r="B142" i="36"/>
  <c r="A142" i="36"/>
  <c r="D141" i="36"/>
  <c r="C141" i="36"/>
  <c r="B141" i="36"/>
  <c r="A141" i="36"/>
  <c r="D140" i="36"/>
  <c r="C140" i="36"/>
  <c r="B140" i="36"/>
  <c r="A140" i="36"/>
  <c r="D139" i="36"/>
  <c r="C139" i="36"/>
  <c r="B139" i="36"/>
  <c r="A139" i="36"/>
  <c r="D138" i="36"/>
  <c r="C138" i="36"/>
  <c r="B138" i="36"/>
  <c r="A138" i="36"/>
  <c r="D137" i="36"/>
  <c r="C137" i="36"/>
  <c r="B137" i="36"/>
  <c r="A137" i="36"/>
  <c r="D136" i="36"/>
  <c r="C136" i="36"/>
  <c r="B136" i="36"/>
  <c r="A136" i="36"/>
  <c r="D135" i="36"/>
  <c r="C135" i="36"/>
  <c r="B135" i="36"/>
  <c r="A135" i="36"/>
  <c r="D134" i="36"/>
  <c r="C134" i="36"/>
  <c r="B134" i="36"/>
  <c r="A134" i="36"/>
  <c r="D133" i="36"/>
  <c r="C133" i="36"/>
  <c r="B133" i="36"/>
  <c r="A133" i="36"/>
  <c r="D132" i="36"/>
  <c r="C132" i="36"/>
  <c r="B132" i="36"/>
  <c r="A132" i="36"/>
  <c r="D131" i="36"/>
  <c r="C131" i="36"/>
  <c r="B131" i="36"/>
  <c r="A131" i="36"/>
  <c r="D130" i="36"/>
  <c r="C130" i="36"/>
  <c r="B130" i="36"/>
  <c r="A130" i="36"/>
  <c r="D129" i="36"/>
  <c r="C129" i="36"/>
  <c r="B129" i="36"/>
  <c r="A129" i="36"/>
  <c r="D128" i="36"/>
  <c r="C128" i="36"/>
  <c r="B128" i="36"/>
  <c r="A128" i="36"/>
  <c r="D127" i="36"/>
  <c r="C127" i="36"/>
  <c r="B127" i="36"/>
  <c r="A127" i="36"/>
  <c r="D126" i="36"/>
  <c r="C126" i="36"/>
  <c r="B126" i="36"/>
  <c r="A126" i="36"/>
  <c r="D125" i="36"/>
  <c r="C125" i="36"/>
  <c r="B125" i="36"/>
  <c r="A125" i="36"/>
  <c r="D124" i="36"/>
  <c r="C124" i="36"/>
  <c r="B124" i="36"/>
  <c r="A124" i="36"/>
  <c r="D123" i="36"/>
  <c r="C123" i="36"/>
  <c r="B123" i="36"/>
  <c r="A123" i="36"/>
  <c r="D122" i="36"/>
  <c r="C122" i="36"/>
  <c r="B122" i="36"/>
  <c r="A122" i="36"/>
  <c r="D121" i="36"/>
  <c r="C121" i="36"/>
  <c r="B121" i="36"/>
  <c r="A121" i="36"/>
  <c r="D120" i="36"/>
  <c r="C120" i="36"/>
  <c r="B120" i="36"/>
  <c r="A120" i="36"/>
  <c r="D119" i="36"/>
  <c r="C119" i="36"/>
  <c r="B119" i="36"/>
  <c r="A119" i="36"/>
  <c r="D118" i="36"/>
  <c r="C118" i="36"/>
  <c r="B118" i="36"/>
  <c r="A118" i="36"/>
  <c r="D117" i="36"/>
  <c r="C117" i="36"/>
  <c r="B117" i="36"/>
  <c r="A117" i="36"/>
  <c r="D116" i="36"/>
  <c r="C116" i="36"/>
  <c r="B116" i="36"/>
  <c r="A116" i="36"/>
  <c r="D115" i="36"/>
  <c r="C115" i="36"/>
  <c r="B115" i="36"/>
  <c r="A115" i="36"/>
  <c r="D114" i="36"/>
  <c r="C114" i="36"/>
  <c r="B114" i="36"/>
  <c r="A114" i="36"/>
  <c r="D113" i="36"/>
  <c r="C113" i="36"/>
  <c r="B113" i="36"/>
  <c r="A113" i="36"/>
  <c r="D112" i="36"/>
  <c r="C112" i="36"/>
  <c r="B112" i="36"/>
  <c r="A112" i="36"/>
  <c r="D111" i="36"/>
  <c r="C111" i="36"/>
  <c r="B111" i="36"/>
  <c r="A111" i="36"/>
  <c r="D110" i="36"/>
  <c r="C110" i="36"/>
  <c r="B110" i="36"/>
  <c r="A110" i="36"/>
  <c r="D109" i="36"/>
  <c r="C109" i="36"/>
  <c r="B109" i="36"/>
  <c r="A109" i="36"/>
  <c r="D108" i="36"/>
  <c r="C108" i="36"/>
  <c r="B108" i="36"/>
  <c r="A108" i="36"/>
  <c r="D107" i="36"/>
  <c r="C107" i="36"/>
  <c r="B107" i="36"/>
  <c r="A107" i="36"/>
  <c r="D106" i="36"/>
  <c r="C106" i="36"/>
  <c r="B106" i="36"/>
  <c r="A106" i="36"/>
  <c r="D105" i="36"/>
  <c r="C105" i="36"/>
  <c r="B105" i="36"/>
  <c r="A105" i="36"/>
  <c r="D104" i="36"/>
  <c r="C104" i="36"/>
  <c r="B104" i="36"/>
  <c r="A104" i="36"/>
  <c r="D103" i="36"/>
  <c r="C103" i="36"/>
  <c r="B103" i="36"/>
  <c r="A103" i="36"/>
  <c r="D102" i="36"/>
  <c r="C102" i="36"/>
  <c r="B102" i="36"/>
  <c r="A102" i="36"/>
  <c r="D101" i="36"/>
  <c r="C101" i="36"/>
  <c r="B101" i="36"/>
  <c r="A101" i="36"/>
  <c r="D100" i="36"/>
  <c r="C100" i="36"/>
  <c r="B100" i="36"/>
  <c r="A100" i="36"/>
  <c r="D99" i="36"/>
  <c r="C99" i="36"/>
  <c r="B99" i="36"/>
  <c r="A99" i="36"/>
  <c r="D98" i="36"/>
  <c r="C98" i="36"/>
  <c r="B98" i="36"/>
  <c r="A98" i="36"/>
  <c r="D97" i="36"/>
  <c r="C97" i="36"/>
  <c r="B97" i="36"/>
  <c r="A97" i="36"/>
  <c r="D96" i="36"/>
  <c r="C96" i="36"/>
  <c r="B96" i="36"/>
  <c r="A96" i="36"/>
  <c r="D95" i="36"/>
  <c r="C95" i="36"/>
  <c r="B95" i="36"/>
  <c r="A95" i="36"/>
  <c r="D94" i="36"/>
  <c r="C94" i="36"/>
  <c r="B94" i="36"/>
  <c r="A94" i="36"/>
  <c r="D93" i="36"/>
  <c r="C93" i="36"/>
  <c r="B93" i="36"/>
  <c r="A93" i="36"/>
  <c r="D92" i="36"/>
  <c r="C92" i="36"/>
  <c r="B92" i="36"/>
  <c r="A92" i="36"/>
  <c r="D91" i="36"/>
  <c r="C91" i="36"/>
  <c r="B91" i="36"/>
  <c r="A91" i="36"/>
  <c r="D90" i="36"/>
  <c r="C90" i="36"/>
  <c r="B90" i="36"/>
  <c r="A90" i="36"/>
  <c r="D89" i="36"/>
  <c r="C89" i="36"/>
  <c r="B89" i="36"/>
  <c r="A89" i="36"/>
  <c r="D88" i="36"/>
  <c r="C88" i="36"/>
  <c r="B88" i="36"/>
  <c r="A88" i="36"/>
  <c r="D87" i="36"/>
  <c r="C87" i="36"/>
  <c r="B87" i="36"/>
  <c r="A87" i="36"/>
  <c r="D86" i="36"/>
  <c r="C86" i="36"/>
  <c r="B86" i="36"/>
  <c r="A86" i="36"/>
  <c r="D85" i="36"/>
  <c r="C85" i="36"/>
  <c r="B85" i="36"/>
  <c r="A85" i="36"/>
  <c r="D84" i="36"/>
  <c r="C84" i="36"/>
  <c r="B84" i="36"/>
  <c r="A84" i="36"/>
  <c r="D83" i="36"/>
  <c r="C83" i="36"/>
  <c r="B83" i="36"/>
  <c r="A83" i="36"/>
  <c r="D82" i="36"/>
  <c r="C82" i="36"/>
  <c r="B82" i="36"/>
  <c r="A82" i="36"/>
  <c r="D81" i="36"/>
  <c r="C81" i="36"/>
  <c r="B81" i="36"/>
  <c r="A81" i="36"/>
  <c r="D80" i="36"/>
  <c r="C80" i="36"/>
  <c r="B80" i="36"/>
  <c r="A80" i="36"/>
  <c r="D79" i="36"/>
  <c r="C79" i="36"/>
  <c r="B79" i="36"/>
  <c r="A79" i="36"/>
  <c r="D78" i="36"/>
  <c r="C78" i="36"/>
  <c r="B78" i="36"/>
  <c r="A78" i="36"/>
  <c r="D77" i="36"/>
  <c r="C77" i="36"/>
  <c r="B77" i="36"/>
  <c r="A77" i="36"/>
  <c r="D76" i="36"/>
  <c r="C76" i="36"/>
  <c r="B76" i="36"/>
  <c r="A76" i="36"/>
  <c r="D75" i="36"/>
  <c r="C75" i="36"/>
  <c r="B75" i="36"/>
  <c r="A75" i="36"/>
  <c r="D74" i="36"/>
  <c r="C74" i="36"/>
  <c r="B74" i="36"/>
  <c r="A74" i="36"/>
  <c r="D73" i="36"/>
  <c r="C73" i="36"/>
  <c r="B73" i="36"/>
  <c r="A73" i="36"/>
  <c r="D72" i="36"/>
  <c r="C72" i="36"/>
  <c r="B72" i="36"/>
  <c r="A72" i="36"/>
  <c r="D71" i="36"/>
  <c r="C71" i="36"/>
  <c r="B71" i="36"/>
  <c r="A71" i="36"/>
  <c r="D70" i="36"/>
  <c r="C70" i="36"/>
  <c r="B70" i="36"/>
  <c r="A70" i="36"/>
  <c r="D69" i="36"/>
  <c r="C69" i="36"/>
  <c r="B69" i="36"/>
  <c r="A69" i="36"/>
  <c r="D68" i="36"/>
  <c r="C68" i="36"/>
  <c r="B68" i="36"/>
  <c r="A68" i="36"/>
  <c r="D67" i="36"/>
  <c r="C67" i="36"/>
  <c r="B67" i="36"/>
  <c r="A67" i="36"/>
  <c r="D66" i="36"/>
  <c r="C66" i="36"/>
  <c r="B66" i="36"/>
  <c r="A66" i="36"/>
  <c r="D65" i="36"/>
  <c r="C65" i="36"/>
  <c r="B65" i="36"/>
  <c r="A65" i="36"/>
  <c r="D64" i="36"/>
  <c r="C64" i="36"/>
  <c r="B64" i="36"/>
  <c r="A64" i="36"/>
  <c r="D63" i="36"/>
  <c r="C63" i="36"/>
  <c r="B63" i="36"/>
  <c r="A63" i="36"/>
  <c r="D62" i="36"/>
  <c r="C62" i="36"/>
  <c r="B62" i="36"/>
  <c r="A62" i="36"/>
  <c r="D61" i="36"/>
  <c r="C61" i="36"/>
  <c r="B61" i="36"/>
  <c r="A61" i="36"/>
  <c r="D60" i="36"/>
  <c r="C60" i="36"/>
  <c r="B60" i="36"/>
  <c r="A60" i="36"/>
  <c r="D59" i="36"/>
  <c r="C59" i="36"/>
  <c r="B59" i="36"/>
  <c r="A59" i="36"/>
  <c r="D58" i="36"/>
  <c r="C58" i="36"/>
  <c r="B58" i="36"/>
  <c r="A58" i="36"/>
  <c r="D57" i="36"/>
  <c r="C57" i="36"/>
  <c r="B57" i="36"/>
  <c r="A57" i="36"/>
  <c r="D56" i="36"/>
  <c r="C56" i="36"/>
  <c r="B56" i="36"/>
  <c r="A56" i="36"/>
  <c r="D55" i="36"/>
  <c r="C55" i="36"/>
  <c r="B55" i="36"/>
  <c r="A55" i="36"/>
  <c r="D54" i="36"/>
  <c r="C54" i="36"/>
  <c r="B54" i="36"/>
  <c r="A54" i="36"/>
  <c r="D53" i="36"/>
  <c r="C53" i="36"/>
  <c r="B53" i="36"/>
  <c r="A53" i="36"/>
  <c r="D52" i="36"/>
  <c r="C52" i="36"/>
  <c r="B52" i="36"/>
  <c r="A52" i="36"/>
  <c r="D51" i="36"/>
  <c r="C51" i="36"/>
  <c r="B51" i="36"/>
  <c r="A51" i="36"/>
  <c r="D50" i="36"/>
  <c r="C50" i="36"/>
  <c r="B50" i="36"/>
  <c r="A50" i="36"/>
  <c r="D49" i="36"/>
  <c r="C49" i="36"/>
  <c r="B49" i="36"/>
  <c r="A49" i="36"/>
  <c r="D48" i="36"/>
  <c r="C48" i="36"/>
  <c r="B48" i="36"/>
  <c r="A48" i="36"/>
  <c r="D47" i="36"/>
  <c r="C47" i="36"/>
  <c r="B47" i="36"/>
  <c r="A47" i="36"/>
  <c r="D46" i="36"/>
  <c r="C46" i="36"/>
  <c r="B46" i="36"/>
  <c r="A46" i="36"/>
  <c r="D45" i="36"/>
  <c r="C45" i="36"/>
  <c r="B45" i="36"/>
  <c r="A45" i="36"/>
  <c r="D44" i="36"/>
  <c r="C44" i="36"/>
  <c r="B44" i="36"/>
  <c r="A44" i="36"/>
  <c r="D43" i="36"/>
  <c r="C43" i="36"/>
  <c r="B43" i="36"/>
  <c r="A43" i="36"/>
  <c r="D42" i="36"/>
  <c r="C42" i="36"/>
  <c r="B42" i="36"/>
  <c r="A42" i="36"/>
  <c r="D41" i="36"/>
  <c r="C41" i="36"/>
  <c r="B41" i="36"/>
  <c r="A41" i="36"/>
  <c r="D40" i="36"/>
  <c r="C40" i="36"/>
  <c r="B40" i="36"/>
  <c r="A40" i="36"/>
  <c r="D39" i="36"/>
  <c r="C39" i="36"/>
  <c r="B39" i="36"/>
  <c r="A39" i="36"/>
  <c r="D38" i="36"/>
  <c r="C38" i="36"/>
  <c r="B38" i="36"/>
  <c r="A38" i="36"/>
  <c r="D37" i="36"/>
  <c r="C37" i="36"/>
  <c r="B37" i="36"/>
  <c r="A37" i="36"/>
  <c r="D36" i="36"/>
  <c r="C36" i="36"/>
  <c r="B36" i="36"/>
  <c r="A36" i="36"/>
  <c r="D35" i="36"/>
  <c r="C35" i="36"/>
  <c r="B35" i="36"/>
  <c r="A35" i="36"/>
  <c r="D34" i="36"/>
  <c r="C34" i="36"/>
  <c r="B34" i="36"/>
  <c r="A34" i="36"/>
  <c r="D33" i="36"/>
  <c r="C33" i="36"/>
  <c r="B33" i="36"/>
  <c r="A33" i="36"/>
  <c r="D32" i="36"/>
  <c r="C32" i="36"/>
  <c r="B32" i="36"/>
  <c r="A32" i="36"/>
  <c r="D31" i="36"/>
  <c r="C31" i="36"/>
  <c r="B31" i="36"/>
  <c r="A31" i="36"/>
  <c r="D30" i="36"/>
  <c r="C30" i="36"/>
  <c r="B30" i="36"/>
  <c r="A30" i="36"/>
  <c r="D29" i="36"/>
  <c r="C29" i="36"/>
  <c r="B29" i="36"/>
  <c r="A29" i="36"/>
  <c r="D28" i="36"/>
  <c r="C28" i="36"/>
  <c r="B28" i="36"/>
  <c r="A28" i="36"/>
  <c r="D27" i="36"/>
  <c r="C27" i="36"/>
  <c r="B27" i="36"/>
  <c r="A27" i="36"/>
  <c r="D26" i="36"/>
  <c r="C26" i="36"/>
  <c r="B26" i="36"/>
  <c r="A26" i="36"/>
  <c r="D25" i="36"/>
  <c r="C25" i="36"/>
  <c r="B25" i="36"/>
  <c r="A25" i="36"/>
  <c r="D24" i="36"/>
  <c r="C24" i="36"/>
  <c r="B24" i="36"/>
  <c r="A24" i="36"/>
  <c r="D23" i="36"/>
  <c r="C23" i="36"/>
  <c r="B23" i="36"/>
  <c r="A23" i="36"/>
  <c r="D22" i="36"/>
  <c r="C22" i="36"/>
  <c r="B22" i="36"/>
  <c r="A22" i="36"/>
  <c r="D21" i="36"/>
  <c r="C21" i="36"/>
  <c r="B21" i="36"/>
  <c r="A21" i="36"/>
  <c r="D20" i="36"/>
  <c r="C20" i="36"/>
  <c r="B20" i="36"/>
  <c r="A20" i="36"/>
  <c r="D19" i="36"/>
  <c r="C19" i="36"/>
  <c r="B19" i="36"/>
  <c r="A19" i="36"/>
  <c r="D18" i="36"/>
  <c r="C18" i="36"/>
  <c r="B18" i="36"/>
  <c r="A18" i="36"/>
  <c r="D17" i="36"/>
  <c r="C17" i="36"/>
  <c r="B17" i="36"/>
  <c r="A17" i="36"/>
  <c r="D16" i="36"/>
  <c r="C16" i="36"/>
  <c r="B16" i="36"/>
  <c r="A16" i="36"/>
  <c r="D15" i="36"/>
  <c r="C15" i="36"/>
  <c r="B15" i="36"/>
  <c r="A15" i="36"/>
  <c r="D14" i="36"/>
  <c r="C14" i="36"/>
  <c r="B14" i="36"/>
  <c r="A14" i="36"/>
  <c r="D13" i="36"/>
  <c r="C13" i="36"/>
  <c r="B13" i="36"/>
  <c r="A13" i="36"/>
  <c r="D12" i="36"/>
  <c r="C12" i="36"/>
  <c r="B12" i="36"/>
  <c r="A12" i="36"/>
  <c r="D11" i="36"/>
  <c r="C11" i="36"/>
  <c r="B11" i="36"/>
  <c r="A11" i="36"/>
  <c r="D10" i="36"/>
  <c r="C10" i="36"/>
  <c r="B10" i="36"/>
  <c r="A10" i="36"/>
  <c r="AI9" i="36"/>
  <c r="AI8" i="36" s="1"/>
  <c r="AE9" i="36"/>
  <c r="AE8" i="36" s="1"/>
  <c r="AC9" i="36"/>
  <c r="AC8" i="36" s="1"/>
  <c r="AB9" i="36"/>
  <c r="AB8" i="36" s="1"/>
  <c r="AA9" i="36"/>
  <c r="W9" i="36"/>
  <c r="W8" i="36" s="1"/>
  <c r="U9" i="36"/>
  <c r="U8" i="36" s="1"/>
  <c r="T9" i="36"/>
  <c r="T8" i="36" s="1"/>
  <c r="S9" i="36"/>
  <c r="O9" i="36"/>
  <c r="O8" i="36" s="1"/>
  <c r="M9" i="36"/>
  <c r="M8" i="36" s="1"/>
  <c r="L9" i="36"/>
  <c r="L8" i="36" s="1"/>
  <c r="K9" i="36"/>
  <c r="K8" i="36" s="1"/>
  <c r="G9" i="36"/>
  <c r="G8" i="36" s="1"/>
  <c r="E9" i="36"/>
  <c r="E8" i="36" s="1"/>
  <c r="AA8" i="36"/>
  <c r="S8" i="36"/>
  <c r="A3" i="36"/>
  <c r="AH9" i="36" s="1"/>
  <c r="AH8" i="36" s="1"/>
  <c r="A1" i="36"/>
  <c r="AI152" i="35"/>
  <c r="AH152" i="35"/>
  <c r="AG152" i="35"/>
  <c r="AF152" i="35"/>
  <c r="AE152" i="35"/>
  <c r="AD152" i="35"/>
  <c r="AC152" i="35"/>
  <c r="AB152" i="35"/>
  <c r="AA152" i="35"/>
  <c r="Z152" i="35"/>
  <c r="Y152" i="35"/>
  <c r="X152" i="35"/>
  <c r="W152" i="35"/>
  <c r="V152" i="35"/>
  <c r="U152" i="35"/>
  <c r="T152" i="35"/>
  <c r="S152" i="35"/>
  <c r="R152" i="35"/>
  <c r="Q152" i="35"/>
  <c r="P152" i="35"/>
  <c r="O152" i="35"/>
  <c r="N152" i="35"/>
  <c r="M152" i="35"/>
  <c r="L152" i="35"/>
  <c r="K152" i="35"/>
  <c r="J152" i="35"/>
  <c r="I152" i="35"/>
  <c r="H152" i="35"/>
  <c r="G152" i="35"/>
  <c r="F152" i="35"/>
  <c r="E152" i="35"/>
  <c r="AI151" i="35"/>
  <c r="AH151" i="35"/>
  <c r="AG151" i="35"/>
  <c r="AF151" i="35"/>
  <c r="AE151" i="35"/>
  <c r="AD151" i="35"/>
  <c r="AC151" i="35"/>
  <c r="AB151" i="35"/>
  <c r="AA151" i="35"/>
  <c r="Z151" i="35"/>
  <c r="Y151" i="35"/>
  <c r="X151" i="35"/>
  <c r="W151" i="35"/>
  <c r="V151" i="35"/>
  <c r="U151" i="35"/>
  <c r="T151" i="35"/>
  <c r="S151" i="35"/>
  <c r="R151" i="35"/>
  <c r="Q151" i="35"/>
  <c r="P151" i="35"/>
  <c r="O151" i="35"/>
  <c r="N151" i="35"/>
  <c r="M151" i="35"/>
  <c r="L151" i="35"/>
  <c r="K151" i="35"/>
  <c r="J151" i="35"/>
  <c r="I151" i="35"/>
  <c r="H151" i="35"/>
  <c r="G151" i="35"/>
  <c r="F151" i="35"/>
  <c r="E151" i="35"/>
  <c r="C150" i="35"/>
  <c r="D149" i="35"/>
  <c r="C149" i="35"/>
  <c r="D148" i="35"/>
  <c r="C148" i="35"/>
  <c r="B148" i="35"/>
  <c r="A148" i="35"/>
  <c r="D147" i="35"/>
  <c r="C147" i="35"/>
  <c r="B147" i="35"/>
  <c r="A147" i="35"/>
  <c r="D146" i="35"/>
  <c r="C146" i="35"/>
  <c r="B146" i="35"/>
  <c r="A146" i="35"/>
  <c r="D145" i="35"/>
  <c r="C145" i="35"/>
  <c r="B145" i="35"/>
  <c r="A145" i="35"/>
  <c r="D144" i="35"/>
  <c r="C144" i="35"/>
  <c r="B144" i="35"/>
  <c r="A144" i="35"/>
  <c r="D143" i="35"/>
  <c r="C143" i="35"/>
  <c r="B143" i="35"/>
  <c r="A143" i="35"/>
  <c r="D142" i="35"/>
  <c r="C142" i="35"/>
  <c r="B142" i="35"/>
  <c r="A142" i="35"/>
  <c r="D141" i="35"/>
  <c r="C141" i="35"/>
  <c r="B141" i="35"/>
  <c r="A141" i="35"/>
  <c r="D140" i="35"/>
  <c r="C140" i="35"/>
  <c r="B140" i="35"/>
  <c r="A140" i="35"/>
  <c r="D139" i="35"/>
  <c r="C139" i="35"/>
  <c r="B139" i="35"/>
  <c r="A139" i="35"/>
  <c r="D138" i="35"/>
  <c r="C138" i="35"/>
  <c r="B138" i="35"/>
  <c r="A138" i="35"/>
  <c r="D137" i="35"/>
  <c r="C137" i="35"/>
  <c r="B137" i="35"/>
  <c r="A137" i="35"/>
  <c r="D136" i="35"/>
  <c r="C136" i="35"/>
  <c r="B136" i="35"/>
  <c r="A136" i="35"/>
  <c r="D135" i="35"/>
  <c r="C135" i="35"/>
  <c r="B135" i="35"/>
  <c r="A135" i="35"/>
  <c r="D134" i="35"/>
  <c r="C134" i="35"/>
  <c r="B134" i="35"/>
  <c r="A134" i="35"/>
  <c r="D133" i="35"/>
  <c r="C133" i="35"/>
  <c r="B133" i="35"/>
  <c r="A133" i="35"/>
  <c r="D132" i="35"/>
  <c r="C132" i="35"/>
  <c r="B132" i="35"/>
  <c r="A132" i="35"/>
  <c r="D131" i="35"/>
  <c r="C131" i="35"/>
  <c r="B131" i="35"/>
  <c r="A131" i="35"/>
  <c r="D130" i="35"/>
  <c r="C130" i="35"/>
  <c r="B130" i="35"/>
  <c r="A130" i="35"/>
  <c r="D129" i="35"/>
  <c r="C129" i="35"/>
  <c r="B129" i="35"/>
  <c r="A129" i="35"/>
  <c r="D128" i="35"/>
  <c r="C128" i="35"/>
  <c r="B128" i="35"/>
  <c r="A128" i="35"/>
  <c r="D127" i="35"/>
  <c r="C127" i="35"/>
  <c r="B127" i="35"/>
  <c r="A127" i="35"/>
  <c r="D126" i="35"/>
  <c r="C126" i="35"/>
  <c r="B126" i="35"/>
  <c r="A126" i="35"/>
  <c r="D125" i="35"/>
  <c r="C125" i="35"/>
  <c r="B125" i="35"/>
  <c r="A125" i="35"/>
  <c r="D124" i="35"/>
  <c r="C124" i="35"/>
  <c r="B124" i="35"/>
  <c r="A124" i="35"/>
  <c r="D123" i="35"/>
  <c r="C123" i="35"/>
  <c r="B123" i="35"/>
  <c r="A123" i="35"/>
  <c r="D122" i="35"/>
  <c r="C122" i="35"/>
  <c r="B122" i="35"/>
  <c r="A122" i="35"/>
  <c r="D121" i="35"/>
  <c r="C121" i="35"/>
  <c r="B121" i="35"/>
  <c r="A121" i="35"/>
  <c r="D120" i="35"/>
  <c r="C120" i="35"/>
  <c r="B120" i="35"/>
  <c r="A120" i="35"/>
  <c r="D119" i="35"/>
  <c r="C119" i="35"/>
  <c r="B119" i="35"/>
  <c r="A119" i="35"/>
  <c r="D118" i="35"/>
  <c r="C118" i="35"/>
  <c r="B118" i="35"/>
  <c r="A118" i="35"/>
  <c r="D117" i="35"/>
  <c r="C117" i="35"/>
  <c r="B117" i="35"/>
  <c r="A117" i="35"/>
  <c r="D116" i="35"/>
  <c r="C116" i="35"/>
  <c r="B116" i="35"/>
  <c r="A116" i="35"/>
  <c r="D115" i="35"/>
  <c r="C115" i="35"/>
  <c r="B115" i="35"/>
  <c r="A115" i="35"/>
  <c r="D114" i="35"/>
  <c r="C114" i="35"/>
  <c r="B114" i="35"/>
  <c r="A114" i="35"/>
  <c r="D113" i="35"/>
  <c r="C113" i="35"/>
  <c r="B113" i="35"/>
  <c r="A113" i="35"/>
  <c r="D112" i="35"/>
  <c r="C112" i="35"/>
  <c r="B112" i="35"/>
  <c r="A112" i="35"/>
  <c r="D111" i="35"/>
  <c r="C111" i="35"/>
  <c r="B111" i="35"/>
  <c r="A111" i="35"/>
  <c r="D110" i="35"/>
  <c r="C110" i="35"/>
  <c r="B110" i="35"/>
  <c r="A110" i="35"/>
  <c r="D109" i="35"/>
  <c r="C109" i="35"/>
  <c r="B109" i="35"/>
  <c r="A109" i="35"/>
  <c r="D108" i="35"/>
  <c r="C108" i="35"/>
  <c r="B108" i="35"/>
  <c r="A108" i="35"/>
  <c r="D107" i="35"/>
  <c r="C107" i="35"/>
  <c r="B107" i="35"/>
  <c r="A107" i="35"/>
  <c r="D106" i="35"/>
  <c r="C106" i="35"/>
  <c r="B106" i="35"/>
  <c r="A106" i="35"/>
  <c r="D105" i="35"/>
  <c r="C105" i="35"/>
  <c r="B105" i="35"/>
  <c r="A105" i="35"/>
  <c r="D104" i="35"/>
  <c r="C104" i="35"/>
  <c r="B104" i="35"/>
  <c r="A104" i="35"/>
  <c r="D103" i="35"/>
  <c r="C103" i="35"/>
  <c r="B103" i="35"/>
  <c r="A103" i="35"/>
  <c r="D102" i="35"/>
  <c r="C102" i="35"/>
  <c r="B102" i="35"/>
  <c r="A102" i="35"/>
  <c r="D101" i="35"/>
  <c r="C101" i="35"/>
  <c r="B101" i="35"/>
  <c r="A101" i="35"/>
  <c r="D100" i="35"/>
  <c r="C100" i="35"/>
  <c r="B100" i="35"/>
  <c r="A100" i="35"/>
  <c r="D99" i="35"/>
  <c r="C99" i="35"/>
  <c r="B99" i="35"/>
  <c r="A99" i="35"/>
  <c r="D98" i="35"/>
  <c r="C98" i="35"/>
  <c r="B98" i="35"/>
  <c r="A98" i="35"/>
  <c r="D97" i="35"/>
  <c r="C97" i="35"/>
  <c r="B97" i="35"/>
  <c r="A97" i="35"/>
  <c r="D96" i="35"/>
  <c r="C96" i="35"/>
  <c r="B96" i="35"/>
  <c r="A96" i="35"/>
  <c r="D95" i="35"/>
  <c r="C95" i="35"/>
  <c r="B95" i="35"/>
  <c r="A95" i="35"/>
  <c r="D94" i="35"/>
  <c r="C94" i="35"/>
  <c r="B94" i="35"/>
  <c r="A94" i="35"/>
  <c r="D93" i="35"/>
  <c r="C93" i="35"/>
  <c r="B93" i="35"/>
  <c r="A93" i="35"/>
  <c r="D92" i="35"/>
  <c r="C92" i="35"/>
  <c r="B92" i="35"/>
  <c r="A92" i="35"/>
  <c r="D91" i="35"/>
  <c r="C91" i="35"/>
  <c r="B91" i="35"/>
  <c r="A91" i="35"/>
  <c r="D90" i="35"/>
  <c r="C90" i="35"/>
  <c r="B90" i="35"/>
  <c r="A90" i="35"/>
  <c r="D89" i="35"/>
  <c r="C89" i="35"/>
  <c r="B89" i="35"/>
  <c r="A89" i="35"/>
  <c r="D88" i="35"/>
  <c r="C88" i="35"/>
  <c r="B88" i="35"/>
  <c r="A88" i="35"/>
  <c r="D87" i="35"/>
  <c r="C87" i="35"/>
  <c r="B87" i="35"/>
  <c r="A87" i="35"/>
  <c r="D86" i="35"/>
  <c r="C86" i="35"/>
  <c r="B86" i="35"/>
  <c r="A86" i="35"/>
  <c r="D85" i="35"/>
  <c r="C85" i="35"/>
  <c r="B85" i="35"/>
  <c r="A85" i="35"/>
  <c r="D84" i="35"/>
  <c r="C84" i="35"/>
  <c r="B84" i="35"/>
  <c r="A84" i="35"/>
  <c r="D83" i="35"/>
  <c r="C83" i="35"/>
  <c r="B83" i="35"/>
  <c r="A83" i="35"/>
  <c r="D82" i="35"/>
  <c r="C82" i="35"/>
  <c r="B82" i="35"/>
  <c r="A82" i="35"/>
  <c r="D81" i="35"/>
  <c r="C81" i="35"/>
  <c r="B81" i="35"/>
  <c r="A81" i="35"/>
  <c r="D80" i="35"/>
  <c r="C80" i="35"/>
  <c r="B80" i="35"/>
  <c r="A80" i="35"/>
  <c r="D79" i="35"/>
  <c r="C79" i="35"/>
  <c r="B79" i="35"/>
  <c r="A79" i="35"/>
  <c r="D78" i="35"/>
  <c r="C78" i="35"/>
  <c r="B78" i="35"/>
  <c r="A78" i="35"/>
  <c r="D77" i="35"/>
  <c r="C77" i="35"/>
  <c r="B77" i="35"/>
  <c r="A77" i="35"/>
  <c r="D76" i="35"/>
  <c r="C76" i="35"/>
  <c r="B76" i="35"/>
  <c r="A76" i="35"/>
  <c r="D75" i="35"/>
  <c r="C75" i="35"/>
  <c r="B75" i="35"/>
  <c r="A75" i="35"/>
  <c r="D74" i="35"/>
  <c r="C74" i="35"/>
  <c r="B74" i="35"/>
  <c r="A74" i="35"/>
  <c r="D73" i="35"/>
  <c r="C73" i="35"/>
  <c r="B73" i="35"/>
  <c r="A73" i="35"/>
  <c r="D72" i="35"/>
  <c r="C72" i="35"/>
  <c r="B72" i="35"/>
  <c r="A72" i="35"/>
  <c r="D71" i="35"/>
  <c r="C71" i="35"/>
  <c r="B71" i="35"/>
  <c r="A71" i="35"/>
  <c r="D70" i="35"/>
  <c r="C70" i="35"/>
  <c r="B70" i="35"/>
  <c r="A70" i="35"/>
  <c r="D69" i="35"/>
  <c r="C69" i="35"/>
  <c r="B69" i="35"/>
  <c r="A69" i="35"/>
  <c r="D68" i="35"/>
  <c r="C68" i="35"/>
  <c r="B68" i="35"/>
  <c r="A68" i="35"/>
  <c r="D67" i="35"/>
  <c r="C67" i="35"/>
  <c r="B67" i="35"/>
  <c r="A67" i="35"/>
  <c r="D66" i="35"/>
  <c r="C66" i="35"/>
  <c r="B66" i="35"/>
  <c r="A66" i="35"/>
  <c r="D65" i="35"/>
  <c r="C65" i="35"/>
  <c r="B65" i="35"/>
  <c r="A65" i="35"/>
  <c r="D64" i="35"/>
  <c r="C64" i="35"/>
  <c r="B64" i="35"/>
  <c r="A64" i="35"/>
  <c r="D63" i="35"/>
  <c r="C63" i="35"/>
  <c r="B63" i="35"/>
  <c r="A63" i="35"/>
  <c r="D62" i="35"/>
  <c r="C62" i="35"/>
  <c r="B62" i="35"/>
  <c r="A62" i="35"/>
  <c r="D61" i="35"/>
  <c r="C61" i="35"/>
  <c r="B61" i="35"/>
  <c r="A61" i="35"/>
  <c r="D60" i="35"/>
  <c r="C60" i="35"/>
  <c r="B60" i="35"/>
  <c r="A60" i="35"/>
  <c r="D59" i="35"/>
  <c r="C59" i="35"/>
  <c r="B59" i="35"/>
  <c r="A59" i="35"/>
  <c r="D58" i="35"/>
  <c r="C58" i="35"/>
  <c r="B58" i="35"/>
  <c r="A58" i="35"/>
  <c r="D57" i="35"/>
  <c r="C57" i="35"/>
  <c r="B57" i="35"/>
  <c r="A57" i="35"/>
  <c r="D56" i="35"/>
  <c r="C56" i="35"/>
  <c r="B56" i="35"/>
  <c r="A56" i="35"/>
  <c r="D55" i="35"/>
  <c r="C55" i="35"/>
  <c r="B55" i="35"/>
  <c r="A55" i="35"/>
  <c r="D54" i="35"/>
  <c r="C54" i="35"/>
  <c r="B54" i="35"/>
  <c r="A54" i="35"/>
  <c r="D53" i="35"/>
  <c r="C53" i="35"/>
  <c r="B53" i="35"/>
  <c r="A53" i="35"/>
  <c r="D52" i="35"/>
  <c r="C52" i="35"/>
  <c r="B52" i="35"/>
  <c r="A52" i="35"/>
  <c r="D51" i="35"/>
  <c r="C51" i="35"/>
  <c r="B51" i="35"/>
  <c r="A51" i="35"/>
  <c r="D50" i="35"/>
  <c r="C50" i="35"/>
  <c r="B50" i="35"/>
  <c r="A50" i="35"/>
  <c r="D49" i="35"/>
  <c r="C49" i="35"/>
  <c r="B49" i="35"/>
  <c r="A49" i="35"/>
  <c r="D48" i="35"/>
  <c r="C48" i="35"/>
  <c r="B48" i="35"/>
  <c r="A48" i="35"/>
  <c r="D47" i="35"/>
  <c r="C47" i="35"/>
  <c r="B47" i="35"/>
  <c r="A47" i="35"/>
  <c r="D46" i="35"/>
  <c r="C46" i="35"/>
  <c r="B46" i="35"/>
  <c r="A46" i="35"/>
  <c r="D45" i="35"/>
  <c r="C45" i="35"/>
  <c r="B45" i="35"/>
  <c r="A45" i="35"/>
  <c r="D44" i="35"/>
  <c r="C44" i="35"/>
  <c r="B44" i="35"/>
  <c r="A44" i="35"/>
  <c r="D43" i="35"/>
  <c r="C43" i="35"/>
  <c r="B43" i="35"/>
  <c r="A43" i="35"/>
  <c r="D42" i="35"/>
  <c r="C42" i="35"/>
  <c r="B42" i="35"/>
  <c r="A42" i="35"/>
  <c r="D41" i="35"/>
  <c r="C41" i="35"/>
  <c r="B41" i="35"/>
  <c r="A41" i="35"/>
  <c r="D40" i="35"/>
  <c r="C40" i="35"/>
  <c r="B40" i="35"/>
  <c r="A40" i="35"/>
  <c r="D39" i="35"/>
  <c r="C39" i="35"/>
  <c r="B39" i="35"/>
  <c r="A39" i="35"/>
  <c r="D38" i="35"/>
  <c r="C38" i="35"/>
  <c r="B38" i="35"/>
  <c r="A38" i="35"/>
  <c r="D37" i="35"/>
  <c r="C37" i="35"/>
  <c r="B37" i="35"/>
  <c r="A37" i="35"/>
  <c r="D36" i="35"/>
  <c r="C36" i="35"/>
  <c r="B36" i="35"/>
  <c r="A36" i="35"/>
  <c r="D35" i="35"/>
  <c r="C35" i="35"/>
  <c r="B35" i="35"/>
  <c r="A35" i="35"/>
  <c r="D34" i="35"/>
  <c r="C34" i="35"/>
  <c r="B34" i="35"/>
  <c r="A34" i="35"/>
  <c r="D33" i="35"/>
  <c r="C33" i="35"/>
  <c r="B33" i="35"/>
  <c r="A33" i="35"/>
  <c r="D32" i="35"/>
  <c r="C32" i="35"/>
  <c r="B32" i="35"/>
  <c r="A32" i="35"/>
  <c r="D31" i="35"/>
  <c r="C31" i="35"/>
  <c r="B31" i="35"/>
  <c r="A31" i="35"/>
  <c r="D30" i="35"/>
  <c r="C30" i="35"/>
  <c r="B30" i="35"/>
  <c r="A30" i="35"/>
  <c r="D29" i="35"/>
  <c r="C29" i="35"/>
  <c r="B29" i="35"/>
  <c r="A29" i="35"/>
  <c r="D28" i="35"/>
  <c r="C28" i="35"/>
  <c r="B28" i="35"/>
  <c r="A28" i="35"/>
  <c r="D27" i="35"/>
  <c r="C27" i="35"/>
  <c r="B27" i="35"/>
  <c r="A27" i="35"/>
  <c r="D26" i="35"/>
  <c r="C26" i="35"/>
  <c r="B26" i="35"/>
  <c r="A26" i="35"/>
  <c r="D25" i="35"/>
  <c r="C25" i="35"/>
  <c r="B25" i="35"/>
  <c r="A25" i="35"/>
  <c r="D24" i="35"/>
  <c r="C24" i="35"/>
  <c r="B24" i="35"/>
  <c r="A24" i="35"/>
  <c r="D23" i="35"/>
  <c r="C23" i="35"/>
  <c r="B23" i="35"/>
  <c r="A23" i="35"/>
  <c r="D22" i="35"/>
  <c r="C22" i="35"/>
  <c r="B22" i="35"/>
  <c r="A22" i="35"/>
  <c r="D21" i="35"/>
  <c r="C21" i="35"/>
  <c r="B21" i="35"/>
  <c r="A21" i="35"/>
  <c r="D20" i="35"/>
  <c r="C20" i="35"/>
  <c r="B20" i="35"/>
  <c r="A20" i="35"/>
  <c r="D19" i="35"/>
  <c r="C19" i="35"/>
  <c r="B19" i="35"/>
  <c r="A19" i="35"/>
  <c r="D18" i="35"/>
  <c r="C18" i="35"/>
  <c r="B18" i="35"/>
  <c r="A18" i="35"/>
  <c r="D17" i="35"/>
  <c r="C17" i="35"/>
  <c r="B17" i="35"/>
  <c r="A17" i="35"/>
  <c r="D16" i="35"/>
  <c r="C16" i="35"/>
  <c r="B16" i="35"/>
  <c r="A16" i="35"/>
  <c r="D15" i="35"/>
  <c r="C15" i="35"/>
  <c r="B15" i="35"/>
  <c r="A15" i="35"/>
  <c r="D14" i="35"/>
  <c r="C14" i="35"/>
  <c r="B14" i="35"/>
  <c r="A14" i="35"/>
  <c r="D13" i="35"/>
  <c r="C13" i="35"/>
  <c r="B13" i="35"/>
  <c r="A13" i="35"/>
  <c r="D12" i="35"/>
  <c r="C12" i="35"/>
  <c r="B12" i="35"/>
  <c r="A12" i="35"/>
  <c r="D11" i="35"/>
  <c r="C11" i="35"/>
  <c r="B11" i="35"/>
  <c r="A11" i="35"/>
  <c r="D10" i="35"/>
  <c r="C10" i="35"/>
  <c r="B10" i="35"/>
  <c r="A10" i="35"/>
  <c r="AI9" i="35"/>
  <c r="AE9" i="35"/>
  <c r="AE8" i="35" s="1"/>
  <c r="AC9" i="35"/>
  <c r="AC8" i="35" s="1"/>
  <c r="AB9" i="35"/>
  <c r="AB8" i="35" s="1"/>
  <c r="AA9" i="35"/>
  <c r="W9" i="35"/>
  <c r="W8" i="35" s="1"/>
  <c r="U9" i="35"/>
  <c r="U8" i="35" s="1"/>
  <c r="T9" i="35"/>
  <c r="T8" i="35" s="1"/>
  <c r="S9" i="35"/>
  <c r="O9" i="35"/>
  <c r="O8" i="35" s="1"/>
  <c r="M9" i="35"/>
  <c r="M8" i="35" s="1"/>
  <c r="L9" i="35"/>
  <c r="L8" i="35" s="1"/>
  <c r="K9" i="35"/>
  <c r="G9" i="35"/>
  <c r="G8" i="35" s="1"/>
  <c r="E9" i="35"/>
  <c r="E8" i="35" s="1"/>
  <c r="AI8" i="35"/>
  <c r="AA8" i="35"/>
  <c r="S8" i="35"/>
  <c r="K8" i="35"/>
  <c r="A3" i="35"/>
  <c r="AH9" i="35" s="1"/>
  <c r="AH8" i="35" s="1"/>
  <c r="A1" i="35"/>
  <c r="AI152" i="34"/>
  <c r="AH152" i="34"/>
  <c r="AG152" i="34"/>
  <c r="AF152" i="34"/>
  <c r="AE152" i="34"/>
  <c r="AD152" i="34"/>
  <c r="AC152" i="34"/>
  <c r="AB152" i="34"/>
  <c r="AA152" i="34"/>
  <c r="Z152" i="34"/>
  <c r="Y152" i="34"/>
  <c r="X152" i="34"/>
  <c r="W152" i="34"/>
  <c r="V152" i="34"/>
  <c r="U152" i="34"/>
  <c r="T152" i="34"/>
  <c r="S152" i="34"/>
  <c r="R152" i="34"/>
  <c r="Q152" i="34"/>
  <c r="P152" i="34"/>
  <c r="O152" i="34"/>
  <c r="N152" i="34"/>
  <c r="M152" i="34"/>
  <c r="L152" i="34"/>
  <c r="K152" i="34"/>
  <c r="J152" i="34"/>
  <c r="I152" i="34"/>
  <c r="H152" i="34"/>
  <c r="G152" i="34"/>
  <c r="F152" i="34"/>
  <c r="E152" i="34"/>
  <c r="D152" i="34" s="1"/>
  <c r="AI151" i="34"/>
  <c r="AH151" i="34"/>
  <c r="AG151" i="34"/>
  <c r="AF151" i="34"/>
  <c r="AE151" i="34"/>
  <c r="AD151" i="34"/>
  <c r="AC151" i="34"/>
  <c r="AB151" i="34"/>
  <c r="AA151" i="34"/>
  <c r="Z151" i="34"/>
  <c r="Y151" i="34"/>
  <c r="X151" i="34"/>
  <c r="W151" i="34"/>
  <c r="V151" i="34"/>
  <c r="U151" i="34"/>
  <c r="T151" i="34"/>
  <c r="S151" i="34"/>
  <c r="R151" i="34"/>
  <c r="Q151" i="34"/>
  <c r="P151" i="34"/>
  <c r="O151" i="34"/>
  <c r="N151" i="34"/>
  <c r="M151" i="34"/>
  <c r="L151" i="34"/>
  <c r="K151" i="34"/>
  <c r="J151" i="34"/>
  <c r="I151" i="34"/>
  <c r="H151" i="34"/>
  <c r="G151" i="34"/>
  <c r="F151" i="34"/>
  <c r="E151" i="34"/>
  <c r="C150" i="34"/>
  <c r="D149" i="34"/>
  <c r="C149" i="34"/>
  <c r="D148" i="34"/>
  <c r="C148" i="34"/>
  <c r="B148" i="34"/>
  <c r="A148" i="34"/>
  <c r="D147" i="34"/>
  <c r="C147" i="34"/>
  <c r="B147" i="34"/>
  <c r="A147" i="34"/>
  <c r="D146" i="34"/>
  <c r="C146" i="34"/>
  <c r="B146" i="34"/>
  <c r="A146" i="34"/>
  <c r="D145" i="34"/>
  <c r="C145" i="34"/>
  <c r="B145" i="34"/>
  <c r="A145" i="34"/>
  <c r="D144" i="34"/>
  <c r="C144" i="34"/>
  <c r="B144" i="34"/>
  <c r="A144" i="34"/>
  <c r="D143" i="34"/>
  <c r="C143" i="34"/>
  <c r="B143" i="34"/>
  <c r="A143" i="34"/>
  <c r="D142" i="34"/>
  <c r="C142" i="34"/>
  <c r="B142" i="34"/>
  <c r="A142" i="34"/>
  <c r="D141" i="34"/>
  <c r="C141" i="34"/>
  <c r="B141" i="34"/>
  <c r="A141" i="34"/>
  <c r="D140" i="34"/>
  <c r="C140" i="34"/>
  <c r="B140" i="34"/>
  <c r="A140" i="34"/>
  <c r="D139" i="34"/>
  <c r="C139" i="34"/>
  <c r="B139" i="34"/>
  <c r="A139" i="34"/>
  <c r="D138" i="34"/>
  <c r="C138" i="34"/>
  <c r="B138" i="34"/>
  <c r="A138" i="34"/>
  <c r="D137" i="34"/>
  <c r="C137" i="34"/>
  <c r="B137" i="34"/>
  <c r="A137" i="34"/>
  <c r="D136" i="34"/>
  <c r="C136" i="34"/>
  <c r="B136" i="34"/>
  <c r="A136" i="34"/>
  <c r="D135" i="34"/>
  <c r="C135" i="34"/>
  <c r="B135" i="34"/>
  <c r="A135" i="34"/>
  <c r="D134" i="34"/>
  <c r="C134" i="34"/>
  <c r="B134" i="34"/>
  <c r="A134" i="34"/>
  <c r="D133" i="34"/>
  <c r="C133" i="34"/>
  <c r="B133" i="34"/>
  <c r="A133" i="34"/>
  <c r="D132" i="34"/>
  <c r="C132" i="34"/>
  <c r="B132" i="34"/>
  <c r="A132" i="34"/>
  <c r="D131" i="34"/>
  <c r="C131" i="34"/>
  <c r="B131" i="34"/>
  <c r="A131" i="34"/>
  <c r="D130" i="34"/>
  <c r="C130" i="34"/>
  <c r="B130" i="34"/>
  <c r="A130" i="34"/>
  <c r="D129" i="34"/>
  <c r="C129" i="34"/>
  <c r="B129" i="34"/>
  <c r="A129" i="34"/>
  <c r="D128" i="34"/>
  <c r="C128" i="34"/>
  <c r="B128" i="34"/>
  <c r="A128" i="34"/>
  <c r="D127" i="34"/>
  <c r="C127" i="34"/>
  <c r="B127" i="34"/>
  <c r="A127" i="34"/>
  <c r="D126" i="34"/>
  <c r="C126" i="34"/>
  <c r="B126" i="34"/>
  <c r="A126" i="34"/>
  <c r="D125" i="34"/>
  <c r="C125" i="34"/>
  <c r="B125" i="34"/>
  <c r="A125" i="34"/>
  <c r="D124" i="34"/>
  <c r="C124" i="34"/>
  <c r="B124" i="34"/>
  <c r="A124" i="34"/>
  <c r="D123" i="34"/>
  <c r="C123" i="34"/>
  <c r="B123" i="34"/>
  <c r="A123" i="34"/>
  <c r="D122" i="34"/>
  <c r="C122" i="34"/>
  <c r="B122" i="34"/>
  <c r="A122" i="34"/>
  <c r="D121" i="34"/>
  <c r="C121" i="34"/>
  <c r="B121" i="34"/>
  <c r="A121" i="34"/>
  <c r="D120" i="34"/>
  <c r="C120" i="34"/>
  <c r="B120" i="34"/>
  <c r="A120" i="34"/>
  <c r="D119" i="34"/>
  <c r="C119" i="34"/>
  <c r="B119" i="34"/>
  <c r="A119" i="34"/>
  <c r="D118" i="34"/>
  <c r="C118" i="34"/>
  <c r="B118" i="34"/>
  <c r="A118" i="34"/>
  <c r="D117" i="34"/>
  <c r="C117" i="34"/>
  <c r="B117" i="34"/>
  <c r="A117" i="34"/>
  <c r="D116" i="34"/>
  <c r="C116" i="34"/>
  <c r="B116" i="34"/>
  <c r="A116" i="34"/>
  <c r="D115" i="34"/>
  <c r="C115" i="34"/>
  <c r="B115" i="34"/>
  <c r="A115" i="34"/>
  <c r="D114" i="34"/>
  <c r="C114" i="34"/>
  <c r="B114" i="34"/>
  <c r="A114" i="34"/>
  <c r="D113" i="34"/>
  <c r="C113" i="34"/>
  <c r="B113" i="34"/>
  <c r="A113" i="34"/>
  <c r="D112" i="34"/>
  <c r="C112" i="34"/>
  <c r="B112" i="34"/>
  <c r="A112" i="34"/>
  <c r="D111" i="34"/>
  <c r="C111" i="34"/>
  <c r="B111" i="34"/>
  <c r="A111" i="34"/>
  <c r="D110" i="34"/>
  <c r="C110" i="34"/>
  <c r="B110" i="34"/>
  <c r="A110" i="34"/>
  <c r="D109" i="34"/>
  <c r="C109" i="34"/>
  <c r="B109" i="34"/>
  <c r="A109" i="34"/>
  <c r="D108" i="34"/>
  <c r="C108" i="34"/>
  <c r="B108" i="34"/>
  <c r="A108" i="34"/>
  <c r="D107" i="34"/>
  <c r="C107" i="34"/>
  <c r="B107" i="34"/>
  <c r="A107" i="34"/>
  <c r="D106" i="34"/>
  <c r="C106" i="34"/>
  <c r="B106" i="34"/>
  <c r="A106" i="34"/>
  <c r="D105" i="34"/>
  <c r="C105" i="34"/>
  <c r="B105" i="34"/>
  <c r="A105" i="34"/>
  <c r="D104" i="34"/>
  <c r="C104" i="34"/>
  <c r="B104" i="34"/>
  <c r="A104" i="34"/>
  <c r="D103" i="34"/>
  <c r="C103" i="34"/>
  <c r="B103" i="34"/>
  <c r="A103" i="34"/>
  <c r="D102" i="34"/>
  <c r="C102" i="34"/>
  <c r="B102" i="34"/>
  <c r="A102" i="34"/>
  <c r="D101" i="34"/>
  <c r="C101" i="34"/>
  <c r="B101" i="34"/>
  <c r="A101" i="34"/>
  <c r="D100" i="34"/>
  <c r="C100" i="34"/>
  <c r="B100" i="34"/>
  <c r="A100" i="34"/>
  <c r="D99" i="34"/>
  <c r="C99" i="34"/>
  <c r="B99" i="34"/>
  <c r="A99" i="34"/>
  <c r="D98" i="34"/>
  <c r="C98" i="34"/>
  <c r="B98" i="34"/>
  <c r="A98" i="34"/>
  <c r="D97" i="34"/>
  <c r="C97" i="34"/>
  <c r="B97" i="34"/>
  <c r="A97" i="34"/>
  <c r="D96" i="34"/>
  <c r="C96" i="34"/>
  <c r="B96" i="34"/>
  <c r="A96" i="34"/>
  <c r="D95" i="34"/>
  <c r="C95" i="34"/>
  <c r="B95" i="34"/>
  <c r="A95" i="34"/>
  <c r="D94" i="34"/>
  <c r="C94" i="34"/>
  <c r="B94" i="34"/>
  <c r="A94" i="34"/>
  <c r="D93" i="34"/>
  <c r="C93" i="34"/>
  <c r="B93" i="34"/>
  <c r="A93" i="34"/>
  <c r="D92" i="34"/>
  <c r="C92" i="34"/>
  <c r="B92" i="34"/>
  <c r="A92" i="34"/>
  <c r="D91" i="34"/>
  <c r="C91" i="34"/>
  <c r="B91" i="34"/>
  <c r="A91" i="34"/>
  <c r="D90" i="34"/>
  <c r="C90" i="34"/>
  <c r="B90" i="34"/>
  <c r="A90" i="34"/>
  <c r="D89" i="34"/>
  <c r="C89" i="34"/>
  <c r="B89" i="34"/>
  <c r="A89" i="34"/>
  <c r="D88" i="34"/>
  <c r="C88" i="34"/>
  <c r="B88" i="34"/>
  <c r="A88" i="34"/>
  <c r="D87" i="34"/>
  <c r="C87" i="34"/>
  <c r="B87" i="34"/>
  <c r="A87" i="34"/>
  <c r="D86" i="34"/>
  <c r="C86" i="34"/>
  <c r="B86" i="34"/>
  <c r="A86" i="34"/>
  <c r="D85" i="34"/>
  <c r="C85" i="34"/>
  <c r="B85" i="34"/>
  <c r="A85" i="34"/>
  <c r="D84" i="34"/>
  <c r="C84" i="34"/>
  <c r="B84" i="34"/>
  <c r="A84" i="34"/>
  <c r="D83" i="34"/>
  <c r="C83" i="34"/>
  <c r="B83" i="34"/>
  <c r="A83" i="34"/>
  <c r="D82" i="34"/>
  <c r="C82" i="34"/>
  <c r="B82" i="34"/>
  <c r="A82" i="34"/>
  <c r="D81" i="34"/>
  <c r="C81" i="34"/>
  <c r="B81" i="34"/>
  <c r="A81" i="34"/>
  <c r="D80" i="34"/>
  <c r="C80" i="34"/>
  <c r="B80" i="34"/>
  <c r="A80" i="34"/>
  <c r="D79" i="34"/>
  <c r="C79" i="34"/>
  <c r="B79" i="34"/>
  <c r="A79" i="34"/>
  <c r="D78" i="34"/>
  <c r="C78" i="34"/>
  <c r="B78" i="34"/>
  <c r="A78" i="34"/>
  <c r="D77" i="34"/>
  <c r="C77" i="34"/>
  <c r="B77" i="34"/>
  <c r="A77" i="34"/>
  <c r="D76" i="34"/>
  <c r="C76" i="34"/>
  <c r="B76" i="34"/>
  <c r="A76" i="34"/>
  <c r="D75" i="34"/>
  <c r="C75" i="34"/>
  <c r="B75" i="34"/>
  <c r="A75" i="34"/>
  <c r="D74" i="34"/>
  <c r="C74" i="34"/>
  <c r="B74" i="34"/>
  <c r="A74" i="34"/>
  <c r="D73" i="34"/>
  <c r="C73" i="34"/>
  <c r="B73" i="34"/>
  <c r="A73" i="34"/>
  <c r="D72" i="34"/>
  <c r="C72" i="34"/>
  <c r="B72" i="34"/>
  <c r="A72" i="34"/>
  <c r="D71" i="34"/>
  <c r="C71" i="34"/>
  <c r="B71" i="34"/>
  <c r="A71" i="34"/>
  <c r="D70" i="34"/>
  <c r="C70" i="34"/>
  <c r="B70" i="34"/>
  <c r="A70" i="34"/>
  <c r="D69" i="34"/>
  <c r="C69" i="34"/>
  <c r="B69" i="34"/>
  <c r="A69" i="34"/>
  <c r="D68" i="34"/>
  <c r="C68" i="34"/>
  <c r="B68" i="34"/>
  <c r="A68" i="34"/>
  <c r="D67" i="34"/>
  <c r="C67" i="34"/>
  <c r="B67" i="34"/>
  <c r="A67" i="34"/>
  <c r="D66" i="34"/>
  <c r="C66" i="34"/>
  <c r="B66" i="34"/>
  <c r="A66" i="34"/>
  <c r="D65" i="34"/>
  <c r="C65" i="34"/>
  <c r="B65" i="34"/>
  <c r="A65" i="34"/>
  <c r="D64" i="34"/>
  <c r="C64" i="34"/>
  <c r="B64" i="34"/>
  <c r="A64" i="34"/>
  <c r="D63" i="34"/>
  <c r="C63" i="34"/>
  <c r="B63" i="34"/>
  <c r="A63" i="34"/>
  <c r="D62" i="34"/>
  <c r="C62" i="34"/>
  <c r="B62" i="34"/>
  <c r="A62" i="34"/>
  <c r="D61" i="34"/>
  <c r="C61" i="34"/>
  <c r="B61" i="34"/>
  <c r="A61" i="34"/>
  <c r="D60" i="34"/>
  <c r="C60" i="34"/>
  <c r="B60" i="34"/>
  <c r="A60" i="34"/>
  <c r="D59" i="34"/>
  <c r="C59" i="34"/>
  <c r="B59" i="34"/>
  <c r="A59" i="34"/>
  <c r="D58" i="34"/>
  <c r="C58" i="34"/>
  <c r="B58" i="34"/>
  <c r="A58" i="34"/>
  <c r="D57" i="34"/>
  <c r="C57" i="34"/>
  <c r="B57" i="34"/>
  <c r="A57" i="34"/>
  <c r="D56" i="34"/>
  <c r="C56" i="34"/>
  <c r="B56" i="34"/>
  <c r="A56" i="34"/>
  <c r="D55" i="34"/>
  <c r="C55" i="34"/>
  <c r="B55" i="34"/>
  <c r="A55" i="34"/>
  <c r="D54" i="34"/>
  <c r="C54" i="34"/>
  <c r="B54" i="34"/>
  <c r="A54" i="34"/>
  <c r="D53" i="34"/>
  <c r="C53" i="34"/>
  <c r="B53" i="34"/>
  <c r="A53" i="34"/>
  <c r="D52" i="34"/>
  <c r="C52" i="34"/>
  <c r="B52" i="34"/>
  <c r="A52" i="34"/>
  <c r="D51" i="34"/>
  <c r="C51" i="34"/>
  <c r="B51" i="34"/>
  <c r="A51" i="34"/>
  <c r="D50" i="34"/>
  <c r="C50" i="34"/>
  <c r="B50" i="34"/>
  <c r="A50" i="34"/>
  <c r="D49" i="34"/>
  <c r="C49" i="34"/>
  <c r="B49" i="34"/>
  <c r="A49" i="34"/>
  <c r="D48" i="34"/>
  <c r="C48" i="34"/>
  <c r="B48" i="34"/>
  <c r="A48" i="34"/>
  <c r="D47" i="34"/>
  <c r="C47" i="34"/>
  <c r="B47" i="34"/>
  <c r="A47" i="34"/>
  <c r="D46" i="34"/>
  <c r="C46" i="34"/>
  <c r="B46" i="34"/>
  <c r="A46" i="34"/>
  <c r="D45" i="34"/>
  <c r="C45" i="34"/>
  <c r="B45" i="34"/>
  <c r="A45" i="34"/>
  <c r="D44" i="34"/>
  <c r="C44" i="34"/>
  <c r="B44" i="34"/>
  <c r="A44" i="34"/>
  <c r="D43" i="34"/>
  <c r="C43" i="34"/>
  <c r="B43" i="34"/>
  <c r="A43" i="34"/>
  <c r="D42" i="34"/>
  <c r="C42" i="34"/>
  <c r="B42" i="34"/>
  <c r="A42" i="34"/>
  <c r="D41" i="34"/>
  <c r="C41" i="34"/>
  <c r="B41" i="34"/>
  <c r="A41" i="34"/>
  <c r="D40" i="34"/>
  <c r="C40" i="34"/>
  <c r="B40" i="34"/>
  <c r="A40" i="34"/>
  <c r="D39" i="34"/>
  <c r="C39" i="34"/>
  <c r="B39" i="34"/>
  <c r="A39" i="34"/>
  <c r="D38" i="34"/>
  <c r="C38" i="34"/>
  <c r="B38" i="34"/>
  <c r="A38" i="34"/>
  <c r="D37" i="34"/>
  <c r="C37" i="34"/>
  <c r="B37" i="34"/>
  <c r="A37" i="34"/>
  <c r="D36" i="34"/>
  <c r="C36" i="34"/>
  <c r="B36" i="34"/>
  <c r="A36" i="34"/>
  <c r="D35" i="34"/>
  <c r="C35" i="34"/>
  <c r="B35" i="34"/>
  <c r="A35" i="34"/>
  <c r="D34" i="34"/>
  <c r="C34" i="34"/>
  <c r="B34" i="34"/>
  <c r="A34" i="34"/>
  <c r="D33" i="34"/>
  <c r="C33" i="34"/>
  <c r="B33" i="34"/>
  <c r="A33" i="34"/>
  <c r="D32" i="34"/>
  <c r="C32" i="34"/>
  <c r="B32" i="34"/>
  <c r="A32" i="34"/>
  <c r="D31" i="34"/>
  <c r="C31" i="34"/>
  <c r="B31" i="34"/>
  <c r="A31" i="34"/>
  <c r="D30" i="34"/>
  <c r="C30" i="34"/>
  <c r="B30" i="34"/>
  <c r="A30" i="34"/>
  <c r="D29" i="34"/>
  <c r="C29" i="34"/>
  <c r="B29" i="34"/>
  <c r="A29" i="34"/>
  <c r="D28" i="34"/>
  <c r="C28" i="34"/>
  <c r="B28" i="34"/>
  <c r="A28" i="34"/>
  <c r="D27" i="34"/>
  <c r="C27" i="34"/>
  <c r="B27" i="34"/>
  <c r="A27" i="34"/>
  <c r="D26" i="34"/>
  <c r="C26" i="34"/>
  <c r="B26" i="34"/>
  <c r="A26" i="34"/>
  <c r="D25" i="34"/>
  <c r="C25" i="34"/>
  <c r="B25" i="34"/>
  <c r="A25" i="34"/>
  <c r="D24" i="34"/>
  <c r="C24" i="34"/>
  <c r="B24" i="34"/>
  <c r="A24" i="34"/>
  <c r="D23" i="34"/>
  <c r="C23" i="34"/>
  <c r="B23" i="34"/>
  <c r="A23" i="34"/>
  <c r="D22" i="34"/>
  <c r="C22" i="34"/>
  <c r="B22" i="34"/>
  <c r="A22" i="34"/>
  <c r="D21" i="34"/>
  <c r="C21" i="34"/>
  <c r="B21" i="34"/>
  <c r="A21" i="34"/>
  <c r="D20" i="34"/>
  <c r="C20" i="34"/>
  <c r="B20" i="34"/>
  <c r="A20" i="34"/>
  <c r="D19" i="34"/>
  <c r="C19" i="34"/>
  <c r="B19" i="34"/>
  <c r="A19" i="34"/>
  <c r="D18" i="34"/>
  <c r="C18" i="34"/>
  <c r="B18" i="34"/>
  <c r="A18" i="34"/>
  <c r="D17" i="34"/>
  <c r="C17" i="34"/>
  <c r="B17" i="34"/>
  <c r="A17" i="34"/>
  <c r="D16" i="34"/>
  <c r="C16" i="34"/>
  <c r="B16" i="34"/>
  <c r="A16" i="34"/>
  <c r="D15" i="34"/>
  <c r="C15" i="34"/>
  <c r="B15" i="34"/>
  <c r="A15" i="34"/>
  <c r="D14" i="34"/>
  <c r="C14" i="34"/>
  <c r="B14" i="34"/>
  <c r="A14" i="34"/>
  <c r="D13" i="34"/>
  <c r="C13" i="34"/>
  <c r="B13" i="34"/>
  <c r="A13" i="34"/>
  <c r="D12" i="34"/>
  <c r="C12" i="34"/>
  <c r="B12" i="34"/>
  <c r="A12" i="34"/>
  <c r="D11" i="34"/>
  <c r="C11" i="34"/>
  <c r="B11" i="34"/>
  <c r="A11" i="34"/>
  <c r="D10" i="34"/>
  <c r="C10" i="34"/>
  <c r="B10" i="34"/>
  <c r="A10" i="34"/>
  <c r="AI9" i="34"/>
  <c r="AI8" i="34" s="1"/>
  <c r="AE9" i="34"/>
  <c r="AE8" i="34" s="1"/>
  <c r="AA9" i="34"/>
  <c r="AA8" i="34" s="1"/>
  <c r="W9" i="34"/>
  <c r="W8" i="34" s="1"/>
  <c r="S9" i="34"/>
  <c r="S8" i="34" s="1"/>
  <c r="O9" i="34"/>
  <c r="O8" i="34" s="1"/>
  <c r="K9" i="34"/>
  <c r="K8" i="34" s="1"/>
  <c r="G9" i="34"/>
  <c r="G8" i="34" s="1"/>
  <c r="A3" i="34"/>
  <c r="AH9" i="34" s="1"/>
  <c r="AH8" i="34" s="1"/>
  <c r="A1" i="34"/>
  <c r="AI152" i="33"/>
  <c r="AH152" i="33"/>
  <c r="AG152" i="33"/>
  <c r="AF152" i="33"/>
  <c r="AE152" i="33"/>
  <c r="AD152" i="33"/>
  <c r="AC152" i="33"/>
  <c r="AB152" i="33"/>
  <c r="AA152" i="33"/>
  <c r="Z152" i="33"/>
  <c r="Y152" i="33"/>
  <c r="X152" i="33"/>
  <c r="W152" i="33"/>
  <c r="V152" i="33"/>
  <c r="U152" i="33"/>
  <c r="T152" i="33"/>
  <c r="S152" i="33"/>
  <c r="R152" i="33"/>
  <c r="Q152" i="33"/>
  <c r="P152" i="33"/>
  <c r="O152" i="33"/>
  <c r="N152" i="33"/>
  <c r="M152" i="33"/>
  <c r="L152" i="33"/>
  <c r="K152" i="33"/>
  <c r="J152" i="33"/>
  <c r="I152" i="33"/>
  <c r="H152" i="33"/>
  <c r="G152" i="33"/>
  <c r="F152" i="33"/>
  <c r="E152" i="33"/>
  <c r="D152" i="33" s="1"/>
  <c r="AI151" i="33"/>
  <c r="AH151" i="33"/>
  <c r="AG151" i="33"/>
  <c r="AF151" i="33"/>
  <c r="AE151" i="33"/>
  <c r="AD151" i="33"/>
  <c r="AC151" i="33"/>
  <c r="AB151" i="33"/>
  <c r="AA151" i="33"/>
  <c r="Z151" i="33"/>
  <c r="Y151" i="33"/>
  <c r="X151" i="33"/>
  <c r="W151" i="33"/>
  <c r="V151" i="33"/>
  <c r="U151" i="33"/>
  <c r="T151" i="33"/>
  <c r="S151" i="33"/>
  <c r="R151" i="33"/>
  <c r="Q151" i="33"/>
  <c r="P151" i="33"/>
  <c r="O151" i="33"/>
  <c r="N151" i="33"/>
  <c r="M151" i="33"/>
  <c r="L151" i="33"/>
  <c r="K151" i="33"/>
  <c r="J151" i="33"/>
  <c r="I151" i="33"/>
  <c r="H151" i="33"/>
  <c r="G151" i="33"/>
  <c r="F151" i="33"/>
  <c r="E151" i="33"/>
  <c r="C150" i="33"/>
  <c r="D149" i="33"/>
  <c r="C149" i="33"/>
  <c r="D148" i="33"/>
  <c r="C148" i="33"/>
  <c r="B148" i="33"/>
  <c r="A148" i="33"/>
  <c r="D147" i="33"/>
  <c r="C147" i="33"/>
  <c r="B147" i="33"/>
  <c r="A147" i="33"/>
  <c r="D146" i="33"/>
  <c r="C146" i="33"/>
  <c r="B146" i="33"/>
  <c r="A146" i="33"/>
  <c r="D145" i="33"/>
  <c r="C145" i="33"/>
  <c r="B145" i="33"/>
  <c r="A145" i="33"/>
  <c r="D144" i="33"/>
  <c r="C144" i="33"/>
  <c r="B144" i="33"/>
  <c r="A144" i="33"/>
  <c r="D143" i="33"/>
  <c r="C143" i="33"/>
  <c r="B143" i="33"/>
  <c r="A143" i="33"/>
  <c r="D142" i="33"/>
  <c r="C142" i="33"/>
  <c r="B142" i="33"/>
  <c r="A142" i="33"/>
  <c r="D141" i="33"/>
  <c r="C141" i="33"/>
  <c r="B141" i="33"/>
  <c r="A141" i="33"/>
  <c r="D140" i="33"/>
  <c r="C140" i="33"/>
  <c r="B140" i="33"/>
  <c r="A140" i="33"/>
  <c r="D139" i="33"/>
  <c r="C139" i="33"/>
  <c r="B139" i="33"/>
  <c r="A139" i="33"/>
  <c r="D138" i="33"/>
  <c r="C138" i="33"/>
  <c r="B138" i="33"/>
  <c r="A138" i="33"/>
  <c r="D137" i="33"/>
  <c r="C137" i="33"/>
  <c r="B137" i="33"/>
  <c r="A137" i="33"/>
  <c r="D136" i="33"/>
  <c r="C136" i="33"/>
  <c r="B136" i="33"/>
  <c r="A136" i="33"/>
  <c r="D135" i="33"/>
  <c r="C135" i="33"/>
  <c r="B135" i="33"/>
  <c r="A135" i="33"/>
  <c r="D134" i="33"/>
  <c r="C134" i="33"/>
  <c r="B134" i="33"/>
  <c r="A134" i="33"/>
  <c r="D133" i="33"/>
  <c r="C133" i="33"/>
  <c r="B133" i="33"/>
  <c r="A133" i="33"/>
  <c r="D132" i="33"/>
  <c r="C132" i="33"/>
  <c r="B132" i="33"/>
  <c r="A132" i="33"/>
  <c r="D131" i="33"/>
  <c r="C131" i="33"/>
  <c r="B131" i="33"/>
  <c r="A131" i="33"/>
  <c r="D130" i="33"/>
  <c r="C130" i="33"/>
  <c r="B130" i="33"/>
  <c r="A130" i="33"/>
  <c r="D129" i="33"/>
  <c r="C129" i="33"/>
  <c r="B129" i="33"/>
  <c r="A129" i="33"/>
  <c r="D128" i="33"/>
  <c r="C128" i="33"/>
  <c r="B128" i="33"/>
  <c r="A128" i="33"/>
  <c r="D127" i="33"/>
  <c r="C127" i="33"/>
  <c r="B127" i="33"/>
  <c r="A127" i="33"/>
  <c r="D126" i="33"/>
  <c r="C126" i="33"/>
  <c r="B126" i="33"/>
  <c r="A126" i="33"/>
  <c r="D125" i="33"/>
  <c r="C125" i="33"/>
  <c r="B125" i="33"/>
  <c r="A125" i="33"/>
  <c r="D124" i="33"/>
  <c r="C124" i="33"/>
  <c r="B124" i="33"/>
  <c r="A124" i="33"/>
  <c r="D123" i="33"/>
  <c r="C123" i="33"/>
  <c r="B123" i="33"/>
  <c r="A123" i="33"/>
  <c r="D122" i="33"/>
  <c r="C122" i="33"/>
  <c r="B122" i="33"/>
  <c r="A122" i="33"/>
  <c r="D121" i="33"/>
  <c r="C121" i="33"/>
  <c r="B121" i="33"/>
  <c r="A121" i="33"/>
  <c r="D120" i="33"/>
  <c r="C120" i="33"/>
  <c r="B120" i="33"/>
  <c r="A120" i="33"/>
  <c r="D119" i="33"/>
  <c r="C119" i="33"/>
  <c r="B119" i="33"/>
  <c r="A119" i="33"/>
  <c r="D118" i="33"/>
  <c r="C118" i="33"/>
  <c r="B118" i="33"/>
  <c r="A118" i="33"/>
  <c r="D117" i="33"/>
  <c r="C117" i="33"/>
  <c r="B117" i="33"/>
  <c r="A117" i="33"/>
  <c r="D116" i="33"/>
  <c r="C116" i="33"/>
  <c r="B116" i="33"/>
  <c r="A116" i="33"/>
  <c r="D115" i="33"/>
  <c r="C115" i="33"/>
  <c r="B115" i="33"/>
  <c r="A115" i="33"/>
  <c r="D114" i="33"/>
  <c r="C114" i="33"/>
  <c r="B114" i="33"/>
  <c r="A114" i="33"/>
  <c r="D113" i="33"/>
  <c r="C113" i="33"/>
  <c r="B113" i="33"/>
  <c r="A113" i="33"/>
  <c r="D112" i="33"/>
  <c r="C112" i="33"/>
  <c r="B112" i="33"/>
  <c r="A112" i="33"/>
  <c r="D111" i="33"/>
  <c r="C111" i="33"/>
  <c r="B111" i="33"/>
  <c r="A111" i="33"/>
  <c r="D110" i="33"/>
  <c r="C110" i="33"/>
  <c r="B110" i="33"/>
  <c r="A110" i="33"/>
  <c r="D109" i="33"/>
  <c r="C109" i="33"/>
  <c r="B109" i="33"/>
  <c r="A109" i="33"/>
  <c r="D108" i="33"/>
  <c r="C108" i="33"/>
  <c r="B108" i="33"/>
  <c r="A108" i="33"/>
  <c r="D107" i="33"/>
  <c r="C107" i="33"/>
  <c r="B107" i="33"/>
  <c r="A107" i="33"/>
  <c r="D106" i="33"/>
  <c r="C106" i="33"/>
  <c r="B106" i="33"/>
  <c r="A106" i="33"/>
  <c r="D105" i="33"/>
  <c r="C105" i="33"/>
  <c r="B105" i="33"/>
  <c r="A105" i="33"/>
  <c r="D104" i="33"/>
  <c r="C104" i="33"/>
  <c r="B104" i="33"/>
  <c r="A104" i="33"/>
  <c r="D103" i="33"/>
  <c r="C103" i="33"/>
  <c r="B103" i="33"/>
  <c r="A103" i="33"/>
  <c r="D102" i="33"/>
  <c r="C102" i="33"/>
  <c r="B102" i="33"/>
  <c r="A102" i="33"/>
  <c r="D101" i="33"/>
  <c r="C101" i="33"/>
  <c r="B101" i="33"/>
  <c r="A101" i="33"/>
  <c r="D100" i="33"/>
  <c r="C100" i="33"/>
  <c r="B100" i="33"/>
  <c r="A100" i="33"/>
  <c r="D99" i="33"/>
  <c r="C99" i="33"/>
  <c r="B99" i="33"/>
  <c r="A99" i="33"/>
  <c r="D98" i="33"/>
  <c r="C98" i="33"/>
  <c r="B98" i="33"/>
  <c r="A98" i="33"/>
  <c r="D97" i="33"/>
  <c r="C97" i="33"/>
  <c r="B97" i="33"/>
  <c r="A97" i="33"/>
  <c r="D96" i="33"/>
  <c r="C96" i="33"/>
  <c r="B96" i="33"/>
  <c r="A96" i="33"/>
  <c r="D95" i="33"/>
  <c r="C95" i="33"/>
  <c r="B95" i="33"/>
  <c r="A95" i="33"/>
  <c r="D94" i="33"/>
  <c r="C94" i="33"/>
  <c r="B94" i="33"/>
  <c r="A94" i="33"/>
  <c r="D93" i="33"/>
  <c r="C93" i="33"/>
  <c r="B93" i="33"/>
  <c r="A93" i="33"/>
  <c r="D92" i="33"/>
  <c r="C92" i="33"/>
  <c r="B92" i="33"/>
  <c r="A92" i="33"/>
  <c r="D91" i="33"/>
  <c r="C91" i="33"/>
  <c r="B91" i="33"/>
  <c r="A91" i="33"/>
  <c r="D90" i="33"/>
  <c r="C90" i="33"/>
  <c r="B90" i="33"/>
  <c r="A90" i="33"/>
  <c r="D89" i="33"/>
  <c r="C89" i="33"/>
  <c r="B89" i="33"/>
  <c r="A89" i="33"/>
  <c r="D88" i="33"/>
  <c r="C88" i="33"/>
  <c r="B88" i="33"/>
  <c r="A88" i="33"/>
  <c r="D87" i="33"/>
  <c r="C87" i="33"/>
  <c r="B87" i="33"/>
  <c r="A87" i="33"/>
  <c r="D86" i="33"/>
  <c r="C86" i="33"/>
  <c r="B86" i="33"/>
  <c r="A86" i="33"/>
  <c r="D85" i="33"/>
  <c r="C85" i="33"/>
  <c r="B85" i="33"/>
  <c r="A85" i="33"/>
  <c r="D84" i="33"/>
  <c r="C84" i="33"/>
  <c r="B84" i="33"/>
  <c r="A84" i="33"/>
  <c r="D83" i="33"/>
  <c r="C83" i="33"/>
  <c r="B83" i="33"/>
  <c r="A83" i="33"/>
  <c r="D82" i="33"/>
  <c r="C82" i="33"/>
  <c r="B82" i="33"/>
  <c r="A82" i="33"/>
  <c r="D81" i="33"/>
  <c r="C81" i="33"/>
  <c r="B81" i="33"/>
  <c r="A81" i="33"/>
  <c r="D80" i="33"/>
  <c r="C80" i="33"/>
  <c r="B80" i="33"/>
  <c r="A80" i="33"/>
  <c r="D79" i="33"/>
  <c r="C79" i="33"/>
  <c r="B79" i="33"/>
  <c r="A79" i="33"/>
  <c r="D78" i="33"/>
  <c r="C78" i="33"/>
  <c r="B78" i="33"/>
  <c r="A78" i="33"/>
  <c r="D77" i="33"/>
  <c r="C77" i="33"/>
  <c r="B77" i="33"/>
  <c r="A77" i="33"/>
  <c r="D76" i="33"/>
  <c r="C76" i="33"/>
  <c r="B76" i="33"/>
  <c r="A76" i="33"/>
  <c r="D75" i="33"/>
  <c r="C75" i="33"/>
  <c r="B75" i="33"/>
  <c r="A75" i="33"/>
  <c r="D74" i="33"/>
  <c r="C74" i="33"/>
  <c r="B74" i="33"/>
  <c r="A74" i="33"/>
  <c r="D73" i="33"/>
  <c r="C73" i="33"/>
  <c r="B73" i="33"/>
  <c r="A73" i="33"/>
  <c r="D72" i="33"/>
  <c r="C72" i="33"/>
  <c r="B72" i="33"/>
  <c r="A72" i="33"/>
  <c r="D71" i="33"/>
  <c r="C71" i="33"/>
  <c r="B71" i="33"/>
  <c r="A71" i="33"/>
  <c r="D70" i="33"/>
  <c r="C70" i="33"/>
  <c r="B70" i="33"/>
  <c r="A70" i="33"/>
  <c r="D69" i="33"/>
  <c r="C69" i="33"/>
  <c r="B69" i="33"/>
  <c r="A69" i="33"/>
  <c r="D68" i="33"/>
  <c r="C68" i="33"/>
  <c r="B68" i="33"/>
  <c r="A68" i="33"/>
  <c r="D67" i="33"/>
  <c r="C67" i="33"/>
  <c r="B67" i="33"/>
  <c r="A67" i="33"/>
  <c r="D66" i="33"/>
  <c r="C66" i="33"/>
  <c r="B66" i="33"/>
  <c r="A66" i="33"/>
  <c r="D65" i="33"/>
  <c r="C65" i="33"/>
  <c r="B65" i="33"/>
  <c r="A65" i="33"/>
  <c r="D64" i="33"/>
  <c r="C64" i="33"/>
  <c r="B64" i="33"/>
  <c r="A64" i="33"/>
  <c r="D63" i="33"/>
  <c r="C63" i="33"/>
  <c r="B63" i="33"/>
  <c r="A63" i="33"/>
  <c r="D62" i="33"/>
  <c r="C62" i="33"/>
  <c r="B62" i="33"/>
  <c r="A62" i="33"/>
  <c r="D61" i="33"/>
  <c r="C61" i="33"/>
  <c r="B61" i="33"/>
  <c r="A61" i="33"/>
  <c r="D60" i="33"/>
  <c r="C60" i="33"/>
  <c r="B60" i="33"/>
  <c r="A60" i="33"/>
  <c r="D59" i="33"/>
  <c r="C59" i="33"/>
  <c r="B59" i="33"/>
  <c r="A59" i="33"/>
  <c r="D58" i="33"/>
  <c r="C58" i="33"/>
  <c r="B58" i="33"/>
  <c r="A58" i="33"/>
  <c r="D57" i="33"/>
  <c r="C57" i="33"/>
  <c r="B57" i="33"/>
  <c r="A57" i="33"/>
  <c r="D56" i="33"/>
  <c r="C56" i="33"/>
  <c r="B56" i="33"/>
  <c r="A56" i="33"/>
  <c r="D55" i="33"/>
  <c r="C55" i="33"/>
  <c r="B55" i="33"/>
  <c r="A55" i="33"/>
  <c r="D54" i="33"/>
  <c r="C54" i="33"/>
  <c r="B54" i="33"/>
  <c r="A54" i="33"/>
  <c r="D53" i="33"/>
  <c r="C53" i="33"/>
  <c r="B53" i="33"/>
  <c r="A53" i="33"/>
  <c r="D52" i="33"/>
  <c r="C52" i="33"/>
  <c r="B52" i="33"/>
  <c r="A52" i="33"/>
  <c r="D51" i="33"/>
  <c r="C51" i="33"/>
  <c r="B51" i="33"/>
  <c r="A51" i="33"/>
  <c r="D50" i="33"/>
  <c r="C50" i="33"/>
  <c r="B50" i="33"/>
  <c r="A50" i="33"/>
  <c r="D49" i="33"/>
  <c r="C49" i="33"/>
  <c r="B49" i="33"/>
  <c r="A49" i="33"/>
  <c r="D48" i="33"/>
  <c r="C48" i="33"/>
  <c r="B48" i="33"/>
  <c r="A48" i="33"/>
  <c r="D47" i="33"/>
  <c r="C47" i="33"/>
  <c r="B47" i="33"/>
  <c r="A47" i="33"/>
  <c r="D46" i="33"/>
  <c r="C46" i="33"/>
  <c r="B46" i="33"/>
  <c r="A46" i="33"/>
  <c r="D45" i="33"/>
  <c r="C45" i="33"/>
  <c r="B45" i="33"/>
  <c r="A45" i="33"/>
  <c r="D44" i="33"/>
  <c r="C44" i="33"/>
  <c r="B44" i="33"/>
  <c r="A44" i="33"/>
  <c r="D43" i="33"/>
  <c r="C43" i="33"/>
  <c r="B43" i="33"/>
  <c r="A43" i="33"/>
  <c r="D42" i="33"/>
  <c r="C42" i="33"/>
  <c r="B42" i="33"/>
  <c r="A42" i="33"/>
  <c r="D41" i="33"/>
  <c r="C41" i="33"/>
  <c r="B41" i="33"/>
  <c r="A41" i="33"/>
  <c r="D40" i="33"/>
  <c r="C40" i="33"/>
  <c r="B40" i="33"/>
  <c r="A40" i="33"/>
  <c r="D39" i="33"/>
  <c r="C39" i="33"/>
  <c r="B39" i="33"/>
  <c r="A39" i="33"/>
  <c r="D38" i="33"/>
  <c r="C38" i="33"/>
  <c r="B38" i="33"/>
  <c r="A38" i="33"/>
  <c r="D37" i="33"/>
  <c r="C37" i="33"/>
  <c r="B37" i="33"/>
  <c r="A37" i="33"/>
  <c r="D36" i="33"/>
  <c r="C36" i="33"/>
  <c r="B36" i="33"/>
  <c r="A36" i="33"/>
  <c r="D35" i="33"/>
  <c r="C35" i="33"/>
  <c r="B35" i="33"/>
  <c r="A35" i="33"/>
  <c r="D34" i="33"/>
  <c r="C34" i="33"/>
  <c r="B34" i="33"/>
  <c r="A34" i="33"/>
  <c r="D33" i="33"/>
  <c r="C33" i="33"/>
  <c r="B33" i="33"/>
  <c r="A33" i="33"/>
  <c r="D32" i="33"/>
  <c r="C32" i="33"/>
  <c r="B32" i="33"/>
  <c r="A32" i="33"/>
  <c r="D31" i="33"/>
  <c r="C31" i="33"/>
  <c r="B31" i="33"/>
  <c r="A31" i="33"/>
  <c r="D30" i="33"/>
  <c r="C30" i="33"/>
  <c r="B30" i="33"/>
  <c r="A30" i="33"/>
  <c r="D29" i="33"/>
  <c r="C29" i="33"/>
  <c r="B29" i="33"/>
  <c r="A29" i="33"/>
  <c r="D28" i="33"/>
  <c r="C28" i="33"/>
  <c r="B28" i="33"/>
  <c r="A28" i="33"/>
  <c r="D27" i="33"/>
  <c r="C27" i="33"/>
  <c r="B27" i="33"/>
  <c r="A27" i="33"/>
  <c r="D26" i="33"/>
  <c r="C26" i="33"/>
  <c r="B26" i="33"/>
  <c r="A26" i="33"/>
  <c r="D25" i="33"/>
  <c r="C25" i="33"/>
  <c r="B25" i="33"/>
  <c r="A25" i="33"/>
  <c r="D24" i="33"/>
  <c r="C24" i="33"/>
  <c r="B24" i="33"/>
  <c r="A24" i="33"/>
  <c r="D23" i="33"/>
  <c r="C23" i="33"/>
  <c r="B23" i="33"/>
  <c r="A23" i="33"/>
  <c r="D22" i="33"/>
  <c r="C22" i="33"/>
  <c r="B22" i="33"/>
  <c r="A22" i="33"/>
  <c r="D21" i="33"/>
  <c r="C21" i="33"/>
  <c r="B21" i="33"/>
  <c r="A21" i="33"/>
  <c r="D20" i="33"/>
  <c r="C20" i="33"/>
  <c r="B20" i="33"/>
  <c r="A20" i="33"/>
  <c r="D19" i="33"/>
  <c r="C19" i="33"/>
  <c r="B19" i="33"/>
  <c r="A19" i="33"/>
  <c r="D18" i="33"/>
  <c r="C18" i="33"/>
  <c r="B18" i="33"/>
  <c r="A18" i="33"/>
  <c r="D17" i="33"/>
  <c r="C17" i="33"/>
  <c r="B17" i="33"/>
  <c r="A17" i="33"/>
  <c r="D16" i="33"/>
  <c r="C16" i="33"/>
  <c r="B16" i="33"/>
  <c r="A16" i="33"/>
  <c r="D15" i="33"/>
  <c r="C15" i="33"/>
  <c r="B15" i="33"/>
  <c r="A15" i="33"/>
  <c r="D14" i="33"/>
  <c r="C14" i="33"/>
  <c r="B14" i="33"/>
  <c r="A14" i="33"/>
  <c r="D13" i="33"/>
  <c r="C13" i="33"/>
  <c r="B13" i="33"/>
  <c r="A13" i="33"/>
  <c r="D12" i="33"/>
  <c r="C12" i="33"/>
  <c r="B12" i="33"/>
  <c r="A12" i="33"/>
  <c r="D11" i="33"/>
  <c r="C11" i="33"/>
  <c r="B11" i="33"/>
  <c r="A11" i="33"/>
  <c r="D10" i="33"/>
  <c r="C10" i="33"/>
  <c r="B10" i="33"/>
  <c r="A10" i="33"/>
  <c r="AI9" i="33"/>
  <c r="AI8" i="33" s="1"/>
  <c r="AE9" i="33"/>
  <c r="AE8" i="33" s="1"/>
  <c r="AA9" i="33"/>
  <c r="AA8" i="33" s="1"/>
  <c r="W9" i="33"/>
  <c r="W8" i="33" s="1"/>
  <c r="S9" i="33"/>
  <c r="S8" i="33" s="1"/>
  <c r="O9" i="33"/>
  <c r="O8" i="33" s="1"/>
  <c r="K9" i="33"/>
  <c r="K8" i="33" s="1"/>
  <c r="G9" i="33"/>
  <c r="G8" i="33" s="1"/>
  <c r="A3" i="33"/>
  <c r="AH9" i="33" s="1"/>
  <c r="AH8" i="33" s="1"/>
  <c r="A1" i="33"/>
  <c r="AI152" i="32"/>
  <c r="AH152" i="32"/>
  <c r="AG152" i="32"/>
  <c r="AF152" i="32"/>
  <c r="AE152" i="32"/>
  <c r="AD152" i="32"/>
  <c r="AC152" i="32"/>
  <c r="AB152" i="32"/>
  <c r="AA152" i="32"/>
  <c r="Z152" i="32"/>
  <c r="Y152" i="32"/>
  <c r="X152" i="32"/>
  <c r="W152" i="32"/>
  <c r="V152" i="32"/>
  <c r="U152" i="32"/>
  <c r="T152" i="32"/>
  <c r="S152" i="32"/>
  <c r="R152" i="32"/>
  <c r="Q152" i="32"/>
  <c r="P152" i="32"/>
  <c r="O152" i="32"/>
  <c r="N152" i="32"/>
  <c r="M152" i="32"/>
  <c r="L152" i="32"/>
  <c r="K152" i="32"/>
  <c r="J152" i="32"/>
  <c r="I152" i="32"/>
  <c r="H152" i="32"/>
  <c r="G152" i="32"/>
  <c r="F152" i="32"/>
  <c r="E152" i="32"/>
  <c r="D152" i="32" s="1"/>
  <c r="AI151" i="32"/>
  <c r="AH151" i="32"/>
  <c r="AG151" i="32"/>
  <c r="AF151" i="32"/>
  <c r="AE151" i="32"/>
  <c r="AD151" i="32"/>
  <c r="AC151" i="32"/>
  <c r="AB151" i="32"/>
  <c r="AA151" i="32"/>
  <c r="Z151" i="32"/>
  <c r="Y151" i="32"/>
  <c r="X151" i="32"/>
  <c r="W151" i="32"/>
  <c r="V151" i="32"/>
  <c r="U151" i="32"/>
  <c r="T151" i="32"/>
  <c r="S151" i="32"/>
  <c r="R151" i="32"/>
  <c r="Q151" i="32"/>
  <c r="P151" i="32"/>
  <c r="O151" i="32"/>
  <c r="N151" i="32"/>
  <c r="M151" i="32"/>
  <c r="L151" i="32"/>
  <c r="K151" i="32"/>
  <c r="J151" i="32"/>
  <c r="I151" i="32"/>
  <c r="H151" i="32"/>
  <c r="G151" i="32"/>
  <c r="F151" i="32"/>
  <c r="E151" i="32"/>
  <c r="C150" i="32"/>
  <c r="D149" i="32"/>
  <c r="C149" i="32"/>
  <c r="D148" i="32"/>
  <c r="C148" i="32"/>
  <c r="B148" i="32"/>
  <c r="A148" i="32"/>
  <c r="D147" i="32"/>
  <c r="C147" i="32"/>
  <c r="B147" i="32"/>
  <c r="A147" i="32"/>
  <c r="D146" i="32"/>
  <c r="C146" i="32"/>
  <c r="B146" i="32"/>
  <c r="A146" i="32"/>
  <c r="D145" i="32"/>
  <c r="C145" i="32"/>
  <c r="B145" i="32"/>
  <c r="A145" i="32"/>
  <c r="D144" i="32"/>
  <c r="C144" i="32"/>
  <c r="B144" i="32"/>
  <c r="A144" i="32"/>
  <c r="D143" i="32"/>
  <c r="C143" i="32"/>
  <c r="B143" i="32"/>
  <c r="A143" i="32"/>
  <c r="D142" i="32"/>
  <c r="C142" i="32"/>
  <c r="B142" i="32"/>
  <c r="A142" i="32"/>
  <c r="D141" i="32"/>
  <c r="C141" i="32"/>
  <c r="B141" i="32"/>
  <c r="A141" i="32"/>
  <c r="D140" i="32"/>
  <c r="C140" i="32"/>
  <c r="B140" i="32"/>
  <c r="A140" i="32"/>
  <c r="D139" i="32"/>
  <c r="C139" i="32"/>
  <c r="B139" i="32"/>
  <c r="A139" i="32"/>
  <c r="D138" i="32"/>
  <c r="C138" i="32"/>
  <c r="B138" i="32"/>
  <c r="A138" i="32"/>
  <c r="D137" i="32"/>
  <c r="C137" i="32"/>
  <c r="B137" i="32"/>
  <c r="A137" i="32"/>
  <c r="D136" i="32"/>
  <c r="C136" i="32"/>
  <c r="B136" i="32"/>
  <c r="A136" i="32"/>
  <c r="D135" i="32"/>
  <c r="C135" i="32"/>
  <c r="B135" i="32"/>
  <c r="A135" i="32"/>
  <c r="D134" i="32"/>
  <c r="C134" i="32"/>
  <c r="B134" i="32"/>
  <c r="A134" i="32"/>
  <c r="D133" i="32"/>
  <c r="C133" i="32"/>
  <c r="B133" i="32"/>
  <c r="A133" i="32"/>
  <c r="D132" i="32"/>
  <c r="C132" i="32"/>
  <c r="B132" i="32"/>
  <c r="A132" i="32"/>
  <c r="D131" i="32"/>
  <c r="C131" i="32"/>
  <c r="B131" i="32"/>
  <c r="A131" i="32"/>
  <c r="D130" i="32"/>
  <c r="C130" i="32"/>
  <c r="B130" i="32"/>
  <c r="A130" i="32"/>
  <c r="D129" i="32"/>
  <c r="C129" i="32"/>
  <c r="B129" i="32"/>
  <c r="A129" i="32"/>
  <c r="D128" i="32"/>
  <c r="C128" i="32"/>
  <c r="B128" i="32"/>
  <c r="A128" i="32"/>
  <c r="D127" i="32"/>
  <c r="C127" i="32"/>
  <c r="B127" i="32"/>
  <c r="A127" i="32"/>
  <c r="D126" i="32"/>
  <c r="C126" i="32"/>
  <c r="B126" i="32"/>
  <c r="A126" i="32"/>
  <c r="D125" i="32"/>
  <c r="C125" i="32"/>
  <c r="B125" i="32"/>
  <c r="A125" i="32"/>
  <c r="D124" i="32"/>
  <c r="C124" i="32"/>
  <c r="B124" i="32"/>
  <c r="A124" i="32"/>
  <c r="D123" i="32"/>
  <c r="C123" i="32"/>
  <c r="B123" i="32"/>
  <c r="A123" i="32"/>
  <c r="D122" i="32"/>
  <c r="C122" i="32"/>
  <c r="B122" i="32"/>
  <c r="A122" i="32"/>
  <c r="D121" i="32"/>
  <c r="C121" i="32"/>
  <c r="B121" i="32"/>
  <c r="A121" i="32"/>
  <c r="D120" i="32"/>
  <c r="C120" i="32"/>
  <c r="B120" i="32"/>
  <c r="A120" i="32"/>
  <c r="D119" i="32"/>
  <c r="C119" i="32"/>
  <c r="B119" i="32"/>
  <c r="A119" i="32"/>
  <c r="D118" i="32"/>
  <c r="C118" i="32"/>
  <c r="B118" i="32"/>
  <c r="A118" i="32"/>
  <c r="D117" i="32"/>
  <c r="C117" i="32"/>
  <c r="B117" i="32"/>
  <c r="A117" i="32"/>
  <c r="D116" i="32"/>
  <c r="C116" i="32"/>
  <c r="B116" i="32"/>
  <c r="A116" i="32"/>
  <c r="D115" i="32"/>
  <c r="C115" i="32"/>
  <c r="B115" i="32"/>
  <c r="A115" i="32"/>
  <c r="D114" i="32"/>
  <c r="C114" i="32"/>
  <c r="B114" i="32"/>
  <c r="A114" i="32"/>
  <c r="D113" i="32"/>
  <c r="C113" i="32"/>
  <c r="B113" i="32"/>
  <c r="A113" i="32"/>
  <c r="D112" i="32"/>
  <c r="C112" i="32"/>
  <c r="B112" i="32"/>
  <c r="A112" i="32"/>
  <c r="D111" i="32"/>
  <c r="C111" i="32"/>
  <c r="B111" i="32"/>
  <c r="A111" i="32"/>
  <c r="D110" i="32"/>
  <c r="C110" i="32"/>
  <c r="B110" i="32"/>
  <c r="A110" i="32"/>
  <c r="D109" i="32"/>
  <c r="C109" i="32"/>
  <c r="B109" i="32"/>
  <c r="A109" i="32"/>
  <c r="D108" i="32"/>
  <c r="C108" i="32"/>
  <c r="B108" i="32"/>
  <c r="A108" i="32"/>
  <c r="D107" i="32"/>
  <c r="C107" i="32"/>
  <c r="B107" i="32"/>
  <c r="A107" i="32"/>
  <c r="D106" i="32"/>
  <c r="C106" i="32"/>
  <c r="B106" i="32"/>
  <c r="A106" i="32"/>
  <c r="D105" i="32"/>
  <c r="C105" i="32"/>
  <c r="B105" i="32"/>
  <c r="A105" i="32"/>
  <c r="D104" i="32"/>
  <c r="C104" i="32"/>
  <c r="B104" i="32"/>
  <c r="A104" i="32"/>
  <c r="D103" i="32"/>
  <c r="C103" i="32"/>
  <c r="B103" i="32"/>
  <c r="A103" i="32"/>
  <c r="D102" i="32"/>
  <c r="C102" i="32"/>
  <c r="B102" i="32"/>
  <c r="A102" i="32"/>
  <c r="D101" i="32"/>
  <c r="C101" i="32"/>
  <c r="B101" i="32"/>
  <c r="A101" i="32"/>
  <c r="D100" i="32"/>
  <c r="C100" i="32"/>
  <c r="B100" i="32"/>
  <c r="A100" i="32"/>
  <c r="D99" i="32"/>
  <c r="C99" i="32"/>
  <c r="B99" i="32"/>
  <c r="A99" i="32"/>
  <c r="D98" i="32"/>
  <c r="C98" i="32"/>
  <c r="B98" i="32"/>
  <c r="A98" i="32"/>
  <c r="D97" i="32"/>
  <c r="C97" i="32"/>
  <c r="B97" i="32"/>
  <c r="A97" i="32"/>
  <c r="D96" i="32"/>
  <c r="C96" i="32"/>
  <c r="B96" i="32"/>
  <c r="A96" i="32"/>
  <c r="D95" i="32"/>
  <c r="C95" i="32"/>
  <c r="B95" i="32"/>
  <c r="A95" i="32"/>
  <c r="D94" i="32"/>
  <c r="C94" i="32"/>
  <c r="B94" i="32"/>
  <c r="A94" i="32"/>
  <c r="D93" i="32"/>
  <c r="C93" i="32"/>
  <c r="B93" i="32"/>
  <c r="A93" i="32"/>
  <c r="D92" i="32"/>
  <c r="C92" i="32"/>
  <c r="B92" i="32"/>
  <c r="A92" i="32"/>
  <c r="D91" i="32"/>
  <c r="C91" i="32"/>
  <c r="B91" i="32"/>
  <c r="A91" i="32"/>
  <c r="D90" i="32"/>
  <c r="C90" i="32"/>
  <c r="B90" i="32"/>
  <c r="A90" i="32"/>
  <c r="D89" i="32"/>
  <c r="C89" i="32"/>
  <c r="B89" i="32"/>
  <c r="A89" i="32"/>
  <c r="D88" i="32"/>
  <c r="C88" i="32"/>
  <c r="B88" i="32"/>
  <c r="A88" i="32"/>
  <c r="D87" i="32"/>
  <c r="C87" i="32"/>
  <c r="B87" i="32"/>
  <c r="A87" i="32"/>
  <c r="D86" i="32"/>
  <c r="C86" i="32"/>
  <c r="B86" i="32"/>
  <c r="A86" i="32"/>
  <c r="D85" i="32"/>
  <c r="C85" i="32"/>
  <c r="B85" i="32"/>
  <c r="A85" i="32"/>
  <c r="D84" i="32"/>
  <c r="C84" i="32"/>
  <c r="B84" i="32"/>
  <c r="A84" i="32"/>
  <c r="D83" i="32"/>
  <c r="C83" i="32"/>
  <c r="B83" i="32"/>
  <c r="A83" i="32"/>
  <c r="D82" i="32"/>
  <c r="C82" i="32"/>
  <c r="B82" i="32"/>
  <c r="A82" i="32"/>
  <c r="D81" i="32"/>
  <c r="C81" i="32"/>
  <c r="B81" i="32"/>
  <c r="A81" i="32"/>
  <c r="D80" i="32"/>
  <c r="C80" i="32"/>
  <c r="B80" i="32"/>
  <c r="A80" i="32"/>
  <c r="D79" i="32"/>
  <c r="C79" i="32"/>
  <c r="B79" i="32"/>
  <c r="A79" i="32"/>
  <c r="D78" i="32"/>
  <c r="C78" i="32"/>
  <c r="B78" i="32"/>
  <c r="A78" i="32"/>
  <c r="D77" i="32"/>
  <c r="C77" i="32"/>
  <c r="B77" i="32"/>
  <c r="A77" i="32"/>
  <c r="D76" i="32"/>
  <c r="C76" i="32"/>
  <c r="B76" i="32"/>
  <c r="A76" i="32"/>
  <c r="D75" i="32"/>
  <c r="C75" i="32"/>
  <c r="B75" i="32"/>
  <c r="A75" i="32"/>
  <c r="D74" i="32"/>
  <c r="C74" i="32"/>
  <c r="B74" i="32"/>
  <c r="A74" i="32"/>
  <c r="D73" i="32"/>
  <c r="C73" i="32"/>
  <c r="B73" i="32"/>
  <c r="A73" i="32"/>
  <c r="D72" i="32"/>
  <c r="C72" i="32"/>
  <c r="B72" i="32"/>
  <c r="A72" i="32"/>
  <c r="D71" i="32"/>
  <c r="C71" i="32"/>
  <c r="B71" i="32"/>
  <c r="A71" i="32"/>
  <c r="D70" i="32"/>
  <c r="C70" i="32"/>
  <c r="B70" i="32"/>
  <c r="A70" i="32"/>
  <c r="D69" i="32"/>
  <c r="C69" i="32"/>
  <c r="B69" i="32"/>
  <c r="A69" i="32"/>
  <c r="D68" i="32"/>
  <c r="C68" i="32"/>
  <c r="B68" i="32"/>
  <c r="A68" i="32"/>
  <c r="D67" i="32"/>
  <c r="C67" i="32"/>
  <c r="B67" i="32"/>
  <c r="A67" i="32"/>
  <c r="D66" i="32"/>
  <c r="C66" i="32"/>
  <c r="B66" i="32"/>
  <c r="A66" i="32"/>
  <c r="D65" i="32"/>
  <c r="C65" i="32"/>
  <c r="B65" i="32"/>
  <c r="A65" i="32"/>
  <c r="D64" i="32"/>
  <c r="C64" i="32"/>
  <c r="B64" i="32"/>
  <c r="A64" i="32"/>
  <c r="D63" i="32"/>
  <c r="C63" i="32"/>
  <c r="B63" i="32"/>
  <c r="A63" i="32"/>
  <c r="D62" i="32"/>
  <c r="C62" i="32"/>
  <c r="B62" i="32"/>
  <c r="A62" i="32"/>
  <c r="D61" i="32"/>
  <c r="C61" i="32"/>
  <c r="B61" i="32"/>
  <c r="A61" i="32"/>
  <c r="D60" i="32"/>
  <c r="C60" i="32"/>
  <c r="B60" i="32"/>
  <c r="A60" i="32"/>
  <c r="D59" i="32"/>
  <c r="C59" i="32"/>
  <c r="B59" i="32"/>
  <c r="A59" i="32"/>
  <c r="D58" i="32"/>
  <c r="C58" i="32"/>
  <c r="B58" i="32"/>
  <c r="A58" i="32"/>
  <c r="D57" i="32"/>
  <c r="C57" i="32"/>
  <c r="B57" i="32"/>
  <c r="A57" i="32"/>
  <c r="D56" i="32"/>
  <c r="C56" i="32"/>
  <c r="B56" i="32"/>
  <c r="A56" i="32"/>
  <c r="D55" i="32"/>
  <c r="C55" i="32"/>
  <c r="B55" i="32"/>
  <c r="A55" i="32"/>
  <c r="D54" i="32"/>
  <c r="C54" i="32"/>
  <c r="B54" i="32"/>
  <c r="A54" i="32"/>
  <c r="D53" i="32"/>
  <c r="C53" i="32"/>
  <c r="B53" i="32"/>
  <c r="A53" i="32"/>
  <c r="D52" i="32"/>
  <c r="C52" i="32"/>
  <c r="B52" i="32"/>
  <c r="A52" i="32"/>
  <c r="D51" i="32"/>
  <c r="C51" i="32"/>
  <c r="B51" i="32"/>
  <c r="A51" i="32"/>
  <c r="D50" i="32"/>
  <c r="C50" i="32"/>
  <c r="B50" i="32"/>
  <c r="A50" i="32"/>
  <c r="D49" i="32"/>
  <c r="C49" i="32"/>
  <c r="B49" i="32"/>
  <c r="A49" i="32"/>
  <c r="D48" i="32"/>
  <c r="C48" i="32"/>
  <c r="B48" i="32"/>
  <c r="A48" i="32"/>
  <c r="D47" i="32"/>
  <c r="C47" i="32"/>
  <c r="B47" i="32"/>
  <c r="A47" i="32"/>
  <c r="D46" i="32"/>
  <c r="C46" i="32"/>
  <c r="B46" i="32"/>
  <c r="A46" i="32"/>
  <c r="D45" i="32"/>
  <c r="C45" i="32"/>
  <c r="B45" i="32"/>
  <c r="A45" i="32"/>
  <c r="D44" i="32"/>
  <c r="C44" i="32"/>
  <c r="B44" i="32"/>
  <c r="A44" i="32"/>
  <c r="D43" i="32"/>
  <c r="C43" i="32"/>
  <c r="B43" i="32"/>
  <c r="A43" i="32"/>
  <c r="D42" i="32"/>
  <c r="C42" i="32"/>
  <c r="B42" i="32"/>
  <c r="A42" i="32"/>
  <c r="D41" i="32"/>
  <c r="C41" i="32"/>
  <c r="B41" i="32"/>
  <c r="A41" i="32"/>
  <c r="D40" i="32"/>
  <c r="C40" i="32"/>
  <c r="B40" i="32"/>
  <c r="A40" i="32"/>
  <c r="D39" i="32"/>
  <c r="C39" i="32"/>
  <c r="B39" i="32"/>
  <c r="A39" i="32"/>
  <c r="D38" i="32"/>
  <c r="C38" i="32"/>
  <c r="B38" i="32"/>
  <c r="A38" i="32"/>
  <c r="D37" i="32"/>
  <c r="C37" i="32"/>
  <c r="B37" i="32"/>
  <c r="A37" i="32"/>
  <c r="D36" i="32"/>
  <c r="C36" i="32"/>
  <c r="B36" i="32"/>
  <c r="A36" i="32"/>
  <c r="D35" i="32"/>
  <c r="C35" i="32"/>
  <c r="B35" i="32"/>
  <c r="A35" i="32"/>
  <c r="D34" i="32"/>
  <c r="C34" i="32"/>
  <c r="B34" i="32"/>
  <c r="A34" i="32"/>
  <c r="D33" i="32"/>
  <c r="C33" i="32"/>
  <c r="B33" i="32"/>
  <c r="A33" i="32"/>
  <c r="D32" i="32"/>
  <c r="C32" i="32"/>
  <c r="B32" i="32"/>
  <c r="A32" i="32"/>
  <c r="D31" i="32"/>
  <c r="C31" i="32"/>
  <c r="B31" i="32"/>
  <c r="A31" i="32"/>
  <c r="D30" i="32"/>
  <c r="C30" i="32"/>
  <c r="B30" i="32"/>
  <c r="A30" i="32"/>
  <c r="D29" i="32"/>
  <c r="C29" i="32"/>
  <c r="B29" i="32"/>
  <c r="A29" i="32"/>
  <c r="D28" i="32"/>
  <c r="C28" i="32"/>
  <c r="B28" i="32"/>
  <c r="A28" i="32"/>
  <c r="D27" i="32"/>
  <c r="C27" i="32"/>
  <c r="B27" i="32"/>
  <c r="A27" i="32"/>
  <c r="D26" i="32"/>
  <c r="C26" i="32"/>
  <c r="B26" i="32"/>
  <c r="A26" i="32"/>
  <c r="D25" i="32"/>
  <c r="C25" i="32"/>
  <c r="B25" i="32"/>
  <c r="A25" i="32"/>
  <c r="D24" i="32"/>
  <c r="C24" i="32"/>
  <c r="B24" i="32"/>
  <c r="A24" i="32"/>
  <c r="D23" i="32"/>
  <c r="C23" i="32"/>
  <c r="B23" i="32"/>
  <c r="A23" i="32"/>
  <c r="D22" i="32"/>
  <c r="C22" i="32"/>
  <c r="B22" i="32"/>
  <c r="A22" i="32"/>
  <c r="D21" i="32"/>
  <c r="C21" i="32"/>
  <c r="B21" i="32"/>
  <c r="A21" i="32"/>
  <c r="D20" i="32"/>
  <c r="C20" i="32"/>
  <c r="B20" i="32"/>
  <c r="A20" i="32"/>
  <c r="D19" i="32"/>
  <c r="C19" i="32"/>
  <c r="B19" i="32"/>
  <c r="A19" i="32"/>
  <c r="D18" i="32"/>
  <c r="C18" i="32"/>
  <c r="B18" i="32"/>
  <c r="A18" i="32"/>
  <c r="D17" i="32"/>
  <c r="C17" i="32"/>
  <c r="B17" i="32"/>
  <c r="A17" i="32"/>
  <c r="D16" i="32"/>
  <c r="C16" i="32"/>
  <c r="B16" i="32"/>
  <c r="A16" i="32"/>
  <c r="D15" i="32"/>
  <c r="C15" i="32"/>
  <c r="B15" i="32"/>
  <c r="A15" i="32"/>
  <c r="D14" i="32"/>
  <c r="C14" i="32"/>
  <c r="B14" i="32"/>
  <c r="A14" i="32"/>
  <c r="D13" i="32"/>
  <c r="C13" i="32"/>
  <c r="B13" i="32"/>
  <c r="A13" i="32"/>
  <c r="D12" i="32"/>
  <c r="C12" i="32"/>
  <c r="B12" i="32"/>
  <c r="A12" i="32"/>
  <c r="D11" i="32"/>
  <c r="C11" i="32"/>
  <c r="B11" i="32"/>
  <c r="A11" i="32"/>
  <c r="D10" i="32"/>
  <c r="C10" i="32"/>
  <c r="B10" i="32"/>
  <c r="A10" i="32"/>
  <c r="AI9" i="32"/>
  <c r="AI8" i="32" s="1"/>
  <c r="AE9" i="32"/>
  <c r="AE8" i="32" s="1"/>
  <c r="AA9" i="32"/>
  <c r="AA8" i="32" s="1"/>
  <c r="W9" i="32"/>
  <c r="W8" i="32" s="1"/>
  <c r="S9" i="32"/>
  <c r="S8" i="32" s="1"/>
  <c r="O9" i="32"/>
  <c r="O8" i="32" s="1"/>
  <c r="K9" i="32"/>
  <c r="K8" i="32" s="1"/>
  <c r="G9" i="32"/>
  <c r="G8" i="32" s="1"/>
  <c r="A3" i="32"/>
  <c r="AH9" i="32" s="1"/>
  <c r="AH8" i="32" s="1"/>
  <c r="A1" i="32"/>
  <c r="AI152" i="31"/>
  <c r="AH152" i="31"/>
  <c r="AG152" i="31"/>
  <c r="AF152" i="31"/>
  <c r="AE152" i="31"/>
  <c r="AD152" i="31"/>
  <c r="AC152" i="31"/>
  <c r="AB152" i="31"/>
  <c r="AA152" i="31"/>
  <c r="Z152" i="31"/>
  <c r="Y152" i="31"/>
  <c r="X152" i="31"/>
  <c r="W152" i="31"/>
  <c r="V152" i="31"/>
  <c r="U152" i="31"/>
  <c r="T152" i="31"/>
  <c r="S152" i="31"/>
  <c r="R152" i="31"/>
  <c r="Q152" i="31"/>
  <c r="P152" i="31"/>
  <c r="O152" i="31"/>
  <c r="N152" i="31"/>
  <c r="M152" i="31"/>
  <c r="L152" i="31"/>
  <c r="K152" i="31"/>
  <c r="J152" i="31"/>
  <c r="I152" i="31"/>
  <c r="H152" i="31"/>
  <c r="G152" i="31"/>
  <c r="F152" i="31"/>
  <c r="E152" i="31"/>
  <c r="AI151" i="31"/>
  <c r="AH151" i="31"/>
  <c r="AG151" i="31"/>
  <c r="AF151" i="31"/>
  <c r="AE151" i="31"/>
  <c r="AD151" i="31"/>
  <c r="AC151" i="31"/>
  <c r="AB151" i="31"/>
  <c r="AA151" i="31"/>
  <c r="Z151" i="31"/>
  <c r="Y151" i="31"/>
  <c r="X151" i="31"/>
  <c r="W151" i="31"/>
  <c r="V151" i="31"/>
  <c r="U151" i="31"/>
  <c r="T151" i="31"/>
  <c r="S151" i="31"/>
  <c r="R151" i="31"/>
  <c r="Q151" i="31"/>
  <c r="P151" i="31"/>
  <c r="O151" i="31"/>
  <c r="N151" i="31"/>
  <c r="M151" i="31"/>
  <c r="L151" i="31"/>
  <c r="K151" i="31"/>
  <c r="J151" i="31"/>
  <c r="I151" i="31"/>
  <c r="H151" i="31"/>
  <c r="G151" i="31"/>
  <c r="F151" i="31"/>
  <c r="E151" i="31"/>
  <c r="C150" i="31"/>
  <c r="D149" i="31"/>
  <c r="C149" i="31"/>
  <c r="D148" i="31"/>
  <c r="C148" i="31"/>
  <c r="B148" i="31"/>
  <c r="A148" i="31"/>
  <c r="D147" i="31"/>
  <c r="C147" i="31"/>
  <c r="B147" i="31"/>
  <c r="A147" i="31"/>
  <c r="D146" i="31"/>
  <c r="C146" i="31"/>
  <c r="B146" i="31"/>
  <c r="A146" i="31"/>
  <c r="D145" i="31"/>
  <c r="C145" i="31"/>
  <c r="B145" i="31"/>
  <c r="A145" i="31"/>
  <c r="D144" i="31"/>
  <c r="C144" i="31"/>
  <c r="B144" i="31"/>
  <c r="A144" i="31"/>
  <c r="D143" i="31"/>
  <c r="C143" i="31"/>
  <c r="B143" i="31"/>
  <c r="A143" i="31"/>
  <c r="D142" i="31"/>
  <c r="C142" i="31"/>
  <c r="B142" i="31"/>
  <c r="A142" i="31"/>
  <c r="D141" i="31"/>
  <c r="C141" i="31"/>
  <c r="B141" i="31"/>
  <c r="A141" i="31"/>
  <c r="D140" i="31"/>
  <c r="C140" i="31"/>
  <c r="B140" i="31"/>
  <c r="A140" i="31"/>
  <c r="D139" i="31"/>
  <c r="C139" i="31"/>
  <c r="B139" i="31"/>
  <c r="A139" i="31"/>
  <c r="D138" i="31"/>
  <c r="C138" i="31"/>
  <c r="B138" i="31"/>
  <c r="A138" i="31"/>
  <c r="D137" i="31"/>
  <c r="C137" i="31"/>
  <c r="B137" i="31"/>
  <c r="A137" i="31"/>
  <c r="D136" i="31"/>
  <c r="C136" i="31"/>
  <c r="B136" i="31"/>
  <c r="A136" i="31"/>
  <c r="D135" i="31"/>
  <c r="C135" i="31"/>
  <c r="B135" i="31"/>
  <c r="A135" i="31"/>
  <c r="D134" i="31"/>
  <c r="C134" i="31"/>
  <c r="B134" i="31"/>
  <c r="A134" i="31"/>
  <c r="D133" i="31"/>
  <c r="C133" i="31"/>
  <c r="B133" i="31"/>
  <c r="A133" i="31"/>
  <c r="D132" i="31"/>
  <c r="C132" i="31"/>
  <c r="B132" i="31"/>
  <c r="A132" i="31"/>
  <c r="D131" i="31"/>
  <c r="C131" i="31"/>
  <c r="B131" i="31"/>
  <c r="A131" i="31"/>
  <c r="D130" i="31"/>
  <c r="C130" i="31"/>
  <c r="B130" i="31"/>
  <c r="A130" i="31"/>
  <c r="D129" i="31"/>
  <c r="C129" i="31"/>
  <c r="B129" i="31"/>
  <c r="A129" i="31"/>
  <c r="D128" i="31"/>
  <c r="C128" i="31"/>
  <c r="B128" i="31"/>
  <c r="A128" i="31"/>
  <c r="D127" i="31"/>
  <c r="C127" i="31"/>
  <c r="B127" i="31"/>
  <c r="A127" i="31"/>
  <c r="D126" i="31"/>
  <c r="C126" i="31"/>
  <c r="B126" i="31"/>
  <c r="A126" i="31"/>
  <c r="D125" i="31"/>
  <c r="C125" i="31"/>
  <c r="B125" i="31"/>
  <c r="A125" i="31"/>
  <c r="D124" i="31"/>
  <c r="C124" i="31"/>
  <c r="B124" i="31"/>
  <c r="A124" i="31"/>
  <c r="D123" i="31"/>
  <c r="C123" i="31"/>
  <c r="B123" i="31"/>
  <c r="A123" i="31"/>
  <c r="D122" i="31"/>
  <c r="C122" i="31"/>
  <c r="B122" i="31"/>
  <c r="A122" i="31"/>
  <c r="D121" i="31"/>
  <c r="C121" i="31"/>
  <c r="B121" i="31"/>
  <c r="A121" i="31"/>
  <c r="D120" i="31"/>
  <c r="C120" i="31"/>
  <c r="B120" i="31"/>
  <c r="A120" i="31"/>
  <c r="D119" i="31"/>
  <c r="C119" i="31"/>
  <c r="B119" i="31"/>
  <c r="A119" i="31"/>
  <c r="D118" i="31"/>
  <c r="C118" i="31"/>
  <c r="B118" i="31"/>
  <c r="A118" i="31"/>
  <c r="D117" i="31"/>
  <c r="C117" i="31"/>
  <c r="B117" i="31"/>
  <c r="A117" i="31"/>
  <c r="D116" i="31"/>
  <c r="C116" i="31"/>
  <c r="B116" i="31"/>
  <c r="A116" i="31"/>
  <c r="D115" i="31"/>
  <c r="C115" i="31"/>
  <c r="B115" i="31"/>
  <c r="A115" i="31"/>
  <c r="D114" i="31"/>
  <c r="C114" i="31"/>
  <c r="B114" i="31"/>
  <c r="A114" i="31"/>
  <c r="D113" i="31"/>
  <c r="C113" i="31"/>
  <c r="B113" i="31"/>
  <c r="A113" i="31"/>
  <c r="D112" i="31"/>
  <c r="C112" i="31"/>
  <c r="B112" i="31"/>
  <c r="A112" i="31"/>
  <c r="D111" i="31"/>
  <c r="C111" i="31"/>
  <c r="B111" i="31"/>
  <c r="A111" i="31"/>
  <c r="D110" i="31"/>
  <c r="C110" i="31"/>
  <c r="B110" i="31"/>
  <c r="A110" i="31"/>
  <c r="D109" i="31"/>
  <c r="C109" i="31"/>
  <c r="B109" i="31"/>
  <c r="A109" i="31"/>
  <c r="D108" i="31"/>
  <c r="C108" i="31"/>
  <c r="B108" i="31"/>
  <c r="A108" i="31"/>
  <c r="D107" i="31"/>
  <c r="C107" i="31"/>
  <c r="B107" i="31"/>
  <c r="A107" i="31"/>
  <c r="D106" i="31"/>
  <c r="C106" i="31"/>
  <c r="B106" i="31"/>
  <c r="A106" i="31"/>
  <c r="D105" i="31"/>
  <c r="C105" i="31"/>
  <c r="B105" i="31"/>
  <c r="A105" i="31"/>
  <c r="D104" i="31"/>
  <c r="C104" i="31"/>
  <c r="B104" i="31"/>
  <c r="A104" i="31"/>
  <c r="D103" i="31"/>
  <c r="C103" i="31"/>
  <c r="B103" i="31"/>
  <c r="A103" i="31"/>
  <c r="D102" i="31"/>
  <c r="C102" i="31"/>
  <c r="B102" i="31"/>
  <c r="A102" i="31"/>
  <c r="D101" i="31"/>
  <c r="C101" i="31"/>
  <c r="B101" i="31"/>
  <c r="A101" i="31"/>
  <c r="D100" i="31"/>
  <c r="C100" i="31"/>
  <c r="B100" i="31"/>
  <c r="A100" i="31"/>
  <c r="D99" i="31"/>
  <c r="C99" i="31"/>
  <c r="B99" i="31"/>
  <c r="A99" i="31"/>
  <c r="D98" i="31"/>
  <c r="C98" i="31"/>
  <c r="B98" i="31"/>
  <c r="A98" i="31"/>
  <c r="D97" i="31"/>
  <c r="C97" i="31"/>
  <c r="B97" i="31"/>
  <c r="A97" i="31"/>
  <c r="D96" i="31"/>
  <c r="C96" i="31"/>
  <c r="B96" i="31"/>
  <c r="A96" i="31"/>
  <c r="D95" i="31"/>
  <c r="C95" i="31"/>
  <c r="B95" i="31"/>
  <c r="A95" i="31"/>
  <c r="D94" i="31"/>
  <c r="C94" i="31"/>
  <c r="B94" i="31"/>
  <c r="A94" i="31"/>
  <c r="D93" i="31"/>
  <c r="C93" i="31"/>
  <c r="B93" i="31"/>
  <c r="A93" i="31"/>
  <c r="D92" i="31"/>
  <c r="C92" i="31"/>
  <c r="B92" i="31"/>
  <c r="A92" i="31"/>
  <c r="D91" i="31"/>
  <c r="C91" i="31"/>
  <c r="B91" i="31"/>
  <c r="A91" i="31"/>
  <c r="D90" i="31"/>
  <c r="C90" i="31"/>
  <c r="B90" i="31"/>
  <c r="A90" i="31"/>
  <c r="D89" i="31"/>
  <c r="C89" i="31"/>
  <c r="B89" i="31"/>
  <c r="A89" i="31"/>
  <c r="D88" i="31"/>
  <c r="C88" i="31"/>
  <c r="B88" i="31"/>
  <c r="A88" i="31"/>
  <c r="D87" i="31"/>
  <c r="C87" i="31"/>
  <c r="B87" i="31"/>
  <c r="A87" i="31"/>
  <c r="D86" i="31"/>
  <c r="C86" i="31"/>
  <c r="B86" i="31"/>
  <c r="A86" i="31"/>
  <c r="D85" i="31"/>
  <c r="C85" i="31"/>
  <c r="B85" i="31"/>
  <c r="A85" i="31"/>
  <c r="D84" i="31"/>
  <c r="C84" i="31"/>
  <c r="B84" i="31"/>
  <c r="A84" i="31"/>
  <c r="D83" i="31"/>
  <c r="C83" i="31"/>
  <c r="B83" i="31"/>
  <c r="A83" i="31"/>
  <c r="D82" i="31"/>
  <c r="C82" i="31"/>
  <c r="B82" i="31"/>
  <c r="A82" i="31"/>
  <c r="D81" i="31"/>
  <c r="C81" i="31"/>
  <c r="B81" i="31"/>
  <c r="A81" i="31"/>
  <c r="D80" i="31"/>
  <c r="C80" i="31"/>
  <c r="B80" i="31"/>
  <c r="A80" i="31"/>
  <c r="D79" i="31"/>
  <c r="C79" i="31"/>
  <c r="B79" i="31"/>
  <c r="A79" i="31"/>
  <c r="D78" i="31"/>
  <c r="C78" i="31"/>
  <c r="B78" i="31"/>
  <c r="A78" i="31"/>
  <c r="D77" i="31"/>
  <c r="C77" i="31"/>
  <c r="B77" i="31"/>
  <c r="A77" i="31"/>
  <c r="D76" i="31"/>
  <c r="C76" i="31"/>
  <c r="B76" i="31"/>
  <c r="A76" i="31"/>
  <c r="D75" i="31"/>
  <c r="C75" i="31"/>
  <c r="B75" i="31"/>
  <c r="A75" i="31"/>
  <c r="D74" i="31"/>
  <c r="C74" i="31"/>
  <c r="B74" i="31"/>
  <c r="A74" i="31"/>
  <c r="D73" i="31"/>
  <c r="C73" i="31"/>
  <c r="B73" i="31"/>
  <c r="A73" i="31"/>
  <c r="D72" i="31"/>
  <c r="C72" i="31"/>
  <c r="B72" i="31"/>
  <c r="A72" i="31"/>
  <c r="D71" i="31"/>
  <c r="C71" i="31"/>
  <c r="B71" i="31"/>
  <c r="A71" i="31"/>
  <c r="D70" i="31"/>
  <c r="C70" i="31"/>
  <c r="B70" i="31"/>
  <c r="A70" i="31"/>
  <c r="D69" i="31"/>
  <c r="C69" i="31"/>
  <c r="B69" i="31"/>
  <c r="A69" i="31"/>
  <c r="D68" i="31"/>
  <c r="C68" i="31"/>
  <c r="B68" i="31"/>
  <c r="A68" i="31"/>
  <c r="D67" i="31"/>
  <c r="C67" i="31"/>
  <c r="B67" i="31"/>
  <c r="A67" i="31"/>
  <c r="D66" i="31"/>
  <c r="C66" i="31"/>
  <c r="B66" i="31"/>
  <c r="A66" i="31"/>
  <c r="D65" i="31"/>
  <c r="C65" i="31"/>
  <c r="B65" i="31"/>
  <c r="A65" i="31"/>
  <c r="D64" i="31"/>
  <c r="C64" i="31"/>
  <c r="B64" i="31"/>
  <c r="A64" i="31"/>
  <c r="D63" i="31"/>
  <c r="C63" i="31"/>
  <c r="B63" i="31"/>
  <c r="A63" i="31"/>
  <c r="D62" i="31"/>
  <c r="C62" i="31"/>
  <c r="B62" i="31"/>
  <c r="A62" i="31"/>
  <c r="D61" i="31"/>
  <c r="C61" i="31"/>
  <c r="B61" i="31"/>
  <c r="A61" i="31"/>
  <c r="D60" i="31"/>
  <c r="C60" i="31"/>
  <c r="B60" i="31"/>
  <c r="A60" i="31"/>
  <c r="D59" i="31"/>
  <c r="C59" i="31"/>
  <c r="B59" i="31"/>
  <c r="A59" i="31"/>
  <c r="D58" i="31"/>
  <c r="C58" i="31"/>
  <c r="B58" i="31"/>
  <c r="A58" i="31"/>
  <c r="D57" i="31"/>
  <c r="C57" i="31"/>
  <c r="B57" i="31"/>
  <c r="A57" i="31"/>
  <c r="D56" i="31"/>
  <c r="C56" i="31"/>
  <c r="B56" i="31"/>
  <c r="A56" i="31"/>
  <c r="D55" i="31"/>
  <c r="C55" i="31"/>
  <c r="B55" i="31"/>
  <c r="A55" i="31"/>
  <c r="D54" i="31"/>
  <c r="C54" i="31"/>
  <c r="B54" i="31"/>
  <c r="A54" i="31"/>
  <c r="D53" i="31"/>
  <c r="C53" i="31"/>
  <c r="B53" i="31"/>
  <c r="A53" i="31"/>
  <c r="D52" i="31"/>
  <c r="C52" i="31"/>
  <c r="B52" i="31"/>
  <c r="A52" i="31"/>
  <c r="D51" i="31"/>
  <c r="C51" i="31"/>
  <c r="B51" i="31"/>
  <c r="A51" i="31"/>
  <c r="D50" i="31"/>
  <c r="C50" i="31"/>
  <c r="B50" i="31"/>
  <c r="A50" i="31"/>
  <c r="D49" i="31"/>
  <c r="C49" i="31"/>
  <c r="B49" i="31"/>
  <c r="A49" i="31"/>
  <c r="D48" i="31"/>
  <c r="C48" i="31"/>
  <c r="B48" i="31"/>
  <c r="A48" i="31"/>
  <c r="D47" i="31"/>
  <c r="C47" i="31"/>
  <c r="B47" i="31"/>
  <c r="A47" i="31"/>
  <c r="D46" i="31"/>
  <c r="C46" i="31"/>
  <c r="B46" i="31"/>
  <c r="A46" i="31"/>
  <c r="D45" i="31"/>
  <c r="C45" i="31"/>
  <c r="B45" i="31"/>
  <c r="A45" i="31"/>
  <c r="D44" i="31"/>
  <c r="C44" i="31"/>
  <c r="B44" i="31"/>
  <c r="A44" i="31"/>
  <c r="D43" i="31"/>
  <c r="C43" i="31"/>
  <c r="B43" i="31"/>
  <c r="A43" i="31"/>
  <c r="D42" i="31"/>
  <c r="C42" i="31"/>
  <c r="B42" i="31"/>
  <c r="A42" i="31"/>
  <c r="D41" i="31"/>
  <c r="C41" i="31"/>
  <c r="B41" i="31"/>
  <c r="A41" i="31"/>
  <c r="D40" i="31"/>
  <c r="C40" i="31"/>
  <c r="B40" i="31"/>
  <c r="A40" i="31"/>
  <c r="D39" i="31"/>
  <c r="C39" i="31"/>
  <c r="B39" i="31"/>
  <c r="A39" i="31"/>
  <c r="D38" i="31"/>
  <c r="C38" i="31"/>
  <c r="B38" i="31"/>
  <c r="A38" i="31"/>
  <c r="D37" i="31"/>
  <c r="C37" i="31"/>
  <c r="B37" i="31"/>
  <c r="A37" i="31"/>
  <c r="D36" i="31"/>
  <c r="C36" i="31"/>
  <c r="B36" i="31"/>
  <c r="A36" i="31"/>
  <c r="D35" i="31"/>
  <c r="C35" i="31"/>
  <c r="B35" i="31"/>
  <c r="A35" i="31"/>
  <c r="D34" i="31"/>
  <c r="C34" i="31"/>
  <c r="B34" i="31"/>
  <c r="A34" i="31"/>
  <c r="D33" i="31"/>
  <c r="C33" i="31"/>
  <c r="B33" i="31"/>
  <c r="A33" i="31"/>
  <c r="D32" i="31"/>
  <c r="C32" i="31"/>
  <c r="B32" i="31"/>
  <c r="A32" i="31"/>
  <c r="D31" i="31"/>
  <c r="C31" i="31"/>
  <c r="B31" i="31"/>
  <c r="A31" i="31"/>
  <c r="D30" i="31"/>
  <c r="C30" i="31"/>
  <c r="B30" i="31"/>
  <c r="A30" i="31"/>
  <c r="D29" i="31"/>
  <c r="C29" i="31"/>
  <c r="B29" i="31"/>
  <c r="A29" i="31"/>
  <c r="D28" i="31"/>
  <c r="C28" i="31"/>
  <c r="B28" i="31"/>
  <c r="A28" i="31"/>
  <c r="D27" i="31"/>
  <c r="C27" i="31"/>
  <c r="B27" i="31"/>
  <c r="A27" i="31"/>
  <c r="D26" i="31"/>
  <c r="C26" i="31"/>
  <c r="B26" i="31"/>
  <c r="A26" i="31"/>
  <c r="D25" i="31"/>
  <c r="C25" i="31"/>
  <c r="B25" i="31"/>
  <c r="A25" i="31"/>
  <c r="D24" i="31"/>
  <c r="C24" i="31"/>
  <c r="B24" i="31"/>
  <c r="A24" i="31"/>
  <c r="D23" i="31"/>
  <c r="C23" i="31"/>
  <c r="B23" i="31"/>
  <c r="A23" i="31"/>
  <c r="D22" i="31"/>
  <c r="C22" i="31"/>
  <c r="B22" i="31"/>
  <c r="A22" i="31"/>
  <c r="D21" i="31"/>
  <c r="C21" i="31"/>
  <c r="B21" i="31"/>
  <c r="A21" i="31"/>
  <c r="D20" i="31"/>
  <c r="C20" i="31"/>
  <c r="B20" i="31"/>
  <c r="A20" i="31"/>
  <c r="D19" i="31"/>
  <c r="C19" i="31"/>
  <c r="B19" i="31"/>
  <c r="A19" i="31"/>
  <c r="D18" i="31"/>
  <c r="C18" i="31"/>
  <c r="B18" i="31"/>
  <c r="A18" i="31"/>
  <c r="D17" i="31"/>
  <c r="C17" i="31"/>
  <c r="B17" i="31"/>
  <c r="A17" i="31"/>
  <c r="D16" i="31"/>
  <c r="C16" i="31"/>
  <c r="B16" i="31"/>
  <c r="A16" i="31"/>
  <c r="D15" i="31"/>
  <c r="C15" i="31"/>
  <c r="B15" i="31"/>
  <c r="A15" i="31"/>
  <c r="D14" i="31"/>
  <c r="C14" i="31"/>
  <c r="B14" i="31"/>
  <c r="A14" i="31"/>
  <c r="D13" i="31"/>
  <c r="C13" i="31"/>
  <c r="B13" i="31"/>
  <c r="A13" i="31"/>
  <c r="D12" i="31"/>
  <c r="C12" i="31"/>
  <c r="B12" i="31"/>
  <c r="A12" i="31"/>
  <c r="D11" i="31"/>
  <c r="C11" i="31"/>
  <c r="B11" i="31"/>
  <c r="A11" i="31"/>
  <c r="D10" i="31"/>
  <c r="C10" i="31"/>
  <c r="B10" i="31"/>
  <c r="A10" i="31"/>
  <c r="AI9" i="31"/>
  <c r="AI8" i="31" s="1"/>
  <c r="AE9" i="31"/>
  <c r="AE8" i="31" s="1"/>
  <c r="AA9" i="31"/>
  <c r="AA8" i="31" s="1"/>
  <c r="W9" i="31"/>
  <c r="W8" i="31" s="1"/>
  <c r="S9" i="31"/>
  <c r="S8" i="31" s="1"/>
  <c r="O9" i="31"/>
  <c r="O8" i="31" s="1"/>
  <c r="K9" i="31"/>
  <c r="K8" i="31" s="1"/>
  <c r="G9" i="31"/>
  <c r="G8" i="31" s="1"/>
  <c r="A3" i="31"/>
  <c r="AH9" i="31" s="1"/>
  <c r="AH8" i="31" s="1"/>
  <c r="A1" i="31"/>
  <c r="D152" i="39" l="1"/>
  <c r="D152" i="38"/>
  <c r="D152" i="36"/>
  <c r="C151" i="36"/>
  <c r="D152" i="35"/>
  <c r="C151" i="35"/>
  <c r="C151" i="34"/>
  <c r="C151" i="33"/>
  <c r="C151" i="32"/>
  <c r="D152" i="31"/>
  <c r="C151" i="31"/>
  <c r="D152" i="40"/>
  <c r="C151" i="40"/>
  <c r="D152" i="41"/>
  <c r="C151" i="41"/>
  <c r="L9" i="41"/>
  <c r="L8" i="41" s="1"/>
  <c r="T9" i="41"/>
  <c r="T8" i="41" s="1"/>
  <c r="AB9" i="41"/>
  <c r="AB8" i="41" s="1"/>
  <c r="E9" i="41"/>
  <c r="E8" i="41" s="1"/>
  <c r="M9" i="41"/>
  <c r="M8" i="41" s="1"/>
  <c r="U9" i="41"/>
  <c r="U8" i="41" s="1"/>
  <c r="AC9" i="41"/>
  <c r="AC8" i="41" s="1"/>
  <c r="F9" i="41"/>
  <c r="F8" i="41" s="1"/>
  <c r="N9" i="41"/>
  <c r="N8" i="41" s="1"/>
  <c r="V9" i="41"/>
  <c r="V8" i="41" s="1"/>
  <c r="AD9" i="41"/>
  <c r="AD8" i="41" s="1"/>
  <c r="H9" i="41"/>
  <c r="H8" i="41" s="1"/>
  <c r="P9" i="41"/>
  <c r="P8" i="41" s="1"/>
  <c r="X9" i="41"/>
  <c r="X8" i="41" s="1"/>
  <c r="AF9" i="41"/>
  <c r="AF8" i="41" s="1"/>
  <c r="I9" i="41"/>
  <c r="I8" i="41" s="1"/>
  <c r="Q9" i="41"/>
  <c r="Q8" i="41" s="1"/>
  <c r="Y9" i="41"/>
  <c r="Y8" i="41" s="1"/>
  <c r="AG9" i="41"/>
  <c r="AG8" i="41" s="1"/>
  <c r="J9" i="41"/>
  <c r="J8" i="41" s="1"/>
  <c r="R9" i="41"/>
  <c r="R8" i="41" s="1"/>
  <c r="Z9" i="41"/>
  <c r="Z8" i="41" s="1"/>
  <c r="L9" i="40"/>
  <c r="L8" i="40" s="1"/>
  <c r="T9" i="40"/>
  <c r="T8" i="40" s="1"/>
  <c r="AB9" i="40"/>
  <c r="AB8" i="40" s="1"/>
  <c r="E9" i="40"/>
  <c r="E8" i="40" s="1"/>
  <c r="M9" i="40"/>
  <c r="M8" i="40" s="1"/>
  <c r="U9" i="40"/>
  <c r="U8" i="40" s="1"/>
  <c r="AC9" i="40"/>
  <c r="AC8" i="40" s="1"/>
  <c r="F9" i="40"/>
  <c r="F8" i="40" s="1"/>
  <c r="N9" i="40"/>
  <c r="N8" i="40" s="1"/>
  <c r="V9" i="40"/>
  <c r="V8" i="40" s="1"/>
  <c r="AD9" i="40"/>
  <c r="AD8" i="40" s="1"/>
  <c r="H9" i="40"/>
  <c r="H8" i="40" s="1"/>
  <c r="P9" i="40"/>
  <c r="P8" i="40" s="1"/>
  <c r="X9" i="40"/>
  <c r="X8" i="40" s="1"/>
  <c r="AF9" i="40"/>
  <c r="AF8" i="40" s="1"/>
  <c r="I9" i="40"/>
  <c r="I8" i="40" s="1"/>
  <c r="Q9" i="40"/>
  <c r="Q8" i="40" s="1"/>
  <c r="Y9" i="40"/>
  <c r="Y8" i="40" s="1"/>
  <c r="AG9" i="40"/>
  <c r="AG8" i="40" s="1"/>
  <c r="J9" i="40"/>
  <c r="J8" i="40" s="1"/>
  <c r="R9" i="40"/>
  <c r="R8" i="40" s="1"/>
  <c r="Z9" i="40"/>
  <c r="Z8" i="40" s="1"/>
  <c r="L9" i="39"/>
  <c r="L8" i="39" s="1"/>
  <c r="T9" i="39"/>
  <c r="T8" i="39" s="1"/>
  <c r="AB9" i="39"/>
  <c r="AB8" i="39" s="1"/>
  <c r="E9" i="39"/>
  <c r="E8" i="39" s="1"/>
  <c r="M9" i="39"/>
  <c r="M8" i="39" s="1"/>
  <c r="U9" i="39"/>
  <c r="U8" i="39" s="1"/>
  <c r="AC9" i="39"/>
  <c r="AC8" i="39" s="1"/>
  <c r="F9" i="39"/>
  <c r="F8" i="39" s="1"/>
  <c r="N9" i="39"/>
  <c r="N8" i="39" s="1"/>
  <c r="V9" i="39"/>
  <c r="V8" i="39" s="1"/>
  <c r="AD9" i="39"/>
  <c r="AD8" i="39" s="1"/>
  <c r="H9" i="39"/>
  <c r="H8" i="39" s="1"/>
  <c r="P9" i="39"/>
  <c r="P8" i="39" s="1"/>
  <c r="X9" i="39"/>
  <c r="X8" i="39" s="1"/>
  <c r="AF9" i="39"/>
  <c r="AF8" i="39" s="1"/>
  <c r="I9" i="39"/>
  <c r="I8" i="39" s="1"/>
  <c r="Q9" i="39"/>
  <c r="Q8" i="39" s="1"/>
  <c r="Y9" i="39"/>
  <c r="Y8" i="39" s="1"/>
  <c r="AG9" i="39"/>
  <c r="AG8" i="39" s="1"/>
  <c r="J9" i="39"/>
  <c r="J8" i="39" s="1"/>
  <c r="R9" i="39"/>
  <c r="R8" i="39" s="1"/>
  <c r="Z9" i="39"/>
  <c r="Z8" i="39" s="1"/>
  <c r="L9" i="38"/>
  <c r="L8" i="38" s="1"/>
  <c r="T9" i="38"/>
  <c r="T8" i="38" s="1"/>
  <c r="AB9" i="38"/>
  <c r="AB8" i="38" s="1"/>
  <c r="E9" i="38"/>
  <c r="E8" i="38" s="1"/>
  <c r="M9" i="38"/>
  <c r="M8" i="38" s="1"/>
  <c r="U9" i="38"/>
  <c r="U8" i="38" s="1"/>
  <c r="AC9" i="38"/>
  <c r="AC8" i="38" s="1"/>
  <c r="F9" i="38"/>
  <c r="F8" i="38" s="1"/>
  <c r="N9" i="38"/>
  <c r="N8" i="38" s="1"/>
  <c r="V9" i="38"/>
  <c r="V8" i="38" s="1"/>
  <c r="AD9" i="38"/>
  <c r="AD8" i="38" s="1"/>
  <c r="H9" i="38"/>
  <c r="H8" i="38" s="1"/>
  <c r="P9" i="38"/>
  <c r="P8" i="38" s="1"/>
  <c r="X9" i="38"/>
  <c r="X8" i="38" s="1"/>
  <c r="AF9" i="38"/>
  <c r="AF8" i="38" s="1"/>
  <c r="I9" i="38"/>
  <c r="I8" i="38" s="1"/>
  <c r="Q9" i="38"/>
  <c r="Q8" i="38" s="1"/>
  <c r="Y9" i="38"/>
  <c r="Y8" i="38" s="1"/>
  <c r="AG9" i="38"/>
  <c r="AG8" i="38" s="1"/>
  <c r="J9" i="38"/>
  <c r="J8" i="38" s="1"/>
  <c r="R9" i="38"/>
  <c r="R8" i="38" s="1"/>
  <c r="Z9" i="38"/>
  <c r="Z8" i="38" s="1"/>
  <c r="F9" i="37"/>
  <c r="F8" i="37" s="1"/>
  <c r="N9" i="37"/>
  <c r="N8" i="37" s="1"/>
  <c r="V9" i="37"/>
  <c r="V8" i="37" s="1"/>
  <c r="AD9" i="37"/>
  <c r="AD8" i="37" s="1"/>
  <c r="H9" i="37"/>
  <c r="H8" i="37" s="1"/>
  <c r="P9" i="37"/>
  <c r="P8" i="37" s="1"/>
  <c r="X9" i="37"/>
  <c r="X8" i="37" s="1"/>
  <c r="AF9" i="37"/>
  <c r="AF8" i="37" s="1"/>
  <c r="I9" i="37"/>
  <c r="I8" i="37" s="1"/>
  <c r="Q9" i="37"/>
  <c r="Q8" i="37" s="1"/>
  <c r="Y9" i="37"/>
  <c r="Y8" i="37" s="1"/>
  <c r="AG9" i="37"/>
  <c r="AG8" i="37" s="1"/>
  <c r="J9" i="37"/>
  <c r="J8" i="37" s="1"/>
  <c r="R9" i="37"/>
  <c r="R8" i="37" s="1"/>
  <c r="Z9" i="37"/>
  <c r="Z8" i="37" s="1"/>
  <c r="F9" i="36"/>
  <c r="F8" i="36" s="1"/>
  <c r="N9" i="36"/>
  <c r="N8" i="36" s="1"/>
  <c r="V9" i="36"/>
  <c r="V8" i="36" s="1"/>
  <c r="AD9" i="36"/>
  <c r="AD8" i="36" s="1"/>
  <c r="H9" i="36"/>
  <c r="H8" i="36" s="1"/>
  <c r="P9" i="36"/>
  <c r="P8" i="36" s="1"/>
  <c r="X9" i="36"/>
  <c r="X8" i="36" s="1"/>
  <c r="AF9" i="36"/>
  <c r="AF8" i="36" s="1"/>
  <c r="I9" i="36"/>
  <c r="I8" i="36" s="1"/>
  <c r="Q9" i="36"/>
  <c r="Q8" i="36" s="1"/>
  <c r="Y9" i="36"/>
  <c r="Y8" i="36" s="1"/>
  <c r="AG9" i="36"/>
  <c r="AG8" i="36" s="1"/>
  <c r="J9" i="36"/>
  <c r="J8" i="36" s="1"/>
  <c r="R9" i="36"/>
  <c r="R8" i="36" s="1"/>
  <c r="Z9" i="36"/>
  <c r="Z8" i="36" s="1"/>
  <c r="F9" i="35"/>
  <c r="F8" i="35" s="1"/>
  <c r="N9" i="35"/>
  <c r="N8" i="35" s="1"/>
  <c r="V9" i="35"/>
  <c r="V8" i="35" s="1"/>
  <c r="AD9" i="35"/>
  <c r="AD8" i="35" s="1"/>
  <c r="H9" i="35"/>
  <c r="H8" i="35" s="1"/>
  <c r="P9" i="35"/>
  <c r="P8" i="35" s="1"/>
  <c r="X9" i="35"/>
  <c r="X8" i="35" s="1"/>
  <c r="AF9" i="35"/>
  <c r="AF8" i="35" s="1"/>
  <c r="I9" i="35"/>
  <c r="I8" i="35" s="1"/>
  <c r="Q9" i="35"/>
  <c r="Q8" i="35" s="1"/>
  <c r="Y9" i="35"/>
  <c r="Y8" i="35" s="1"/>
  <c r="AG9" i="35"/>
  <c r="AG8" i="35" s="1"/>
  <c r="J9" i="35"/>
  <c r="J8" i="35" s="1"/>
  <c r="R9" i="35"/>
  <c r="R8" i="35" s="1"/>
  <c r="Z9" i="35"/>
  <c r="Z8" i="35" s="1"/>
  <c r="L9" i="34"/>
  <c r="L8" i="34" s="1"/>
  <c r="T9" i="34"/>
  <c r="T8" i="34" s="1"/>
  <c r="AB9" i="34"/>
  <c r="AB8" i="34" s="1"/>
  <c r="U9" i="34"/>
  <c r="U8" i="34" s="1"/>
  <c r="E9" i="34"/>
  <c r="E8" i="34" s="1"/>
  <c r="M9" i="34"/>
  <c r="M8" i="34" s="1"/>
  <c r="AC9" i="34"/>
  <c r="AC8" i="34" s="1"/>
  <c r="F9" i="34"/>
  <c r="F8" i="34" s="1"/>
  <c r="N9" i="34"/>
  <c r="N8" i="34" s="1"/>
  <c r="V9" i="34"/>
  <c r="V8" i="34" s="1"/>
  <c r="AD9" i="34"/>
  <c r="AD8" i="34" s="1"/>
  <c r="H9" i="34"/>
  <c r="H8" i="34" s="1"/>
  <c r="P9" i="34"/>
  <c r="P8" i="34" s="1"/>
  <c r="X9" i="34"/>
  <c r="X8" i="34" s="1"/>
  <c r="AF9" i="34"/>
  <c r="AF8" i="34" s="1"/>
  <c r="AG9" i="34"/>
  <c r="AG8" i="34" s="1"/>
  <c r="I9" i="34"/>
  <c r="I8" i="34" s="1"/>
  <c r="Q9" i="34"/>
  <c r="Q8" i="34" s="1"/>
  <c r="Y9" i="34"/>
  <c r="Y8" i="34" s="1"/>
  <c r="J9" i="34"/>
  <c r="J8" i="34" s="1"/>
  <c r="R9" i="34"/>
  <c r="R8" i="34" s="1"/>
  <c r="Z9" i="34"/>
  <c r="Z8" i="34" s="1"/>
  <c r="L9" i="33"/>
  <c r="L8" i="33" s="1"/>
  <c r="AB9" i="33"/>
  <c r="AB8" i="33" s="1"/>
  <c r="U9" i="33"/>
  <c r="U8" i="33" s="1"/>
  <c r="T9" i="33"/>
  <c r="T8" i="33" s="1"/>
  <c r="E9" i="33"/>
  <c r="E8" i="33" s="1"/>
  <c r="M9" i="33"/>
  <c r="M8" i="33" s="1"/>
  <c r="AC9" i="33"/>
  <c r="AC8" i="33" s="1"/>
  <c r="F9" i="33"/>
  <c r="F8" i="33" s="1"/>
  <c r="N9" i="33"/>
  <c r="N8" i="33" s="1"/>
  <c r="V9" i="33"/>
  <c r="V8" i="33" s="1"/>
  <c r="AD9" i="33"/>
  <c r="AD8" i="33" s="1"/>
  <c r="H9" i="33"/>
  <c r="H8" i="33" s="1"/>
  <c r="P9" i="33"/>
  <c r="P8" i="33" s="1"/>
  <c r="X9" i="33"/>
  <c r="X8" i="33" s="1"/>
  <c r="AF9" i="33"/>
  <c r="AF8" i="33" s="1"/>
  <c r="I9" i="33"/>
  <c r="I8" i="33" s="1"/>
  <c r="Q9" i="33"/>
  <c r="Q8" i="33" s="1"/>
  <c r="Y9" i="33"/>
  <c r="Y8" i="33" s="1"/>
  <c r="AG9" i="33"/>
  <c r="AG8" i="33" s="1"/>
  <c r="J9" i="33"/>
  <c r="J8" i="33" s="1"/>
  <c r="R9" i="33"/>
  <c r="R8" i="33" s="1"/>
  <c r="Z9" i="33"/>
  <c r="Z8" i="33" s="1"/>
  <c r="M9" i="32"/>
  <c r="M8" i="32" s="1"/>
  <c r="L9" i="32"/>
  <c r="L8" i="32" s="1"/>
  <c r="T9" i="32"/>
  <c r="T8" i="32" s="1"/>
  <c r="AB9" i="32"/>
  <c r="AB8" i="32" s="1"/>
  <c r="E9" i="32"/>
  <c r="E8" i="32" s="1"/>
  <c r="U9" i="32"/>
  <c r="U8" i="32" s="1"/>
  <c r="AC9" i="32"/>
  <c r="AC8" i="32" s="1"/>
  <c r="F9" i="32"/>
  <c r="F8" i="32" s="1"/>
  <c r="N9" i="32"/>
  <c r="N8" i="32" s="1"/>
  <c r="V9" i="32"/>
  <c r="V8" i="32" s="1"/>
  <c r="AD9" i="32"/>
  <c r="AD8" i="32" s="1"/>
  <c r="H9" i="32"/>
  <c r="H8" i="32" s="1"/>
  <c r="AF9" i="32"/>
  <c r="AF8" i="32" s="1"/>
  <c r="X9" i="32"/>
  <c r="X8" i="32" s="1"/>
  <c r="Q9" i="32"/>
  <c r="Q8" i="32" s="1"/>
  <c r="P9" i="32"/>
  <c r="P8" i="32" s="1"/>
  <c r="I9" i="32"/>
  <c r="I8" i="32" s="1"/>
  <c r="Y9" i="32"/>
  <c r="Y8" i="32" s="1"/>
  <c r="AG9" i="32"/>
  <c r="AG8" i="32" s="1"/>
  <c r="J9" i="32"/>
  <c r="J8" i="32" s="1"/>
  <c r="R9" i="32"/>
  <c r="R8" i="32" s="1"/>
  <c r="Z9" i="32"/>
  <c r="Z8" i="32" s="1"/>
  <c r="L9" i="31"/>
  <c r="L8" i="31" s="1"/>
  <c r="T9" i="31"/>
  <c r="T8" i="31" s="1"/>
  <c r="AB9" i="31"/>
  <c r="AB8" i="31" s="1"/>
  <c r="M9" i="31"/>
  <c r="M8" i="31" s="1"/>
  <c r="AC9" i="31"/>
  <c r="AC8" i="31" s="1"/>
  <c r="E9" i="31"/>
  <c r="E8" i="31" s="1"/>
  <c r="U9" i="31"/>
  <c r="U8" i="31" s="1"/>
  <c r="F9" i="31"/>
  <c r="F8" i="31" s="1"/>
  <c r="N9" i="31"/>
  <c r="N8" i="31" s="1"/>
  <c r="V9" i="31"/>
  <c r="V8" i="31" s="1"/>
  <c r="AD9" i="31"/>
  <c r="AD8" i="31" s="1"/>
  <c r="X9" i="31"/>
  <c r="X8" i="31" s="1"/>
  <c r="AF9" i="31"/>
  <c r="AF8" i="31" s="1"/>
  <c r="H9" i="31"/>
  <c r="H8" i="31" s="1"/>
  <c r="Q9" i="31"/>
  <c r="Q8" i="31" s="1"/>
  <c r="AG9" i="31"/>
  <c r="AG8" i="31" s="1"/>
  <c r="P9" i="31"/>
  <c r="P8" i="31" s="1"/>
  <c r="I9" i="31"/>
  <c r="I8" i="31" s="1"/>
  <c r="Y9" i="31"/>
  <c r="Y8" i="31" s="1"/>
  <c r="J9" i="31"/>
  <c r="J8" i="31" s="1"/>
  <c r="R9" i="31"/>
  <c r="R8" i="31" s="1"/>
  <c r="Z9" i="31"/>
  <c r="Z8" i="31" s="1"/>
  <c r="A1" i="30"/>
  <c r="S5" i="29" l="1"/>
  <c r="L5" i="29"/>
  <c r="AG5" i="29"/>
  <c r="Z5" i="29"/>
  <c r="E5" i="29"/>
  <c r="H3" i="30"/>
  <c r="A2" i="30" l="1"/>
  <c r="AI151" i="29"/>
  <c r="AH151" i="29"/>
  <c r="AG151" i="29"/>
  <c r="AF151" i="29"/>
  <c r="AE151" i="29"/>
  <c r="AD151" i="29"/>
  <c r="AC151" i="29"/>
  <c r="AB151" i="29"/>
  <c r="AA151" i="29"/>
  <c r="Z151" i="29"/>
  <c r="Y151" i="29"/>
  <c r="X151" i="29"/>
  <c r="W151" i="29"/>
  <c r="V151" i="29"/>
  <c r="U151" i="29"/>
  <c r="T151" i="29"/>
  <c r="S151" i="29"/>
  <c r="R151" i="29"/>
  <c r="Q151" i="29"/>
  <c r="P151" i="29"/>
  <c r="O151" i="29"/>
  <c r="N151" i="29"/>
  <c r="M151" i="29"/>
  <c r="L151" i="29"/>
  <c r="K151" i="29"/>
  <c r="J151" i="29"/>
  <c r="I151" i="29"/>
  <c r="H151" i="29"/>
  <c r="G151" i="29"/>
  <c r="F151" i="29"/>
  <c r="E151" i="29"/>
  <c r="H152" i="29"/>
  <c r="I152" i="29"/>
  <c r="J152" i="29"/>
  <c r="K152" i="29"/>
  <c r="L152" i="29"/>
  <c r="M152" i="29"/>
  <c r="N152" i="29"/>
  <c r="O152" i="29"/>
  <c r="P152" i="29"/>
  <c r="Q152" i="29"/>
  <c r="R152" i="29"/>
  <c r="S152" i="29"/>
  <c r="T152" i="29"/>
  <c r="U152" i="29"/>
  <c r="V152" i="29"/>
  <c r="W152" i="29"/>
  <c r="X152" i="29"/>
  <c r="Y152" i="29"/>
  <c r="Z152" i="29"/>
  <c r="AA152" i="29"/>
  <c r="AB152" i="29"/>
  <c r="AC152" i="29"/>
  <c r="AD152" i="29"/>
  <c r="AE152" i="29"/>
  <c r="AF152" i="29"/>
  <c r="AG152" i="29"/>
  <c r="AH152" i="29"/>
  <c r="AI152" i="29"/>
  <c r="F152" i="29"/>
  <c r="E152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C88" i="29"/>
  <c r="C89" i="29"/>
  <c r="C90" i="29"/>
  <c r="C91" i="29"/>
  <c r="C92" i="29"/>
  <c r="C93" i="29"/>
  <c r="C94" i="29"/>
  <c r="C95" i="29"/>
  <c r="C96" i="29"/>
  <c r="C97" i="29"/>
  <c r="C98" i="29"/>
  <c r="C99" i="29"/>
  <c r="C100" i="29"/>
  <c r="C101" i="29"/>
  <c r="C102" i="29"/>
  <c r="C103" i="29"/>
  <c r="C104" i="29"/>
  <c r="C105" i="29"/>
  <c r="C106" i="29"/>
  <c r="C107" i="29"/>
  <c r="C108" i="29"/>
  <c r="C109" i="29"/>
  <c r="C110" i="29"/>
  <c r="C111" i="29"/>
  <c r="C112" i="29"/>
  <c r="C113" i="29"/>
  <c r="C114" i="29"/>
  <c r="C115" i="29"/>
  <c r="C116" i="29"/>
  <c r="C117" i="29"/>
  <c r="C118" i="29"/>
  <c r="C119" i="29"/>
  <c r="C120" i="29"/>
  <c r="C121" i="29"/>
  <c r="C122" i="29"/>
  <c r="C123" i="29"/>
  <c r="C124" i="29"/>
  <c r="C125" i="29"/>
  <c r="C126" i="29"/>
  <c r="C127" i="29"/>
  <c r="C128" i="29"/>
  <c r="C129" i="29"/>
  <c r="C130" i="29"/>
  <c r="C131" i="29"/>
  <c r="C132" i="29"/>
  <c r="C133" i="29"/>
  <c r="C134" i="29"/>
  <c r="C135" i="29"/>
  <c r="C136" i="29"/>
  <c r="C137" i="29"/>
  <c r="C138" i="29"/>
  <c r="C139" i="29"/>
  <c r="C140" i="29"/>
  <c r="C141" i="29"/>
  <c r="C142" i="29"/>
  <c r="C143" i="29"/>
  <c r="C144" i="29"/>
  <c r="C145" i="29"/>
  <c r="C146" i="29"/>
  <c r="C147" i="29"/>
  <c r="C148" i="29"/>
  <c r="C149" i="29"/>
  <c r="C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37" i="29"/>
  <c r="B38" i="29"/>
  <c r="B39" i="29"/>
  <c r="B40" i="29"/>
  <c r="B41" i="29"/>
  <c r="B42" i="29"/>
  <c r="B43" i="29"/>
  <c r="B44" i="29"/>
  <c r="B45" i="29"/>
  <c r="B46" i="29"/>
  <c r="B47" i="29"/>
  <c r="B48" i="29"/>
  <c r="B49" i="29"/>
  <c r="B50" i="29"/>
  <c r="B51" i="29"/>
  <c r="B52" i="29"/>
  <c r="B53" i="29"/>
  <c r="B54" i="29"/>
  <c r="B55" i="29"/>
  <c r="B56" i="29"/>
  <c r="B57" i="29"/>
  <c r="B58" i="29"/>
  <c r="B59" i="29"/>
  <c r="B60" i="29"/>
  <c r="B61" i="29"/>
  <c r="B62" i="29"/>
  <c r="B63" i="29"/>
  <c r="B64" i="29"/>
  <c r="B65" i="29"/>
  <c r="B66" i="29"/>
  <c r="B67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83" i="29"/>
  <c r="B84" i="29"/>
  <c r="B85" i="29"/>
  <c r="B86" i="29"/>
  <c r="B87" i="29"/>
  <c r="B88" i="29"/>
  <c r="B89" i="29"/>
  <c r="B90" i="29"/>
  <c r="B91" i="29"/>
  <c r="B92" i="29"/>
  <c r="B93" i="29"/>
  <c r="B94" i="29"/>
  <c r="B95" i="29"/>
  <c r="B96" i="29"/>
  <c r="B97" i="29"/>
  <c r="B98" i="29"/>
  <c r="B99" i="29"/>
  <c r="B100" i="29"/>
  <c r="B101" i="29"/>
  <c r="B102" i="29"/>
  <c r="B103" i="29"/>
  <c r="B104" i="29"/>
  <c r="B105" i="29"/>
  <c r="B106" i="29"/>
  <c r="B107" i="29"/>
  <c r="B108" i="29"/>
  <c r="B109" i="29"/>
  <c r="B110" i="29"/>
  <c r="B111" i="29"/>
  <c r="B112" i="29"/>
  <c r="B113" i="29"/>
  <c r="B114" i="29"/>
  <c r="B115" i="29"/>
  <c r="B116" i="29"/>
  <c r="B117" i="29"/>
  <c r="B118" i="29"/>
  <c r="B119" i="29"/>
  <c r="B120" i="29"/>
  <c r="B121" i="29"/>
  <c r="B122" i="29"/>
  <c r="B123" i="29"/>
  <c r="B124" i="29"/>
  <c r="B125" i="29"/>
  <c r="B126" i="29"/>
  <c r="B127" i="29"/>
  <c r="B128" i="29"/>
  <c r="B129" i="29"/>
  <c r="B130" i="29"/>
  <c r="B131" i="29"/>
  <c r="B132" i="29"/>
  <c r="B133" i="29"/>
  <c r="B134" i="29"/>
  <c r="B135" i="29"/>
  <c r="B136" i="29"/>
  <c r="B137" i="29"/>
  <c r="B138" i="29"/>
  <c r="B139" i="29"/>
  <c r="B140" i="29"/>
  <c r="B141" i="29"/>
  <c r="B142" i="29"/>
  <c r="B143" i="29"/>
  <c r="B144" i="29"/>
  <c r="B145" i="29"/>
  <c r="B146" i="29"/>
  <c r="B147" i="29"/>
  <c r="B148" i="29"/>
  <c r="B11" i="29"/>
  <c r="B10" i="29"/>
  <c r="A34" i="29"/>
  <c r="A35" i="29"/>
  <c r="A36" i="29"/>
  <c r="A37" i="29"/>
  <c r="A38" i="29"/>
  <c r="A39" i="29"/>
  <c r="A40" i="29"/>
  <c r="A41" i="29"/>
  <c r="A42" i="29"/>
  <c r="A43" i="29"/>
  <c r="A44" i="29"/>
  <c r="A45" i="29"/>
  <c r="A46" i="29"/>
  <c r="A47" i="29"/>
  <c r="A48" i="29"/>
  <c r="A49" i="29"/>
  <c r="A50" i="29"/>
  <c r="A51" i="29"/>
  <c r="A52" i="29"/>
  <c r="A53" i="29"/>
  <c r="A54" i="29"/>
  <c r="A55" i="29"/>
  <c r="A56" i="29"/>
  <c r="A57" i="29"/>
  <c r="A58" i="29"/>
  <c r="A59" i="29"/>
  <c r="A60" i="29"/>
  <c r="A61" i="29"/>
  <c r="A62" i="29"/>
  <c r="A63" i="29"/>
  <c r="A64" i="29"/>
  <c r="A65" i="29"/>
  <c r="A66" i="29"/>
  <c r="A67" i="29"/>
  <c r="A68" i="29"/>
  <c r="A69" i="29"/>
  <c r="A70" i="29"/>
  <c r="A71" i="29"/>
  <c r="A72" i="29"/>
  <c r="A73" i="29"/>
  <c r="A74" i="29"/>
  <c r="A75" i="29"/>
  <c r="A76" i="29"/>
  <c r="A77" i="29"/>
  <c r="A78" i="29"/>
  <c r="A79" i="29"/>
  <c r="A80" i="29"/>
  <c r="A81" i="29"/>
  <c r="A82" i="29"/>
  <c r="A83" i="29"/>
  <c r="A84" i="29"/>
  <c r="A85" i="29"/>
  <c r="A86" i="29"/>
  <c r="A87" i="29"/>
  <c r="A88" i="29"/>
  <c r="A89" i="29"/>
  <c r="A90" i="29"/>
  <c r="A91" i="29"/>
  <c r="A92" i="29"/>
  <c r="A93" i="29"/>
  <c r="A94" i="29"/>
  <c r="A95" i="29"/>
  <c r="A96" i="29"/>
  <c r="A97" i="29"/>
  <c r="A98" i="29"/>
  <c r="A99" i="29"/>
  <c r="A100" i="29"/>
  <c r="A101" i="29"/>
  <c r="A102" i="29"/>
  <c r="A103" i="29"/>
  <c r="A104" i="29"/>
  <c r="A105" i="29"/>
  <c r="A106" i="29"/>
  <c r="A107" i="29"/>
  <c r="A108" i="29"/>
  <c r="A109" i="29"/>
  <c r="A110" i="29"/>
  <c r="A111" i="29"/>
  <c r="A112" i="29"/>
  <c r="A113" i="29"/>
  <c r="A114" i="29"/>
  <c r="A115" i="29"/>
  <c r="A116" i="29"/>
  <c r="A117" i="29"/>
  <c r="A118" i="29"/>
  <c r="A119" i="29"/>
  <c r="A120" i="29"/>
  <c r="A121" i="29"/>
  <c r="A122" i="29"/>
  <c r="A123" i="29"/>
  <c r="A124" i="29"/>
  <c r="A125" i="29"/>
  <c r="A126" i="29"/>
  <c r="A127" i="29"/>
  <c r="A128" i="29"/>
  <c r="A129" i="29"/>
  <c r="A130" i="29"/>
  <c r="A131" i="29"/>
  <c r="A132" i="29"/>
  <c r="A133" i="29"/>
  <c r="A134" i="29"/>
  <c r="A135" i="29"/>
  <c r="A136" i="29"/>
  <c r="A137" i="29"/>
  <c r="A138" i="29"/>
  <c r="A139" i="29"/>
  <c r="A140" i="29"/>
  <c r="A141" i="29"/>
  <c r="A142" i="29"/>
  <c r="A143" i="29"/>
  <c r="A144" i="29"/>
  <c r="A145" i="29"/>
  <c r="A146" i="29"/>
  <c r="A147" i="29"/>
  <c r="A148" i="29"/>
  <c r="A33" i="29"/>
  <c r="A12" i="29"/>
  <c r="A13" i="29"/>
  <c r="A14" i="29"/>
  <c r="A15" i="29"/>
  <c r="A16" i="29"/>
  <c r="A17" i="29"/>
  <c r="A18" i="29"/>
  <c r="A19" i="29"/>
  <c r="A20" i="29"/>
  <c r="A21" i="29"/>
  <c r="A22" i="29"/>
  <c r="A23" i="29"/>
  <c r="A24" i="29"/>
  <c r="A25" i="29"/>
  <c r="A26" i="29"/>
  <c r="A27" i="29"/>
  <c r="A28" i="29"/>
  <c r="A29" i="29"/>
  <c r="A30" i="29"/>
  <c r="A31" i="29"/>
  <c r="A32" i="29"/>
  <c r="A11" i="29"/>
  <c r="A10" i="29"/>
  <c r="D28" i="29"/>
  <c r="D29" i="29"/>
  <c r="D30" i="29"/>
  <c r="D31" i="29"/>
  <c r="D32" i="29"/>
  <c r="D33" i="29"/>
  <c r="D34" i="29"/>
  <c r="D35" i="29"/>
  <c r="D36" i="29"/>
  <c r="D37" i="29"/>
  <c r="D38" i="29"/>
  <c r="D39" i="29"/>
  <c r="D40" i="29"/>
  <c r="D41" i="29"/>
  <c r="D42" i="29"/>
  <c r="D43" i="29"/>
  <c r="D44" i="29"/>
  <c r="D45" i="29"/>
  <c r="D46" i="29"/>
  <c r="D47" i="29"/>
  <c r="D48" i="29"/>
  <c r="D49" i="29"/>
  <c r="D50" i="29"/>
  <c r="D51" i="29"/>
  <c r="D52" i="29"/>
  <c r="D53" i="29"/>
  <c r="D54" i="29"/>
  <c r="D55" i="29"/>
  <c r="D56" i="29"/>
  <c r="D57" i="29"/>
  <c r="D58" i="29"/>
  <c r="D59" i="29"/>
  <c r="D60" i="29"/>
  <c r="D61" i="29"/>
  <c r="D62" i="29"/>
  <c r="D63" i="29"/>
  <c r="D64" i="29"/>
  <c r="D65" i="29"/>
  <c r="D66" i="29"/>
  <c r="D67" i="29"/>
  <c r="D68" i="29"/>
  <c r="D69" i="29"/>
  <c r="D70" i="29"/>
  <c r="D71" i="29"/>
  <c r="D72" i="29"/>
  <c r="D73" i="29"/>
  <c r="D74" i="29"/>
  <c r="D75" i="29"/>
  <c r="D76" i="29"/>
  <c r="D77" i="29"/>
  <c r="D78" i="29"/>
  <c r="D79" i="29"/>
  <c r="D80" i="29"/>
  <c r="D81" i="29"/>
  <c r="D82" i="29"/>
  <c r="D83" i="29"/>
  <c r="D84" i="29"/>
  <c r="D85" i="29"/>
  <c r="D86" i="29"/>
  <c r="D87" i="29"/>
  <c r="D88" i="29"/>
  <c r="D89" i="29"/>
  <c r="D90" i="29"/>
  <c r="D91" i="29"/>
  <c r="D92" i="29"/>
  <c r="D93" i="29"/>
  <c r="D94" i="29"/>
  <c r="D95" i="29"/>
  <c r="D96" i="29"/>
  <c r="D97" i="29"/>
  <c r="D98" i="29"/>
  <c r="D99" i="29"/>
  <c r="D100" i="29"/>
  <c r="D101" i="29"/>
  <c r="D102" i="29"/>
  <c r="D103" i="29"/>
  <c r="D104" i="29"/>
  <c r="D105" i="29"/>
  <c r="D106" i="29"/>
  <c r="D107" i="29"/>
  <c r="D108" i="29"/>
  <c r="D109" i="29"/>
  <c r="D110" i="29"/>
  <c r="D111" i="29"/>
  <c r="D112" i="29"/>
  <c r="D113" i="29"/>
  <c r="D114" i="29"/>
  <c r="D115" i="29"/>
  <c r="D116" i="29"/>
  <c r="D117" i="29"/>
  <c r="D118" i="29"/>
  <c r="D119" i="29"/>
  <c r="D120" i="29"/>
  <c r="D121" i="29"/>
  <c r="D122" i="29"/>
  <c r="D123" i="29"/>
  <c r="D124" i="29"/>
  <c r="D125" i="29"/>
  <c r="D126" i="29"/>
  <c r="D127" i="29"/>
  <c r="D128" i="29"/>
  <c r="D129" i="29"/>
  <c r="D130" i="29"/>
  <c r="D131" i="29"/>
  <c r="D132" i="29"/>
  <c r="D133" i="29"/>
  <c r="D134" i="29"/>
  <c r="D135" i="29"/>
  <c r="D136" i="29"/>
  <c r="D137" i="29"/>
  <c r="D138" i="29"/>
  <c r="D139" i="29"/>
  <c r="D140" i="29"/>
  <c r="D141" i="29"/>
  <c r="D142" i="29"/>
  <c r="D143" i="29"/>
  <c r="D144" i="29"/>
  <c r="D145" i="29"/>
  <c r="D146" i="29"/>
  <c r="D147" i="29"/>
  <c r="D148" i="29"/>
  <c r="D149" i="29"/>
  <c r="A28" i="2"/>
  <c r="B28" i="2"/>
  <c r="A29" i="2"/>
  <c r="B29" i="2"/>
  <c r="A30" i="2"/>
  <c r="B30" i="2"/>
  <c r="A31" i="2"/>
  <c r="B31" i="2"/>
  <c r="A32" i="2"/>
  <c r="B32" i="2"/>
  <c r="A33" i="2"/>
  <c r="B33" i="2"/>
  <c r="A34" i="2"/>
  <c r="B34" i="2"/>
  <c r="A35" i="2"/>
  <c r="B35" i="2"/>
  <c r="A36" i="2"/>
  <c r="B36" i="2"/>
  <c r="A37" i="2"/>
  <c r="B37" i="2"/>
  <c r="A38" i="2"/>
  <c r="B38" i="2"/>
  <c r="A39" i="2"/>
  <c r="B39" i="2"/>
  <c r="A40" i="2"/>
  <c r="B40" i="2"/>
  <c r="A41" i="2"/>
  <c r="B41" i="2"/>
  <c r="A42" i="2"/>
  <c r="B42" i="2"/>
  <c r="A43" i="2"/>
  <c r="B43" i="2"/>
  <c r="A44" i="2"/>
  <c r="B44" i="2"/>
  <c r="A45" i="2"/>
  <c r="B45" i="2"/>
  <c r="A46" i="2"/>
  <c r="B46" i="2"/>
  <c r="A47" i="2"/>
  <c r="B47" i="2"/>
  <c r="A48" i="2"/>
  <c r="B48" i="2"/>
  <c r="A49" i="2"/>
  <c r="B49" i="2"/>
  <c r="A50" i="2"/>
  <c r="B50" i="2"/>
  <c r="A51" i="2"/>
  <c r="B51" i="2"/>
  <c r="A52" i="2"/>
  <c r="B52" i="2"/>
  <c r="A53" i="2"/>
  <c r="B53" i="2"/>
  <c r="A54" i="2"/>
  <c r="B54" i="2"/>
  <c r="A55" i="2"/>
  <c r="B55" i="2"/>
  <c r="A56" i="2"/>
  <c r="B56" i="2"/>
  <c r="A57" i="2"/>
  <c r="B57" i="2"/>
  <c r="A58" i="2"/>
  <c r="B58" i="2"/>
  <c r="A59" i="2"/>
  <c r="B59" i="2"/>
  <c r="A60" i="2"/>
  <c r="B60" i="2"/>
  <c r="A61" i="2"/>
  <c r="B61" i="2"/>
  <c r="A62" i="2"/>
  <c r="B62" i="2"/>
  <c r="A63" i="2"/>
  <c r="B63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L3" i="30"/>
  <c r="O67" i="30"/>
  <c r="O66" i="30"/>
  <c r="O65" i="30"/>
  <c r="O64" i="30"/>
  <c r="O63" i="30"/>
  <c r="O62" i="30"/>
  <c r="O61" i="30"/>
  <c r="O60" i="30"/>
  <c r="O59" i="30"/>
  <c r="O58" i="30"/>
  <c r="O57" i="30"/>
  <c r="O56" i="30"/>
  <c r="O55" i="30"/>
  <c r="O54" i="30"/>
  <c r="O53" i="30"/>
  <c r="O52" i="30"/>
  <c r="O51" i="30"/>
  <c r="O50" i="30"/>
  <c r="O49" i="30"/>
  <c r="O48" i="30"/>
  <c r="O47" i="30"/>
  <c r="O46" i="30"/>
  <c r="O45" i="30"/>
  <c r="O44" i="30"/>
  <c r="O43" i="30"/>
  <c r="O42" i="30"/>
  <c r="O41" i="30"/>
  <c r="O40" i="30"/>
  <c r="O39" i="30"/>
  <c r="O38" i="30"/>
  <c r="O37" i="30"/>
  <c r="O36" i="30"/>
  <c r="O35" i="30"/>
  <c r="O34" i="30"/>
  <c r="O33" i="30"/>
  <c r="O32" i="30"/>
  <c r="O31" i="30"/>
  <c r="O30" i="30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A3" i="29"/>
  <c r="AG9" i="29" s="1"/>
  <c r="AG8" i="29" s="1"/>
  <c r="E7" i="30" l="1"/>
  <c r="K7" i="30"/>
  <c r="M7" i="30"/>
  <c r="G7" i="30"/>
  <c r="I7" i="30"/>
  <c r="T3" i="30"/>
  <c r="C151" i="29"/>
  <c r="C150" i="29"/>
  <c r="N9" i="29"/>
  <c r="N8" i="29" s="1"/>
  <c r="O9" i="29"/>
  <c r="O8" i="29" s="1"/>
  <c r="AF9" i="29"/>
  <c r="AF8" i="29" s="1"/>
  <c r="K9" i="29"/>
  <c r="V9" i="29"/>
  <c r="V8" i="29" s="1"/>
  <c r="X9" i="29"/>
  <c r="X8" i="29" s="1"/>
  <c r="Z9" i="29"/>
  <c r="Z8" i="29" s="1"/>
  <c r="AI9" i="29"/>
  <c r="AI8" i="29" s="1"/>
  <c r="L9" i="29"/>
  <c r="L8" i="29" s="1"/>
  <c r="W9" i="29"/>
  <c r="W8" i="29" s="1"/>
  <c r="AH9" i="29"/>
  <c r="AH8" i="29" s="1"/>
  <c r="F9" i="29"/>
  <c r="E28" i="30" s="1"/>
  <c r="P9" i="29"/>
  <c r="P8" i="29" s="1"/>
  <c r="AA9" i="29"/>
  <c r="AA8" i="29" s="1"/>
  <c r="A1" i="29"/>
  <c r="G9" i="29"/>
  <c r="R9" i="29"/>
  <c r="R8" i="29" s="1"/>
  <c r="AB9" i="29"/>
  <c r="AB8" i="29" s="1"/>
  <c r="H9" i="29"/>
  <c r="H8" i="29" s="1"/>
  <c r="S9" i="29"/>
  <c r="S8" i="29" s="1"/>
  <c r="AD9" i="29"/>
  <c r="AD8" i="29" s="1"/>
  <c r="J9" i="29"/>
  <c r="J8" i="29" s="1"/>
  <c r="T9" i="29"/>
  <c r="T8" i="29" s="1"/>
  <c r="AE9" i="29"/>
  <c r="AE8" i="29" s="1"/>
  <c r="E9" i="29"/>
  <c r="M9" i="29"/>
  <c r="M8" i="29" s="1"/>
  <c r="U9" i="29"/>
  <c r="U8" i="29" s="1"/>
  <c r="AC9" i="29"/>
  <c r="AC8" i="29" s="1"/>
  <c r="I9" i="29"/>
  <c r="Q9" i="29"/>
  <c r="Q8" i="29" s="1"/>
  <c r="Y9" i="29"/>
  <c r="Y8" i="29" s="1"/>
  <c r="E29" i="30" l="1"/>
  <c r="K10" i="30"/>
  <c r="E25" i="30"/>
  <c r="E11" i="30"/>
  <c r="K8" i="29"/>
  <c r="E12" i="30"/>
  <c r="E20" i="30"/>
  <c r="G9" i="30"/>
  <c r="G21" i="30"/>
  <c r="G22" i="30"/>
  <c r="E16" i="30"/>
  <c r="E13" i="30"/>
  <c r="G10" i="30"/>
  <c r="G29" i="30"/>
  <c r="G24" i="30"/>
  <c r="E17" i="30"/>
  <c r="E21" i="30"/>
  <c r="G18" i="30"/>
  <c r="G14" i="30"/>
  <c r="E18" i="30"/>
  <c r="E15" i="30"/>
  <c r="G19" i="30"/>
  <c r="K28" i="30"/>
  <c r="G11" i="30"/>
  <c r="E26" i="30"/>
  <c r="E23" i="30"/>
  <c r="G27" i="30"/>
  <c r="G16" i="30"/>
  <c r="G28" i="30"/>
  <c r="I25" i="30"/>
  <c r="I20" i="30"/>
  <c r="I23" i="30"/>
  <c r="K18" i="30"/>
  <c r="K13" i="30"/>
  <c r="M16" i="30"/>
  <c r="M11" i="30"/>
  <c r="M29" i="30"/>
  <c r="E24" i="30"/>
  <c r="E19" i="30"/>
  <c r="E14" i="30"/>
  <c r="G17" i="30"/>
  <c r="G12" i="30"/>
  <c r="G15" i="30"/>
  <c r="I10" i="30"/>
  <c r="I28" i="30"/>
  <c r="K8" i="30"/>
  <c r="K26" i="30"/>
  <c r="K21" i="30"/>
  <c r="M24" i="30"/>
  <c r="M19" i="30"/>
  <c r="M23" i="30"/>
  <c r="I8" i="29"/>
  <c r="E9" i="30"/>
  <c r="E27" i="30"/>
  <c r="E22" i="30"/>
  <c r="G25" i="30"/>
  <c r="G20" i="30"/>
  <c r="G23" i="30"/>
  <c r="I18" i="30"/>
  <c r="I22" i="30"/>
  <c r="K16" i="30"/>
  <c r="K11" i="30"/>
  <c r="K29" i="30"/>
  <c r="M9" i="30"/>
  <c r="M27" i="30"/>
  <c r="M14" i="30"/>
  <c r="I8" i="30"/>
  <c r="I26" i="30"/>
  <c r="I13" i="30"/>
  <c r="K24" i="30"/>
  <c r="K19" i="30"/>
  <c r="K23" i="30"/>
  <c r="M17" i="30"/>
  <c r="M12" i="30"/>
  <c r="M22" i="30"/>
  <c r="E8" i="29"/>
  <c r="I16" i="30"/>
  <c r="I11" i="30"/>
  <c r="I21" i="30"/>
  <c r="K9" i="30"/>
  <c r="K27" i="30"/>
  <c r="K14" i="30"/>
  <c r="M25" i="30"/>
  <c r="M20" i="30"/>
  <c r="M15" i="30"/>
  <c r="G8" i="29"/>
  <c r="F2" i="30"/>
  <c r="E10" i="30"/>
  <c r="G8" i="30"/>
  <c r="G26" i="30"/>
  <c r="G13" i="30"/>
  <c r="I24" i="30"/>
  <c r="I19" i="30"/>
  <c r="I29" i="30"/>
  <c r="K17" i="30"/>
  <c r="K12" i="30"/>
  <c r="K22" i="30"/>
  <c r="M10" i="30"/>
  <c r="M28" i="30"/>
  <c r="I9" i="30"/>
  <c r="I27" i="30"/>
  <c r="I14" i="30"/>
  <c r="K25" i="30"/>
  <c r="K20" i="30"/>
  <c r="K15" i="30"/>
  <c r="M18" i="30"/>
  <c r="M13" i="30"/>
  <c r="I17" i="30"/>
  <c r="I12" i="30"/>
  <c r="I15" i="30"/>
  <c r="M8" i="30"/>
  <c r="M26" i="30"/>
  <c r="M21" i="30"/>
  <c r="F8" i="29"/>
  <c r="G152" i="29"/>
  <c r="D152" i="29" s="1"/>
  <c r="C10" i="29"/>
  <c r="D10" i="29"/>
  <c r="A2" i="16"/>
  <c r="D187" i="2"/>
  <c r="F58" i="2"/>
  <c r="C25" i="2"/>
  <c r="G55" i="2"/>
  <c r="F10" i="2"/>
  <c r="F48" i="2"/>
  <c r="N30" i="2"/>
  <c r="C36" i="2"/>
  <c r="C53" i="2"/>
  <c r="I49" i="2"/>
  <c r="I27" i="2"/>
  <c r="E35" i="2"/>
  <c r="N58" i="2"/>
  <c r="K40" i="2"/>
  <c r="L51" i="2"/>
  <c r="C37" i="2"/>
  <c r="F15" i="2"/>
  <c r="G42" i="2"/>
  <c r="N40" i="2"/>
  <c r="F59" i="2"/>
  <c r="C32" i="2"/>
  <c r="K50" i="2"/>
  <c r="J57" i="2"/>
  <c r="K23" i="2"/>
  <c r="G43" i="2"/>
  <c r="I12" i="2"/>
  <c r="I29" i="2"/>
  <c r="F17" i="2"/>
  <c r="N54" i="2"/>
  <c r="M52" i="2"/>
  <c r="L17" i="2"/>
  <c r="N20" i="2"/>
  <c r="J60" i="2"/>
  <c r="L44" i="2"/>
  <c r="K25" i="2"/>
  <c r="M59" i="2"/>
  <c r="G39" i="2"/>
  <c r="G58" i="2"/>
  <c r="H28" i="2"/>
  <c r="H32" i="2"/>
  <c r="J46" i="2"/>
  <c r="C21" i="2"/>
  <c r="M15" i="2"/>
  <c r="I35" i="2"/>
  <c r="E56" i="2"/>
  <c r="E43" i="2"/>
  <c r="K32" i="2"/>
  <c r="J37" i="2"/>
  <c r="K10" i="2"/>
  <c r="D17" i="2"/>
  <c r="N41" i="2"/>
  <c r="N55" i="2"/>
  <c r="I41" i="2"/>
  <c r="D19" i="2"/>
  <c r="H63" i="2"/>
  <c r="C56" i="2"/>
  <c r="K62" i="2"/>
  <c r="E14" i="2"/>
  <c r="K19" i="2"/>
  <c r="F55" i="2"/>
  <c r="I60" i="2"/>
  <c r="C14" i="2"/>
  <c r="D14" i="2"/>
  <c r="E47" i="2"/>
  <c r="D61" i="2"/>
  <c r="F27" i="2"/>
  <c r="H45" i="2"/>
  <c r="K63" i="2"/>
  <c r="M25" i="2"/>
  <c r="C13" i="2"/>
  <c r="M20" i="2"/>
  <c r="E33" i="2"/>
  <c r="N12" i="2"/>
  <c r="M29" i="2"/>
  <c r="L53" i="2"/>
  <c r="D49" i="2"/>
  <c r="H30" i="2"/>
  <c r="L24" i="2"/>
  <c r="E26" i="2"/>
  <c r="E20" i="2"/>
  <c r="N38" i="2"/>
  <c r="N47" i="2"/>
  <c r="G14" i="2"/>
  <c r="D59" i="2"/>
  <c r="N49" i="2"/>
  <c r="E11" i="2"/>
  <c r="I52" i="2"/>
  <c r="I25" i="2"/>
  <c r="N23" i="2"/>
  <c r="L62" i="2"/>
  <c r="L39" i="2"/>
  <c r="G62" i="2"/>
  <c r="J42" i="2"/>
  <c r="C34" i="2"/>
  <c r="L47" i="2"/>
  <c r="N52" i="2"/>
  <c r="N48" i="2"/>
  <c r="M13" i="2"/>
  <c r="N35" i="2"/>
  <c r="N53" i="2"/>
  <c r="J44" i="2"/>
  <c r="J14" i="2"/>
  <c r="E62" i="2"/>
  <c r="M19" i="2"/>
  <c r="H13" i="2"/>
  <c r="M27" i="2"/>
  <c r="I51" i="2"/>
  <c r="L28" i="2"/>
  <c r="J58" i="2"/>
  <c r="I44" i="2"/>
  <c r="E42" i="2"/>
  <c r="I54" i="2"/>
  <c r="K38" i="2"/>
  <c r="H23" i="2"/>
  <c r="F33" i="2"/>
  <c r="G53" i="2"/>
  <c r="I45" i="2"/>
  <c r="G38" i="2"/>
  <c r="H50" i="2"/>
  <c r="H19" i="2"/>
  <c r="D23" i="2"/>
  <c r="I20" i="2"/>
  <c r="C26" i="2"/>
  <c r="C19" i="2"/>
  <c r="N60" i="2"/>
  <c r="C48" i="2"/>
  <c r="H24" i="2"/>
  <c r="I17" i="2"/>
  <c r="G60" i="2"/>
  <c r="D48" i="2"/>
  <c r="K16" i="2"/>
  <c r="N46" i="2"/>
  <c r="M35" i="2"/>
  <c r="C47" i="2"/>
  <c r="C38" i="2"/>
  <c r="I22" i="2"/>
  <c r="E21" i="2"/>
  <c r="H44" i="2"/>
  <c r="N43" i="2"/>
  <c r="J25" i="2"/>
  <c r="H42" i="2"/>
  <c r="E36" i="2"/>
  <c r="G34" i="2"/>
  <c r="E51" i="2"/>
  <c r="F31" i="2"/>
  <c r="I57" i="2"/>
  <c r="D29" i="2"/>
  <c r="M40" i="2"/>
  <c r="E45" i="2"/>
  <c r="C28" i="2"/>
  <c r="M26" i="2"/>
  <c r="H41" i="2"/>
  <c r="M18" i="2"/>
  <c r="L54" i="2"/>
  <c r="K42" i="2"/>
  <c r="D10" i="2"/>
  <c r="J55" i="2"/>
  <c r="M44" i="2"/>
  <c r="K20" i="2"/>
  <c r="C42" i="2"/>
  <c r="I55" i="2"/>
  <c r="F38" i="2"/>
  <c r="F16" i="2"/>
  <c r="J17" i="2"/>
  <c r="H31" i="2"/>
  <c r="C52" i="2"/>
  <c r="J10" i="2"/>
  <c r="M11" i="2"/>
  <c r="G47" i="2"/>
  <c r="L43" i="2"/>
  <c r="L61" i="2"/>
  <c r="E55" i="2"/>
  <c r="M53" i="2"/>
  <c r="E10" i="2"/>
  <c r="K22" i="2"/>
  <c r="L63" i="2"/>
  <c r="M34" i="2"/>
  <c r="J11" i="2"/>
  <c r="H37" i="2"/>
  <c r="L15" i="2"/>
  <c r="G57" i="2"/>
  <c r="H59" i="2"/>
  <c r="H21" i="2"/>
  <c r="M50" i="2"/>
  <c r="J39" i="2"/>
  <c r="F36" i="2"/>
  <c r="F41" i="2"/>
  <c r="C51" i="2"/>
  <c r="F44" i="2"/>
  <c r="F22" i="2"/>
  <c r="C55" i="2"/>
  <c r="K13" i="2"/>
  <c r="L49" i="2"/>
  <c r="K49" i="2"/>
  <c r="L41" i="2"/>
  <c r="F54" i="2"/>
  <c r="I23" i="2"/>
  <c r="K28" i="2"/>
  <c r="N56" i="2"/>
  <c r="N19" i="2"/>
  <c r="H11" i="2"/>
  <c r="E38" i="2"/>
  <c r="F46" i="2"/>
  <c r="L32" i="2"/>
  <c r="K15" i="2"/>
  <c r="H33" i="2"/>
  <c r="F42" i="2"/>
  <c r="C18" i="2"/>
  <c r="J27" i="2"/>
  <c r="E40" i="2"/>
  <c r="D41" i="2"/>
  <c r="C39" i="2"/>
  <c r="F45" i="2"/>
  <c r="H49" i="2"/>
  <c r="J15" i="2"/>
  <c r="G59" i="2"/>
  <c r="J45" i="2"/>
  <c r="H20" i="2"/>
  <c r="L21" i="2"/>
  <c r="I24" i="2"/>
  <c r="M14" i="2"/>
  <c r="G52" i="2"/>
  <c r="K21" i="2"/>
  <c r="H55" i="2"/>
  <c r="G16" i="2"/>
  <c r="J53" i="2"/>
  <c r="D46" i="2"/>
  <c r="J20" i="2"/>
  <c r="J21" i="2"/>
  <c r="J47" i="2"/>
  <c r="G20" i="2"/>
  <c r="K11" i="2"/>
  <c r="D63" i="2"/>
  <c r="L29" i="2"/>
  <c r="E46" i="2"/>
  <c r="E52" i="2"/>
  <c r="D18" i="2"/>
  <c r="G26" i="2"/>
  <c r="K26" i="2"/>
  <c r="D30" i="2"/>
  <c r="L25" i="2"/>
  <c r="F52" i="2"/>
  <c r="D53" i="2"/>
  <c r="H39" i="2"/>
  <c r="L55" i="2"/>
  <c r="M60" i="2"/>
  <c r="E34" i="2"/>
  <c r="K35" i="2"/>
  <c r="M49" i="2"/>
  <c r="E28" i="2"/>
  <c r="E32" i="2"/>
  <c r="L11" i="2"/>
  <c r="I38" i="2"/>
  <c r="I33" i="2"/>
  <c r="D26" i="2"/>
  <c r="H14" i="2"/>
  <c r="N42" i="2"/>
  <c r="M39" i="2"/>
  <c r="G15" i="2"/>
  <c r="C57" i="2"/>
  <c r="M55" i="2"/>
  <c r="L26" i="2"/>
  <c r="F21" i="2"/>
  <c r="H34" i="2"/>
  <c r="C33" i="2"/>
  <c r="C23" i="2"/>
  <c r="M17" i="2"/>
  <c r="H15" i="2"/>
  <c r="H60" i="2"/>
  <c r="K34" i="2"/>
  <c r="F61" i="2"/>
  <c r="I37" i="2"/>
  <c r="H51" i="2"/>
  <c r="K36" i="2"/>
  <c r="D35" i="2"/>
  <c r="N51" i="2"/>
  <c r="I26" i="2"/>
  <c r="D32" i="2"/>
  <c r="K61" i="2"/>
  <c r="D12" i="2"/>
  <c r="G40" i="2"/>
  <c r="J43" i="2"/>
  <c r="H29" i="2"/>
  <c r="E31" i="2"/>
  <c r="H54" i="2"/>
  <c r="C44" i="2"/>
  <c r="L46" i="2"/>
  <c r="H62" i="2"/>
  <c r="C61" i="2"/>
  <c r="D50" i="2"/>
  <c r="L42" i="2"/>
  <c r="L12" i="2"/>
  <c r="F49" i="2"/>
  <c r="K29" i="2"/>
  <c r="L19" i="2"/>
  <c r="M30" i="2"/>
  <c r="K54" i="2"/>
  <c r="N28" i="2"/>
  <c r="J12" i="2"/>
  <c r="E23" i="2"/>
  <c r="H46" i="2"/>
  <c r="D27" i="2"/>
  <c r="I19" i="2"/>
  <c r="L33" i="2"/>
  <c r="C45" i="2"/>
  <c r="G44" i="2"/>
  <c r="J28" i="2"/>
  <c r="G10" i="2"/>
  <c r="J30" i="2"/>
  <c r="J59" i="2"/>
  <c r="L40" i="2"/>
  <c r="K44" i="2"/>
  <c r="F62" i="2"/>
  <c r="G61" i="2"/>
  <c r="N17" i="2"/>
  <c r="M36" i="2"/>
  <c r="H56" i="2"/>
  <c r="D42" i="2"/>
  <c r="M31" i="2"/>
  <c r="K48" i="2"/>
  <c r="N37" i="2"/>
  <c r="D51" i="2"/>
  <c r="C43" i="2"/>
  <c r="I56" i="2"/>
  <c r="C62" i="2"/>
  <c r="M28" i="2"/>
  <c r="J33" i="2"/>
  <c r="G24" i="2"/>
  <c r="L60" i="2"/>
  <c r="C60" i="2"/>
  <c r="L18" i="2"/>
  <c r="J19" i="2"/>
  <c r="L14" i="2"/>
  <c r="D36" i="2"/>
  <c r="G18" i="2"/>
  <c r="M16" i="2"/>
  <c r="J18" i="2"/>
  <c r="L45" i="2"/>
  <c r="H58" i="2"/>
  <c r="L57" i="2"/>
  <c r="F34" i="2"/>
  <c r="D62" i="2"/>
  <c r="E60" i="2"/>
  <c r="N36" i="2"/>
  <c r="H52" i="2"/>
  <c r="K51" i="2"/>
  <c r="D21" i="2"/>
  <c r="C12" i="2"/>
  <c r="C35" i="2"/>
  <c r="K45" i="2"/>
  <c r="H36" i="2"/>
  <c r="H18" i="2"/>
  <c r="H16" i="2"/>
  <c r="N21" i="2"/>
  <c r="C27" i="2"/>
  <c r="I50" i="2"/>
  <c r="D31" i="2"/>
  <c r="G41" i="2"/>
  <c r="J41" i="2"/>
  <c r="C54" i="2"/>
  <c r="K30" i="2"/>
  <c r="M46" i="2"/>
  <c r="D24" i="2"/>
  <c r="G25" i="2"/>
  <c r="N61" i="2"/>
  <c r="M54" i="2"/>
  <c r="F53" i="2"/>
  <c r="H12" i="2"/>
  <c r="K56" i="2"/>
  <c r="I42" i="2"/>
  <c r="K52" i="2"/>
  <c r="D56" i="2"/>
  <c r="J32" i="2"/>
  <c r="D25" i="2"/>
  <c r="F40" i="2"/>
  <c r="L31" i="2"/>
  <c r="L50" i="2"/>
  <c r="D34" i="2"/>
  <c r="H53" i="2"/>
  <c r="J62" i="2"/>
  <c r="E19" i="2"/>
  <c r="H26" i="2"/>
  <c r="E37" i="2"/>
  <c r="F20" i="2"/>
  <c r="M33" i="2"/>
  <c r="J31" i="2"/>
  <c r="N59" i="2"/>
  <c r="E61" i="2"/>
  <c r="I53" i="2"/>
  <c r="K41" i="2"/>
  <c r="F57" i="2"/>
  <c r="C22" i="2"/>
  <c r="J23" i="2"/>
  <c r="N63" i="2"/>
  <c r="D11" i="2"/>
  <c r="C40" i="2"/>
  <c r="C63" i="2"/>
  <c r="J22" i="2"/>
  <c r="D60" i="2"/>
  <c r="M51" i="2"/>
  <c r="D47" i="2"/>
  <c r="G48" i="2"/>
  <c r="J63" i="2"/>
  <c r="I40" i="2"/>
  <c r="H27" i="2"/>
  <c r="E54" i="2"/>
  <c r="J56" i="2"/>
  <c r="K39" i="2"/>
  <c r="F26" i="2"/>
  <c r="F63" i="2"/>
  <c r="L38" i="2"/>
  <c r="C29" i="2"/>
  <c r="N39" i="2"/>
  <c r="F19" i="2"/>
  <c r="E48" i="2"/>
  <c r="N11" i="2"/>
  <c r="J54" i="2"/>
  <c r="C20" i="2"/>
  <c r="E25" i="2"/>
  <c r="F50" i="2"/>
  <c r="D13" i="2"/>
  <c r="L16" i="2"/>
  <c r="E58" i="2"/>
  <c r="N57" i="2"/>
  <c r="N25" i="2"/>
  <c r="E44" i="2"/>
  <c r="E39" i="2"/>
  <c r="C50" i="2"/>
  <c r="L37" i="2"/>
  <c r="D15" i="2"/>
  <c r="M62" i="2"/>
  <c r="K57" i="2"/>
  <c r="K53" i="2"/>
  <c r="H43" i="2"/>
  <c r="N29" i="2"/>
  <c r="D44" i="2"/>
  <c r="E29" i="2"/>
  <c r="G13" i="2"/>
  <c r="I58" i="2"/>
  <c r="M12" i="2"/>
  <c r="M63" i="2"/>
  <c r="G37" i="2"/>
  <c r="I47" i="2"/>
  <c r="G19" i="2"/>
  <c r="G23" i="2"/>
  <c r="G11" i="2"/>
  <c r="H61" i="2"/>
  <c r="K14" i="2"/>
  <c r="E27" i="2"/>
  <c r="I18" i="2"/>
  <c r="D43" i="2"/>
  <c r="E53" i="2"/>
  <c r="L36" i="2"/>
  <c r="M23" i="2"/>
  <c r="J38" i="2"/>
  <c r="C11" i="2"/>
  <c r="F24" i="2"/>
  <c r="I46" i="2"/>
  <c r="F60" i="2"/>
  <c r="F25" i="2"/>
  <c r="C59" i="2"/>
  <c r="D33" i="2"/>
  <c r="G28" i="2"/>
  <c r="D28" i="2"/>
  <c r="K24" i="2"/>
  <c r="M45" i="2"/>
  <c r="F51" i="2"/>
  <c r="I28" i="2"/>
  <c r="C46" i="2"/>
  <c r="E57" i="2"/>
  <c r="M43" i="2"/>
  <c r="N24" i="2"/>
  <c r="C15" i="2"/>
  <c r="G36" i="2"/>
  <c r="M57" i="2"/>
  <c r="D38" i="2"/>
  <c r="G29" i="2"/>
  <c r="C30" i="2"/>
  <c r="E12" i="2"/>
  <c r="N62" i="2"/>
  <c r="M56" i="2"/>
  <c r="M32" i="2"/>
  <c r="J13" i="2"/>
  <c r="M47" i="2"/>
  <c r="L30" i="2"/>
  <c r="I15" i="2"/>
  <c r="H48" i="2"/>
  <c r="I59" i="2"/>
  <c r="G33" i="2"/>
  <c r="F47" i="2"/>
  <c r="J61" i="2"/>
  <c r="G46" i="2"/>
  <c r="D58" i="2"/>
  <c r="K43" i="2"/>
  <c r="L48" i="2"/>
  <c r="D52" i="2"/>
  <c r="G50" i="2"/>
  <c r="E41" i="2"/>
  <c r="E63" i="2"/>
  <c r="G63" i="2"/>
  <c r="J35" i="2"/>
  <c r="M38" i="2"/>
  <c r="N13" i="2"/>
  <c r="N34" i="2"/>
  <c r="L34" i="2"/>
  <c r="H17" i="2"/>
  <c r="M58" i="2"/>
  <c r="H35" i="2"/>
  <c r="E16" i="2"/>
  <c r="H40" i="2"/>
  <c r="F56" i="2"/>
  <c r="G49" i="2"/>
  <c r="I10" i="2"/>
  <c r="F18" i="2"/>
  <c r="G27" i="2"/>
  <c r="G35" i="2"/>
  <c r="N32" i="2"/>
  <c r="I43" i="2"/>
  <c r="K27" i="2"/>
  <c r="E15" i="2"/>
  <c r="K37" i="2"/>
  <c r="D55" i="2"/>
  <c r="N31" i="2"/>
  <c r="M42" i="2"/>
  <c r="H25" i="2"/>
  <c r="G12" i="2"/>
  <c r="M24" i="2"/>
  <c r="D37" i="2"/>
  <c r="F30" i="2"/>
  <c r="L13" i="2"/>
  <c r="D45" i="2"/>
  <c r="K46" i="2"/>
  <c r="F32" i="2"/>
  <c r="L56" i="2"/>
  <c r="G54" i="2"/>
  <c r="G30" i="2"/>
  <c r="M22" i="2"/>
  <c r="E17" i="2"/>
  <c r="K60" i="2"/>
  <c r="L10" i="2"/>
  <c r="F29" i="2"/>
  <c r="C58" i="2"/>
  <c r="L52" i="2"/>
  <c r="E22" i="2"/>
  <c r="F37" i="2"/>
  <c r="E30" i="2"/>
  <c r="G22" i="2"/>
  <c r="L23" i="2"/>
  <c r="H57" i="2"/>
  <c r="K58" i="2"/>
  <c r="J40" i="2"/>
  <c r="M10" i="2"/>
  <c r="E50" i="2"/>
  <c r="J29" i="2"/>
  <c r="J16" i="2"/>
  <c r="E24" i="2"/>
  <c r="F35" i="2"/>
  <c r="D57" i="2"/>
  <c r="G32" i="2"/>
  <c r="J52" i="2"/>
  <c r="J50" i="2"/>
  <c r="L27" i="2"/>
  <c r="I32" i="2"/>
  <c r="I16" i="2"/>
  <c r="C24" i="2"/>
  <c r="D20" i="2"/>
  <c r="E13" i="2"/>
  <c r="I63" i="2"/>
  <c r="N50" i="2"/>
  <c r="M37" i="2"/>
  <c r="H22" i="2"/>
  <c r="F28" i="2"/>
  <c r="G31" i="2"/>
  <c r="I21" i="2"/>
  <c r="D16" i="2"/>
  <c r="N44" i="2"/>
  <c r="F12" i="2"/>
  <c r="L35" i="2"/>
  <c r="I61" i="2"/>
  <c r="E49" i="2"/>
  <c r="K17" i="2"/>
  <c r="N33" i="2"/>
  <c r="H38" i="2"/>
  <c r="J49" i="2"/>
  <c r="L58" i="2"/>
  <c r="E18" i="2"/>
  <c r="L59" i="2"/>
  <c r="N22" i="2"/>
  <c r="F13" i="2"/>
  <c r="C49" i="2"/>
  <c r="K59" i="2"/>
  <c r="I14" i="2"/>
  <c r="I13" i="2"/>
  <c r="D22" i="2"/>
  <c r="I39" i="2"/>
  <c r="F11" i="2"/>
  <c r="I30" i="2"/>
  <c r="C41" i="2"/>
  <c r="N15" i="2"/>
  <c r="M21" i="2"/>
  <c r="E59" i="2"/>
  <c r="G21" i="2"/>
  <c r="G51" i="2"/>
  <c r="L20" i="2"/>
  <c r="N10" i="2"/>
  <c r="M61" i="2"/>
  <c r="H47" i="2"/>
  <c r="F43" i="2"/>
  <c r="I62" i="2"/>
  <c r="N18" i="2"/>
  <c r="K31" i="2"/>
  <c r="G45" i="2"/>
  <c r="D54" i="2"/>
  <c r="F23" i="2"/>
  <c r="C17" i="2"/>
  <c r="I48" i="2"/>
  <c r="K55" i="2"/>
  <c r="C10" i="2"/>
  <c r="M48" i="2"/>
  <c r="J48" i="2"/>
  <c r="J51" i="2"/>
  <c r="N14" i="2"/>
  <c r="K47" i="2"/>
  <c r="G56" i="2"/>
  <c r="I36" i="2"/>
  <c r="F39" i="2"/>
  <c r="K18" i="2"/>
  <c r="C31" i="2"/>
  <c r="F14" i="2"/>
  <c r="D39" i="2"/>
  <c r="N27" i="2"/>
  <c r="K33" i="2"/>
  <c r="G17" i="2"/>
  <c r="I34" i="2"/>
  <c r="D40" i="2"/>
  <c r="J26" i="2"/>
  <c r="H10" i="2"/>
  <c r="N16" i="2"/>
  <c r="N26" i="2"/>
  <c r="J36" i="2"/>
  <c r="J34" i="2"/>
  <c r="C16" i="2"/>
  <c r="J24" i="2"/>
  <c r="I11" i="2"/>
  <c r="L22" i="2"/>
  <c r="I31" i="2"/>
  <c r="N45" i="2"/>
  <c r="K12" i="2"/>
  <c r="M41" i="2"/>
  <c r="O40" i="2" l="1"/>
  <c r="O49" i="2"/>
  <c r="O31" i="2"/>
  <c r="O30" i="2"/>
  <c r="O57" i="2"/>
  <c r="O59" i="2"/>
  <c r="O56" i="2"/>
  <c r="O36" i="2"/>
  <c r="O60" i="2"/>
  <c r="O32" i="2"/>
  <c r="O42" i="2"/>
  <c r="O37" i="2"/>
  <c r="O29" i="2"/>
  <c r="O33" i="2"/>
  <c r="O41" i="2"/>
  <c r="O61" i="2"/>
  <c r="O63" i="2"/>
  <c r="O45" i="2"/>
  <c r="O47" i="2"/>
  <c r="O46" i="2"/>
  <c r="O48" i="2"/>
  <c r="O62" i="2"/>
  <c r="O51" i="2"/>
  <c r="O43" i="2"/>
  <c r="O28" i="2"/>
  <c r="O39" i="2"/>
  <c r="O53" i="2"/>
  <c r="O44" i="2"/>
  <c r="O52" i="2"/>
  <c r="O50" i="2"/>
  <c r="O55" i="2"/>
  <c r="O35" i="2"/>
  <c r="O54" i="2"/>
  <c r="O34" i="2"/>
  <c r="O38" i="2"/>
  <c r="O58" i="2"/>
  <c r="O14" i="30"/>
  <c r="O20" i="30"/>
  <c r="O16" i="30"/>
  <c r="O10" i="30"/>
  <c r="O29" i="30"/>
  <c r="O22" i="30"/>
  <c r="O8" i="30"/>
  <c r="I187" i="30"/>
  <c r="K187" i="30"/>
  <c r="M186" i="30"/>
  <c r="O24" i="30"/>
  <c r="O18" i="30"/>
  <c r="O21" i="30"/>
  <c r="O9" i="30"/>
  <c r="O13" i="30"/>
  <c r="O25" i="30"/>
  <c r="O26" i="30"/>
  <c r="I186" i="30"/>
  <c r="O28" i="30"/>
  <c r="K186" i="30"/>
  <c r="M187" i="30"/>
  <c r="O23" i="30"/>
  <c r="O15" i="30"/>
  <c r="E186" i="30"/>
  <c r="O17" i="30"/>
  <c r="O11" i="30"/>
  <c r="O27" i="30"/>
  <c r="O19" i="30"/>
  <c r="O7" i="30"/>
  <c r="G186" i="30"/>
  <c r="G187" i="30"/>
  <c r="O12" i="30"/>
  <c r="O185" i="30"/>
  <c r="E187" i="30"/>
  <c r="E187" i="2"/>
  <c r="D189" i="2"/>
  <c r="O186" i="30" l="1"/>
  <c r="O187" i="30"/>
  <c r="D188" i="2" l="1"/>
  <c r="E188" i="2" l="1"/>
  <c r="E189" i="2" l="1"/>
  <c r="D64" i="2" l="1"/>
  <c r="E64" i="2"/>
  <c r="H225" i="2"/>
  <c r="D233" i="2"/>
  <c r="E284" i="2"/>
  <c r="G354" i="2"/>
  <c r="F305" i="2"/>
  <c r="D215" i="2"/>
  <c r="H340" i="2"/>
  <c r="F376" i="2"/>
  <c r="E266" i="2"/>
  <c r="G290" i="2"/>
  <c r="G293" i="2"/>
  <c r="F346" i="2"/>
  <c r="H198" i="2"/>
  <c r="H216" i="2"/>
  <c r="E293" i="2"/>
  <c r="G378" i="2"/>
  <c r="E221" i="2"/>
  <c r="H373" i="2"/>
  <c r="E289" i="2"/>
  <c r="G339" i="2"/>
  <c r="E222" i="2"/>
  <c r="H374" i="2"/>
  <c r="E234" i="2"/>
  <c r="D242" i="2"/>
  <c r="E404" i="2"/>
  <c r="F383" i="2"/>
  <c r="F244" i="2"/>
  <c r="G255" i="2"/>
  <c r="E309" i="2"/>
  <c r="D303" i="2"/>
  <c r="G286" i="2"/>
  <c r="H371" i="2"/>
  <c r="E231" i="2"/>
  <c r="G373" i="2"/>
  <c r="G399" i="2"/>
  <c r="H325" i="2"/>
  <c r="G400" i="2"/>
  <c r="H256" i="2"/>
  <c r="E213" i="2"/>
  <c r="D359" i="2"/>
  <c r="G295" i="2"/>
  <c r="F211" i="2"/>
  <c r="F220" i="2"/>
  <c r="H410" i="2"/>
  <c r="G282" i="2"/>
  <c r="E367" i="2"/>
  <c r="F341" i="2"/>
  <c r="G356" i="2"/>
  <c r="H261" i="2"/>
  <c r="H339" i="2"/>
  <c r="E199" i="2"/>
  <c r="E307" i="2"/>
  <c r="H386" i="2"/>
  <c r="E324" i="2"/>
  <c r="E345" i="2"/>
  <c r="G405" i="2"/>
  <c r="F361" i="2"/>
  <c r="H239" i="2"/>
  <c r="E268" i="2"/>
  <c r="E348" i="2"/>
  <c r="E388" i="2"/>
  <c r="E208" i="2"/>
  <c r="F265" i="2"/>
  <c r="D377" i="2"/>
  <c r="E372" i="2"/>
  <c r="H236" i="2"/>
  <c r="G206" i="2"/>
  <c r="F380" i="2"/>
  <c r="D219" i="2"/>
  <c r="F291" i="2"/>
  <c r="F319" i="2"/>
  <c r="F256" i="2"/>
  <c r="D369" i="2"/>
  <c r="G241" i="2"/>
  <c r="D313" i="2"/>
  <c r="G388" i="2"/>
  <c r="H309" i="2"/>
  <c r="G296" i="2"/>
  <c r="F275" i="2"/>
  <c r="F407" i="2"/>
  <c r="G361" i="2"/>
  <c r="E217" i="2"/>
  <c r="G359" i="2"/>
  <c r="E270" i="2"/>
  <c r="G217" i="2"/>
  <c r="H248" i="2"/>
  <c r="E379" i="2"/>
  <c r="D339" i="2"/>
  <c r="G412" i="2"/>
  <c r="F251" i="2"/>
  <c r="E207" i="2"/>
  <c r="E249" i="2"/>
  <c r="F413" i="2"/>
  <c r="D257" i="2"/>
  <c r="F309" i="2"/>
  <c r="F323" i="2"/>
  <c r="F393" i="2"/>
  <c r="D237" i="2"/>
  <c r="F359" i="2"/>
  <c r="G262" i="2"/>
  <c r="G340" i="2"/>
  <c r="H220" i="2"/>
  <c r="E224" i="2"/>
  <c r="H249" i="2"/>
  <c r="D408" i="2"/>
  <c r="H401" i="2"/>
  <c r="F198" i="2"/>
  <c r="F333" i="2"/>
  <c r="G326" i="2"/>
  <c r="E260" i="2"/>
  <c r="H264" i="2"/>
  <c r="E334" i="2"/>
  <c r="H275" i="2"/>
  <c r="F295" i="2"/>
  <c r="E408" i="2"/>
  <c r="G272" i="2"/>
  <c r="G343" i="2"/>
  <c r="H287" i="2"/>
  <c r="H315" i="2"/>
  <c r="F335" i="2"/>
  <c r="D202" i="2"/>
  <c r="G245" i="2"/>
  <c r="F280" i="2"/>
  <c r="F402" i="2"/>
  <c r="H381" i="2"/>
  <c r="G410" i="2"/>
  <c r="G398" i="2"/>
  <c r="F278" i="2"/>
  <c r="H407" i="2"/>
  <c r="F279" i="2"/>
  <c r="F255" i="2"/>
  <c r="D213" i="2"/>
  <c r="F381" i="2"/>
  <c r="E278" i="2"/>
  <c r="F403" i="2"/>
  <c r="D230" i="2"/>
  <c r="E276" i="2"/>
  <c r="G248" i="2"/>
  <c r="G270" i="2"/>
  <c r="G376" i="2"/>
  <c r="E318" i="2"/>
  <c r="H283" i="2"/>
  <c r="D286" i="2"/>
  <c r="G204" i="2"/>
  <c r="G331" i="2"/>
  <c r="H336" i="2"/>
  <c r="H221" i="2"/>
  <c r="D208" i="2"/>
  <c r="G317" i="2"/>
  <c r="H250" i="2"/>
  <c r="E285" i="2"/>
  <c r="E263" i="2"/>
  <c r="H390" i="2"/>
  <c r="H307" i="2"/>
  <c r="G254" i="2"/>
  <c r="E262" i="2"/>
  <c r="D374" i="2"/>
  <c r="H214" i="2"/>
  <c r="H242" i="2"/>
  <c r="G210" i="2"/>
  <c r="D335" i="2"/>
  <c r="E227" i="2"/>
  <c r="D212" i="2"/>
  <c r="E321" i="2"/>
  <c r="H222" i="2"/>
  <c r="F312" i="2"/>
  <c r="H260" i="2"/>
  <c r="E273" i="2"/>
  <c r="H346" i="2"/>
  <c r="H312" i="2"/>
  <c r="E344" i="2"/>
  <c r="F401" i="2"/>
  <c r="G247" i="2"/>
  <c r="E398" i="2"/>
  <c r="F384" i="2"/>
  <c r="E279" i="2"/>
  <c r="G316" i="2"/>
  <c r="G277" i="2"/>
  <c r="H200" i="2"/>
  <c r="F364" i="2"/>
  <c r="D217" i="2"/>
  <c r="H318" i="2"/>
  <c r="E241" i="2"/>
  <c r="E290" i="2"/>
  <c r="G348" i="2"/>
  <c r="D311" i="2"/>
  <c r="E236" i="2"/>
  <c r="E371" i="2"/>
  <c r="H296" i="2"/>
  <c r="H347" i="2"/>
  <c r="F237" i="2"/>
  <c r="G233" i="2"/>
  <c r="F324" i="2"/>
  <c r="H408" i="2"/>
  <c r="H406" i="2"/>
  <c r="G337" i="2"/>
  <c r="H328" i="2"/>
  <c r="F202" i="2"/>
  <c r="F394" i="2"/>
  <c r="F304" i="2"/>
  <c r="G269" i="2"/>
  <c r="F326" i="2"/>
  <c r="G328" i="2"/>
  <c r="G219" i="2"/>
  <c r="E410" i="2"/>
  <c r="E317" i="2"/>
  <c r="F387" i="2"/>
  <c r="E223" i="2"/>
  <c r="G303" i="2"/>
  <c r="G258" i="2"/>
  <c r="G234" i="2"/>
  <c r="F389" i="2"/>
  <c r="F224" i="2"/>
  <c r="D248" i="2"/>
  <c r="H357" i="2"/>
  <c r="H364" i="2"/>
  <c r="E308" i="2"/>
  <c r="D316" i="2"/>
  <c r="F201" i="2"/>
  <c r="G369" i="2"/>
  <c r="H383" i="2"/>
  <c r="E240" i="2"/>
  <c r="F343" i="2"/>
  <c r="F302" i="2"/>
  <c r="H210" i="2"/>
  <c r="F238" i="2"/>
  <c r="H358" i="2"/>
  <c r="E406" i="2"/>
  <c r="F246" i="2"/>
  <c r="F410" i="2"/>
  <c r="H228" i="2"/>
  <c r="E281" i="2"/>
  <c r="H254" i="2"/>
  <c r="G411" i="2"/>
  <c r="G278" i="2"/>
  <c r="H268" i="2"/>
  <c r="D209" i="2"/>
  <c r="E339" i="2"/>
  <c r="G406" i="2"/>
  <c r="G256" i="2"/>
  <c r="E325" i="2"/>
  <c r="E198" i="2"/>
  <c r="F374" i="2"/>
  <c r="G207" i="2"/>
  <c r="F221" i="2"/>
  <c r="F390" i="2"/>
  <c r="F313" i="2"/>
  <c r="F409" i="2"/>
  <c r="D385" i="2"/>
  <c r="E253" i="2"/>
  <c r="H212" i="2"/>
  <c r="E244" i="2"/>
  <c r="G413" i="2"/>
  <c r="G318" i="2"/>
  <c r="E370" i="2"/>
  <c r="F307" i="2"/>
  <c r="G223" i="2"/>
  <c r="G213" i="2"/>
  <c r="H341" i="2"/>
  <c r="F352" i="2"/>
  <c r="E210" i="2"/>
  <c r="H397" i="2"/>
  <c r="F294" i="2"/>
  <c r="E205" i="2"/>
  <c r="H233" i="2"/>
  <c r="H289" i="2"/>
  <c r="G212" i="2"/>
  <c r="E329" i="2"/>
  <c r="H319" i="2"/>
  <c r="E242" i="2"/>
  <c r="H355" i="2"/>
  <c r="D302" i="2"/>
  <c r="F411" i="2"/>
  <c r="H240" i="2"/>
  <c r="E310" i="2"/>
  <c r="G372" i="2"/>
  <c r="F207" i="2"/>
  <c r="F378" i="2"/>
  <c r="F362" i="2"/>
  <c r="G353" i="2"/>
  <c r="E362" i="2"/>
  <c r="G260" i="2"/>
  <c r="D299" i="2"/>
  <c r="H295" i="2"/>
  <c r="G230" i="2"/>
  <c r="E251" i="2"/>
  <c r="H352" i="2"/>
  <c r="H354" i="2"/>
  <c r="F327" i="2"/>
  <c r="E226" i="2"/>
  <c r="G362" i="2"/>
  <c r="H281" i="2"/>
  <c r="F225" i="2"/>
  <c r="H316" i="2"/>
  <c r="G222" i="2"/>
  <c r="D228" i="2"/>
  <c r="G368" i="2"/>
  <c r="E378" i="2"/>
  <c r="G391" i="2"/>
  <c r="F247" i="2"/>
  <c r="D225" i="2"/>
  <c r="H393" i="2"/>
  <c r="H344" i="2"/>
  <c r="H349" i="2"/>
  <c r="H356" i="2"/>
  <c r="G338" i="2"/>
  <c r="E259" i="2"/>
  <c r="E330" i="2"/>
  <c r="G320" i="2"/>
  <c r="F222" i="2"/>
  <c r="H234" i="2"/>
  <c r="E235" i="2"/>
  <c r="H375" i="2"/>
  <c r="D243" i="2"/>
  <c r="H400" i="2"/>
  <c r="G209" i="2"/>
  <c r="H399" i="2"/>
  <c r="H333" i="2"/>
  <c r="H280" i="2"/>
  <c r="G231" i="2"/>
  <c r="F372" i="2"/>
  <c r="H288" i="2"/>
  <c r="H266" i="2"/>
  <c r="D244" i="2"/>
  <c r="H209" i="2"/>
  <c r="H226" i="2"/>
  <c r="H409" i="2"/>
  <c r="G201" i="2"/>
  <c r="D240" i="2"/>
  <c r="G308" i="2"/>
  <c r="G250" i="2"/>
  <c r="G202" i="2"/>
  <c r="F232" i="2"/>
  <c r="F236" i="2"/>
  <c r="F243" i="2"/>
  <c r="H348" i="2"/>
  <c r="G381" i="2"/>
  <c r="H246" i="2"/>
  <c r="G294" i="2"/>
  <c r="D216" i="2"/>
  <c r="F277" i="2"/>
  <c r="H345" i="2"/>
  <c r="G291" i="2"/>
  <c r="H326" i="2"/>
  <c r="H235" i="2"/>
  <c r="E291" i="2"/>
  <c r="H257" i="2"/>
  <c r="F322" i="2"/>
  <c r="F214" i="2"/>
  <c r="E220" i="2"/>
  <c r="E366" i="2"/>
  <c r="G384" i="2"/>
  <c r="E280" i="2"/>
  <c r="D199" i="2"/>
  <c r="H377" i="2"/>
  <c r="H396" i="2"/>
  <c r="H284" i="2"/>
  <c r="D390" i="2"/>
  <c r="E246" i="2"/>
  <c r="E358" i="2"/>
  <c r="H323" i="2"/>
  <c r="E297" i="2"/>
  <c r="F240" i="2"/>
  <c r="E323" i="2"/>
  <c r="D203" i="2"/>
  <c r="G402" i="2"/>
  <c r="G249" i="2"/>
  <c r="G333" i="2"/>
  <c r="D214" i="2"/>
  <c r="G235" i="2"/>
  <c r="E335" i="2"/>
  <c r="E283" i="2"/>
  <c r="H269" i="2"/>
  <c r="F368" i="2"/>
  <c r="G346" i="2"/>
  <c r="E301" i="2"/>
  <c r="F371" i="2"/>
  <c r="D207" i="2"/>
  <c r="H206" i="2"/>
  <c r="F266" i="2"/>
  <c r="G289" i="2"/>
  <c r="H313" i="2"/>
  <c r="D277" i="2"/>
  <c r="G304" i="2"/>
  <c r="G311" i="2"/>
  <c r="G264" i="2"/>
  <c r="D321" i="2"/>
  <c r="G276" i="2"/>
  <c r="F271" i="2"/>
  <c r="E405" i="2"/>
  <c r="G307" i="2"/>
  <c r="G327" i="2"/>
  <c r="H376" i="2"/>
  <c r="F261" i="2"/>
  <c r="H310" i="2"/>
  <c r="E298" i="2"/>
  <c r="G236" i="2"/>
  <c r="F200" i="2"/>
  <c r="E314" i="2"/>
  <c r="E333" i="2"/>
  <c r="F203" i="2"/>
  <c r="E261" i="2"/>
  <c r="G394" i="2"/>
  <c r="E349" i="2"/>
  <c r="G275" i="2"/>
  <c r="H262" i="2"/>
  <c r="D405" i="2"/>
  <c r="G380" i="2"/>
  <c r="F353" i="2"/>
  <c r="E383" i="2"/>
  <c r="D206" i="2"/>
  <c r="F303" i="2"/>
  <c r="H350" i="2"/>
  <c r="E411" i="2"/>
  <c r="H243" i="2"/>
  <c r="H286" i="2"/>
  <c r="G312" i="2"/>
  <c r="E256" i="2"/>
  <c r="F331" i="2"/>
  <c r="G321" i="2"/>
  <c r="F213" i="2"/>
  <c r="G198" i="2"/>
  <c r="F245" i="2"/>
  <c r="F235" i="2"/>
  <c r="H413" i="2"/>
  <c r="E401" i="2"/>
  <c r="G329" i="2"/>
  <c r="F274" i="2"/>
  <c r="F321" i="2"/>
  <c r="F259" i="2"/>
  <c r="G365" i="2"/>
  <c r="F299" i="2"/>
  <c r="E238" i="2"/>
  <c r="G292" i="2"/>
  <c r="F338" i="2"/>
  <c r="E403" i="2"/>
  <c r="E274" i="2"/>
  <c r="E328" i="2"/>
  <c r="G386" i="2"/>
  <c r="F262" i="2"/>
  <c r="G280" i="2"/>
  <c r="G301" i="2"/>
  <c r="E346" i="2"/>
  <c r="G238" i="2"/>
  <c r="G244" i="2"/>
  <c r="F345" i="2"/>
  <c r="F209" i="2"/>
  <c r="G324" i="2"/>
  <c r="E299" i="2"/>
  <c r="G200" i="2"/>
  <c r="G374" i="2"/>
  <c r="H362" i="2"/>
  <c r="F228" i="2"/>
  <c r="H380" i="2"/>
  <c r="G334" i="2"/>
  <c r="E375" i="2"/>
  <c r="H224" i="2"/>
  <c r="E258" i="2"/>
  <c r="F226" i="2"/>
  <c r="F356" i="2"/>
  <c r="F273" i="2"/>
  <c r="G310" i="2"/>
  <c r="G389" i="2"/>
  <c r="E287" i="2"/>
  <c r="H353" i="2"/>
  <c r="E343" i="2"/>
  <c r="E384" i="2"/>
  <c r="E357" i="2"/>
  <c r="H297" i="2"/>
  <c r="H327" i="2"/>
  <c r="F301" i="2"/>
  <c r="H322" i="2"/>
  <c r="G341" i="2"/>
  <c r="G246" i="2"/>
  <c r="D221" i="2"/>
  <c r="H398" i="2"/>
  <c r="G237" i="2"/>
  <c r="F289" i="2"/>
  <c r="G322" i="2"/>
  <c r="G287" i="2"/>
  <c r="F215" i="2"/>
  <c r="F297" i="2"/>
  <c r="H395" i="2"/>
  <c r="F227" i="2"/>
  <c r="E312" i="2"/>
  <c r="F285" i="2"/>
  <c r="H321" i="2"/>
  <c r="E203" i="2"/>
  <c r="F315" i="2"/>
  <c r="E286" i="2"/>
  <c r="G315" i="2"/>
  <c r="F355" i="2"/>
  <c r="E229" i="2"/>
  <c r="D234" i="2"/>
  <c r="E413" i="2"/>
  <c r="H291" i="2"/>
  <c r="G299" i="2"/>
  <c r="D279" i="2"/>
  <c r="H394" i="2"/>
  <c r="E302" i="2"/>
  <c r="H199" i="2"/>
  <c r="F269" i="2"/>
  <c r="E363" i="2"/>
  <c r="G387" i="2"/>
  <c r="H245" i="2"/>
  <c r="G242" i="2"/>
  <c r="E296" i="2"/>
  <c r="H205" i="2"/>
  <c r="F350" i="2"/>
  <c r="F204" i="2"/>
  <c r="G306" i="2"/>
  <c r="E202" i="2"/>
  <c r="D250" i="2"/>
  <c r="F264" i="2"/>
  <c r="E393" i="2"/>
  <c r="F325" i="2"/>
  <c r="G240" i="2"/>
  <c r="F373" i="2"/>
  <c r="G300" i="2"/>
  <c r="F254" i="2"/>
  <c r="F217" i="2"/>
  <c r="G253" i="2"/>
  <c r="E288" i="2"/>
  <c r="F212" i="2"/>
  <c r="H342" i="2"/>
  <c r="E215" i="2"/>
  <c r="D256" i="2"/>
  <c r="H372" i="2"/>
  <c r="F286" i="2"/>
  <c r="G347" i="2"/>
  <c r="G205" i="2"/>
  <c r="D227" i="2"/>
  <c r="G397" i="2"/>
  <c r="E381" i="2"/>
  <c r="H368" i="2"/>
  <c r="H402" i="2"/>
  <c r="F366" i="2"/>
  <c r="G375" i="2"/>
  <c r="F219" i="2"/>
  <c r="G358" i="2"/>
  <c r="F330" i="2"/>
  <c r="E391" i="2"/>
  <c r="F347" i="2"/>
  <c r="H265" i="2"/>
  <c r="E219" i="2"/>
  <c r="H231" i="2"/>
  <c r="F369" i="2"/>
  <c r="G314" i="2"/>
  <c r="E407" i="2"/>
  <c r="G211" i="2"/>
  <c r="D308" i="2"/>
  <c r="E306" i="2"/>
  <c r="G407" i="2"/>
  <c r="E380" i="2"/>
  <c r="H366" i="2"/>
  <c r="G221" i="2"/>
  <c r="D301" i="2"/>
  <c r="G227" i="2"/>
  <c r="G274" i="2"/>
  <c r="G226" i="2"/>
  <c r="G325" i="2"/>
  <c r="G349" i="2"/>
  <c r="E265" i="2"/>
  <c r="E382" i="2"/>
  <c r="F216" i="2"/>
  <c r="H334" i="2"/>
  <c r="F412" i="2"/>
  <c r="H308" i="2"/>
  <c r="E336" i="2"/>
  <c r="E342" i="2"/>
  <c r="H299" i="2"/>
  <c r="H293" i="2"/>
  <c r="D287" i="2"/>
  <c r="E355" i="2"/>
  <c r="H223" i="2"/>
  <c r="F242" i="2"/>
  <c r="D241" i="2"/>
  <c r="F252" i="2"/>
  <c r="F348" i="2"/>
  <c r="F320" i="2"/>
  <c r="E292" i="2"/>
  <c r="D328" i="2"/>
  <c r="F239" i="2"/>
  <c r="H337" i="2"/>
  <c r="F357" i="2"/>
  <c r="F233" i="2"/>
  <c r="G370" i="2"/>
  <c r="F388" i="2"/>
  <c r="E402" i="2"/>
  <c r="E338" i="2"/>
  <c r="G330" i="2"/>
  <c r="G228" i="2"/>
  <c r="E237" i="2"/>
  <c r="G225" i="2"/>
  <c r="H273" i="2"/>
  <c r="G367" i="2"/>
  <c r="G403" i="2"/>
  <c r="H301" i="2"/>
  <c r="D365" i="2"/>
  <c r="H202" i="2"/>
  <c r="F382" i="2"/>
  <c r="D218" i="2"/>
  <c r="F367" i="2"/>
  <c r="H292" i="2"/>
  <c r="E257" i="2"/>
  <c r="E351" i="2"/>
  <c r="E389" i="2"/>
  <c r="F248" i="2"/>
  <c r="G283" i="2"/>
  <c r="E337" i="2"/>
  <c r="F400" i="2"/>
  <c r="F263" i="2"/>
  <c r="E368" i="2"/>
  <c r="E250" i="2"/>
  <c r="D298" i="2"/>
  <c r="G392" i="2"/>
  <c r="F351" i="2"/>
  <c r="F206" i="2"/>
  <c r="G271" i="2"/>
  <c r="H255" i="2"/>
  <c r="H263" i="2"/>
  <c r="H343" i="2"/>
  <c r="G298" i="2"/>
  <c r="D373" i="2"/>
  <c r="H290" i="2"/>
  <c r="G297" i="2"/>
  <c r="G345" i="2"/>
  <c r="F231" i="2"/>
  <c r="F260" i="2"/>
  <c r="F310" i="2"/>
  <c r="D229" i="2"/>
  <c r="G279" i="2"/>
  <c r="E356" i="2"/>
  <c r="G371" i="2"/>
  <c r="G214" i="2"/>
  <c r="F311" i="2"/>
  <c r="G288" i="2"/>
  <c r="G252" i="2"/>
  <c r="D222" i="2"/>
  <c r="F292" i="2"/>
  <c r="H217" i="2"/>
  <c r="G379" i="2"/>
  <c r="F317" i="2"/>
  <c r="E341" i="2"/>
  <c r="G335" i="2"/>
  <c r="G199" i="2"/>
  <c r="G224" i="2"/>
  <c r="E304" i="2"/>
  <c r="H237" i="2"/>
  <c r="H378" i="2"/>
  <c r="F268" i="2"/>
  <c r="D409" i="2"/>
  <c r="F270" i="2"/>
  <c r="D347" i="2"/>
  <c r="F342" i="2"/>
  <c r="H274" i="2"/>
  <c r="F405" i="2"/>
  <c r="F308" i="2"/>
  <c r="F340" i="2"/>
  <c r="H247" i="2"/>
  <c r="F288" i="2"/>
  <c r="E216" i="2"/>
  <c r="F210" i="2"/>
  <c r="H298" i="2"/>
  <c r="E204" i="2"/>
  <c r="F241" i="2"/>
  <c r="D379" i="2"/>
  <c r="E267" i="2"/>
  <c r="F229" i="2"/>
  <c r="F281" i="2"/>
  <c r="E395" i="2"/>
  <c r="H294" i="2"/>
  <c r="F408" i="2"/>
  <c r="G342" i="2"/>
  <c r="G350" i="2"/>
  <c r="H218" i="2"/>
  <c r="F290" i="2"/>
  <c r="G267" i="2"/>
  <c r="H271" i="2"/>
  <c r="G393" i="2"/>
  <c r="H365" i="2"/>
  <c r="H324" i="2"/>
  <c r="E409" i="2"/>
  <c r="E350" i="2"/>
  <c r="H367" i="2"/>
  <c r="H282" i="2"/>
  <c r="H203" i="2"/>
  <c r="E322" i="2"/>
  <c r="E252" i="2"/>
  <c r="H207" i="2"/>
  <c r="G208" i="2"/>
  <c r="E400" i="2"/>
  <c r="E396" i="2"/>
  <c r="E376" i="2"/>
  <c r="D236" i="2"/>
  <c r="G218" i="2"/>
  <c r="E264" i="2"/>
  <c r="D364" i="2"/>
  <c r="F375" i="2"/>
  <c r="E385" i="2"/>
  <c r="E373" i="2"/>
  <c r="H300" i="2"/>
  <c r="E277" i="2"/>
  <c r="E272" i="2"/>
  <c r="F358" i="2"/>
  <c r="D398" i="2"/>
  <c r="H335" i="2"/>
  <c r="G363" i="2"/>
  <c r="E332" i="2"/>
  <c r="E397" i="2"/>
  <c r="H285" i="2"/>
  <c r="H369" i="2"/>
  <c r="G239" i="2"/>
  <c r="H201" i="2"/>
  <c r="E412" i="2"/>
  <c r="E271" i="2"/>
  <c r="G401" i="2"/>
  <c r="E201" i="2"/>
  <c r="H208" i="2"/>
  <c r="E305" i="2"/>
  <c r="G251" i="2"/>
  <c r="G323" i="2"/>
  <c r="E387" i="2"/>
  <c r="D378" i="2"/>
  <c r="E347" i="2"/>
  <c r="G364" i="2"/>
  <c r="F336" i="2"/>
  <c r="E365" i="2"/>
  <c r="E353" i="2"/>
  <c r="H272" i="2"/>
  <c r="D344" i="2"/>
  <c r="H392" i="2"/>
  <c r="G396" i="2"/>
  <c r="E360" i="2"/>
  <c r="F230" i="2"/>
  <c r="F257" i="2"/>
  <c r="F284" i="2"/>
  <c r="E327" i="2"/>
  <c r="D252" i="2"/>
  <c r="F406" i="2"/>
  <c r="H391" i="2"/>
  <c r="F344" i="2"/>
  <c r="F218" i="2"/>
  <c r="F392" i="2"/>
  <c r="F300" i="2"/>
  <c r="G332" i="2"/>
  <c r="E247" i="2"/>
  <c r="G216" i="2"/>
  <c r="G385" i="2"/>
  <c r="F205" i="2"/>
  <c r="H241" i="2"/>
  <c r="F258" i="2"/>
  <c r="G273" i="2"/>
  <c r="D245" i="2"/>
  <c r="H387" i="2"/>
  <c r="E275" i="2"/>
  <c r="F316" i="2"/>
  <c r="D205" i="2"/>
  <c r="G259" i="2"/>
  <c r="H360" i="2"/>
  <c r="F276" i="2"/>
  <c r="F365" i="2"/>
  <c r="G266" i="2"/>
  <c r="G309" i="2"/>
  <c r="F298" i="2"/>
  <c r="F267" i="2"/>
  <c r="G284" i="2"/>
  <c r="H213" i="2"/>
  <c r="H359" i="2"/>
  <c r="D246" i="2"/>
  <c r="E232" i="2"/>
  <c r="E218" i="2"/>
  <c r="E354" i="2"/>
  <c r="F349" i="2"/>
  <c r="H320" i="2"/>
  <c r="F223" i="2"/>
  <c r="H405" i="2"/>
  <c r="F314" i="2"/>
  <c r="E248" i="2"/>
  <c r="G351" i="2"/>
  <c r="F395" i="2"/>
  <c r="E245" i="2"/>
  <c r="D231" i="2"/>
  <c r="F379" i="2"/>
  <c r="H403" i="2"/>
  <c r="H252" i="2"/>
  <c r="D259" i="2"/>
  <c r="G203" i="2"/>
  <c r="H304" i="2"/>
  <c r="F404" i="2"/>
  <c r="E369" i="2"/>
  <c r="F370" i="2"/>
  <c r="E294" i="2"/>
  <c r="H227" i="2"/>
  <c r="H303" i="2"/>
  <c r="E320" i="2"/>
  <c r="F318" i="2"/>
  <c r="H251" i="2"/>
  <c r="F234" i="2"/>
  <c r="H211" i="2"/>
  <c r="H302" i="2"/>
  <c r="H332" i="2"/>
  <c r="H277" i="2"/>
  <c r="F332" i="2"/>
  <c r="E319" i="2"/>
  <c r="F208" i="2"/>
  <c r="G261" i="2"/>
  <c r="F385" i="2"/>
  <c r="H230" i="2"/>
  <c r="G281" i="2"/>
  <c r="F397" i="2"/>
  <c r="E228" i="2"/>
  <c r="G409" i="2"/>
  <c r="E377" i="2"/>
  <c r="F337" i="2"/>
  <c r="D210" i="2"/>
  <c r="G366" i="2"/>
  <c r="G355" i="2"/>
  <c r="F386" i="2"/>
  <c r="F360" i="2"/>
  <c r="D340" i="2"/>
  <c r="H331" i="2"/>
  <c r="G336" i="2"/>
  <c r="H278" i="2"/>
  <c r="E361" i="2"/>
  <c r="H238" i="2"/>
  <c r="E212" i="2"/>
  <c r="D223" i="2"/>
  <c r="E200" i="2"/>
  <c r="F398" i="2"/>
  <c r="H411" i="2"/>
  <c r="E254" i="2"/>
  <c r="H363" i="2"/>
  <c r="H361" i="2"/>
  <c r="E233" i="2"/>
  <c r="G265" i="2"/>
  <c r="F250" i="2"/>
  <c r="H229" i="2"/>
  <c r="E331" i="2"/>
  <c r="E340" i="2"/>
  <c r="D220" i="2"/>
  <c r="G220" i="2"/>
  <c r="F391" i="2"/>
  <c r="H404" i="2"/>
  <c r="G257" i="2"/>
  <c r="E399" i="2"/>
  <c r="D235" i="2"/>
  <c r="E211" i="2"/>
  <c r="H258" i="2"/>
  <c r="F329" i="2"/>
  <c r="H338" i="2"/>
  <c r="H215" i="2"/>
  <c r="F293" i="2"/>
  <c r="F249" i="2"/>
  <c r="F272" i="2"/>
  <c r="H314" i="2"/>
  <c r="G377" i="2"/>
  <c r="F306" i="2"/>
  <c r="E315" i="2"/>
  <c r="G319" i="2"/>
  <c r="G352" i="2"/>
  <c r="D201" i="2"/>
  <c r="E326" i="2"/>
  <c r="E359" i="2"/>
  <c r="H219" i="2"/>
  <c r="G390" i="2"/>
  <c r="G215" i="2"/>
  <c r="E243" i="2"/>
  <c r="H379" i="2"/>
  <c r="E282" i="2"/>
  <c r="E313" i="2"/>
  <c r="F282" i="2"/>
  <c r="F339" i="2"/>
  <c r="E269" i="2"/>
  <c r="E255" i="2"/>
  <c r="E374" i="2"/>
  <c r="F296" i="2"/>
  <c r="G360" i="2"/>
  <c r="H388" i="2"/>
  <c r="F334" i="2"/>
  <c r="H317" i="2"/>
  <c r="G357" i="2"/>
  <c r="G243" i="2"/>
  <c r="D232" i="2"/>
  <c r="H267" i="2"/>
  <c r="F396" i="2"/>
  <c r="E364" i="2"/>
  <c r="H329" i="2"/>
  <c r="G285" i="2"/>
  <c r="H311" i="2"/>
  <c r="H384" i="2"/>
  <c r="D198" i="2"/>
  <c r="H389" i="2"/>
  <c r="H382" i="2"/>
  <c r="D200" i="2"/>
  <c r="G268" i="2"/>
  <c r="E316" i="2"/>
  <c r="D352" i="2"/>
  <c r="H253" i="2"/>
  <c r="G305" i="2"/>
  <c r="D239" i="2"/>
  <c r="F199" i="2"/>
  <c r="G229" i="2"/>
  <c r="G408" i="2"/>
  <c r="H305" i="2"/>
  <c r="F328" i="2"/>
  <c r="D226" i="2"/>
  <c r="H232" i="2"/>
  <c r="H412" i="2"/>
  <c r="H370" i="2"/>
  <c r="H244" i="2"/>
  <c r="E386" i="2"/>
  <c r="G263" i="2"/>
  <c r="E303" i="2"/>
  <c r="E209" i="2"/>
  <c r="G395" i="2"/>
  <c r="F253" i="2"/>
  <c r="E230" i="2"/>
  <c r="E352" i="2"/>
  <c r="F363" i="2"/>
  <c r="E214" i="2"/>
  <c r="E394" i="2"/>
  <c r="F354" i="2"/>
  <c r="E239" i="2"/>
  <c r="H306" i="2"/>
  <c r="G344" i="2"/>
  <c r="F377" i="2"/>
  <c r="H276" i="2"/>
  <c r="E225" i="2"/>
  <c r="E392" i="2"/>
  <c r="D204" i="2"/>
  <c r="G404" i="2"/>
  <c r="E311" i="2"/>
  <c r="G383" i="2"/>
  <c r="H385" i="2"/>
  <c r="G382" i="2"/>
  <c r="H204" i="2"/>
  <c r="E390" i="2"/>
  <c r="F399" i="2"/>
  <c r="H259" i="2"/>
  <c r="E206" i="2"/>
  <c r="G302" i="2"/>
  <c r="G232" i="2"/>
  <c r="F287" i="2"/>
  <c r="E295" i="2"/>
  <c r="E300" i="2"/>
  <c r="H351" i="2"/>
  <c r="G313" i="2"/>
  <c r="H270" i="2"/>
  <c r="H279" i="2"/>
  <c r="F283" i="2"/>
  <c r="H330" i="2"/>
  <c r="D296" i="2"/>
  <c r="D271" i="2"/>
  <c r="D305" i="2"/>
  <c r="D292" i="2"/>
  <c r="D404" i="2"/>
  <c r="D376" i="2"/>
  <c r="D363" i="2"/>
  <c r="D349" i="2"/>
  <c r="D211" i="2"/>
  <c r="D291" i="2"/>
  <c r="D249" i="2"/>
  <c r="D411" i="2"/>
  <c r="D400" i="2"/>
  <c r="D251" i="2"/>
  <c r="D290" i="2"/>
  <c r="D371" i="2"/>
  <c r="D264" i="2"/>
  <c r="D356" i="2"/>
  <c r="D276" i="2"/>
  <c r="D309" i="2"/>
  <c r="D267" i="2"/>
  <c r="D310" i="2"/>
  <c r="D413" i="2"/>
  <c r="D391" i="2"/>
  <c r="D281" i="2"/>
  <c r="D353" i="2"/>
  <c r="D407" i="2"/>
  <c r="D394" i="2"/>
  <c r="D284" i="2"/>
  <c r="D331" i="2"/>
  <c r="D275" i="2"/>
  <c r="D395" i="2"/>
  <c r="D272" i="2"/>
  <c r="D383" i="2"/>
  <c r="D350" i="2"/>
  <c r="D393" i="2"/>
  <c r="D389" i="2"/>
  <c r="D380" i="2"/>
  <c r="D320" i="2"/>
  <c r="D297" i="2"/>
  <c r="D304" i="2"/>
  <c r="D360" i="2"/>
  <c r="D254" i="2"/>
  <c r="D348" i="2"/>
  <c r="D325" i="2"/>
  <c r="D346" i="2"/>
  <c r="D345" i="2"/>
  <c r="D329" i="2"/>
  <c r="D384" i="2"/>
  <c r="D387" i="2"/>
  <c r="D270" i="2"/>
  <c r="D307" i="2"/>
  <c r="D324" i="2"/>
  <c r="D224" i="2"/>
  <c r="D337" i="2"/>
  <c r="D294" i="2"/>
  <c r="D265" i="2"/>
  <c r="D268" i="2"/>
  <c r="D368" i="2"/>
  <c r="D333" i="2"/>
  <c r="D318" i="2"/>
  <c r="D357" i="2"/>
  <c r="D332" i="2"/>
  <c r="D314" i="2"/>
  <c r="D312" i="2"/>
  <c r="D372" i="2"/>
  <c r="D338" i="2"/>
  <c r="D334" i="2"/>
  <c r="D322" i="2"/>
  <c r="D401" i="2"/>
  <c r="D354" i="2"/>
  <c r="D323" i="2"/>
  <c r="D262" i="2"/>
  <c r="D336" i="2"/>
  <c r="D403" i="2"/>
  <c r="D293" i="2"/>
  <c r="D247" i="2"/>
  <c r="D342" i="2"/>
  <c r="D317" i="2"/>
  <c r="D358" i="2"/>
  <c r="D295" i="2"/>
  <c r="D370" i="2"/>
  <c r="D392" i="2"/>
  <c r="D258" i="2"/>
  <c r="D341" i="2"/>
  <c r="D263" i="2"/>
  <c r="D285" i="2"/>
  <c r="D274" i="2"/>
  <c r="D280" i="2"/>
  <c r="D253" i="2"/>
  <c r="D386" i="2"/>
  <c r="D327" i="2"/>
  <c r="D260" i="2"/>
  <c r="D397" i="2"/>
  <c r="D351" i="2"/>
  <c r="D406" i="2"/>
  <c r="D399" i="2"/>
  <c r="D278" i="2"/>
  <c r="D362" i="2"/>
  <c r="D388" i="2"/>
  <c r="D367" i="2"/>
  <c r="D283" i="2"/>
  <c r="D306" i="2"/>
  <c r="D319" i="2"/>
  <c r="D381" i="2"/>
  <c r="D375" i="2"/>
  <c r="D289" i="2"/>
  <c r="D238" i="2"/>
  <c r="D273" i="2"/>
  <c r="D366" i="2"/>
  <c r="D361" i="2"/>
  <c r="D269" i="2"/>
  <c r="D282" i="2"/>
  <c r="D355" i="2"/>
  <c r="D315" i="2"/>
  <c r="D266" i="2"/>
  <c r="D330" i="2"/>
  <c r="D326" i="2"/>
  <c r="D288" i="2"/>
  <c r="D412" i="2"/>
  <c r="D261" i="2"/>
  <c r="D402" i="2"/>
  <c r="D382" i="2"/>
  <c r="D396" i="2"/>
  <c r="D255" i="2"/>
  <c r="D343" i="2"/>
  <c r="D410" i="2"/>
  <c r="I64" i="2" l="1"/>
  <c r="O21" i="2"/>
  <c r="O13" i="2"/>
  <c r="K64" i="2"/>
  <c r="O17" i="2"/>
  <c r="O20" i="2"/>
  <c r="O27" i="2"/>
  <c r="H64" i="2"/>
  <c r="O18" i="2"/>
  <c r="O22" i="2"/>
  <c r="O24" i="2"/>
  <c r="O19" i="2"/>
  <c r="F64" i="2"/>
  <c r="O10" i="2"/>
  <c r="O25" i="2"/>
  <c r="J64" i="2"/>
  <c r="O16" i="2"/>
  <c r="L64" i="2"/>
  <c r="O15" i="2"/>
  <c r="O11" i="2"/>
  <c r="M64" i="2"/>
  <c r="O26" i="2"/>
  <c r="G64" i="2"/>
  <c r="O23" i="2"/>
  <c r="C64" i="2"/>
  <c r="O14" i="2"/>
  <c r="O12" i="2"/>
  <c r="N64" i="2"/>
  <c r="D300" i="2"/>
  <c r="O64" i="2" l="1"/>
</calcChain>
</file>

<file path=xl/sharedStrings.xml><?xml version="1.0" encoding="utf-8"?>
<sst xmlns="http://schemas.openxmlformats.org/spreadsheetml/2006/main" count="450" uniqueCount="106">
  <si>
    <t>Ma</t>
  </si>
  <si>
    <t>Am</t>
  </si>
  <si>
    <t>N</t>
  </si>
  <si>
    <t>C</t>
  </si>
  <si>
    <t>Julie</t>
  </si>
  <si>
    <t>Mylène</t>
  </si>
  <si>
    <t>Alexis</t>
  </si>
  <si>
    <t>Pierre</t>
  </si>
  <si>
    <t>Adam</t>
  </si>
  <si>
    <t>Vincent</t>
  </si>
  <si>
    <t>Valentin</t>
  </si>
  <si>
    <t>Pelle</t>
  </si>
  <si>
    <t>Marjolaine</t>
  </si>
  <si>
    <t>Nathan</t>
  </si>
  <si>
    <t>Bastien</t>
  </si>
  <si>
    <t>Maxime</t>
  </si>
  <si>
    <t>Kévin</t>
  </si>
  <si>
    <t>Adrien</t>
  </si>
  <si>
    <t>Justin</t>
  </si>
  <si>
    <t>Hicham</t>
  </si>
  <si>
    <t>Thomas</t>
  </si>
  <si>
    <t>Simon</t>
  </si>
  <si>
    <t>Nom</t>
  </si>
  <si>
    <t>Equipe</t>
  </si>
  <si>
    <t>Férié ?</t>
  </si>
  <si>
    <t>Férié</t>
  </si>
  <si>
    <t>h.</t>
  </si>
  <si>
    <t>Matin</t>
  </si>
  <si>
    <t>Après-midi</t>
  </si>
  <si>
    <t>Nuit</t>
  </si>
  <si>
    <t>Congé</t>
  </si>
  <si>
    <t xml:space="preserve">Synthèse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</si>
  <si>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</si>
  <si>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</si>
  <si>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</si>
  <si>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</si>
  <si>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</si>
  <si>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</si>
  <si>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</si>
  <si>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</si>
  <si>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</si>
  <si>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</si>
  <si>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</si>
  <si>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</si>
  <si>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général</t>
  </si>
  <si>
    <t>Étiquettes de lignes</t>
  </si>
  <si>
    <t>(Tous)</t>
  </si>
  <si>
    <t>Mois</t>
  </si>
  <si>
    <t>Somme de h.</t>
  </si>
  <si>
    <t>Somme de Ma</t>
  </si>
  <si>
    <t>Somme de Am</t>
  </si>
  <si>
    <t>Somme de N</t>
  </si>
  <si>
    <t>Somme de C</t>
  </si>
  <si>
    <t>Total</t>
  </si>
  <si>
    <t>Maj. Férié</t>
  </si>
  <si>
    <t>Bilan horaire</t>
  </si>
  <si>
    <t xml:space="preserve">NOM :     </t>
  </si>
  <si>
    <t>Paul Labouesse</t>
  </si>
  <si>
    <t xml:space="preserve">  SEMAINE : </t>
  </si>
  <si>
    <t xml:space="preserve">ANNEE : </t>
  </si>
  <si>
    <t>N°</t>
  </si>
  <si>
    <t>Affaire</t>
  </si>
  <si>
    <t>Lundi</t>
  </si>
  <si>
    <t>Mardi</t>
  </si>
  <si>
    <t>Jeudi</t>
  </si>
  <si>
    <t>Vendredi</t>
  </si>
  <si>
    <t>TOTAL</t>
  </si>
  <si>
    <t>CVC</t>
  </si>
  <si>
    <t>GS Louise Michel et club des Ainés</t>
  </si>
  <si>
    <t>Hôtel du département Moulins</t>
  </si>
  <si>
    <t>GS Jules Ferry la roche blanche</t>
  </si>
  <si>
    <t>Suivi GRS</t>
  </si>
  <si>
    <t>Audit Ducs d'Auvergne à Cournon</t>
  </si>
  <si>
    <t>Résidence du musée</t>
  </si>
  <si>
    <t>Ophis Montghéal st eloy</t>
  </si>
  <si>
    <t>Ilot Sauvage Brassac les Mines 2</t>
  </si>
  <si>
    <t>28 lgts av, J, Jaurès à Romagnat</t>
  </si>
  <si>
    <t>Atelier Issoire Aviation</t>
  </si>
  <si>
    <t>Cimetière de crouel</t>
  </si>
  <si>
    <t>Mairie de Beauregard Vendon</t>
  </si>
  <si>
    <t>CCAS Romagnat</t>
  </si>
  <si>
    <t xml:space="preserve">Hôtel restaurant Pontaumur </t>
  </si>
  <si>
    <t>chaufferie bois St Flour</t>
  </si>
  <si>
    <t>57 logements PALAVEZY</t>
  </si>
  <si>
    <t>Pôle enfance jeunesse Plauzat</t>
  </si>
  <si>
    <t>Calcul thermique ITM Tréville</t>
  </si>
  <si>
    <t>maison Usai-Baliukonyte</t>
  </si>
  <si>
    <t>19 lgts rue Chabrier à Aubière</t>
  </si>
  <si>
    <t>Crèche + 50 lgts à Chamalières</t>
  </si>
  <si>
    <t>25 log les 3 fées cebazat</t>
  </si>
  <si>
    <t>caméra thermique</t>
  </si>
  <si>
    <t>DIVERS</t>
  </si>
  <si>
    <t>HEURES DE PRODUCTION</t>
  </si>
  <si>
    <t>HEURES DE PRESENCE</t>
  </si>
  <si>
    <t>divers</t>
  </si>
  <si>
    <t>Mercredi</t>
  </si>
  <si>
    <t>Jan</t>
  </si>
  <si>
    <t>Fév</t>
  </si>
  <si>
    <t>Mar</t>
  </si>
  <si>
    <t>Avr</t>
  </si>
  <si>
    <t>Juil</t>
  </si>
  <si>
    <t>Aoû</t>
  </si>
  <si>
    <t>Sep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</si>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</sst>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"/>
    <numFmt numFmtId="165" formatCode="mmmm\ yyyy"/>
    <numFmt numFmtId="166" formatCode="0.0"/>
    <numFmt numFmtId="167" formatCode="dddd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tted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/>
      <right style="dotted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dotted">
        <color auto="1"/>
      </left>
      <right/>
      <top/>
      <bottom style="thin">
        <color indexed="64"/>
      </bottom>
      <diagonal/>
    </border>
    <border>
      <left style="double">
        <color auto="1"/>
      </left>
      <right/>
      <top style="thin">
        <color theme="4"/>
      </top>
      <bottom/>
      <diagonal/>
    </border>
    <border>
      <left style="dotted">
        <color auto="1"/>
      </left>
      <right/>
      <top style="thin">
        <color theme="4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thin">
        <color theme="4"/>
      </top>
      <bottom/>
      <diagonal/>
    </border>
    <border>
      <left style="dotted">
        <color auto="1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double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double">
        <color auto="1"/>
      </left>
      <right style="dotted">
        <color auto="1"/>
      </right>
      <top/>
      <bottom style="thin">
        <color indexed="64"/>
      </bottom>
      <diagonal/>
    </border>
    <border>
      <left style="dotted">
        <color auto="1"/>
      </left>
      <right style="double">
        <color auto="1"/>
      </right>
      <top/>
      <bottom style="thin">
        <color indexed="64"/>
      </bottom>
      <diagonal/>
    </border>
    <border>
      <left/>
      <right style="dotted">
        <color auto="1"/>
      </right>
      <top/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tted">
        <color auto="1"/>
      </right>
      <top style="thin">
        <color indexed="64"/>
      </top>
      <bottom/>
      <diagonal/>
    </border>
    <border>
      <left style="dotted">
        <color auto="1"/>
      </left>
      <right style="double">
        <color auto="1"/>
      </right>
      <top style="thin">
        <color indexed="64"/>
      </top>
      <bottom/>
      <diagonal/>
    </border>
    <border>
      <left/>
      <right style="dotted">
        <color auto="1"/>
      </right>
      <top style="thin">
        <color indexed="64"/>
      </top>
      <bottom/>
      <diagonal/>
    </border>
    <border>
      <left style="dotted">
        <color auto="1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1" xfId="0" applyFont="1" applyBorder="1"/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5" fontId="3" fillId="0" borderId="0" xfId="0" applyNumberFormat="1" applyFont="1"/>
    <xf numFmtId="0" fontId="3" fillId="0" borderId="0" xfId="0" applyFont="1"/>
    <xf numFmtId="0" fontId="1" fillId="0" borderId="0" xfId="0" applyFont="1" applyFill="1"/>
    <xf numFmtId="0" fontId="4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3" xfId="0" applyFont="1" applyBorder="1"/>
    <xf numFmtId="0" fontId="4" fillId="3" borderId="3" xfId="0" applyFont="1" applyFill="1" applyBorder="1"/>
    <xf numFmtId="0" fontId="1" fillId="0" borderId="22" xfId="0" applyFont="1" applyBorder="1" applyAlignment="1">
      <alignment horizontal="center"/>
    </xf>
    <xf numFmtId="0" fontId="1" fillId="0" borderId="22" xfId="0" applyFont="1" applyBorder="1"/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4" xfId="0" applyFont="1" applyBorder="1"/>
    <xf numFmtId="0" fontId="1" fillId="0" borderId="14" xfId="0" applyNumberFormat="1" applyFont="1" applyBorder="1" applyAlignment="1">
      <alignment horizontal="center"/>
    </xf>
    <xf numFmtId="0" fontId="1" fillId="0" borderId="21" xfId="0" applyFont="1" applyBorder="1"/>
    <xf numFmtId="0" fontId="1" fillId="0" borderId="0" xfId="0" applyNumberFormat="1" applyFont="1" applyBorder="1" applyAlignment="1">
      <alignment horizontal="center"/>
    </xf>
    <xf numFmtId="0" fontId="4" fillId="0" borderId="25" xfId="0" applyFont="1" applyFill="1" applyBorder="1"/>
    <xf numFmtId="0" fontId="4" fillId="0" borderId="0" xfId="0" applyFont="1" applyFill="1" applyBorder="1"/>
    <xf numFmtId="0" fontId="4" fillId="0" borderId="3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20" fontId="1" fillId="0" borderId="0" xfId="0" applyNumberFormat="1" applyFont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/>
    </xf>
    <xf numFmtId="0" fontId="8" fillId="4" borderId="25" xfId="0" applyFont="1" applyFill="1" applyBorder="1"/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1" xfId="0" applyFont="1" applyFill="1" applyBorder="1"/>
    <xf numFmtId="0" fontId="8" fillId="4" borderId="21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9" fillId="0" borderId="0" xfId="0" applyFont="1"/>
    <xf numFmtId="0" fontId="9" fillId="0" borderId="9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2" fillId="2" borderId="8" xfId="0" applyFont="1" applyFill="1" applyBorder="1" applyAlignment="1" applyProtection="1">
      <alignment horizontal="center"/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0" fontId="4" fillId="3" borderId="17" xfId="0" applyFont="1" applyFill="1" applyBorder="1" applyAlignment="1" applyProtection="1">
      <alignment horizontal="center"/>
      <protection locked="0"/>
    </xf>
    <xf numFmtId="0" fontId="4" fillId="3" borderId="18" xfId="0" applyFont="1" applyFill="1" applyBorder="1" applyAlignment="1" applyProtection="1">
      <alignment horizontal="center"/>
      <protection locked="0"/>
    </xf>
    <xf numFmtId="0" fontId="4" fillId="3" borderId="23" xfId="0" applyFont="1" applyFill="1" applyBorder="1" applyAlignment="1" applyProtection="1">
      <alignment horizontal="center"/>
      <protection locked="0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4" fillId="3" borderId="19" xfId="0" applyFont="1" applyFill="1" applyBorder="1" applyAlignment="1" applyProtection="1">
      <alignment horizontal="center"/>
      <protection locked="0"/>
    </xf>
    <xf numFmtId="0" fontId="4" fillId="3" borderId="13" xfId="0" applyFont="1" applyFill="1" applyBorder="1" applyAlignment="1" applyProtection="1">
      <alignment horizontal="center"/>
      <protection locked="0"/>
    </xf>
    <xf numFmtId="0" fontId="4" fillId="3" borderId="10" xfId="0" applyFont="1" applyFill="1" applyBorder="1" applyAlignment="1" applyProtection="1">
      <alignment horizontal="center"/>
      <protection locked="0"/>
    </xf>
    <xf numFmtId="0" fontId="4" fillId="0" borderId="20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24" xfId="0" applyFont="1" applyBorder="1" applyAlignment="1" applyProtection="1">
      <alignment horizontal="center"/>
      <protection locked="0"/>
    </xf>
    <xf numFmtId="0" fontId="5" fillId="2" borderId="21" xfId="0" applyFont="1" applyFill="1" applyBorder="1" applyAlignment="1" applyProtection="1">
      <alignment horizontal="center"/>
      <protection locked="0"/>
    </xf>
    <xf numFmtId="20" fontId="1" fillId="2" borderId="22" xfId="0" applyNumberFormat="1" applyFont="1" applyFill="1" applyBorder="1" applyAlignment="1" applyProtection="1">
      <alignment horizontal="center"/>
      <protection locked="0"/>
    </xf>
    <xf numFmtId="2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166" fontId="4" fillId="0" borderId="27" xfId="0" applyNumberFormat="1" applyFont="1" applyFill="1" applyBorder="1" applyAlignment="1" applyProtection="1">
      <alignment horizontal="center"/>
      <protection hidden="1"/>
    </xf>
    <xf numFmtId="166" fontId="4" fillId="0" borderId="26" xfId="0" applyNumberFormat="1" applyFont="1" applyFill="1" applyBorder="1" applyAlignment="1" applyProtection="1">
      <alignment horizontal="center"/>
      <protection hidden="1"/>
    </xf>
    <xf numFmtId="166" fontId="4" fillId="0" borderId="19" xfId="0" applyNumberFormat="1" applyFont="1" applyFill="1" applyBorder="1" applyAlignment="1" applyProtection="1">
      <alignment horizontal="center"/>
      <protection hidden="1"/>
    </xf>
    <xf numFmtId="166" fontId="4" fillId="0" borderId="3" xfId="0" applyNumberFormat="1" applyFont="1" applyFill="1" applyBorder="1" applyAlignment="1" applyProtection="1">
      <alignment horizontal="center"/>
      <protection hidden="1"/>
    </xf>
    <xf numFmtId="20" fontId="1" fillId="0" borderId="22" xfId="0" applyNumberFormat="1" applyFont="1" applyBorder="1" applyAlignment="1" applyProtection="1">
      <alignment horizontal="center"/>
      <protection hidden="1"/>
    </xf>
    <xf numFmtId="0" fontId="1" fillId="0" borderId="22" xfId="0" applyNumberFormat="1" applyFont="1" applyBorder="1" applyAlignment="1" applyProtection="1">
      <alignment horizontal="center"/>
      <protection hidden="1"/>
    </xf>
    <xf numFmtId="20" fontId="1" fillId="0" borderId="1" xfId="0" applyNumberFormat="1" applyFont="1" applyBorder="1" applyAlignment="1" applyProtection="1">
      <alignment horizontal="center"/>
      <protection hidden="1"/>
    </xf>
    <xf numFmtId="0" fontId="1" fillId="0" borderId="1" xfId="0" applyNumberFormat="1" applyFont="1" applyBorder="1" applyAlignment="1" applyProtection="1">
      <alignment horizontal="center"/>
      <protection hidden="1"/>
    </xf>
    <xf numFmtId="2" fontId="1" fillId="0" borderId="1" xfId="0" applyNumberFormat="1" applyFont="1" applyBorder="1" applyAlignment="1" applyProtection="1">
      <alignment horizontal="center"/>
      <protection hidden="1"/>
    </xf>
    <xf numFmtId="1" fontId="1" fillId="0" borderId="1" xfId="0" applyNumberFormat="1" applyFont="1" applyBorder="1" applyAlignment="1" applyProtection="1">
      <alignment horizontal="center"/>
      <protection hidden="1"/>
    </xf>
    <xf numFmtId="2" fontId="1" fillId="0" borderId="14" xfId="0" applyNumberFormat="1" applyFont="1" applyBorder="1" applyAlignment="1" applyProtection="1">
      <alignment horizontal="center"/>
      <protection hidden="1"/>
    </xf>
    <xf numFmtId="1" fontId="1" fillId="0" borderId="14" xfId="0" applyNumberFormat="1" applyFont="1" applyBorder="1" applyAlignment="1" applyProtection="1">
      <alignment horizontal="center"/>
      <protection hidden="1"/>
    </xf>
    <xf numFmtId="0" fontId="9" fillId="0" borderId="11" xfId="0" applyFont="1" applyFill="1" applyBorder="1" applyAlignment="1" applyProtection="1">
      <alignment horizontal="center"/>
    </xf>
    <xf numFmtId="0" fontId="9" fillId="0" borderId="12" xfId="0" applyFont="1" applyFill="1" applyBorder="1" applyAlignment="1" applyProtection="1">
      <alignment horizontal="center"/>
    </xf>
    <xf numFmtId="0" fontId="0" fillId="0" borderId="0" xfId="0" pivotButton="1" applyProtection="1"/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0" xfId="0" applyNumberFormat="1" applyProtection="1"/>
    <xf numFmtId="0" fontId="0" fillId="0" borderId="0" xfId="0" applyAlignment="1" applyProtection="1">
      <alignment horizontal="left" indent="1"/>
    </xf>
    <xf numFmtId="0" fontId="8" fillId="4" borderId="1" xfId="0" applyFont="1" applyFill="1" applyBorder="1" applyAlignment="1">
      <alignment horizontal="center"/>
    </xf>
    <xf numFmtId="166" fontId="7" fillId="0" borderId="3" xfId="0" applyNumberFormat="1" applyFont="1" applyFill="1" applyBorder="1" applyAlignment="1" applyProtection="1">
      <alignment horizontal="center"/>
      <protection hidden="1"/>
    </xf>
    <xf numFmtId="0" fontId="1" fillId="0" borderId="31" xfId="0" applyFont="1" applyBorder="1"/>
    <xf numFmtId="0" fontId="1" fillId="0" borderId="15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0" xfId="0" applyFont="1" applyBorder="1"/>
    <xf numFmtId="14" fontId="1" fillId="0" borderId="0" xfId="0" applyNumberFormat="1" applyFont="1" applyBorder="1"/>
    <xf numFmtId="14" fontId="1" fillId="0" borderId="0" xfId="0" applyNumberFormat="1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2" fillId="2" borderId="7" xfId="0" applyFont="1" applyFill="1" applyBorder="1" applyAlignment="1" applyProtection="1">
      <alignment horizontal="center"/>
      <protection locked="0"/>
    </xf>
    <xf numFmtId="0" fontId="9" fillId="5" borderId="36" xfId="0" applyFont="1" applyFill="1" applyBorder="1" applyAlignment="1">
      <alignment horizontal="center"/>
    </xf>
    <xf numFmtId="0" fontId="9" fillId="0" borderId="35" xfId="0" applyFont="1" applyBorder="1" applyAlignment="1">
      <alignment horizontal="center"/>
    </xf>
    <xf numFmtId="0" fontId="5" fillId="0" borderId="0" xfId="0" applyFont="1"/>
    <xf numFmtId="166" fontId="4" fillId="3" borderId="17" xfId="0" applyNumberFormat="1" applyFont="1" applyFill="1" applyBorder="1" applyAlignment="1" applyProtection="1">
      <alignment horizontal="center"/>
      <protection hidden="1"/>
    </xf>
    <xf numFmtId="0" fontId="4" fillId="3" borderId="18" xfId="0" applyFont="1" applyFill="1" applyBorder="1" applyAlignment="1" applyProtection="1">
      <alignment horizontal="center"/>
      <protection hidden="1"/>
    </xf>
    <xf numFmtId="166" fontId="4" fillId="0" borderId="19" xfId="0" applyNumberFormat="1" applyFont="1" applyBorder="1" applyAlignment="1" applyProtection="1">
      <alignment horizontal="center"/>
      <protection hidden="1"/>
    </xf>
    <xf numFmtId="0" fontId="4" fillId="0" borderId="13" xfId="0" applyFont="1" applyBorder="1" applyAlignment="1" applyProtection="1">
      <alignment horizontal="center"/>
      <protection hidden="1"/>
    </xf>
    <xf numFmtId="0" fontId="4" fillId="3" borderId="13" xfId="0" applyFont="1" applyFill="1" applyBorder="1" applyAlignment="1" applyProtection="1">
      <alignment horizontal="center"/>
      <protection hidden="1"/>
    </xf>
    <xf numFmtId="0" fontId="4" fillId="0" borderId="16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4" xfId="0" applyFont="1" applyBorder="1" applyAlignment="1" applyProtection="1">
      <alignment horizontal="center"/>
      <protection hidden="1"/>
    </xf>
    <xf numFmtId="164" fontId="1" fillId="0" borderId="11" xfId="0" applyNumberFormat="1" applyFont="1" applyBorder="1" applyAlignment="1" applyProtection="1">
      <alignment horizontal="center"/>
      <protection hidden="1"/>
    </xf>
    <xf numFmtId="164" fontId="1" fillId="0" borderId="8" xfId="0" applyNumberFormat="1" applyFont="1" applyBorder="1" applyAlignment="1" applyProtection="1">
      <alignment horizontal="center"/>
      <protection hidden="1"/>
    </xf>
    <xf numFmtId="164" fontId="1" fillId="0" borderId="12" xfId="0" applyNumberFormat="1" applyFont="1" applyBorder="1" applyAlignment="1" applyProtection="1">
      <alignment horizontal="center"/>
      <protection hidden="1"/>
    </xf>
    <xf numFmtId="14" fontId="0" fillId="0" borderId="0" xfId="0" applyNumberFormat="1"/>
    <xf numFmtId="0" fontId="10" fillId="0" borderId="0" xfId="0" applyFont="1"/>
    <xf numFmtId="0" fontId="0" fillId="0" borderId="0" xfId="0" applyBorder="1" applyAlignment="1">
      <alignment horizontal="left" vertical="center"/>
    </xf>
    <xf numFmtId="0" fontId="11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0" fillId="0" borderId="0" xfId="0" applyFont="1" applyAlignment="1">
      <alignment horizontal="center"/>
    </xf>
    <xf numFmtId="0" fontId="10" fillId="0" borderId="2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0" fillId="0" borderId="21" xfId="0" applyFill="1" applyBorder="1" applyAlignment="1">
      <alignment horizontal="center"/>
    </xf>
    <xf numFmtId="0" fontId="0" fillId="0" borderId="21" xfId="0" applyFill="1" applyBorder="1"/>
    <xf numFmtId="0" fontId="0" fillId="0" borderId="4" xfId="0" applyBorder="1" applyAlignment="1">
      <alignment horizontal="right" vertical="center"/>
    </xf>
    <xf numFmtId="0" fontId="0" fillId="0" borderId="38" xfId="0" applyBorder="1" applyAlignment="1">
      <alignment horizontal="left"/>
    </xf>
    <xf numFmtId="0" fontId="0" fillId="0" borderId="4" xfId="0" applyBorder="1" applyAlignment="1">
      <alignment horizontal="right"/>
    </xf>
    <xf numFmtId="0" fontId="0" fillId="0" borderId="4" xfId="0" applyFill="1" applyBorder="1" applyAlignment="1">
      <alignment horizontal="right"/>
    </xf>
    <xf numFmtId="0" fontId="0" fillId="0" borderId="38" xfId="0" applyFill="1" applyBorder="1" applyAlignment="1">
      <alignment horizontal="left"/>
    </xf>
    <xf numFmtId="0" fontId="11" fillId="0" borderId="21" xfId="0" applyFont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2" fillId="0" borderId="21" xfId="0" applyFont="1" applyFill="1" applyBorder="1" applyAlignment="1">
      <alignment horizontal="center"/>
    </xf>
    <xf numFmtId="0" fontId="12" fillId="0" borderId="21" xfId="0" applyFont="1" applyFill="1" applyBorder="1"/>
    <xf numFmtId="0" fontId="0" fillId="0" borderId="21" xfId="0" applyFont="1" applyFill="1" applyBorder="1" applyAlignment="1">
      <alignment horizontal="center"/>
    </xf>
    <xf numFmtId="0" fontId="0" fillId="0" borderId="21" xfId="0" applyFont="1" applyFill="1" applyBorder="1"/>
    <xf numFmtId="0" fontId="0" fillId="0" borderId="38" xfId="0" applyFont="1" applyFill="1" applyBorder="1"/>
    <xf numFmtId="0" fontId="0" fillId="6" borderId="4" xfId="0" applyFill="1" applyBorder="1" applyAlignment="1">
      <alignment horizontal="right" vertical="center"/>
    </xf>
    <xf numFmtId="0" fontId="0" fillId="6" borderId="38" xfId="0" applyFill="1" applyBorder="1" applyAlignment="1">
      <alignment horizontal="left"/>
    </xf>
    <xf numFmtId="0" fontId="0" fillId="6" borderId="4" xfId="0" applyFill="1" applyBorder="1" applyAlignment="1">
      <alignment horizontal="right"/>
    </xf>
    <xf numFmtId="0" fontId="11" fillId="6" borderId="4" xfId="0" applyFont="1" applyFill="1" applyBorder="1" applyAlignment="1">
      <alignment horizontal="right" vertical="center"/>
    </xf>
    <xf numFmtId="0" fontId="11" fillId="6" borderId="38" xfId="0" applyFont="1" applyFill="1" applyBorder="1" applyAlignment="1">
      <alignment horizontal="left"/>
    </xf>
    <xf numFmtId="0" fontId="11" fillId="6" borderId="4" xfId="0" applyFont="1" applyFill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1" fillId="0" borderId="28" xfId="0" applyFont="1" applyFill="1" applyBorder="1"/>
    <xf numFmtId="0" fontId="1" fillId="0" borderId="29" xfId="0" applyFont="1" applyFill="1" applyBorder="1" applyAlignment="1">
      <alignment horizontal="center"/>
    </xf>
    <xf numFmtId="166" fontId="1" fillId="0" borderId="39" xfId="0" applyNumberFormat="1" applyFont="1" applyFill="1" applyBorder="1" applyAlignment="1" applyProtection="1">
      <alignment horizontal="center"/>
      <protection hidden="1"/>
    </xf>
    <xf numFmtId="0" fontId="1" fillId="0" borderId="40" xfId="0" applyFont="1" applyFill="1" applyBorder="1" applyAlignment="1">
      <alignment horizontal="center"/>
    </xf>
    <xf numFmtId="0" fontId="1" fillId="0" borderId="41" xfId="0" applyFont="1" applyFill="1" applyBorder="1" applyAlignment="1" applyProtection="1">
      <alignment horizontal="center"/>
      <protection hidden="1"/>
    </xf>
    <xf numFmtId="0" fontId="1" fillId="0" borderId="42" xfId="0" applyFont="1" applyFill="1" applyBorder="1" applyAlignment="1" applyProtection="1">
      <alignment horizontal="center"/>
      <protection hidden="1"/>
    </xf>
    <xf numFmtId="0" fontId="1" fillId="0" borderId="43" xfId="0" applyFont="1" applyBorder="1"/>
    <xf numFmtId="0" fontId="1" fillId="0" borderId="2" xfId="0" applyFont="1" applyFill="1" applyBorder="1"/>
    <xf numFmtId="0" fontId="10" fillId="0" borderId="14" xfId="0" applyFont="1" applyBorder="1" applyAlignment="1">
      <alignment vertical="center"/>
    </xf>
    <xf numFmtId="0" fontId="10" fillId="0" borderId="28" xfId="0" applyFont="1" applyBorder="1" applyAlignment="1">
      <alignment horizontal="center" vertical="center"/>
    </xf>
    <xf numFmtId="0" fontId="4" fillId="0" borderId="0" xfId="0" applyFont="1" applyFill="1"/>
    <xf numFmtId="166" fontId="6" fillId="0" borderId="3" xfId="0" applyNumberFormat="1" applyFont="1" applyFill="1" applyBorder="1" applyAlignment="1" applyProtection="1">
      <alignment horizontal="center"/>
      <protection hidden="1"/>
    </xf>
    <xf numFmtId="0" fontId="0" fillId="0" borderId="4" xfId="0" applyBorder="1"/>
    <xf numFmtId="0" fontId="1" fillId="0" borderId="30" xfId="0" applyFont="1" applyBorder="1" applyAlignment="1"/>
    <xf numFmtId="0" fontId="0" fillId="0" borderId="0" xfId="0" applyNumberFormat="1" applyAlignment="1">
      <alignment horizontal="center"/>
    </xf>
    <xf numFmtId="0" fontId="0" fillId="7" borderId="4" xfId="0" applyFill="1" applyBorder="1"/>
    <xf numFmtId="0" fontId="0" fillId="0" borderId="15" xfId="0" applyFont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8" xfId="0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8" xfId="0" applyFont="1" applyBorder="1" applyAlignment="1">
      <alignment horizontal="center"/>
    </xf>
    <xf numFmtId="167" fontId="10" fillId="0" borderId="29" xfId="0" applyNumberFormat="1" applyFont="1" applyBorder="1" applyAlignment="1">
      <alignment horizontal="center"/>
    </xf>
    <xf numFmtId="167" fontId="10" fillId="0" borderId="37" xfId="0" applyNumberFormat="1" applyFont="1" applyBorder="1" applyAlignment="1">
      <alignment horizontal="center"/>
    </xf>
  </cellXfs>
  <cellStyles count="1">
    <cellStyle name="Normal" xfId="0" builtinId="0"/>
  </cellStyles>
  <dxfs count="72"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lightUp">
          <bgColor theme="0"/>
        </patternFill>
      </fill>
      <border>
        <vertical/>
        <horizontal/>
      </border>
    </dxf>
    <dxf>
      <fill>
        <patternFill>
          <bgColor theme="5"/>
        </patternFill>
      </fill>
    </dxf>
    <dxf>
      <numFmt numFmtId="0" formatCode="General"/>
    </dxf>
    <dxf>
      <protection locked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auto="1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66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1"/>
    </dxf>
    <dxf>
      <border outline="0">
        <left style="thin">
          <color auto="1"/>
        </left>
        <right style="thin">
          <color auto="1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[08_Planning - Copie.xlsx]TCD!Tableau croisé dynamique4</c:name>
    <c:fmtId val="2"/>
  </c:pivotSource>
  <c:chart>
    <c:title>
      <c:tx>
        <c:rich>
          <a:bodyPr/>
          <a:lstStyle/>
          <a:p>
            <a:pPr>
              <a:defRPr>
                <a:solidFill>
                  <a:schemeClr val="accent1"/>
                </a:solidFill>
              </a:defRPr>
            </a:pPr>
            <a:r>
              <a:rPr lang="fr-FR">
                <a:solidFill>
                  <a:schemeClr val="accent1"/>
                </a:solidFill>
              </a:rPr>
              <a:t>Synthèse des créneaux</a:t>
            </a:r>
          </a:p>
        </c:rich>
      </c:tx>
      <c:layout>
        <c:manualLayout>
          <c:xMode val="edge"/>
          <c:yMode val="edge"/>
          <c:x val="0.38368872083641475"/>
          <c:y val="3.7504696242719036E-2"/>
        </c:manualLayout>
      </c:layout>
      <c:overlay val="1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3365345037579758E-2"/>
          <c:y val="0.13909518100968501"/>
          <c:w val="0.80045624847491159"/>
          <c:h val="0.739812021234186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TCD!$B$63</c:f>
              <c:strCache>
                <c:ptCount val="1"/>
                <c:pt idx="0">
                  <c:v>Somme de Ma</c:v>
                </c:pt>
              </c:strCache>
            </c:strRef>
          </c:tx>
          <c:invertIfNegative val="0"/>
          <c:cat>
            <c:strRef>
              <c:f>TCD!$A$64:$A$76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TCD!$B$64:$B$76</c:f>
              <c:numCache>
                <c:formatCode>General</c:formatCode>
                <c:ptCount val="12"/>
                <c:pt idx="0">
                  <c:v>54</c:v>
                </c:pt>
                <c:pt idx="1">
                  <c:v>52</c:v>
                </c:pt>
                <c:pt idx="2">
                  <c:v>55</c:v>
                </c:pt>
                <c:pt idx="3">
                  <c:v>58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TCD!$C$63</c:f>
              <c:strCache>
                <c:ptCount val="1"/>
                <c:pt idx="0">
                  <c:v>Somme de Am</c:v>
                </c:pt>
              </c:strCache>
            </c:strRef>
          </c:tx>
          <c:invertIfNegative val="0"/>
          <c:cat>
            <c:strRef>
              <c:f>TCD!$A$64:$A$76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TCD!$C$64:$C$76</c:f>
              <c:numCache>
                <c:formatCode>General</c:formatCode>
                <c:ptCount val="12"/>
                <c:pt idx="0">
                  <c:v>58</c:v>
                </c:pt>
                <c:pt idx="1">
                  <c:v>54</c:v>
                </c:pt>
                <c:pt idx="2">
                  <c:v>57</c:v>
                </c:pt>
                <c:pt idx="3">
                  <c:v>57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TCD!$D$63</c:f>
              <c:strCache>
                <c:ptCount val="1"/>
                <c:pt idx="0">
                  <c:v>Somme de N</c:v>
                </c:pt>
              </c:strCache>
            </c:strRef>
          </c:tx>
          <c:invertIfNegative val="0"/>
          <c:cat>
            <c:strRef>
              <c:f>TCD!$A$64:$A$76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TCD!$D$64:$D$76</c:f>
              <c:numCache>
                <c:formatCode>General</c:formatCode>
                <c:ptCount val="12"/>
                <c:pt idx="0">
                  <c:v>56</c:v>
                </c:pt>
                <c:pt idx="1">
                  <c:v>52</c:v>
                </c:pt>
                <c:pt idx="2">
                  <c:v>55</c:v>
                </c:pt>
                <c:pt idx="3">
                  <c:v>52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TCD!$E$63</c:f>
              <c:strCache>
                <c:ptCount val="1"/>
                <c:pt idx="0">
                  <c:v>Somme de C</c:v>
                </c:pt>
              </c:strCache>
            </c:strRef>
          </c:tx>
          <c:invertIfNegative val="0"/>
          <c:cat>
            <c:strRef>
              <c:f>TCD!$A$64:$A$76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TCD!$E$64:$E$76</c:f>
              <c:numCache>
                <c:formatCode>General</c:formatCode>
                <c:ptCount val="12"/>
                <c:pt idx="0">
                  <c:v>12</c:v>
                </c:pt>
                <c:pt idx="1">
                  <c:v>7</c:v>
                </c:pt>
                <c:pt idx="2">
                  <c:v>3</c:v>
                </c:pt>
                <c:pt idx="3">
                  <c:v>11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2638720"/>
        <c:axId val="312632448"/>
      </c:barChart>
      <c:catAx>
        <c:axId val="3126387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12632448"/>
        <c:crosses val="autoZero"/>
        <c:auto val="1"/>
        <c:lblAlgn val="ctr"/>
        <c:lblOffset val="100"/>
        <c:noMultiLvlLbl val="0"/>
      </c:catAx>
      <c:valAx>
        <c:axId val="3126324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2638720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  <c:spPr>
    <a:gradFill flip="none" rotWithShape="1">
      <a:gsLst>
        <a:gs pos="0">
          <a:schemeClr val="accent6">
            <a:lumMod val="25000"/>
            <a:lumOff val="75000"/>
          </a:schemeClr>
        </a:gs>
        <a:gs pos="100000">
          <a:schemeClr val="bg1"/>
        </a:gs>
      </a:gsLst>
      <a:lin ang="13500000" scaled="1"/>
      <a:tileRect/>
    </a:gradFill>
    <a:ln>
      <a:noFill/>
    </a:ln>
    <a:effectLst>
      <a:softEdge rad="127000"/>
    </a:effectLst>
  </c:spPr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16328</xdr:colOff>
      <xdr:row>4</xdr:row>
      <xdr:rowOff>169408</xdr:rowOff>
    </xdr:from>
    <xdr:to>
      <xdr:col>9</xdr:col>
      <xdr:colOff>729342</xdr:colOff>
      <xdr:row>24</xdr:row>
      <xdr:rowOff>107155</xdr:rowOff>
    </xdr:to>
    <xdr:sp macro="" textlink="">
      <xdr:nvSpPr>
        <xdr:cNvPr id="2" name="Rectangle 1"/>
        <xdr:cNvSpPr>
          <a:spLocks noTextEdit="1"/>
        </xdr:cNvSpPr>
      </xdr:nvSpPr>
      <xdr:spPr>
        <a:xfrm>
          <a:off x="7969703" y="1014752"/>
          <a:ext cx="1832202" cy="3747747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FR" sz="1100"/>
            <a:t>Cette forme représente un segment. Les segments peuvent être utilisés au moins dans Excel 2010.Si la forme a été modifiée dans une version antérieure d’Excel, ou si le classeur a été enregistré dans Excel 2003 ou une version antérieure, le segment ne peut pas être utilisé.</a:t>
          </a:r>
        </a:p>
      </xdr:txBody>
    </xdr:sp>
    <xdr:clientData/>
  </xdr:twoCellAnchor>
  <xdr:twoCellAnchor editAs="oneCell">
    <xdr:from>
      <xdr:col>6</xdr:col>
      <xdr:colOff>179616</xdr:colOff>
      <xdr:row>4</xdr:row>
      <xdr:rowOff>160907</xdr:rowOff>
    </xdr:from>
    <xdr:to>
      <xdr:col>7</xdr:col>
      <xdr:colOff>1001487</xdr:colOff>
      <xdr:row>11</xdr:row>
      <xdr:rowOff>83345</xdr:rowOff>
    </xdr:to>
    <xdr:sp macro="" textlink="">
      <xdr:nvSpPr>
        <xdr:cNvPr id="3" name="Rectangle 2"/>
        <xdr:cNvSpPr>
          <a:spLocks noTextEdit="1"/>
        </xdr:cNvSpPr>
      </xdr:nvSpPr>
      <xdr:spPr>
        <a:xfrm>
          <a:off x="6037491" y="1006251"/>
          <a:ext cx="1821996" cy="1255938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FR" sz="1100"/>
            <a:t>Cette forme représente un segment. Les segments peuvent être utilisés au moins dans Excel 2010.Si la forme a été modifiée dans une version antérieure d’Excel, ou si le classeur a été enregistré dans Excel 2003 ou une version antérieure, le segment ne peut pas être utilisé.</a:t>
          </a:r>
        </a:p>
      </xdr:txBody>
    </xdr:sp>
    <xdr:clientData/>
  </xdr:twoCellAnchor>
  <xdr:twoCellAnchor>
    <xdr:from>
      <xdr:col>0</xdr:col>
      <xdr:colOff>232683</xdr:colOff>
      <xdr:row>29</xdr:row>
      <xdr:rowOff>149680</xdr:rowOff>
    </xdr:from>
    <xdr:to>
      <xdr:col>6</xdr:col>
      <xdr:colOff>952501</xdr:colOff>
      <xdr:row>59</xdr:row>
      <xdr:rowOff>13608</xdr:rowOff>
    </xdr:to>
    <xdr:graphicFrame macro="">
      <xdr:nvGraphicFramePr>
        <xdr:cNvPr id="7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378279</xdr:colOff>
      <xdr:row>30</xdr:row>
      <xdr:rowOff>59533</xdr:rowOff>
    </xdr:from>
    <xdr:to>
      <xdr:col>8</xdr:col>
      <xdr:colOff>1108303</xdr:colOff>
      <xdr:row>57</xdr:row>
      <xdr:rowOff>83344</xdr:rowOff>
    </xdr:to>
    <xdr:sp macro="" textlink="">
      <xdr:nvSpPr>
        <xdr:cNvPr id="5" name="Rectangle 4"/>
        <xdr:cNvSpPr>
          <a:spLocks noTextEdit="1"/>
        </xdr:cNvSpPr>
      </xdr:nvSpPr>
      <xdr:spPr>
        <a:xfrm>
          <a:off x="7236279" y="5857877"/>
          <a:ext cx="1825399" cy="5167311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FR" sz="1100"/>
            <a:t>Cette forme représente un segment. Les segments peuvent être utilisés au moins dans Excel 2010.Si la forme a été modifiée dans une version antérieure d’Excel, ou si le classeur a été enregistré dans Excel 2003 ou une version antérieure, le segment ne peut pas être utilisé.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" refreshedDate="41135.633738194447" createdVersion="4" refreshedVersion="4" minRefreshableVersion="3" recordCount="216">
  <cacheSource type="worksheet">
    <worksheetSource ref="A197:H413" sheet="Synthèse"/>
  </cacheSource>
  <cacheFields count="8">
    <cacheField name="Nom" numFmtId="0">
      <sharedItems count="18">
        <s v="Adam"/>
        <s v="Adrien"/>
        <s v="Alexis"/>
        <s v="Maxime"/>
        <s v="Mylène"/>
        <s v="Thomas"/>
        <s v="Julie"/>
        <s v="Kévin"/>
        <s v="Nathan"/>
        <s v="Pierre"/>
        <s v="Simon"/>
        <s v="Vincent"/>
        <s v="Bastien"/>
        <s v="Hicham"/>
        <s v="Justin"/>
        <s v="Marjolaine"/>
        <s v="Pelle"/>
        <s v="Valentin"/>
      </sharedItems>
    </cacheField>
    <cacheField name="Equipe" numFmtId="0">
      <sharedItems containsSemiMixedTypes="0" containsString="0" containsNumber="1" containsInteger="1" minValue="1" maxValue="3" count="3">
        <n v="1"/>
        <n v="2"/>
        <n v="3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h." numFmtId="2">
      <sharedItems containsSemiMixedTypes="0" containsString="0" containsNumber="1" minValue="0" maxValue="165.24999999999997"/>
    </cacheField>
    <cacheField name="Ma" numFmtId="1">
      <sharedItems containsSemiMixedTypes="0" containsString="0" containsNumber="1" containsInteger="1" minValue="0" maxValue="10"/>
    </cacheField>
    <cacheField name="Am" numFmtId="1">
      <sharedItems containsSemiMixedTypes="0" containsString="0" containsNumber="1" containsInteger="1" minValue="0" maxValue="12"/>
    </cacheField>
    <cacheField name="N" numFmtId="1">
      <sharedItems containsSemiMixedTypes="0" containsString="0" containsNumber="1" containsInteger="1" minValue="0" maxValue="10"/>
    </cacheField>
    <cacheField name="C" numFmtId="1">
      <sharedItems containsSemiMixedTypes="0" containsString="0" containsNumber="1" containsInteger="1" minValue="0" maxValue="7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6">
  <r>
    <x v="0"/>
    <x v="0"/>
    <x v="0"/>
    <n v="126.625"/>
    <n v="7"/>
    <n v="2"/>
    <n v="6"/>
    <n v="0"/>
  </r>
  <r>
    <x v="1"/>
    <x v="0"/>
    <x v="0"/>
    <n v="53.750000000000028"/>
    <n v="5"/>
    <n v="0"/>
    <n v="1"/>
    <n v="0"/>
  </r>
  <r>
    <x v="2"/>
    <x v="0"/>
    <x v="0"/>
    <n v="90.249999999999901"/>
    <n v="2"/>
    <n v="1"/>
    <n v="9"/>
    <n v="0"/>
  </r>
  <r>
    <x v="3"/>
    <x v="0"/>
    <x v="0"/>
    <n v="133"/>
    <n v="3"/>
    <n v="7"/>
    <n v="6"/>
    <n v="0"/>
  </r>
  <r>
    <x v="4"/>
    <x v="0"/>
    <x v="0"/>
    <n v="22.499999999999979"/>
    <n v="1"/>
    <n v="0"/>
    <n v="2"/>
    <n v="0"/>
  </r>
  <r>
    <x v="5"/>
    <x v="0"/>
    <x v="0"/>
    <n v="67.374999999999986"/>
    <n v="1"/>
    <n v="4"/>
    <n v="3"/>
    <n v="0"/>
  </r>
  <r>
    <x v="6"/>
    <x v="1"/>
    <x v="0"/>
    <n v="94.375000000000057"/>
    <n v="6"/>
    <n v="3"/>
    <n v="2"/>
    <n v="0"/>
  </r>
  <r>
    <x v="7"/>
    <x v="1"/>
    <x v="0"/>
    <n v="44.625000000000043"/>
    <n v="3"/>
    <n v="2"/>
    <n v="0"/>
    <n v="7"/>
  </r>
  <r>
    <x v="8"/>
    <x v="1"/>
    <x v="0"/>
    <n v="113.87500000000006"/>
    <n v="1"/>
    <n v="10"/>
    <n v="2"/>
    <n v="0"/>
  </r>
  <r>
    <x v="9"/>
    <x v="1"/>
    <x v="0"/>
    <n v="89.250000000000085"/>
    <n v="5"/>
    <n v="5"/>
    <n v="0"/>
    <n v="0"/>
  </r>
  <r>
    <x v="10"/>
    <x v="1"/>
    <x v="0"/>
    <n v="101.74999999999994"/>
    <n v="2"/>
    <n v="4"/>
    <n v="7"/>
    <n v="0"/>
  </r>
  <r>
    <x v="11"/>
    <x v="1"/>
    <x v="0"/>
    <n v="108.62499999999997"/>
    <n v="6"/>
    <n v="2"/>
    <n v="5"/>
    <n v="0"/>
  </r>
  <r>
    <x v="12"/>
    <x v="2"/>
    <x v="0"/>
    <n v="69.250000000000014"/>
    <n v="1"/>
    <n v="5"/>
    <n v="2"/>
    <n v="0"/>
  </r>
  <r>
    <x v="13"/>
    <x v="2"/>
    <x v="0"/>
    <n v="58.000000000000028"/>
    <n v="3"/>
    <n v="3"/>
    <n v="1"/>
    <n v="0"/>
  </r>
  <r>
    <x v="14"/>
    <x v="2"/>
    <x v="0"/>
    <n v="50.125000000000007"/>
    <n v="4"/>
    <n v="0"/>
    <n v="2"/>
    <n v="0"/>
  </r>
  <r>
    <x v="15"/>
    <x v="2"/>
    <x v="0"/>
    <n v="62.499999999999915"/>
    <n v="0"/>
    <n v="2"/>
    <n v="6"/>
    <n v="0"/>
  </r>
  <r>
    <x v="16"/>
    <x v="2"/>
    <x v="0"/>
    <n v="68.625000000000043"/>
    <n v="3"/>
    <n v="4"/>
    <n v="1"/>
    <n v="0"/>
  </r>
  <r>
    <x v="17"/>
    <x v="2"/>
    <x v="0"/>
    <n v="55.500000000000014"/>
    <n v="1"/>
    <n v="4"/>
    <n v="1"/>
    <n v="5"/>
  </r>
  <r>
    <x v="0"/>
    <x v="0"/>
    <x v="1"/>
    <n v="126.50000000000007"/>
    <n v="2"/>
    <n v="9"/>
    <n v="3"/>
    <n v="0"/>
  </r>
  <r>
    <x v="1"/>
    <x v="0"/>
    <x v="1"/>
    <n v="39.749999999999964"/>
    <n v="2"/>
    <n v="0"/>
    <n v="3"/>
    <n v="0"/>
  </r>
  <r>
    <x v="2"/>
    <x v="0"/>
    <x v="1"/>
    <n v="119.24999999999993"/>
    <n v="3"/>
    <n v="3"/>
    <n v="9"/>
    <n v="0"/>
  </r>
  <r>
    <x v="3"/>
    <x v="0"/>
    <x v="1"/>
    <n v="152.74999999999994"/>
    <n v="1"/>
    <n v="11"/>
    <n v="7"/>
    <n v="0"/>
  </r>
  <r>
    <x v="4"/>
    <x v="0"/>
    <x v="1"/>
    <n v="8.5000000000000089"/>
    <n v="1"/>
    <n v="0"/>
    <n v="0"/>
    <n v="0"/>
  </r>
  <r>
    <x v="5"/>
    <x v="0"/>
    <x v="1"/>
    <n v="99.875"/>
    <n v="5"/>
    <n v="3"/>
    <n v="4"/>
    <n v="0"/>
  </r>
  <r>
    <x v="6"/>
    <x v="1"/>
    <x v="1"/>
    <n v="91.75"/>
    <n v="3"/>
    <n v="4"/>
    <n v="4"/>
    <n v="0"/>
  </r>
  <r>
    <x v="7"/>
    <x v="1"/>
    <x v="1"/>
    <n v="68.000000000000057"/>
    <n v="6"/>
    <n v="2"/>
    <n v="0"/>
    <n v="1"/>
  </r>
  <r>
    <x v="8"/>
    <x v="1"/>
    <x v="1"/>
    <n v="71.124999999999957"/>
    <n v="0"/>
    <n v="4"/>
    <n v="5"/>
    <n v="0"/>
  </r>
  <r>
    <x v="9"/>
    <x v="1"/>
    <x v="1"/>
    <n v="78.625000000000085"/>
    <n v="9"/>
    <n v="0"/>
    <n v="0"/>
    <n v="0"/>
  </r>
  <r>
    <x v="10"/>
    <x v="1"/>
    <x v="1"/>
    <n v="70.499999999999972"/>
    <n v="3"/>
    <n v="2"/>
    <n v="4"/>
    <n v="0"/>
  </r>
  <r>
    <x v="11"/>
    <x v="1"/>
    <x v="1"/>
    <n v="99.374999999999972"/>
    <n v="6"/>
    <n v="0"/>
    <n v="6"/>
    <n v="1"/>
  </r>
  <r>
    <x v="12"/>
    <x v="2"/>
    <x v="1"/>
    <n v="36.125000000000036"/>
    <n v="3"/>
    <n v="1"/>
    <n v="0"/>
    <n v="0"/>
  </r>
  <r>
    <x v="13"/>
    <x v="2"/>
    <x v="1"/>
    <n v="70.750000000000043"/>
    <n v="4"/>
    <n v="3"/>
    <n v="1"/>
    <n v="0"/>
  </r>
  <r>
    <x v="14"/>
    <x v="2"/>
    <x v="1"/>
    <n v="53.499999999999957"/>
    <n v="2"/>
    <n v="1"/>
    <n v="4"/>
    <n v="0"/>
  </r>
  <r>
    <x v="15"/>
    <x v="2"/>
    <x v="1"/>
    <n v="6.999999999999984"/>
    <n v="0"/>
    <n v="0"/>
    <n v="1"/>
    <n v="0"/>
  </r>
  <r>
    <x v="16"/>
    <x v="2"/>
    <x v="1"/>
    <n v="91.625000000000028"/>
    <n v="2"/>
    <n v="7"/>
    <n v="1"/>
    <n v="0"/>
  </r>
  <r>
    <x v="17"/>
    <x v="2"/>
    <x v="1"/>
    <n v="36.125000000000028"/>
    <n v="0"/>
    <n v="4"/>
    <n v="0"/>
    <n v="5"/>
  </r>
  <r>
    <x v="0"/>
    <x v="0"/>
    <x v="2"/>
    <n v="104.37500000000006"/>
    <n v="2"/>
    <n v="9"/>
    <n v="1"/>
    <n v="0"/>
  </r>
  <r>
    <x v="1"/>
    <x v="0"/>
    <x v="2"/>
    <n v="73.375"/>
    <n v="5"/>
    <n v="0"/>
    <n v="3"/>
    <n v="0"/>
  </r>
  <r>
    <x v="2"/>
    <x v="0"/>
    <x v="2"/>
    <n v="124.4999999999999"/>
    <n v="3"/>
    <n v="3"/>
    <n v="10"/>
    <n v="0"/>
  </r>
  <r>
    <x v="3"/>
    <x v="0"/>
    <x v="2"/>
    <n v="165.24999999999997"/>
    <n v="2"/>
    <n v="12"/>
    <n v="6"/>
    <n v="0"/>
  </r>
  <r>
    <x v="4"/>
    <x v="0"/>
    <x v="2"/>
    <n v="33.124999999999986"/>
    <n v="0"/>
    <n v="2"/>
    <n v="2"/>
    <n v="0"/>
  </r>
  <r>
    <x v="5"/>
    <x v="0"/>
    <x v="2"/>
    <n v="99.625000000000028"/>
    <n v="7"/>
    <n v="2"/>
    <n v="3"/>
    <n v="0"/>
  </r>
  <r>
    <x v="6"/>
    <x v="1"/>
    <x v="2"/>
    <n v="110.99999999999994"/>
    <n v="3"/>
    <n v="4"/>
    <n v="6"/>
    <n v="0"/>
  </r>
  <r>
    <x v="7"/>
    <x v="1"/>
    <x v="2"/>
    <n v="66.500000000000043"/>
    <n v="5"/>
    <n v="2"/>
    <n v="1"/>
    <n v="0"/>
  </r>
  <r>
    <x v="8"/>
    <x v="1"/>
    <x v="2"/>
    <n v="76.249999999999915"/>
    <n v="0"/>
    <n v="3"/>
    <n v="7"/>
    <n v="0"/>
  </r>
  <r>
    <x v="9"/>
    <x v="1"/>
    <x v="2"/>
    <n v="89.250000000000099"/>
    <n v="10"/>
    <n v="0"/>
    <n v="0"/>
    <n v="1"/>
  </r>
  <r>
    <x v="10"/>
    <x v="1"/>
    <x v="2"/>
    <n v="95.124999999999972"/>
    <n v="4"/>
    <n v="2"/>
    <n v="6"/>
    <n v="0"/>
  </r>
  <r>
    <x v="11"/>
    <x v="1"/>
    <x v="2"/>
    <n v="71.124999999999957"/>
    <n v="4"/>
    <n v="0"/>
    <n v="5"/>
    <n v="0"/>
  </r>
  <r>
    <x v="12"/>
    <x v="2"/>
    <x v="2"/>
    <n v="36.125000000000036"/>
    <n v="3"/>
    <n v="1"/>
    <n v="0"/>
    <n v="0"/>
  </r>
  <r>
    <x v="13"/>
    <x v="2"/>
    <x v="2"/>
    <n v="53.12500000000005"/>
    <n v="4"/>
    <n v="2"/>
    <n v="0"/>
    <n v="0"/>
  </r>
  <r>
    <x v="14"/>
    <x v="2"/>
    <x v="2"/>
    <n v="51.999999999999936"/>
    <n v="2"/>
    <n v="0"/>
    <n v="5"/>
    <n v="0"/>
  </r>
  <r>
    <x v="15"/>
    <x v="2"/>
    <x v="2"/>
    <n v="8.5000000000000071"/>
    <n v="0"/>
    <n v="1"/>
    <n v="0"/>
    <n v="0"/>
  </r>
  <r>
    <x v="16"/>
    <x v="2"/>
    <x v="2"/>
    <n v="99.875000000000085"/>
    <n v="1"/>
    <n v="10"/>
    <n v="0"/>
    <n v="0"/>
  </r>
  <r>
    <x v="17"/>
    <x v="2"/>
    <x v="2"/>
    <n v="38.250000000000028"/>
    <n v="0"/>
    <n v="4"/>
    <n v="0"/>
    <n v="2"/>
  </r>
  <r>
    <x v="0"/>
    <x v="0"/>
    <x v="3"/>
    <n v="120.87500000000004"/>
    <n v="2"/>
    <n v="9"/>
    <n v="3"/>
    <n v="0"/>
  </r>
  <r>
    <x v="1"/>
    <x v="0"/>
    <x v="3"/>
    <n v="57.124999999999986"/>
    <n v="4"/>
    <n v="0"/>
    <n v="3"/>
    <n v="1"/>
  </r>
  <r>
    <x v="2"/>
    <x v="0"/>
    <x v="3"/>
    <n v="127.87499999999996"/>
    <n v="4"/>
    <n v="4"/>
    <n v="8"/>
    <n v="0"/>
  </r>
  <r>
    <x v="3"/>
    <x v="0"/>
    <x v="3"/>
    <n v="136.625"/>
    <n v="4"/>
    <n v="7"/>
    <n v="5"/>
    <n v="0"/>
  </r>
  <r>
    <x v="4"/>
    <x v="0"/>
    <x v="3"/>
    <n v="39.499999999999986"/>
    <n v="0"/>
    <n v="3"/>
    <n v="2"/>
    <n v="1"/>
  </r>
  <r>
    <x v="5"/>
    <x v="0"/>
    <x v="3"/>
    <n v="108.75000000000003"/>
    <n v="5"/>
    <n v="4"/>
    <n v="4"/>
    <n v="0"/>
  </r>
  <r>
    <x v="6"/>
    <x v="1"/>
    <x v="3"/>
    <n v="73.75"/>
    <n v="2"/>
    <n v="4"/>
    <n v="3"/>
    <n v="0"/>
  </r>
  <r>
    <x v="7"/>
    <x v="1"/>
    <x v="3"/>
    <n v="67.75"/>
    <n v="5"/>
    <n v="0"/>
    <n v="3"/>
    <n v="1"/>
  </r>
  <r>
    <x v="8"/>
    <x v="1"/>
    <x v="3"/>
    <n v="65.874999999999972"/>
    <n v="0"/>
    <n v="4"/>
    <n v="4"/>
    <n v="0"/>
  </r>
  <r>
    <x v="9"/>
    <x v="1"/>
    <x v="3"/>
    <n v="78.625000000000085"/>
    <n v="8"/>
    <n v="1"/>
    <n v="0"/>
    <n v="0"/>
  </r>
  <r>
    <x v="10"/>
    <x v="1"/>
    <x v="3"/>
    <n v="88.624999999999915"/>
    <n v="1"/>
    <n v="3"/>
    <n v="7"/>
    <n v="0"/>
  </r>
  <r>
    <x v="11"/>
    <x v="1"/>
    <x v="3"/>
    <n v="86.125000000000014"/>
    <n v="7"/>
    <n v="0"/>
    <n v="3"/>
    <n v="1"/>
  </r>
  <r>
    <x v="12"/>
    <x v="2"/>
    <x v="3"/>
    <n v="42.500000000000036"/>
    <n v="3"/>
    <n v="2"/>
    <n v="0"/>
    <n v="1"/>
  </r>
  <r>
    <x v="13"/>
    <x v="2"/>
    <x v="3"/>
    <n v="68.625000000000028"/>
    <n v="4"/>
    <n v="3"/>
    <n v="1"/>
    <n v="0"/>
  </r>
  <r>
    <x v="14"/>
    <x v="2"/>
    <x v="3"/>
    <n v="64.374999999999957"/>
    <n v="2"/>
    <n v="1"/>
    <n v="5"/>
    <n v="0"/>
  </r>
  <r>
    <x v="15"/>
    <x v="2"/>
    <x v="3"/>
    <n v="32.500000000000007"/>
    <n v="1"/>
    <n v="2"/>
    <n v="1"/>
    <n v="0"/>
  </r>
  <r>
    <x v="16"/>
    <x v="2"/>
    <x v="3"/>
    <n v="116.87500000000013"/>
    <n v="5"/>
    <n v="8"/>
    <n v="0"/>
    <n v="0"/>
  </r>
  <r>
    <x v="17"/>
    <x v="2"/>
    <x v="3"/>
    <n v="25.500000000000021"/>
    <n v="1"/>
    <n v="2"/>
    <n v="0"/>
    <n v="6"/>
  </r>
  <r>
    <x v="0"/>
    <x v="0"/>
    <x v="4"/>
    <n v="0"/>
    <n v="0"/>
    <n v="0"/>
    <n v="0"/>
    <n v="0"/>
  </r>
  <r>
    <x v="1"/>
    <x v="0"/>
    <x v="4"/>
    <n v="0"/>
    <n v="0"/>
    <n v="0"/>
    <n v="0"/>
    <n v="0"/>
  </r>
  <r>
    <x v="2"/>
    <x v="0"/>
    <x v="4"/>
    <n v="0"/>
    <n v="0"/>
    <n v="0"/>
    <n v="0"/>
    <n v="0"/>
  </r>
  <r>
    <x v="3"/>
    <x v="0"/>
    <x v="4"/>
    <n v="0"/>
    <n v="0"/>
    <n v="0"/>
    <n v="0"/>
    <n v="0"/>
  </r>
  <r>
    <x v="4"/>
    <x v="0"/>
    <x v="4"/>
    <n v="0"/>
    <n v="0"/>
    <n v="0"/>
    <n v="0"/>
    <n v="0"/>
  </r>
  <r>
    <x v="5"/>
    <x v="0"/>
    <x v="4"/>
    <n v="0"/>
    <n v="0"/>
    <n v="0"/>
    <n v="0"/>
    <n v="0"/>
  </r>
  <r>
    <x v="6"/>
    <x v="1"/>
    <x v="4"/>
    <n v="0"/>
    <n v="0"/>
    <n v="0"/>
    <n v="0"/>
    <n v="0"/>
  </r>
  <r>
    <x v="7"/>
    <x v="1"/>
    <x v="4"/>
    <n v="0"/>
    <n v="0"/>
    <n v="0"/>
    <n v="0"/>
    <n v="0"/>
  </r>
  <r>
    <x v="8"/>
    <x v="1"/>
    <x v="4"/>
    <n v="0"/>
    <n v="0"/>
    <n v="0"/>
    <n v="0"/>
    <n v="0"/>
  </r>
  <r>
    <x v="9"/>
    <x v="1"/>
    <x v="4"/>
    <n v="0"/>
    <n v="0"/>
    <n v="0"/>
    <n v="0"/>
    <n v="0"/>
  </r>
  <r>
    <x v="10"/>
    <x v="1"/>
    <x v="4"/>
    <n v="0"/>
    <n v="0"/>
    <n v="0"/>
    <n v="0"/>
    <n v="0"/>
  </r>
  <r>
    <x v="11"/>
    <x v="1"/>
    <x v="4"/>
    <n v="0"/>
    <n v="0"/>
    <n v="0"/>
    <n v="0"/>
    <n v="0"/>
  </r>
  <r>
    <x v="12"/>
    <x v="2"/>
    <x v="4"/>
    <n v="0"/>
    <n v="0"/>
    <n v="0"/>
    <n v="0"/>
    <n v="0"/>
  </r>
  <r>
    <x v="13"/>
    <x v="2"/>
    <x v="4"/>
    <n v="0"/>
    <n v="0"/>
    <n v="0"/>
    <n v="0"/>
    <n v="0"/>
  </r>
  <r>
    <x v="14"/>
    <x v="2"/>
    <x v="4"/>
    <n v="0"/>
    <n v="0"/>
    <n v="0"/>
    <n v="0"/>
    <n v="0"/>
  </r>
  <r>
    <x v="15"/>
    <x v="2"/>
    <x v="4"/>
    <n v="0"/>
    <n v="0"/>
    <n v="0"/>
    <n v="0"/>
    <n v="0"/>
  </r>
  <r>
    <x v="16"/>
    <x v="2"/>
    <x v="4"/>
    <n v="0"/>
    <n v="0"/>
    <n v="0"/>
    <n v="0"/>
    <n v="0"/>
  </r>
  <r>
    <x v="17"/>
    <x v="2"/>
    <x v="4"/>
    <n v="0"/>
    <n v="0"/>
    <n v="0"/>
    <n v="0"/>
    <n v="0"/>
  </r>
  <r>
    <x v="0"/>
    <x v="0"/>
    <x v="5"/>
    <n v="0"/>
    <n v="0"/>
    <n v="0"/>
    <n v="0"/>
    <n v="0"/>
  </r>
  <r>
    <x v="1"/>
    <x v="0"/>
    <x v="5"/>
    <n v="0"/>
    <n v="0"/>
    <n v="0"/>
    <n v="0"/>
    <n v="0"/>
  </r>
  <r>
    <x v="2"/>
    <x v="0"/>
    <x v="5"/>
    <n v="0"/>
    <n v="0"/>
    <n v="0"/>
    <n v="0"/>
    <n v="0"/>
  </r>
  <r>
    <x v="3"/>
    <x v="0"/>
    <x v="5"/>
    <n v="0"/>
    <n v="0"/>
    <n v="0"/>
    <n v="0"/>
    <n v="0"/>
  </r>
  <r>
    <x v="4"/>
    <x v="0"/>
    <x v="5"/>
    <n v="0"/>
    <n v="0"/>
    <n v="0"/>
    <n v="0"/>
    <n v="0"/>
  </r>
  <r>
    <x v="5"/>
    <x v="0"/>
    <x v="5"/>
    <n v="0"/>
    <n v="0"/>
    <n v="0"/>
    <n v="0"/>
    <n v="0"/>
  </r>
  <r>
    <x v="6"/>
    <x v="1"/>
    <x v="5"/>
    <n v="0"/>
    <n v="0"/>
    <n v="0"/>
    <n v="0"/>
    <n v="0"/>
  </r>
  <r>
    <x v="7"/>
    <x v="1"/>
    <x v="5"/>
    <n v="0"/>
    <n v="0"/>
    <n v="0"/>
    <n v="0"/>
    <n v="0"/>
  </r>
  <r>
    <x v="8"/>
    <x v="1"/>
    <x v="5"/>
    <n v="0"/>
    <n v="0"/>
    <n v="0"/>
    <n v="0"/>
    <n v="0"/>
  </r>
  <r>
    <x v="9"/>
    <x v="1"/>
    <x v="5"/>
    <n v="0"/>
    <n v="0"/>
    <n v="0"/>
    <n v="0"/>
    <n v="0"/>
  </r>
  <r>
    <x v="10"/>
    <x v="1"/>
    <x v="5"/>
    <n v="0"/>
    <n v="0"/>
    <n v="0"/>
    <n v="0"/>
    <n v="0"/>
  </r>
  <r>
    <x v="11"/>
    <x v="1"/>
    <x v="5"/>
    <n v="0"/>
    <n v="0"/>
    <n v="0"/>
    <n v="0"/>
    <n v="0"/>
  </r>
  <r>
    <x v="12"/>
    <x v="2"/>
    <x v="5"/>
    <n v="0"/>
    <n v="0"/>
    <n v="0"/>
    <n v="0"/>
    <n v="0"/>
  </r>
  <r>
    <x v="13"/>
    <x v="2"/>
    <x v="5"/>
    <n v="0"/>
    <n v="0"/>
    <n v="0"/>
    <n v="0"/>
    <n v="0"/>
  </r>
  <r>
    <x v="14"/>
    <x v="2"/>
    <x v="5"/>
    <n v="0"/>
    <n v="0"/>
    <n v="0"/>
    <n v="0"/>
    <n v="0"/>
  </r>
  <r>
    <x v="15"/>
    <x v="2"/>
    <x v="5"/>
    <n v="0"/>
    <n v="0"/>
    <n v="0"/>
    <n v="0"/>
    <n v="0"/>
  </r>
  <r>
    <x v="16"/>
    <x v="2"/>
    <x v="5"/>
    <n v="0"/>
    <n v="0"/>
    <n v="0"/>
    <n v="0"/>
    <n v="0"/>
  </r>
  <r>
    <x v="17"/>
    <x v="2"/>
    <x v="5"/>
    <n v="0"/>
    <n v="0"/>
    <n v="0"/>
    <n v="0"/>
    <n v="0"/>
  </r>
  <r>
    <x v="0"/>
    <x v="0"/>
    <x v="6"/>
    <n v="0"/>
    <n v="0"/>
    <n v="0"/>
    <n v="0"/>
    <n v="0"/>
  </r>
  <r>
    <x v="1"/>
    <x v="0"/>
    <x v="6"/>
    <n v="0"/>
    <n v="0"/>
    <n v="0"/>
    <n v="0"/>
    <n v="0"/>
  </r>
  <r>
    <x v="2"/>
    <x v="0"/>
    <x v="6"/>
    <n v="0"/>
    <n v="0"/>
    <n v="0"/>
    <n v="0"/>
    <n v="0"/>
  </r>
  <r>
    <x v="3"/>
    <x v="0"/>
    <x v="6"/>
    <n v="0"/>
    <n v="0"/>
    <n v="0"/>
    <n v="0"/>
    <n v="0"/>
  </r>
  <r>
    <x v="4"/>
    <x v="0"/>
    <x v="6"/>
    <n v="0"/>
    <n v="0"/>
    <n v="0"/>
    <n v="0"/>
    <n v="0"/>
  </r>
  <r>
    <x v="5"/>
    <x v="0"/>
    <x v="6"/>
    <n v="0"/>
    <n v="0"/>
    <n v="0"/>
    <n v="0"/>
    <n v="0"/>
  </r>
  <r>
    <x v="6"/>
    <x v="1"/>
    <x v="6"/>
    <n v="0"/>
    <n v="0"/>
    <n v="0"/>
    <n v="0"/>
    <n v="0"/>
  </r>
  <r>
    <x v="7"/>
    <x v="1"/>
    <x v="6"/>
    <n v="0"/>
    <n v="0"/>
    <n v="0"/>
    <n v="0"/>
    <n v="0"/>
  </r>
  <r>
    <x v="8"/>
    <x v="1"/>
    <x v="6"/>
    <n v="0"/>
    <n v="0"/>
    <n v="0"/>
    <n v="0"/>
    <n v="0"/>
  </r>
  <r>
    <x v="9"/>
    <x v="1"/>
    <x v="6"/>
    <n v="0"/>
    <n v="0"/>
    <n v="0"/>
    <n v="0"/>
    <n v="0"/>
  </r>
  <r>
    <x v="10"/>
    <x v="1"/>
    <x v="6"/>
    <n v="0"/>
    <n v="0"/>
    <n v="0"/>
    <n v="0"/>
    <n v="0"/>
  </r>
  <r>
    <x v="11"/>
    <x v="1"/>
    <x v="6"/>
    <n v="0"/>
    <n v="0"/>
    <n v="0"/>
    <n v="0"/>
    <n v="0"/>
  </r>
  <r>
    <x v="12"/>
    <x v="2"/>
    <x v="6"/>
    <n v="0"/>
    <n v="0"/>
    <n v="0"/>
    <n v="0"/>
    <n v="0"/>
  </r>
  <r>
    <x v="13"/>
    <x v="2"/>
    <x v="6"/>
    <n v="0"/>
    <n v="0"/>
    <n v="0"/>
    <n v="0"/>
    <n v="0"/>
  </r>
  <r>
    <x v="14"/>
    <x v="2"/>
    <x v="6"/>
    <n v="0"/>
    <n v="0"/>
    <n v="0"/>
    <n v="0"/>
    <n v="0"/>
  </r>
  <r>
    <x v="15"/>
    <x v="2"/>
    <x v="6"/>
    <n v="0"/>
    <n v="0"/>
    <n v="0"/>
    <n v="0"/>
    <n v="0"/>
  </r>
  <r>
    <x v="16"/>
    <x v="2"/>
    <x v="6"/>
    <n v="0"/>
    <n v="0"/>
    <n v="0"/>
    <n v="0"/>
    <n v="0"/>
  </r>
  <r>
    <x v="17"/>
    <x v="2"/>
    <x v="6"/>
    <n v="0"/>
    <n v="0"/>
    <n v="0"/>
    <n v="0"/>
    <n v="0"/>
  </r>
  <r>
    <x v="0"/>
    <x v="0"/>
    <x v="7"/>
    <n v="0"/>
    <n v="0"/>
    <n v="0"/>
    <n v="0"/>
    <n v="0"/>
  </r>
  <r>
    <x v="1"/>
    <x v="0"/>
    <x v="7"/>
    <n v="0"/>
    <n v="0"/>
    <n v="0"/>
    <n v="0"/>
    <n v="0"/>
  </r>
  <r>
    <x v="2"/>
    <x v="0"/>
    <x v="7"/>
    <n v="0"/>
    <n v="0"/>
    <n v="0"/>
    <n v="0"/>
    <n v="0"/>
  </r>
  <r>
    <x v="3"/>
    <x v="0"/>
    <x v="7"/>
    <n v="0"/>
    <n v="0"/>
    <n v="0"/>
    <n v="0"/>
    <n v="0"/>
  </r>
  <r>
    <x v="4"/>
    <x v="0"/>
    <x v="7"/>
    <n v="0"/>
    <n v="0"/>
    <n v="0"/>
    <n v="0"/>
    <n v="0"/>
  </r>
  <r>
    <x v="5"/>
    <x v="0"/>
    <x v="7"/>
    <n v="0"/>
    <n v="0"/>
    <n v="0"/>
    <n v="0"/>
    <n v="0"/>
  </r>
  <r>
    <x v="6"/>
    <x v="1"/>
    <x v="7"/>
    <n v="0"/>
    <n v="0"/>
    <n v="0"/>
    <n v="0"/>
    <n v="0"/>
  </r>
  <r>
    <x v="7"/>
    <x v="1"/>
    <x v="7"/>
    <n v="0"/>
    <n v="0"/>
    <n v="0"/>
    <n v="0"/>
    <n v="0"/>
  </r>
  <r>
    <x v="8"/>
    <x v="1"/>
    <x v="7"/>
    <n v="0"/>
    <n v="0"/>
    <n v="0"/>
    <n v="0"/>
    <n v="0"/>
  </r>
  <r>
    <x v="9"/>
    <x v="1"/>
    <x v="7"/>
    <n v="0"/>
    <n v="0"/>
    <n v="0"/>
    <n v="0"/>
    <n v="0"/>
  </r>
  <r>
    <x v="10"/>
    <x v="1"/>
    <x v="7"/>
    <n v="0"/>
    <n v="0"/>
    <n v="0"/>
    <n v="0"/>
    <n v="0"/>
  </r>
  <r>
    <x v="11"/>
    <x v="1"/>
    <x v="7"/>
    <n v="0"/>
    <n v="0"/>
    <n v="0"/>
    <n v="0"/>
    <n v="0"/>
  </r>
  <r>
    <x v="12"/>
    <x v="2"/>
    <x v="7"/>
    <n v="0"/>
    <n v="0"/>
    <n v="0"/>
    <n v="0"/>
    <n v="0"/>
  </r>
  <r>
    <x v="13"/>
    <x v="2"/>
    <x v="7"/>
    <n v="0"/>
    <n v="0"/>
    <n v="0"/>
    <n v="0"/>
    <n v="0"/>
  </r>
  <r>
    <x v="14"/>
    <x v="2"/>
    <x v="7"/>
    <n v="0"/>
    <n v="0"/>
    <n v="0"/>
    <n v="0"/>
    <n v="0"/>
  </r>
  <r>
    <x v="15"/>
    <x v="2"/>
    <x v="7"/>
    <n v="0"/>
    <n v="0"/>
    <n v="0"/>
    <n v="0"/>
    <n v="0"/>
  </r>
  <r>
    <x v="16"/>
    <x v="2"/>
    <x v="7"/>
    <n v="0"/>
    <n v="0"/>
    <n v="0"/>
    <n v="0"/>
    <n v="0"/>
  </r>
  <r>
    <x v="17"/>
    <x v="2"/>
    <x v="7"/>
    <n v="0"/>
    <n v="0"/>
    <n v="0"/>
    <n v="0"/>
    <n v="0"/>
  </r>
  <r>
    <x v="0"/>
    <x v="0"/>
    <x v="8"/>
    <n v="0"/>
    <n v="0"/>
    <n v="0"/>
    <n v="0"/>
    <n v="0"/>
  </r>
  <r>
    <x v="1"/>
    <x v="0"/>
    <x v="8"/>
    <n v="0"/>
    <n v="0"/>
    <n v="0"/>
    <n v="0"/>
    <n v="0"/>
  </r>
  <r>
    <x v="2"/>
    <x v="0"/>
    <x v="8"/>
    <n v="0"/>
    <n v="0"/>
    <n v="0"/>
    <n v="0"/>
    <n v="0"/>
  </r>
  <r>
    <x v="3"/>
    <x v="0"/>
    <x v="8"/>
    <n v="0"/>
    <n v="0"/>
    <n v="0"/>
    <n v="0"/>
    <n v="0"/>
  </r>
  <r>
    <x v="4"/>
    <x v="0"/>
    <x v="8"/>
    <n v="0"/>
    <n v="0"/>
    <n v="0"/>
    <n v="0"/>
    <n v="0"/>
  </r>
  <r>
    <x v="5"/>
    <x v="0"/>
    <x v="8"/>
    <n v="0"/>
    <n v="0"/>
    <n v="0"/>
    <n v="0"/>
    <n v="0"/>
  </r>
  <r>
    <x v="6"/>
    <x v="1"/>
    <x v="8"/>
    <n v="0"/>
    <n v="0"/>
    <n v="0"/>
    <n v="0"/>
    <n v="0"/>
  </r>
  <r>
    <x v="7"/>
    <x v="1"/>
    <x v="8"/>
    <n v="0"/>
    <n v="0"/>
    <n v="0"/>
    <n v="0"/>
    <n v="0"/>
  </r>
  <r>
    <x v="8"/>
    <x v="1"/>
    <x v="8"/>
    <n v="0"/>
    <n v="0"/>
    <n v="0"/>
    <n v="0"/>
    <n v="0"/>
  </r>
  <r>
    <x v="9"/>
    <x v="1"/>
    <x v="8"/>
    <n v="0"/>
    <n v="0"/>
    <n v="0"/>
    <n v="0"/>
    <n v="0"/>
  </r>
  <r>
    <x v="10"/>
    <x v="1"/>
    <x v="8"/>
    <n v="0"/>
    <n v="0"/>
    <n v="0"/>
    <n v="0"/>
    <n v="0"/>
  </r>
  <r>
    <x v="11"/>
    <x v="1"/>
    <x v="8"/>
    <n v="0"/>
    <n v="0"/>
    <n v="0"/>
    <n v="0"/>
    <n v="0"/>
  </r>
  <r>
    <x v="12"/>
    <x v="2"/>
    <x v="8"/>
    <n v="0"/>
    <n v="0"/>
    <n v="0"/>
    <n v="0"/>
    <n v="0"/>
  </r>
  <r>
    <x v="13"/>
    <x v="2"/>
    <x v="8"/>
    <n v="0"/>
    <n v="0"/>
    <n v="0"/>
    <n v="0"/>
    <n v="0"/>
  </r>
  <r>
    <x v="14"/>
    <x v="2"/>
    <x v="8"/>
    <n v="0"/>
    <n v="0"/>
    <n v="0"/>
    <n v="0"/>
    <n v="0"/>
  </r>
  <r>
    <x v="15"/>
    <x v="2"/>
    <x v="8"/>
    <n v="0"/>
    <n v="0"/>
    <n v="0"/>
    <n v="0"/>
    <n v="0"/>
  </r>
  <r>
    <x v="16"/>
    <x v="2"/>
    <x v="8"/>
    <n v="0"/>
    <n v="0"/>
    <n v="0"/>
    <n v="0"/>
    <n v="0"/>
  </r>
  <r>
    <x v="17"/>
    <x v="2"/>
    <x v="8"/>
    <n v="0"/>
    <n v="0"/>
    <n v="0"/>
    <n v="0"/>
    <n v="0"/>
  </r>
  <r>
    <x v="0"/>
    <x v="0"/>
    <x v="9"/>
    <n v="0"/>
    <n v="0"/>
    <n v="0"/>
    <n v="0"/>
    <n v="0"/>
  </r>
  <r>
    <x v="1"/>
    <x v="0"/>
    <x v="9"/>
    <n v="0"/>
    <n v="0"/>
    <n v="0"/>
    <n v="0"/>
    <n v="0"/>
  </r>
  <r>
    <x v="2"/>
    <x v="0"/>
    <x v="9"/>
    <n v="0"/>
    <n v="0"/>
    <n v="0"/>
    <n v="0"/>
    <n v="0"/>
  </r>
  <r>
    <x v="3"/>
    <x v="0"/>
    <x v="9"/>
    <n v="0"/>
    <n v="0"/>
    <n v="0"/>
    <n v="0"/>
    <n v="0"/>
  </r>
  <r>
    <x v="4"/>
    <x v="0"/>
    <x v="9"/>
    <n v="0"/>
    <n v="0"/>
    <n v="0"/>
    <n v="0"/>
    <n v="0"/>
  </r>
  <r>
    <x v="5"/>
    <x v="0"/>
    <x v="9"/>
    <n v="0"/>
    <n v="0"/>
    <n v="0"/>
    <n v="0"/>
    <n v="0"/>
  </r>
  <r>
    <x v="6"/>
    <x v="1"/>
    <x v="9"/>
    <n v="0"/>
    <n v="0"/>
    <n v="0"/>
    <n v="0"/>
    <n v="0"/>
  </r>
  <r>
    <x v="7"/>
    <x v="1"/>
    <x v="9"/>
    <n v="0"/>
    <n v="0"/>
    <n v="0"/>
    <n v="0"/>
    <n v="0"/>
  </r>
  <r>
    <x v="8"/>
    <x v="1"/>
    <x v="9"/>
    <n v="0"/>
    <n v="0"/>
    <n v="0"/>
    <n v="0"/>
    <n v="0"/>
  </r>
  <r>
    <x v="9"/>
    <x v="1"/>
    <x v="9"/>
    <n v="0"/>
    <n v="0"/>
    <n v="0"/>
    <n v="0"/>
    <n v="0"/>
  </r>
  <r>
    <x v="10"/>
    <x v="1"/>
    <x v="9"/>
    <n v="0"/>
    <n v="0"/>
    <n v="0"/>
    <n v="0"/>
    <n v="0"/>
  </r>
  <r>
    <x v="11"/>
    <x v="1"/>
    <x v="9"/>
    <n v="0"/>
    <n v="0"/>
    <n v="0"/>
    <n v="0"/>
    <n v="0"/>
  </r>
  <r>
    <x v="12"/>
    <x v="2"/>
    <x v="9"/>
    <n v="0"/>
    <n v="0"/>
    <n v="0"/>
    <n v="0"/>
    <n v="0"/>
  </r>
  <r>
    <x v="13"/>
    <x v="2"/>
    <x v="9"/>
    <n v="0"/>
    <n v="0"/>
    <n v="0"/>
    <n v="0"/>
    <n v="0"/>
  </r>
  <r>
    <x v="14"/>
    <x v="2"/>
    <x v="9"/>
    <n v="0"/>
    <n v="0"/>
    <n v="0"/>
    <n v="0"/>
    <n v="0"/>
  </r>
  <r>
    <x v="15"/>
    <x v="2"/>
    <x v="9"/>
    <n v="0"/>
    <n v="0"/>
    <n v="0"/>
    <n v="0"/>
    <n v="0"/>
  </r>
  <r>
    <x v="16"/>
    <x v="2"/>
    <x v="9"/>
    <n v="0"/>
    <n v="0"/>
    <n v="0"/>
    <n v="0"/>
    <n v="0"/>
  </r>
  <r>
    <x v="17"/>
    <x v="2"/>
    <x v="9"/>
    <n v="0"/>
    <n v="0"/>
    <n v="0"/>
    <n v="0"/>
    <n v="0"/>
  </r>
  <r>
    <x v="0"/>
    <x v="0"/>
    <x v="10"/>
    <n v="0"/>
    <n v="0"/>
    <n v="0"/>
    <n v="0"/>
    <n v="0"/>
  </r>
  <r>
    <x v="1"/>
    <x v="0"/>
    <x v="10"/>
    <n v="0"/>
    <n v="0"/>
    <n v="0"/>
    <n v="0"/>
    <n v="0"/>
  </r>
  <r>
    <x v="2"/>
    <x v="0"/>
    <x v="10"/>
    <n v="0"/>
    <n v="0"/>
    <n v="0"/>
    <n v="0"/>
    <n v="0"/>
  </r>
  <r>
    <x v="3"/>
    <x v="0"/>
    <x v="10"/>
    <n v="0"/>
    <n v="0"/>
    <n v="0"/>
    <n v="0"/>
    <n v="0"/>
  </r>
  <r>
    <x v="4"/>
    <x v="0"/>
    <x v="10"/>
    <n v="0"/>
    <n v="0"/>
    <n v="0"/>
    <n v="0"/>
    <n v="0"/>
  </r>
  <r>
    <x v="5"/>
    <x v="0"/>
    <x v="10"/>
    <n v="0"/>
    <n v="0"/>
    <n v="0"/>
    <n v="0"/>
    <n v="0"/>
  </r>
  <r>
    <x v="6"/>
    <x v="1"/>
    <x v="10"/>
    <n v="0"/>
    <n v="0"/>
    <n v="0"/>
    <n v="0"/>
    <n v="0"/>
  </r>
  <r>
    <x v="7"/>
    <x v="1"/>
    <x v="10"/>
    <n v="0"/>
    <n v="0"/>
    <n v="0"/>
    <n v="0"/>
    <n v="0"/>
  </r>
  <r>
    <x v="8"/>
    <x v="1"/>
    <x v="10"/>
    <n v="0"/>
    <n v="0"/>
    <n v="0"/>
    <n v="0"/>
    <n v="0"/>
  </r>
  <r>
    <x v="9"/>
    <x v="1"/>
    <x v="10"/>
    <n v="0"/>
    <n v="0"/>
    <n v="0"/>
    <n v="0"/>
    <n v="0"/>
  </r>
  <r>
    <x v="10"/>
    <x v="1"/>
    <x v="10"/>
    <n v="0"/>
    <n v="0"/>
    <n v="0"/>
    <n v="0"/>
    <n v="0"/>
  </r>
  <r>
    <x v="11"/>
    <x v="1"/>
    <x v="10"/>
    <n v="0"/>
    <n v="0"/>
    <n v="0"/>
    <n v="0"/>
    <n v="0"/>
  </r>
  <r>
    <x v="12"/>
    <x v="2"/>
    <x v="10"/>
    <n v="0"/>
    <n v="0"/>
    <n v="0"/>
    <n v="0"/>
    <n v="0"/>
  </r>
  <r>
    <x v="13"/>
    <x v="2"/>
    <x v="10"/>
    <n v="0"/>
    <n v="0"/>
    <n v="0"/>
    <n v="0"/>
    <n v="0"/>
  </r>
  <r>
    <x v="14"/>
    <x v="2"/>
    <x v="10"/>
    <n v="0"/>
    <n v="0"/>
    <n v="0"/>
    <n v="0"/>
    <n v="0"/>
  </r>
  <r>
    <x v="15"/>
    <x v="2"/>
    <x v="10"/>
    <n v="0"/>
    <n v="0"/>
    <n v="0"/>
    <n v="0"/>
    <n v="0"/>
  </r>
  <r>
    <x v="16"/>
    <x v="2"/>
    <x v="10"/>
    <n v="0"/>
    <n v="0"/>
    <n v="0"/>
    <n v="0"/>
    <n v="0"/>
  </r>
  <r>
    <x v="17"/>
    <x v="2"/>
    <x v="10"/>
    <n v="0"/>
    <n v="0"/>
    <n v="0"/>
    <n v="0"/>
    <n v="0"/>
  </r>
  <r>
    <x v="0"/>
    <x v="0"/>
    <x v="11"/>
    <n v="0"/>
    <n v="0"/>
    <n v="0"/>
    <n v="0"/>
    <n v="0"/>
  </r>
  <r>
    <x v="1"/>
    <x v="0"/>
    <x v="11"/>
    <n v="0"/>
    <n v="0"/>
    <n v="0"/>
    <n v="0"/>
    <n v="0"/>
  </r>
  <r>
    <x v="2"/>
    <x v="0"/>
    <x v="11"/>
    <n v="0"/>
    <n v="0"/>
    <n v="0"/>
    <n v="0"/>
    <n v="0"/>
  </r>
  <r>
    <x v="3"/>
    <x v="0"/>
    <x v="11"/>
    <n v="0"/>
    <n v="0"/>
    <n v="0"/>
    <n v="0"/>
    <n v="0"/>
  </r>
  <r>
    <x v="4"/>
    <x v="0"/>
    <x v="11"/>
    <n v="0"/>
    <n v="0"/>
    <n v="0"/>
    <n v="0"/>
    <n v="0"/>
  </r>
  <r>
    <x v="5"/>
    <x v="0"/>
    <x v="11"/>
    <n v="0"/>
    <n v="0"/>
    <n v="0"/>
    <n v="0"/>
    <n v="0"/>
  </r>
  <r>
    <x v="6"/>
    <x v="1"/>
    <x v="11"/>
    <n v="0"/>
    <n v="0"/>
    <n v="0"/>
    <n v="0"/>
    <n v="0"/>
  </r>
  <r>
    <x v="7"/>
    <x v="1"/>
    <x v="11"/>
    <n v="0"/>
    <n v="0"/>
    <n v="0"/>
    <n v="0"/>
    <n v="0"/>
  </r>
  <r>
    <x v="8"/>
    <x v="1"/>
    <x v="11"/>
    <n v="0"/>
    <n v="0"/>
    <n v="0"/>
    <n v="0"/>
    <n v="0"/>
  </r>
  <r>
    <x v="9"/>
    <x v="1"/>
    <x v="11"/>
    <n v="0"/>
    <n v="0"/>
    <n v="0"/>
    <n v="0"/>
    <n v="0"/>
  </r>
  <r>
    <x v="10"/>
    <x v="1"/>
    <x v="11"/>
    <n v="0"/>
    <n v="0"/>
    <n v="0"/>
    <n v="0"/>
    <n v="0"/>
  </r>
  <r>
    <x v="11"/>
    <x v="1"/>
    <x v="11"/>
    <n v="0"/>
    <n v="0"/>
    <n v="0"/>
    <n v="0"/>
    <n v="0"/>
  </r>
  <r>
    <x v="12"/>
    <x v="2"/>
    <x v="11"/>
    <n v="0"/>
    <n v="0"/>
    <n v="0"/>
    <n v="0"/>
    <n v="0"/>
  </r>
  <r>
    <x v="13"/>
    <x v="2"/>
    <x v="11"/>
    <n v="0"/>
    <n v="0"/>
    <n v="0"/>
    <n v="0"/>
    <n v="0"/>
  </r>
  <r>
    <x v="14"/>
    <x v="2"/>
    <x v="11"/>
    <n v="0"/>
    <n v="0"/>
    <n v="0"/>
    <n v="0"/>
    <n v="0"/>
  </r>
  <r>
    <x v="15"/>
    <x v="2"/>
    <x v="11"/>
    <n v="0"/>
    <n v="0"/>
    <n v="0"/>
    <n v="0"/>
    <n v="0"/>
  </r>
  <r>
    <x v="16"/>
    <x v="2"/>
    <x v="11"/>
    <n v="0"/>
    <n v="0"/>
    <n v="0"/>
    <n v="0"/>
    <n v="0"/>
  </r>
  <r>
    <x v="17"/>
    <x v="2"/>
    <x v="11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dataPosition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6:F28" firstHeaderRow="0" firstDataRow="1" firstDataCol="1" rowPageCount="1" colPageCount="1"/>
  <pivotFields count="8">
    <pivotField axis="axisRow" showAll="0">
      <items count="19">
        <item x="0"/>
        <item x="1"/>
        <item x="2"/>
        <item x="12"/>
        <item x="13"/>
        <item x="6"/>
        <item x="14"/>
        <item x="7"/>
        <item x="15"/>
        <item x="3"/>
        <item x="4"/>
        <item x="8"/>
        <item x="16"/>
        <item x="9"/>
        <item x="10"/>
        <item x="5"/>
        <item x="17"/>
        <item x="11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Page" multipleItemSelectionAllowed="1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2" showAll="0"/>
    <pivotField dataField="1" numFmtId="1" showAll="0"/>
    <pivotField dataField="1" numFmtId="1" showAll="0"/>
    <pivotField dataField="1" numFmtId="1" showAll="0"/>
    <pivotField dataField="1" numFmtId="1" showAll="0"/>
  </pivotFields>
  <rowFields count="2">
    <field x="1"/>
    <field x="0"/>
  </rowFields>
  <rowItems count="22">
    <i>
      <x/>
    </i>
    <i r="1">
      <x/>
    </i>
    <i r="1">
      <x v="1"/>
    </i>
    <i r="1">
      <x v="2"/>
    </i>
    <i r="1">
      <x v="9"/>
    </i>
    <i r="1">
      <x v="10"/>
    </i>
    <i r="1">
      <x v="15"/>
    </i>
    <i>
      <x v="1"/>
    </i>
    <i r="1">
      <x v="5"/>
    </i>
    <i r="1">
      <x v="7"/>
    </i>
    <i r="1">
      <x v="11"/>
    </i>
    <i r="1">
      <x v="13"/>
    </i>
    <i r="1">
      <x v="14"/>
    </i>
    <i r="1">
      <x v="17"/>
    </i>
    <i>
      <x v="2"/>
    </i>
    <i r="1">
      <x v="3"/>
    </i>
    <i r="1">
      <x v="4"/>
    </i>
    <i r="1">
      <x v="6"/>
    </i>
    <i r="1">
      <x v="8"/>
    </i>
    <i r="1">
      <x v="12"/>
    </i>
    <i r="1">
      <x v="16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2" hier="-1"/>
  </pageFields>
  <dataFields count="5">
    <dataField name="Somme de h." fld="3" baseField="0" baseItem="0"/>
    <dataField name="Somme de Ma" fld="4" baseField="0" baseItem="0"/>
    <dataField name="Somme de Am" fld="5" baseField="0" baseItem="0"/>
    <dataField name="Somme de N" fld="6" baseField="0" baseItem="0"/>
    <dataField name="Somme de C" fld="7" baseField="0" baseItem="0"/>
  </dataFields>
  <formats count="2">
    <format dxfId="37">
      <pivotArea type="all" dataOnly="0" outline="0" fieldPosition="0"/>
    </format>
    <format dxfId="36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A63:E76" firstHeaderRow="0" firstDataRow="1" firstDataCol="1" rowPageCount="1" colPageCount="1"/>
  <pivotFields count="8">
    <pivotField axis="axisPage" showAll="0">
      <items count="19">
        <item x="0"/>
        <item x="1"/>
        <item x="2"/>
        <item x="12"/>
        <item x="13"/>
        <item x="6"/>
        <item x="14"/>
        <item x="7"/>
        <item x="15"/>
        <item x="3"/>
        <item x="4"/>
        <item x="8"/>
        <item x="16"/>
        <item x="9"/>
        <item x="10"/>
        <item x="5"/>
        <item x="17"/>
        <item x="11"/>
        <item t="default"/>
      </items>
    </pivotField>
    <pivotField showAll="0"/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numFmtId="2" showAll="0"/>
    <pivotField dataField="1" numFmtId="1" showAll="0"/>
    <pivotField dataField="1" numFmtId="1" showAll="0"/>
    <pivotField dataField="1" numFmtId="1" showAll="0"/>
    <pivotField dataField="1" numFmtId="1" showAll="0"/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Somme de Ma" fld="4" baseField="0" baseItem="0"/>
    <dataField name="Somme de Am" fld="5" baseField="0" baseItem="0"/>
    <dataField name="Somme de N" fld="6" baseField="0" baseItem="0"/>
    <dataField name="Somme de C" fld="7" baseField="0" baseItem="0"/>
  </dataFields>
  <chartFormats count="4"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Synth" displayName="Synth" ref="A9:O64" totalsRowCount="1" headerRowDxfId="71" dataDxfId="70" totalsRowDxfId="68" tableBorderDxfId="69">
  <autoFilter ref="A9:O63"/>
  <sortState ref="A41:O63">
    <sortCondition ref="A9:A27"/>
  </sortState>
  <tableColumns count="15">
    <tableColumn id="1" name="Nom" totalsRowLabel="Total" dataDxfId="67" totalsRowDxfId="66">
      <calculatedColumnFormula>heure!D7</calculatedColumnFormula>
    </tableColumn>
    <tableColumn id="2" name="Equipe" dataDxfId="65" totalsRowDxfId="64">
      <calculatedColumnFormula>heure!C7</calculatedColumnFormula>
    </tableColumn>
    <tableColumn id="3" name="Jan" totalsRowFunction="sum" dataDxfId="63" totalsRowDxfId="62">
      <calculatedColumnFormula>VLOOKUP($A10,INDIRECT(C$9&amp;"!A10:C149"),3,0)</calculatedColumnFormula>
    </tableColumn>
    <tableColumn id="4" name="Fév" totalsRowFunction="sum" dataDxfId="61" totalsRowDxfId="60">
      <calculatedColumnFormula>VLOOKUP($A10,INDIRECT(D$9&amp;"!A10:C149"),3,0)</calculatedColumnFormula>
    </tableColumn>
    <tableColumn id="5" name="Mar" totalsRowFunction="sum" dataDxfId="59" totalsRowDxfId="58">
      <calculatedColumnFormula>VLOOKUP($A10,INDIRECT(E$9&amp;"!A10:C149"),3,0)</calculatedColumnFormula>
    </tableColumn>
    <tableColumn id="6" name="Avr" totalsRowFunction="sum" dataDxfId="57" totalsRowDxfId="56">
      <calculatedColumnFormula>VLOOKUP($A10,INDIRECT(F$9&amp;"!A10:C149"),3,0)</calculatedColumnFormula>
    </tableColumn>
    <tableColumn id="7" name="Mai" totalsRowFunction="sum" dataDxfId="55" totalsRowDxfId="54">
      <calculatedColumnFormula>VLOOKUP($A10,INDIRECT(G$9&amp;"!A10:C149"),3,0)</calculatedColumnFormula>
    </tableColumn>
    <tableColumn id="8" name="Juin" totalsRowFunction="sum" dataDxfId="53" totalsRowDxfId="52">
      <calculatedColumnFormula>VLOOKUP($A10,INDIRECT(H$9&amp;"!A10:C149"),3,0)</calculatedColumnFormula>
    </tableColumn>
    <tableColumn id="9" name="Juil" totalsRowFunction="sum" dataDxfId="51" totalsRowDxfId="50">
      <calculatedColumnFormula>VLOOKUP($A10,INDIRECT(I$9&amp;"!A10:C149"),3,0)</calculatedColumnFormula>
    </tableColumn>
    <tableColumn id="10" name="Aoû" totalsRowFunction="sum" dataDxfId="49" totalsRowDxfId="48">
      <calculatedColumnFormula>VLOOKUP($A10,INDIRECT(J$9&amp;"!A10:C149"),3,0)</calculatedColumnFormula>
    </tableColumn>
    <tableColumn id="11" name="Sep" totalsRowFunction="sum" dataDxfId="47" totalsRowDxfId="46">
      <calculatedColumnFormula>VLOOKUP($A10,INDIRECT(K$9&amp;"!A10:C149"),3,0)</calculatedColumnFormula>
    </tableColumn>
    <tableColumn id="12" name="Oct" totalsRowFunction="sum" dataDxfId="45" totalsRowDxfId="44">
      <calculatedColumnFormula>VLOOKUP($A10,INDIRECT(L$9&amp;"!A10:C149"),3,0)</calculatedColumnFormula>
    </tableColumn>
    <tableColumn id="13" name="Nov" totalsRowFunction="sum" dataDxfId="43" totalsRowDxfId="42">
      <calculatedColumnFormula>VLOOKUP($A10,INDIRECT(M$9&amp;"!A10:C149"),3,0)</calculatedColumnFormula>
    </tableColumn>
    <tableColumn id="14" name="Déc" totalsRowFunction="sum" dataDxfId="41" totalsRowDxfId="40">
      <calculatedColumnFormula>VLOOKUP($A10,INDIRECT(N$9&amp;"!A10:C149"),3,0)</calculatedColumnFormula>
    </tableColumn>
    <tableColumn id="15" name="Total" totalsRowFunction="sum" dataDxfId="39" totalsRowDxfId="38">
      <calculatedColumnFormula>SUM(Synth[[#This Row],[Jan]:[Déc]])</calculatedColumnFormula>
    </tableColumn>
  </tableColumns>
  <tableStyleInfo name="TableStyleLight2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IUT d'Allier">
      <a:dk1>
        <a:srgbClr val="000000"/>
      </a:dk1>
      <a:lt1>
        <a:srgbClr val="FFFFFF"/>
      </a:lt1>
      <a:dk2>
        <a:srgbClr val="000000"/>
      </a:dk2>
      <a:lt2>
        <a:srgbClr val="808080"/>
      </a:lt2>
      <a:accent1>
        <a:srgbClr val="005C83"/>
      </a:accent1>
      <a:accent2>
        <a:srgbClr val="90BE00"/>
      </a:accent2>
      <a:accent3>
        <a:srgbClr val="79C2E2"/>
      </a:accent3>
      <a:accent4>
        <a:srgbClr val="000000"/>
      </a:accent4>
      <a:accent5>
        <a:srgbClr val="C9DCAA"/>
      </a:accent5>
      <a:accent6>
        <a:srgbClr val="11232E"/>
      </a:accent6>
      <a:hlink>
        <a:srgbClr val="00879E"/>
      </a:hlink>
      <a:folHlink>
        <a:srgbClr val="79C2E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T187"/>
  <sheetViews>
    <sheetView tabSelected="1" workbookViewId="0">
      <selection activeCell="I17" sqref="I17"/>
    </sheetView>
  </sheetViews>
  <sheetFormatPr baseColWidth="10" defaultColWidth="11.42578125" defaultRowHeight="15" x14ac:dyDescent="0.25"/>
  <cols>
    <col min="2" max="2" width="8.42578125" customWidth="1"/>
    <col min="3" max="3" width="8" customWidth="1"/>
    <col min="4" max="4" width="31.42578125" customWidth="1"/>
    <col min="5" max="5" width="8.85546875" customWidth="1"/>
    <col min="6" max="6" width="9.28515625" customWidth="1"/>
    <col min="7" max="7" width="9.7109375" customWidth="1"/>
    <col min="8" max="8" width="10.7109375" customWidth="1"/>
    <col min="9" max="12" width="8.85546875" customWidth="1"/>
    <col min="13" max="13" width="8.85546875" style="107" customWidth="1"/>
    <col min="14" max="14" width="8.85546875" customWidth="1"/>
    <col min="18" max="18" width="15.28515625" bestFit="1" customWidth="1"/>
    <col min="256" max="256" width="8.42578125" customWidth="1"/>
    <col min="257" max="257" width="27.85546875" customWidth="1"/>
    <col min="258" max="267" width="8" customWidth="1"/>
    <col min="268" max="268" width="10.42578125" customWidth="1"/>
    <col min="274" max="274" width="15.28515625" bestFit="1" customWidth="1"/>
    <col min="512" max="512" width="8.42578125" customWidth="1"/>
    <col min="513" max="513" width="27.85546875" customWidth="1"/>
    <col min="514" max="523" width="8" customWidth="1"/>
    <col min="524" max="524" width="10.42578125" customWidth="1"/>
    <col min="530" max="530" width="15.28515625" bestFit="1" customWidth="1"/>
    <col min="768" max="768" width="8.42578125" customWidth="1"/>
    <col min="769" max="769" width="27.85546875" customWidth="1"/>
    <col min="770" max="779" width="8" customWidth="1"/>
    <col min="780" max="780" width="10.42578125" customWidth="1"/>
    <col min="786" max="786" width="15.28515625" bestFit="1" customWidth="1"/>
    <col min="1024" max="1024" width="8.42578125" customWidth="1"/>
    <col min="1025" max="1025" width="27.85546875" customWidth="1"/>
    <col min="1026" max="1035" width="8" customWidth="1"/>
    <col min="1036" max="1036" width="10.42578125" customWidth="1"/>
    <col min="1042" max="1042" width="15.28515625" bestFit="1" customWidth="1"/>
    <col min="1280" max="1280" width="8.42578125" customWidth="1"/>
    <col min="1281" max="1281" width="27.85546875" customWidth="1"/>
    <col min="1282" max="1291" width="8" customWidth="1"/>
    <col min="1292" max="1292" width="10.42578125" customWidth="1"/>
    <col min="1298" max="1298" width="15.28515625" bestFit="1" customWidth="1"/>
    <col min="1536" max="1536" width="8.42578125" customWidth="1"/>
    <col min="1537" max="1537" width="27.85546875" customWidth="1"/>
    <col min="1538" max="1547" width="8" customWidth="1"/>
    <col min="1548" max="1548" width="10.42578125" customWidth="1"/>
    <col min="1554" max="1554" width="15.28515625" bestFit="1" customWidth="1"/>
    <col min="1792" max="1792" width="8.42578125" customWidth="1"/>
    <col min="1793" max="1793" width="27.85546875" customWidth="1"/>
    <col min="1794" max="1803" width="8" customWidth="1"/>
    <col min="1804" max="1804" width="10.42578125" customWidth="1"/>
    <col min="1810" max="1810" width="15.28515625" bestFit="1" customWidth="1"/>
    <col min="2048" max="2048" width="8.42578125" customWidth="1"/>
    <col min="2049" max="2049" width="27.85546875" customWidth="1"/>
    <col min="2050" max="2059" width="8" customWidth="1"/>
    <col min="2060" max="2060" width="10.42578125" customWidth="1"/>
    <col min="2066" max="2066" width="15.28515625" bestFit="1" customWidth="1"/>
    <col min="2304" max="2304" width="8.42578125" customWidth="1"/>
    <col min="2305" max="2305" width="27.85546875" customWidth="1"/>
    <col min="2306" max="2315" width="8" customWidth="1"/>
    <col min="2316" max="2316" width="10.42578125" customWidth="1"/>
    <col min="2322" max="2322" width="15.28515625" bestFit="1" customWidth="1"/>
    <col min="2560" max="2560" width="8.42578125" customWidth="1"/>
    <col min="2561" max="2561" width="27.85546875" customWidth="1"/>
    <col min="2562" max="2571" width="8" customWidth="1"/>
    <col min="2572" max="2572" width="10.42578125" customWidth="1"/>
    <col min="2578" max="2578" width="15.28515625" bestFit="1" customWidth="1"/>
    <col min="2816" max="2816" width="8.42578125" customWidth="1"/>
    <col min="2817" max="2817" width="27.85546875" customWidth="1"/>
    <col min="2818" max="2827" width="8" customWidth="1"/>
    <col min="2828" max="2828" width="10.42578125" customWidth="1"/>
    <col min="2834" max="2834" width="15.28515625" bestFit="1" customWidth="1"/>
    <col min="3072" max="3072" width="8.42578125" customWidth="1"/>
    <col min="3073" max="3073" width="27.85546875" customWidth="1"/>
    <col min="3074" max="3083" width="8" customWidth="1"/>
    <col min="3084" max="3084" width="10.42578125" customWidth="1"/>
    <col min="3090" max="3090" width="15.28515625" bestFit="1" customWidth="1"/>
    <col min="3328" max="3328" width="8.42578125" customWidth="1"/>
    <col min="3329" max="3329" width="27.85546875" customWidth="1"/>
    <col min="3330" max="3339" width="8" customWidth="1"/>
    <col min="3340" max="3340" width="10.42578125" customWidth="1"/>
    <col min="3346" max="3346" width="15.28515625" bestFit="1" customWidth="1"/>
    <col min="3584" max="3584" width="8.42578125" customWidth="1"/>
    <col min="3585" max="3585" width="27.85546875" customWidth="1"/>
    <col min="3586" max="3595" width="8" customWidth="1"/>
    <col min="3596" max="3596" width="10.42578125" customWidth="1"/>
    <col min="3602" max="3602" width="15.28515625" bestFit="1" customWidth="1"/>
    <col min="3840" max="3840" width="8.42578125" customWidth="1"/>
    <col min="3841" max="3841" width="27.85546875" customWidth="1"/>
    <col min="3842" max="3851" width="8" customWidth="1"/>
    <col min="3852" max="3852" width="10.42578125" customWidth="1"/>
    <col min="3858" max="3858" width="15.28515625" bestFit="1" customWidth="1"/>
    <col min="4096" max="4096" width="8.42578125" customWidth="1"/>
    <col min="4097" max="4097" width="27.85546875" customWidth="1"/>
    <col min="4098" max="4107" width="8" customWidth="1"/>
    <col min="4108" max="4108" width="10.42578125" customWidth="1"/>
    <col min="4114" max="4114" width="15.28515625" bestFit="1" customWidth="1"/>
    <col min="4352" max="4352" width="8.42578125" customWidth="1"/>
    <col min="4353" max="4353" width="27.85546875" customWidth="1"/>
    <col min="4354" max="4363" width="8" customWidth="1"/>
    <col min="4364" max="4364" width="10.42578125" customWidth="1"/>
    <col min="4370" max="4370" width="15.28515625" bestFit="1" customWidth="1"/>
    <col min="4608" max="4608" width="8.42578125" customWidth="1"/>
    <col min="4609" max="4609" width="27.85546875" customWidth="1"/>
    <col min="4610" max="4619" width="8" customWidth="1"/>
    <col min="4620" max="4620" width="10.42578125" customWidth="1"/>
    <col min="4626" max="4626" width="15.28515625" bestFit="1" customWidth="1"/>
    <col min="4864" max="4864" width="8.42578125" customWidth="1"/>
    <col min="4865" max="4865" width="27.85546875" customWidth="1"/>
    <col min="4866" max="4875" width="8" customWidth="1"/>
    <col min="4876" max="4876" width="10.42578125" customWidth="1"/>
    <col min="4882" max="4882" width="15.28515625" bestFit="1" customWidth="1"/>
    <col min="5120" max="5120" width="8.42578125" customWidth="1"/>
    <col min="5121" max="5121" width="27.85546875" customWidth="1"/>
    <col min="5122" max="5131" width="8" customWidth="1"/>
    <col min="5132" max="5132" width="10.42578125" customWidth="1"/>
    <col min="5138" max="5138" width="15.28515625" bestFit="1" customWidth="1"/>
    <col min="5376" max="5376" width="8.42578125" customWidth="1"/>
    <col min="5377" max="5377" width="27.85546875" customWidth="1"/>
    <col min="5378" max="5387" width="8" customWidth="1"/>
    <col min="5388" max="5388" width="10.42578125" customWidth="1"/>
    <col min="5394" max="5394" width="15.28515625" bestFit="1" customWidth="1"/>
    <col min="5632" max="5632" width="8.42578125" customWidth="1"/>
    <col min="5633" max="5633" width="27.85546875" customWidth="1"/>
    <col min="5634" max="5643" width="8" customWidth="1"/>
    <col min="5644" max="5644" width="10.42578125" customWidth="1"/>
    <col min="5650" max="5650" width="15.28515625" bestFit="1" customWidth="1"/>
    <col min="5888" max="5888" width="8.42578125" customWidth="1"/>
    <col min="5889" max="5889" width="27.85546875" customWidth="1"/>
    <col min="5890" max="5899" width="8" customWidth="1"/>
    <col min="5900" max="5900" width="10.42578125" customWidth="1"/>
    <col min="5906" max="5906" width="15.28515625" bestFit="1" customWidth="1"/>
    <col min="6144" max="6144" width="8.42578125" customWidth="1"/>
    <col min="6145" max="6145" width="27.85546875" customWidth="1"/>
    <col min="6146" max="6155" width="8" customWidth="1"/>
    <col min="6156" max="6156" width="10.42578125" customWidth="1"/>
    <col min="6162" max="6162" width="15.28515625" bestFit="1" customWidth="1"/>
    <col min="6400" max="6400" width="8.42578125" customWidth="1"/>
    <col min="6401" max="6401" width="27.85546875" customWidth="1"/>
    <col min="6402" max="6411" width="8" customWidth="1"/>
    <col min="6412" max="6412" width="10.42578125" customWidth="1"/>
    <col min="6418" max="6418" width="15.28515625" bestFit="1" customWidth="1"/>
    <col min="6656" max="6656" width="8.42578125" customWidth="1"/>
    <col min="6657" max="6657" width="27.85546875" customWidth="1"/>
    <col min="6658" max="6667" width="8" customWidth="1"/>
    <col min="6668" max="6668" width="10.42578125" customWidth="1"/>
    <col min="6674" max="6674" width="15.28515625" bestFit="1" customWidth="1"/>
    <col min="6912" max="6912" width="8.42578125" customWidth="1"/>
    <col min="6913" max="6913" width="27.85546875" customWidth="1"/>
    <col min="6914" max="6923" width="8" customWidth="1"/>
    <col min="6924" max="6924" width="10.42578125" customWidth="1"/>
    <col min="6930" max="6930" width="15.28515625" bestFit="1" customWidth="1"/>
    <col min="7168" max="7168" width="8.42578125" customWidth="1"/>
    <col min="7169" max="7169" width="27.85546875" customWidth="1"/>
    <col min="7170" max="7179" width="8" customWidth="1"/>
    <col min="7180" max="7180" width="10.42578125" customWidth="1"/>
    <col min="7186" max="7186" width="15.28515625" bestFit="1" customWidth="1"/>
    <col min="7424" max="7424" width="8.42578125" customWidth="1"/>
    <col min="7425" max="7425" width="27.85546875" customWidth="1"/>
    <col min="7426" max="7435" width="8" customWidth="1"/>
    <col min="7436" max="7436" width="10.42578125" customWidth="1"/>
    <col min="7442" max="7442" width="15.28515625" bestFit="1" customWidth="1"/>
    <col min="7680" max="7680" width="8.42578125" customWidth="1"/>
    <col min="7681" max="7681" width="27.85546875" customWidth="1"/>
    <col min="7682" max="7691" width="8" customWidth="1"/>
    <col min="7692" max="7692" width="10.42578125" customWidth="1"/>
    <col min="7698" max="7698" width="15.28515625" bestFit="1" customWidth="1"/>
    <col min="7936" max="7936" width="8.42578125" customWidth="1"/>
    <col min="7937" max="7937" width="27.85546875" customWidth="1"/>
    <col min="7938" max="7947" width="8" customWidth="1"/>
    <col min="7948" max="7948" width="10.42578125" customWidth="1"/>
    <col min="7954" max="7954" width="15.28515625" bestFit="1" customWidth="1"/>
    <col min="8192" max="8192" width="8.42578125" customWidth="1"/>
    <col min="8193" max="8193" width="27.85546875" customWidth="1"/>
    <col min="8194" max="8203" width="8" customWidth="1"/>
    <col min="8204" max="8204" width="10.42578125" customWidth="1"/>
    <col min="8210" max="8210" width="15.28515625" bestFit="1" customWidth="1"/>
    <col min="8448" max="8448" width="8.42578125" customWidth="1"/>
    <col min="8449" max="8449" width="27.85546875" customWidth="1"/>
    <col min="8450" max="8459" width="8" customWidth="1"/>
    <col min="8460" max="8460" width="10.42578125" customWidth="1"/>
    <col min="8466" max="8466" width="15.28515625" bestFit="1" customWidth="1"/>
    <col min="8704" max="8704" width="8.42578125" customWidth="1"/>
    <col min="8705" max="8705" width="27.85546875" customWidth="1"/>
    <col min="8706" max="8715" width="8" customWidth="1"/>
    <col min="8716" max="8716" width="10.42578125" customWidth="1"/>
    <col min="8722" max="8722" width="15.28515625" bestFit="1" customWidth="1"/>
    <col min="8960" max="8960" width="8.42578125" customWidth="1"/>
    <col min="8961" max="8961" width="27.85546875" customWidth="1"/>
    <col min="8962" max="8971" width="8" customWidth="1"/>
    <col min="8972" max="8972" width="10.42578125" customWidth="1"/>
    <col min="8978" max="8978" width="15.28515625" bestFit="1" customWidth="1"/>
    <col min="9216" max="9216" width="8.42578125" customWidth="1"/>
    <col min="9217" max="9217" width="27.85546875" customWidth="1"/>
    <col min="9218" max="9227" width="8" customWidth="1"/>
    <col min="9228" max="9228" width="10.42578125" customWidth="1"/>
    <col min="9234" max="9234" width="15.28515625" bestFit="1" customWidth="1"/>
    <col min="9472" max="9472" width="8.42578125" customWidth="1"/>
    <col min="9473" max="9473" width="27.85546875" customWidth="1"/>
    <col min="9474" max="9483" width="8" customWidth="1"/>
    <col min="9484" max="9484" width="10.42578125" customWidth="1"/>
    <col min="9490" max="9490" width="15.28515625" bestFit="1" customWidth="1"/>
    <col min="9728" max="9728" width="8.42578125" customWidth="1"/>
    <col min="9729" max="9729" width="27.85546875" customWidth="1"/>
    <col min="9730" max="9739" width="8" customWidth="1"/>
    <col min="9740" max="9740" width="10.42578125" customWidth="1"/>
    <col min="9746" max="9746" width="15.28515625" bestFit="1" customWidth="1"/>
    <col min="9984" max="9984" width="8.42578125" customWidth="1"/>
    <col min="9985" max="9985" width="27.85546875" customWidth="1"/>
    <col min="9986" max="9995" width="8" customWidth="1"/>
    <col min="9996" max="9996" width="10.42578125" customWidth="1"/>
    <col min="10002" max="10002" width="15.28515625" bestFit="1" customWidth="1"/>
    <col min="10240" max="10240" width="8.42578125" customWidth="1"/>
    <col min="10241" max="10241" width="27.85546875" customWidth="1"/>
    <col min="10242" max="10251" width="8" customWidth="1"/>
    <col min="10252" max="10252" width="10.42578125" customWidth="1"/>
    <col min="10258" max="10258" width="15.28515625" bestFit="1" customWidth="1"/>
    <col min="10496" max="10496" width="8.42578125" customWidth="1"/>
    <col min="10497" max="10497" width="27.85546875" customWidth="1"/>
    <col min="10498" max="10507" width="8" customWidth="1"/>
    <col min="10508" max="10508" width="10.42578125" customWidth="1"/>
    <col min="10514" max="10514" width="15.28515625" bestFit="1" customWidth="1"/>
    <col min="10752" max="10752" width="8.42578125" customWidth="1"/>
    <col min="10753" max="10753" width="27.85546875" customWidth="1"/>
    <col min="10754" max="10763" width="8" customWidth="1"/>
    <col min="10764" max="10764" width="10.42578125" customWidth="1"/>
    <col min="10770" max="10770" width="15.28515625" bestFit="1" customWidth="1"/>
    <col min="11008" max="11008" width="8.42578125" customWidth="1"/>
    <col min="11009" max="11009" width="27.85546875" customWidth="1"/>
    <col min="11010" max="11019" width="8" customWidth="1"/>
    <col min="11020" max="11020" width="10.42578125" customWidth="1"/>
    <col min="11026" max="11026" width="15.28515625" bestFit="1" customWidth="1"/>
    <col min="11264" max="11264" width="8.42578125" customWidth="1"/>
    <col min="11265" max="11265" width="27.85546875" customWidth="1"/>
    <col min="11266" max="11275" width="8" customWidth="1"/>
    <col min="11276" max="11276" width="10.42578125" customWidth="1"/>
    <col min="11282" max="11282" width="15.28515625" bestFit="1" customWidth="1"/>
    <col min="11520" max="11520" width="8.42578125" customWidth="1"/>
    <col min="11521" max="11521" width="27.85546875" customWidth="1"/>
    <col min="11522" max="11531" width="8" customWidth="1"/>
    <col min="11532" max="11532" width="10.42578125" customWidth="1"/>
    <col min="11538" max="11538" width="15.28515625" bestFit="1" customWidth="1"/>
    <col min="11776" max="11776" width="8.42578125" customWidth="1"/>
    <col min="11777" max="11777" width="27.85546875" customWidth="1"/>
    <col min="11778" max="11787" width="8" customWidth="1"/>
    <col min="11788" max="11788" width="10.42578125" customWidth="1"/>
    <col min="11794" max="11794" width="15.28515625" bestFit="1" customWidth="1"/>
    <col min="12032" max="12032" width="8.42578125" customWidth="1"/>
    <col min="12033" max="12033" width="27.85546875" customWidth="1"/>
    <col min="12034" max="12043" width="8" customWidth="1"/>
    <col min="12044" max="12044" width="10.42578125" customWidth="1"/>
    <col min="12050" max="12050" width="15.28515625" bestFit="1" customWidth="1"/>
    <col min="12288" max="12288" width="8.42578125" customWidth="1"/>
    <col min="12289" max="12289" width="27.85546875" customWidth="1"/>
    <col min="12290" max="12299" width="8" customWidth="1"/>
    <col min="12300" max="12300" width="10.42578125" customWidth="1"/>
    <col min="12306" max="12306" width="15.28515625" bestFit="1" customWidth="1"/>
    <col min="12544" max="12544" width="8.42578125" customWidth="1"/>
    <col min="12545" max="12545" width="27.85546875" customWidth="1"/>
    <col min="12546" max="12555" width="8" customWidth="1"/>
    <col min="12556" max="12556" width="10.42578125" customWidth="1"/>
    <col min="12562" max="12562" width="15.28515625" bestFit="1" customWidth="1"/>
    <col min="12800" max="12800" width="8.42578125" customWidth="1"/>
    <col min="12801" max="12801" width="27.85546875" customWidth="1"/>
    <col min="12802" max="12811" width="8" customWidth="1"/>
    <col min="12812" max="12812" width="10.42578125" customWidth="1"/>
    <col min="12818" max="12818" width="15.28515625" bestFit="1" customWidth="1"/>
    <col min="13056" max="13056" width="8.42578125" customWidth="1"/>
    <col min="13057" max="13057" width="27.85546875" customWidth="1"/>
    <col min="13058" max="13067" width="8" customWidth="1"/>
    <col min="13068" max="13068" width="10.42578125" customWidth="1"/>
    <col min="13074" max="13074" width="15.28515625" bestFit="1" customWidth="1"/>
    <col min="13312" max="13312" width="8.42578125" customWidth="1"/>
    <col min="13313" max="13313" width="27.85546875" customWidth="1"/>
    <col min="13314" max="13323" width="8" customWidth="1"/>
    <col min="13324" max="13324" width="10.42578125" customWidth="1"/>
    <col min="13330" max="13330" width="15.28515625" bestFit="1" customWidth="1"/>
    <col min="13568" max="13568" width="8.42578125" customWidth="1"/>
    <col min="13569" max="13569" width="27.85546875" customWidth="1"/>
    <col min="13570" max="13579" width="8" customWidth="1"/>
    <col min="13580" max="13580" width="10.42578125" customWidth="1"/>
    <col min="13586" max="13586" width="15.28515625" bestFit="1" customWidth="1"/>
    <col min="13824" max="13824" width="8.42578125" customWidth="1"/>
    <col min="13825" max="13825" width="27.85546875" customWidth="1"/>
    <col min="13826" max="13835" width="8" customWidth="1"/>
    <col min="13836" max="13836" width="10.42578125" customWidth="1"/>
    <col min="13842" max="13842" width="15.28515625" bestFit="1" customWidth="1"/>
    <col min="14080" max="14080" width="8.42578125" customWidth="1"/>
    <col min="14081" max="14081" width="27.85546875" customWidth="1"/>
    <col min="14082" max="14091" width="8" customWidth="1"/>
    <col min="14092" max="14092" width="10.42578125" customWidth="1"/>
    <col min="14098" max="14098" width="15.28515625" bestFit="1" customWidth="1"/>
    <col min="14336" max="14336" width="8.42578125" customWidth="1"/>
    <col min="14337" max="14337" width="27.85546875" customWidth="1"/>
    <col min="14338" max="14347" width="8" customWidth="1"/>
    <col min="14348" max="14348" width="10.42578125" customWidth="1"/>
    <col min="14354" max="14354" width="15.28515625" bestFit="1" customWidth="1"/>
    <col min="14592" max="14592" width="8.42578125" customWidth="1"/>
    <col min="14593" max="14593" width="27.85546875" customWidth="1"/>
    <col min="14594" max="14603" width="8" customWidth="1"/>
    <col min="14604" max="14604" width="10.42578125" customWidth="1"/>
    <col min="14610" max="14610" width="15.28515625" bestFit="1" customWidth="1"/>
    <col min="14848" max="14848" width="8.42578125" customWidth="1"/>
    <col min="14849" max="14849" width="27.85546875" customWidth="1"/>
    <col min="14850" max="14859" width="8" customWidth="1"/>
    <col min="14860" max="14860" width="10.42578125" customWidth="1"/>
    <col min="14866" max="14866" width="15.28515625" bestFit="1" customWidth="1"/>
    <col min="15104" max="15104" width="8.42578125" customWidth="1"/>
    <col min="15105" max="15105" width="27.85546875" customWidth="1"/>
    <col min="15106" max="15115" width="8" customWidth="1"/>
    <col min="15116" max="15116" width="10.42578125" customWidth="1"/>
    <col min="15122" max="15122" width="15.28515625" bestFit="1" customWidth="1"/>
    <col min="15360" max="15360" width="8.42578125" customWidth="1"/>
    <col min="15361" max="15361" width="27.85546875" customWidth="1"/>
    <col min="15362" max="15371" width="8" customWidth="1"/>
    <col min="15372" max="15372" width="10.42578125" customWidth="1"/>
    <col min="15378" max="15378" width="15.28515625" bestFit="1" customWidth="1"/>
    <col min="15616" max="15616" width="8.42578125" customWidth="1"/>
    <col min="15617" max="15617" width="27.85546875" customWidth="1"/>
    <col min="15618" max="15627" width="8" customWidth="1"/>
    <col min="15628" max="15628" width="10.42578125" customWidth="1"/>
    <col min="15634" max="15634" width="15.28515625" bestFit="1" customWidth="1"/>
    <col min="15872" max="15872" width="8.42578125" customWidth="1"/>
    <col min="15873" max="15873" width="27.85546875" customWidth="1"/>
    <col min="15874" max="15883" width="8" customWidth="1"/>
    <col min="15884" max="15884" width="10.42578125" customWidth="1"/>
    <col min="15890" max="15890" width="15.28515625" bestFit="1" customWidth="1"/>
    <col min="16128" max="16128" width="8.42578125" customWidth="1"/>
    <col min="16129" max="16129" width="27.85546875" customWidth="1"/>
    <col min="16130" max="16139" width="8" customWidth="1"/>
    <col min="16140" max="16140" width="10.42578125" customWidth="1"/>
    <col min="16146" max="16146" width="15.28515625" bestFit="1" customWidth="1"/>
  </cols>
  <sheetData>
    <row r="1" spans="1:20" x14ac:dyDescent="0.25">
      <c r="A1" s="106">
        <f ca="1">TODAY()</f>
        <v>42744</v>
      </c>
    </row>
    <row r="2" spans="1:20" x14ac:dyDescent="0.25">
      <c r="A2" s="155">
        <f ca="1">MONTH(A1)</f>
        <v>1</v>
      </c>
      <c r="F2" t="str">
        <f>IF(B1&gt;=Jan!G9,Jan!G10,"")</f>
        <v/>
      </c>
    </row>
    <row r="3" spans="1:20" ht="21.75" customHeight="1" x14ac:dyDescent="0.25">
      <c r="C3" s="108" t="s">
        <v>56</v>
      </c>
      <c r="D3" s="109" t="s">
        <v>57</v>
      </c>
      <c r="G3" s="110" t="s">
        <v>58</v>
      </c>
      <c r="H3" s="111">
        <f ca="1">WEEKNUM(A1,1)</f>
        <v>2</v>
      </c>
      <c r="I3" s="110"/>
      <c r="J3" s="110"/>
      <c r="K3" s="112" t="s">
        <v>59</v>
      </c>
      <c r="L3" s="112">
        <f>Synthèse!A2</f>
        <v>2017</v>
      </c>
      <c r="M3"/>
      <c r="O3" s="113"/>
      <c r="T3" s="153" t="str">
        <f ca="1">IF(A2=Jan!A2,IF(heure!H3=Jan!F5,"oui",""),"")</f>
        <v/>
      </c>
    </row>
    <row r="4" spans="1:20" ht="9" customHeight="1" x14ac:dyDescent="0.25">
      <c r="M4"/>
      <c r="O4" s="107"/>
    </row>
    <row r="5" spans="1:20" s="113" customFormat="1" x14ac:dyDescent="0.25">
      <c r="C5" s="150" t="s">
        <v>60</v>
      </c>
      <c r="D5" s="114" t="s">
        <v>61</v>
      </c>
      <c r="E5" s="163" t="s">
        <v>62</v>
      </c>
      <c r="F5" s="164"/>
      <c r="G5" s="163" t="s">
        <v>63</v>
      </c>
      <c r="H5" s="164"/>
      <c r="I5" s="163" t="s">
        <v>95</v>
      </c>
      <c r="J5" s="164"/>
      <c r="K5" s="163" t="s">
        <v>64</v>
      </c>
      <c r="L5" s="164"/>
      <c r="M5" s="163" t="s">
        <v>65</v>
      </c>
      <c r="N5" s="164"/>
      <c r="O5" s="115" t="s">
        <v>66</v>
      </c>
    </row>
    <row r="6" spans="1:20" s="116" customFormat="1" x14ac:dyDescent="0.25">
      <c r="C6" s="149"/>
      <c r="D6" s="117"/>
      <c r="E6" s="157" t="s">
        <v>67</v>
      </c>
      <c r="F6" s="158"/>
      <c r="G6" s="157" t="s">
        <v>67</v>
      </c>
      <c r="H6" s="158"/>
      <c r="I6" s="157" t="s">
        <v>67</v>
      </c>
      <c r="J6" s="158"/>
      <c r="K6" s="157" t="s">
        <v>67</v>
      </c>
      <c r="L6" s="158"/>
      <c r="M6" s="157" t="s">
        <v>67</v>
      </c>
      <c r="N6" s="158"/>
      <c r="O6" s="115"/>
    </row>
    <row r="7" spans="1:20" ht="17.100000000000001" customHeight="1" x14ac:dyDescent="0.25">
      <c r="C7" s="118">
        <v>420</v>
      </c>
      <c r="D7" s="119" t="s">
        <v>71</v>
      </c>
      <c r="E7" s="156">
        <f ca="1">IF($A$2=Jan!$A$2,IF(Jan!$E$5=heure!$H$3,Jan!F10,IF(Jan!$L$5=heure!$H$3,Jan!M10,IF($H$3=Jan!$S$5,Jan!T10,IF(heure!$H$3=Jan!Z5,Jan!AA10,IF(Jan!$AG$5=heure!$H$3,Jan!AH10,""))))))</f>
        <v>5</v>
      </c>
      <c r="F7" s="121"/>
      <c r="G7" s="156">
        <f ca="1">IF($A$2=Jan!$A$2,IF(Jan!$E$5=heure!$H$3,Jan!H10,IF(Jan!$L$5=heure!$H$3,Jan!O10,IF($H$3=Jan!$S$5,Jan!V10,IF(heure!$H$3=Jan!AB5,Jan!AC10,IF(Jan!$AG$5=heure!$H$3,Jan!AJ10,""))))))</f>
        <v>0</v>
      </c>
      <c r="H7" s="121"/>
      <c r="I7" s="156">
        <f ca="1">IF($A$2=Jan!$A$2,IF(Jan!$E$5=heure!$H$3,Jan!J10,IF(Jan!$L$5=heure!$H$3,Jan!Q10,IF($H$3=Jan!$S$5,Jan!X10,IF(heure!$H$3=Jan!AD5,Jan!AE10,IF(Jan!$AG$5=heure!$H$3,Jan!AL10,""))))))</f>
        <v>0</v>
      </c>
      <c r="J7" s="121"/>
      <c r="K7" s="156">
        <f ca="1">IF($A$2=Jan!$A$2,IF(Jan!$E$5=heure!$H$3,Jan!L10,IF(Jan!$L$5=heure!$H$3,Jan!S10,IF($H$3=Jan!$S$5,Jan!Z10,IF(heure!$H$3=Jan!AF5,Jan!AG10,IF(Jan!$AG$5=heure!$H$3,Jan!AN10,""))))))</f>
        <v>0</v>
      </c>
      <c r="L7" s="121"/>
      <c r="M7" s="156">
        <f ca="1">IF($A$2=Jan!$A$2,IF(Jan!$E$5=heure!$H$3,Jan!N10,IF(Jan!$L$5=heure!$H$3,Jan!U10,IF($H$3=Jan!$S$5,Jan!AB10,IF(heure!$H$3=Jan!AH5,Jan!AI10,IF(Jan!$AG$5=heure!$H$3,Jan!AP10,""))))))</f>
        <v>0</v>
      </c>
      <c r="N7" s="121"/>
      <c r="O7" s="125">
        <f ca="1">IF(SUM(E7:N7)=0,"",SUM(E7:N7))</f>
        <v>5</v>
      </c>
      <c r="P7" s="126"/>
      <c r="Q7" s="127"/>
    </row>
    <row r="8" spans="1:20" ht="17.100000000000001" customHeight="1" x14ac:dyDescent="0.25">
      <c r="C8" s="118">
        <v>568</v>
      </c>
      <c r="D8" s="119" t="s">
        <v>76</v>
      </c>
      <c r="F8" s="121"/>
      <c r="G8" s="153" t="str">
        <f ca="1">(IF($A$1&gt;=Jan!H$9,IF(Jan!H11="","",Jan!H11),""))</f>
        <v/>
      </c>
      <c r="H8" s="121"/>
      <c r="I8" s="153" t="str">
        <f ca="1">(IF($A$1&gt;=Jan!J$9,IF(Jan!J11="","",Jan!J11),""))</f>
        <v/>
      </c>
      <c r="J8" s="121"/>
      <c r="K8" s="153" t="str">
        <f ca="1">(IF($A$1&gt;=Jan!L$9,IF(Jan!L11="","",Jan!L11),""))</f>
        <v/>
      </c>
      <c r="L8" s="124"/>
      <c r="M8" s="153" t="str">
        <f ca="1">(IF($A$1&gt;=Jan!N$9,IF(Jan!N11="","",Jan!N11),""))</f>
        <v/>
      </c>
      <c r="N8" s="124"/>
      <c r="O8" s="125" t="str">
        <f t="shared" ref="O8:O67" ca="1" si="0">IF(SUM(E8:N8)=0,"",SUM(E8:N8))</f>
        <v/>
      </c>
      <c r="P8" s="126"/>
      <c r="Q8" s="128"/>
    </row>
    <row r="9" spans="1:20" ht="17.100000000000001" customHeight="1" x14ac:dyDescent="0.25">
      <c r="C9" s="118">
        <v>621</v>
      </c>
      <c r="D9" s="119" t="s">
        <v>70</v>
      </c>
      <c r="E9" s="153">
        <f ca="1">(IF($A$1&gt;=Jan!F$9,IF(Jan!F12="","",Jan!F12),""))</f>
        <v>5</v>
      </c>
      <c r="F9" s="121"/>
      <c r="G9" s="153" t="str">
        <f ca="1">(IF($A$1&gt;=Jan!H$9,IF(Jan!H12="","",Jan!H12),""))</f>
        <v/>
      </c>
      <c r="H9" s="121"/>
      <c r="I9" s="153" t="str">
        <f ca="1">(IF($A$1&gt;=Jan!J$9,IF(Jan!J12="","",Jan!J12),""))</f>
        <v/>
      </c>
      <c r="J9" s="121"/>
      <c r="K9" s="153" t="str">
        <f ca="1">(IF($A$1&gt;=Jan!L$9,IF(Jan!L12="","",Jan!L12),""))</f>
        <v/>
      </c>
      <c r="L9" s="124"/>
      <c r="M9" s="153" t="str">
        <f ca="1">(IF($A$1&gt;=Jan!N$9,IF(Jan!N12="","",Jan!N12),""))</f>
        <v/>
      </c>
      <c r="N9" s="124"/>
      <c r="O9" s="125">
        <f t="shared" ca="1" si="0"/>
        <v>5</v>
      </c>
      <c r="P9" s="126"/>
      <c r="Q9" s="128"/>
    </row>
    <row r="10" spans="1:20" ht="17.100000000000001" customHeight="1" x14ac:dyDescent="0.25">
      <c r="C10" s="131">
        <v>673</v>
      </c>
      <c r="D10" s="132" t="s">
        <v>83</v>
      </c>
      <c r="E10" s="153" t="str">
        <f ca="1">(IF($A$1&gt;=Jan!F$9,IF(Jan!F13="","",Jan!F13),""))</f>
        <v/>
      </c>
      <c r="F10" s="121"/>
      <c r="G10" s="153" t="str">
        <f ca="1">(IF($A$1&gt;=Jan!H$9,IF(Jan!H13="","",Jan!H13),""))</f>
        <v/>
      </c>
      <c r="H10" s="121"/>
      <c r="I10" s="153" t="str">
        <f ca="1">(IF($A$1&gt;=Jan!J$9,IF(Jan!J13="","",Jan!J13),""))</f>
        <v/>
      </c>
      <c r="J10" s="121"/>
      <c r="K10" s="153" t="str">
        <f ca="1">(IF($A$1&gt;=Jan!L$9,IF(Jan!L13="","",Jan!L13),""))</f>
        <v/>
      </c>
      <c r="L10" s="124"/>
      <c r="M10" s="153" t="str">
        <f ca="1">(IF($A$1&gt;=Jan!N$9,IF(Jan!N13="","",Jan!N13),""))</f>
        <v/>
      </c>
      <c r="N10" s="124"/>
      <c r="O10" s="125" t="str">
        <f t="shared" ca="1" si="0"/>
        <v/>
      </c>
      <c r="P10" s="126"/>
      <c r="Q10" s="128"/>
    </row>
    <row r="11" spans="1:20" ht="17.100000000000001" customHeight="1" x14ac:dyDescent="0.25">
      <c r="C11" s="131">
        <v>702</v>
      </c>
      <c r="D11" s="132" t="s">
        <v>89</v>
      </c>
      <c r="E11" s="153" t="str">
        <f ca="1">(IF($A$1&gt;=Jan!F$9,IF(Jan!F14="","",Jan!F14),""))</f>
        <v/>
      </c>
      <c r="F11" s="121"/>
      <c r="G11" s="153" t="str">
        <f ca="1">(IF($A$1&gt;=Jan!H$9,IF(Jan!H14="","",Jan!H14),""))</f>
        <v/>
      </c>
      <c r="H11" s="121"/>
      <c r="I11" s="153" t="str">
        <f ca="1">(IF($A$1&gt;=Jan!J$9,IF(Jan!J14="","",Jan!J14),""))</f>
        <v/>
      </c>
      <c r="J11" s="121"/>
      <c r="K11" s="153" t="str">
        <f ca="1">(IF($A$1&gt;=Jan!L$9,IF(Jan!L14="","",Jan!L14),""))</f>
        <v/>
      </c>
      <c r="L11" s="124"/>
      <c r="M11" s="153" t="str">
        <f ca="1">(IF($A$1&gt;=Jan!N$9,IF(Jan!N14="","",Jan!N14),""))</f>
        <v/>
      </c>
      <c r="N11" s="124"/>
      <c r="O11" s="125" t="str">
        <f t="shared" ca="1" si="0"/>
        <v/>
      </c>
      <c r="P11" s="126"/>
      <c r="Q11" s="128"/>
    </row>
    <row r="12" spans="1:20" ht="17.100000000000001" customHeight="1" x14ac:dyDescent="0.25">
      <c r="C12" s="131">
        <v>713</v>
      </c>
      <c r="D12" s="132" t="s">
        <v>84</v>
      </c>
      <c r="E12" s="153" t="str">
        <f ca="1">(IF($A$1&gt;=Jan!F$9,IF(Jan!F15="","",Jan!F15),""))</f>
        <v/>
      </c>
      <c r="F12" s="121"/>
      <c r="G12" s="153" t="str">
        <f ca="1">(IF($A$1&gt;=Jan!H$9,IF(Jan!H15="","",Jan!H15),""))</f>
        <v/>
      </c>
      <c r="H12" s="121"/>
      <c r="I12" s="153" t="str">
        <f ca="1">(IF($A$1&gt;=Jan!J$9,IF(Jan!J15="","",Jan!J15),""))</f>
        <v/>
      </c>
      <c r="J12" s="121"/>
      <c r="K12" s="153" t="str">
        <f ca="1">(IF($A$1&gt;=Jan!L$9,IF(Jan!L15="","",Jan!L15),""))</f>
        <v/>
      </c>
      <c r="L12" s="124"/>
      <c r="M12" s="153" t="str">
        <f ca="1">(IF($A$1&gt;=Jan!N$9,IF(Jan!N15="","",Jan!N15),""))</f>
        <v/>
      </c>
      <c r="N12" s="124"/>
      <c r="O12" s="125" t="str">
        <f t="shared" ca="1" si="0"/>
        <v/>
      </c>
      <c r="P12" s="126"/>
      <c r="Q12" s="128"/>
    </row>
    <row r="13" spans="1:20" ht="17.100000000000001" customHeight="1" x14ac:dyDescent="0.25">
      <c r="C13" s="118">
        <v>722</v>
      </c>
      <c r="D13" s="119" t="s">
        <v>73</v>
      </c>
      <c r="E13" s="153" t="str">
        <f ca="1">(IF($A$1&gt;=Jan!F$9,IF(Jan!F16="","",Jan!F16),""))</f>
        <v/>
      </c>
      <c r="F13" s="121"/>
      <c r="G13" s="153" t="str">
        <f ca="1">(IF($A$1&gt;=Jan!H$9,IF(Jan!H16="","",Jan!H16),""))</f>
        <v/>
      </c>
      <c r="H13" s="121"/>
      <c r="I13" s="153" t="str">
        <f ca="1">(IF($A$1&gt;=Jan!J$9,IF(Jan!J16="","",Jan!J16),""))</f>
        <v/>
      </c>
      <c r="J13" s="121"/>
      <c r="K13" s="153" t="str">
        <f ca="1">(IF($A$1&gt;=Jan!L$9,IF(Jan!L16="","",Jan!L16),""))</f>
        <v/>
      </c>
      <c r="L13" s="124"/>
      <c r="M13" s="153" t="str">
        <f ca="1">(IF($A$1&gt;=Jan!N$9,IF(Jan!N16="","",Jan!N16),""))</f>
        <v/>
      </c>
      <c r="N13" s="124"/>
      <c r="O13" s="125" t="str">
        <f t="shared" ca="1" si="0"/>
        <v/>
      </c>
      <c r="P13" s="126"/>
      <c r="Q13" s="128"/>
    </row>
    <row r="14" spans="1:20" ht="17.100000000000001" customHeight="1" x14ac:dyDescent="0.25">
      <c r="C14" s="131">
        <v>727</v>
      </c>
      <c r="D14" s="132" t="s">
        <v>79</v>
      </c>
      <c r="E14" s="153" t="str">
        <f ca="1">(IF($A$1&gt;=Jan!F$9,IF(Jan!F17="","",Jan!F17),""))</f>
        <v/>
      </c>
      <c r="F14" s="121"/>
      <c r="G14" s="153" t="str">
        <f ca="1">(IF($A$1&gt;=Jan!H$9,IF(Jan!H17="","",Jan!H17),""))</f>
        <v/>
      </c>
      <c r="H14" s="121"/>
      <c r="I14" s="153" t="str">
        <f ca="1">(IF($A$1&gt;=Jan!J$9,IF(Jan!J17="","",Jan!J17),""))</f>
        <v/>
      </c>
      <c r="J14" s="121"/>
      <c r="K14" s="153" t="str">
        <f ca="1">(IF($A$1&gt;=Jan!L$9,IF(Jan!L17="","",Jan!L17),""))</f>
        <v/>
      </c>
      <c r="L14" s="124"/>
      <c r="M14" s="153" t="str">
        <f ca="1">(IF($A$1&gt;=Jan!N$9,IF(Jan!N17="","",Jan!N17),""))</f>
        <v/>
      </c>
      <c r="N14" s="124"/>
      <c r="O14" s="125" t="str">
        <f t="shared" ca="1" si="0"/>
        <v/>
      </c>
      <c r="P14" s="126"/>
      <c r="Q14" s="128"/>
    </row>
    <row r="15" spans="1:20" ht="17.100000000000001" customHeight="1" x14ac:dyDescent="0.25">
      <c r="C15" s="131">
        <v>731</v>
      </c>
      <c r="D15" s="132" t="s">
        <v>86</v>
      </c>
      <c r="E15" s="153" t="str">
        <f ca="1">(IF($A$1&gt;=Jan!F$9,IF(Jan!F18="","",Jan!F18),""))</f>
        <v/>
      </c>
      <c r="F15" s="121"/>
      <c r="G15" s="153" t="str">
        <f ca="1">(IF($A$1&gt;=Jan!H$9,IF(Jan!H18="","",Jan!H18),""))</f>
        <v/>
      </c>
      <c r="H15" s="121"/>
      <c r="I15" s="153" t="str">
        <f ca="1">(IF($A$1&gt;=Jan!J$9,IF(Jan!J18="","",Jan!J18),""))</f>
        <v/>
      </c>
      <c r="J15" s="121"/>
      <c r="K15" s="153" t="str">
        <f ca="1">(IF($A$1&gt;=Jan!L$9,IF(Jan!L18="","",Jan!L18),""))</f>
        <v/>
      </c>
      <c r="L15" s="124"/>
      <c r="M15" s="153" t="str">
        <f ca="1">(IF($A$1&gt;=Jan!N$9,IF(Jan!N18="","",Jan!N18),""))</f>
        <v/>
      </c>
      <c r="N15" s="124"/>
      <c r="O15" s="125" t="str">
        <f t="shared" ca="1" si="0"/>
        <v/>
      </c>
      <c r="P15" s="126"/>
      <c r="Q15" s="128"/>
    </row>
    <row r="16" spans="1:20" ht="17.100000000000001" customHeight="1" x14ac:dyDescent="0.25">
      <c r="C16" s="131">
        <v>741</v>
      </c>
      <c r="D16" s="132" t="s">
        <v>87</v>
      </c>
      <c r="E16" s="153" t="str">
        <f ca="1">(IF($A$1&gt;=Jan!F$9,IF(Jan!F19="","",Jan!F19),""))</f>
        <v/>
      </c>
      <c r="F16" s="121"/>
      <c r="G16" s="153" t="str">
        <f ca="1">(IF($A$1&gt;=Jan!H$9,IF(Jan!H19="","",Jan!H19),""))</f>
        <v/>
      </c>
      <c r="H16" s="121"/>
      <c r="I16" s="153" t="str">
        <f ca="1">(IF($A$1&gt;=Jan!J$9,IF(Jan!J19="","",Jan!J19),""))</f>
        <v/>
      </c>
      <c r="J16" s="121"/>
      <c r="K16" s="153" t="str">
        <f ca="1">(IF($A$1&gt;=Jan!L$9,IF(Jan!L19="","",Jan!L19),""))</f>
        <v/>
      </c>
      <c r="L16" s="124"/>
      <c r="M16" s="153" t="str">
        <f ca="1">(IF($A$1&gt;=Jan!N$9,IF(Jan!N19="","",Jan!N19),""))</f>
        <v/>
      </c>
      <c r="N16" s="124"/>
      <c r="O16" s="125" t="str">
        <f t="shared" ca="1" si="0"/>
        <v/>
      </c>
      <c r="P16" s="126"/>
      <c r="Q16" s="128"/>
    </row>
    <row r="17" spans="3:17" ht="17.100000000000001" customHeight="1" x14ac:dyDescent="0.25">
      <c r="C17" s="118">
        <v>745</v>
      </c>
      <c r="D17" s="119" t="s">
        <v>75</v>
      </c>
      <c r="E17" s="153" t="str">
        <f ca="1">(IF($A$1&gt;=Jan!F$9,IF(Jan!F20="","",Jan!F20),""))</f>
        <v/>
      </c>
      <c r="F17" s="121"/>
      <c r="G17" s="153" t="str">
        <f ca="1">(IF($A$1&gt;=Jan!H$9,IF(Jan!H20="","",Jan!H20),""))</f>
        <v/>
      </c>
      <c r="H17" s="121"/>
      <c r="I17" s="153" t="str">
        <f ca="1">(IF($A$1&gt;=Jan!J$9,IF(Jan!J20="","",Jan!J20),""))</f>
        <v/>
      </c>
      <c r="J17" s="121"/>
      <c r="K17" s="153" t="str">
        <f ca="1">(IF($A$1&gt;=Jan!L$9,IF(Jan!L20="","",Jan!L20),""))</f>
        <v/>
      </c>
      <c r="L17" s="124"/>
      <c r="M17" s="153" t="str">
        <f ca="1">(IF($A$1&gt;=Jan!N$9,IF(Jan!N20="","",Jan!N20),""))</f>
        <v/>
      </c>
      <c r="N17" s="124"/>
      <c r="O17" s="125" t="str">
        <f ca="1">IF(SUM(E17:N17)=0,"",SUM(E17:N17))</f>
        <v/>
      </c>
      <c r="P17" s="126"/>
      <c r="Q17" s="128"/>
    </row>
    <row r="18" spans="3:17" ht="17.100000000000001" customHeight="1" x14ac:dyDescent="0.25">
      <c r="C18" s="118">
        <v>762</v>
      </c>
      <c r="D18" s="119" t="s">
        <v>77</v>
      </c>
      <c r="E18" s="153" t="str">
        <f ca="1">(IF($A$1&gt;=Jan!F$9,IF(Jan!F21="","",Jan!F21),""))</f>
        <v/>
      </c>
      <c r="F18" s="121"/>
      <c r="G18" s="153" t="str">
        <f ca="1">(IF($A$1&gt;=Jan!H$9,IF(Jan!H21="","",Jan!H21),""))</f>
        <v/>
      </c>
      <c r="H18" s="121"/>
      <c r="I18" s="153" t="str">
        <f ca="1">(IF($A$1&gt;=Jan!J$9,IF(Jan!J21="","",Jan!J21),""))</f>
        <v/>
      </c>
      <c r="J18" s="121"/>
      <c r="K18" s="153" t="str">
        <f ca="1">(IF($A$1&gt;=Jan!L$9,IF(Jan!L21="","",Jan!L21),""))</f>
        <v/>
      </c>
      <c r="L18" s="124"/>
      <c r="M18" s="153" t="str">
        <f ca="1">(IF($A$1&gt;=Jan!N$9,IF(Jan!N21="","",Jan!N21),""))</f>
        <v/>
      </c>
      <c r="N18" s="124"/>
      <c r="O18" s="125" t="str">
        <f t="shared" ca="1" si="0"/>
        <v/>
      </c>
      <c r="P18" s="126"/>
      <c r="Q18" s="128"/>
    </row>
    <row r="19" spans="3:17" ht="17.100000000000001" customHeight="1" x14ac:dyDescent="0.25">
      <c r="C19" s="129">
        <v>764</v>
      </c>
      <c r="D19" s="130" t="s">
        <v>72</v>
      </c>
      <c r="E19" s="153" t="str">
        <f ca="1">(IF($A$1&gt;=Jan!F$9,IF(Jan!F22="","",Jan!F22),""))</f>
        <v/>
      </c>
      <c r="F19" s="121"/>
      <c r="G19" s="153" t="str">
        <f ca="1">(IF($A$1&gt;=Jan!H$9,IF(Jan!H22="","",Jan!H22),""))</f>
        <v/>
      </c>
      <c r="H19" s="121"/>
      <c r="I19" s="153" t="str">
        <f ca="1">(IF($A$1&gt;=Jan!J$9,IF(Jan!J22="","",Jan!J22),""))</f>
        <v/>
      </c>
      <c r="J19" s="121"/>
      <c r="K19" s="153" t="str">
        <f ca="1">(IF($A$1&gt;=Jan!L$9,IF(Jan!L22="","",Jan!L22),""))</f>
        <v/>
      </c>
      <c r="L19" s="124"/>
      <c r="M19" s="153" t="str">
        <f ca="1">(IF($A$1&gt;=Jan!N$9,IF(Jan!N22="","",Jan!N22),""))</f>
        <v/>
      </c>
      <c r="N19" s="124"/>
      <c r="O19" s="125" t="str">
        <f t="shared" ca="1" si="0"/>
        <v/>
      </c>
      <c r="P19" s="126"/>
      <c r="Q19" s="128"/>
    </row>
    <row r="20" spans="3:17" ht="17.100000000000001" customHeight="1" x14ac:dyDescent="0.25">
      <c r="C20" s="131">
        <v>771</v>
      </c>
      <c r="D20" s="132" t="s">
        <v>88</v>
      </c>
      <c r="E20" s="153" t="str">
        <f ca="1">(IF($A$1&gt;=Jan!F$9,IF(Jan!F23="","",Jan!F23),""))</f>
        <v/>
      </c>
      <c r="F20" s="121"/>
      <c r="G20" s="153" t="str">
        <f ca="1">(IF($A$1&gt;=Jan!H$9,IF(Jan!H23="","",Jan!H23),""))</f>
        <v/>
      </c>
      <c r="H20" s="121"/>
      <c r="I20" s="153" t="str">
        <f ca="1">(IF($A$1&gt;=Jan!J$9,IF(Jan!J23="","",Jan!J23),""))</f>
        <v/>
      </c>
      <c r="J20" s="121"/>
      <c r="K20" s="153" t="str">
        <f ca="1">(IF($A$1&gt;=Jan!L$9,IF(Jan!L23="","",Jan!L23),""))</f>
        <v/>
      </c>
      <c r="L20" s="124"/>
      <c r="M20" s="153" t="str">
        <f ca="1">(IF($A$1&gt;=Jan!N$9,IF(Jan!N23="","",Jan!N23),""))</f>
        <v/>
      </c>
      <c r="N20" s="124"/>
      <c r="O20" s="125" t="str">
        <f t="shared" ca="1" si="0"/>
        <v/>
      </c>
      <c r="P20" s="126"/>
      <c r="Q20" s="128"/>
    </row>
    <row r="21" spans="3:17" ht="17.100000000000001" customHeight="1" x14ac:dyDescent="0.25">
      <c r="C21" s="118">
        <v>773</v>
      </c>
      <c r="D21" s="119" t="s">
        <v>69</v>
      </c>
      <c r="E21" s="153" t="str">
        <f ca="1">(IF($A$1&gt;=Jan!F$9,IF(Jan!F24="","",Jan!F24),""))</f>
        <v/>
      </c>
      <c r="F21" s="121"/>
      <c r="G21" s="153" t="str">
        <f ca="1">(IF($A$1&gt;=Jan!H$9,IF(Jan!H24="","",Jan!H24),""))</f>
        <v/>
      </c>
      <c r="H21" s="121"/>
      <c r="I21" s="153" t="str">
        <f ca="1">(IF($A$1&gt;=Jan!J$9,IF(Jan!J24="","",Jan!J24),""))</f>
        <v/>
      </c>
      <c r="J21" s="121"/>
      <c r="K21" s="153" t="str">
        <f ca="1">(IF($A$1&gt;=Jan!L$9,IF(Jan!L24="","",Jan!L24),""))</f>
        <v/>
      </c>
      <c r="L21" s="124"/>
      <c r="M21" s="153" t="str">
        <f ca="1">(IF($A$1&gt;=Jan!N$9,IF(Jan!N24="","",Jan!N24),""))</f>
        <v/>
      </c>
      <c r="N21" s="124"/>
      <c r="O21" s="125" t="str">
        <f t="shared" ca="1" si="0"/>
        <v/>
      </c>
      <c r="P21" s="126"/>
      <c r="Q21" s="128"/>
    </row>
    <row r="22" spans="3:17" ht="17.100000000000001" customHeight="1" x14ac:dyDescent="0.25">
      <c r="C22" s="118">
        <v>775</v>
      </c>
      <c r="D22" s="119" t="s">
        <v>68</v>
      </c>
      <c r="E22" s="153" t="str">
        <f ca="1">(IF($A$1&gt;=Jan!F$9,IF(Jan!F25="","",Jan!F25),""))</f>
        <v/>
      </c>
      <c r="F22" s="121"/>
      <c r="G22" s="153" t="str">
        <f ca="1">(IF($A$1&gt;=Jan!H$9,IF(Jan!H25="","",Jan!H25),""))</f>
        <v/>
      </c>
      <c r="H22" s="121"/>
      <c r="I22" s="153" t="str">
        <f ca="1">(IF($A$1&gt;=Jan!J$9,IF(Jan!J25="","",Jan!J25),""))</f>
        <v/>
      </c>
      <c r="J22" s="121"/>
      <c r="K22" s="153" t="str">
        <f ca="1">(IF($A$1&gt;=Jan!L$9,IF(Jan!L25="","",Jan!L25),""))</f>
        <v/>
      </c>
      <c r="L22" s="124"/>
      <c r="M22" s="153" t="str">
        <f ca="1">(IF($A$1&gt;=Jan!N$9,IF(Jan!N25="","",Jan!N25),""))</f>
        <v/>
      </c>
      <c r="N22" s="124"/>
      <c r="O22" s="125" t="str">
        <f t="shared" ca="1" si="0"/>
        <v/>
      </c>
      <c r="P22" s="126"/>
      <c r="Q22" s="128"/>
    </row>
    <row r="23" spans="3:17" ht="17.100000000000001" customHeight="1" x14ac:dyDescent="0.25">
      <c r="C23" s="131">
        <v>776</v>
      </c>
      <c r="D23" s="132" t="s">
        <v>80</v>
      </c>
      <c r="E23" s="153" t="str">
        <f ca="1">(IF($A$1&gt;=Jan!F$9,IF(Jan!F26="","",Jan!F26),""))</f>
        <v/>
      </c>
      <c r="F23" s="121"/>
      <c r="G23" s="153" t="str">
        <f ca="1">(IF($A$1&gt;=Jan!H$9,IF(Jan!H26="","",Jan!H26),""))</f>
        <v/>
      </c>
      <c r="H23" s="121"/>
      <c r="I23" s="153" t="str">
        <f ca="1">(IF($A$1&gt;=Jan!J$9,IF(Jan!J26="","",Jan!J26),""))</f>
        <v/>
      </c>
      <c r="J23" s="121"/>
      <c r="K23" s="153" t="str">
        <f ca="1">(IF($A$1&gt;=Jan!L$9,IF(Jan!L26="","",Jan!L26),""))</f>
        <v/>
      </c>
      <c r="L23" s="124"/>
      <c r="M23" s="153" t="str">
        <f ca="1">(IF($A$1&gt;=Jan!N$9,IF(Jan!N26="","",Jan!N26),""))</f>
        <v/>
      </c>
      <c r="N23" s="124"/>
      <c r="O23" s="125" t="str">
        <f t="shared" ca="1" si="0"/>
        <v/>
      </c>
      <c r="P23" s="126"/>
      <c r="Q23" s="128"/>
    </row>
    <row r="24" spans="3:17" ht="17.100000000000001" customHeight="1" x14ac:dyDescent="0.25">
      <c r="C24" s="118">
        <v>781</v>
      </c>
      <c r="D24" s="119" t="s">
        <v>74</v>
      </c>
      <c r="E24" s="153" t="str">
        <f ca="1">(IF($A$1&gt;=Jan!F$9,IF(Jan!F27="","",Jan!F27),""))</f>
        <v/>
      </c>
      <c r="F24" s="121"/>
      <c r="G24" s="153" t="str">
        <f ca="1">(IF($A$1&gt;=Jan!H$9,IF(Jan!H27="","",Jan!H27),""))</f>
        <v/>
      </c>
      <c r="H24" s="121"/>
      <c r="I24" s="153" t="str">
        <f ca="1">(IF($A$1&gt;=Jan!J$9,IF(Jan!J27="","",Jan!J27),""))</f>
        <v/>
      </c>
      <c r="J24" s="121"/>
      <c r="K24" s="153" t="str">
        <f ca="1">(IF($A$1&gt;=Jan!L$9,IF(Jan!L27="","",Jan!L27),""))</f>
        <v/>
      </c>
      <c r="L24" s="124"/>
      <c r="M24" s="153" t="str">
        <f ca="1">(IF($A$1&gt;=Jan!N$9,IF(Jan!N27="","",Jan!N27),""))</f>
        <v/>
      </c>
      <c r="N24" s="124"/>
      <c r="O24" s="125" t="str">
        <f t="shared" ca="1" si="0"/>
        <v/>
      </c>
      <c r="P24" s="126"/>
      <c r="Q24" s="128"/>
    </row>
    <row r="25" spans="3:17" ht="17.100000000000001" customHeight="1" x14ac:dyDescent="0.25">
      <c r="C25" s="131">
        <v>782</v>
      </c>
      <c r="D25" s="132" t="s">
        <v>85</v>
      </c>
      <c r="E25" s="153" t="str">
        <f ca="1">(IF($A$1&gt;=Jan!F$9,IF(Jan!F28="","",Jan!F28),""))</f>
        <v/>
      </c>
      <c r="F25" s="121"/>
      <c r="G25" s="153" t="str">
        <f ca="1">(IF($A$1&gt;=Jan!H$9,IF(Jan!H28="","",Jan!H28),""))</f>
        <v/>
      </c>
      <c r="H25" s="121"/>
      <c r="I25" s="153" t="str">
        <f ca="1">(IF($A$1&gt;=Jan!J$9,IF(Jan!J28="","",Jan!J28),""))</f>
        <v/>
      </c>
      <c r="J25" s="121"/>
      <c r="K25" s="153" t="str">
        <f ca="1">(IF($A$1&gt;=Jan!L$9,IF(Jan!L28="","",Jan!L28),""))</f>
        <v/>
      </c>
      <c r="L25" s="124"/>
      <c r="M25" s="153" t="str">
        <f ca="1">(IF($A$1&gt;=Jan!N$9,IF(Jan!N28="","",Jan!N28),""))</f>
        <v/>
      </c>
      <c r="N25" s="124"/>
      <c r="O25" s="125" t="str">
        <f t="shared" ca="1" si="0"/>
        <v/>
      </c>
      <c r="P25" s="126"/>
      <c r="Q25" s="128"/>
    </row>
    <row r="26" spans="3:17" ht="17.100000000000001" customHeight="1" x14ac:dyDescent="0.25">
      <c r="C26" s="131">
        <v>787</v>
      </c>
      <c r="D26" s="132" t="s">
        <v>78</v>
      </c>
      <c r="E26" s="153" t="str">
        <f ca="1">(IF($A$1&gt;=Jan!F$9,IF(Jan!F29="","",Jan!F29),""))</f>
        <v/>
      </c>
      <c r="F26" s="121"/>
      <c r="G26" s="153" t="str">
        <f ca="1">(IF($A$1&gt;=Jan!H$9,IF(Jan!H29="","",Jan!H29),""))</f>
        <v/>
      </c>
      <c r="H26" s="121"/>
      <c r="I26" s="153" t="str">
        <f ca="1">(IF($A$1&gt;=Jan!J$9,IF(Jan!J29="","",Jan!J29),""))</f>
        <v/>
      </c>
      <c r="J26" s="121"/>
      <c r="K26" s="153" t="str">
        <f ca="1">(IF($A$1&gt;=Jan!L$9,IF(Jan!L29="","",Jan!L29),""))</f>
        <v/>
      </c>
      <c r="L26" s="124"/>
      <c r="M26" s="153" t="str">
        <f ca="1">(IF($A$1&gt;=Jan!N$9,IF(Jan!N29="","",Jan!N29),""))</f>
        <v/>
      </c>
      <c r="N26" s="124"/>
      <c r="O26" s="125" t="str">
        <f t="shared" ca="1" si="0"/>
        <v/>
      </c>
      <c r="P26" s="126"/>
      <c r="Q26" s="128"/>
    </row>
    <row r="27" spans="3:17" ht="17.100000000000001" customHeight="1" x14ac:dyDescent="0.25">
      <c r="C27" s="131">
        <v>788</v>
      </c>
      <c r="D27" s="133" t="s">
        <v>81</v>
      </c>
      <c r="E27" s="153" t="str">
        <f ca="1">(IF($A$1&gt;=Jan!F$9,IF(Jan!F30="","",Jan!F30),""))</f>
        <v/>
      </c>
      <c r="F27" s="121"/>
      <c r="G27" s="153" t="str">
        <f ca="1">(IF($A$1&gt;=Jan!H$9,IF(Jan!H30="","",Jan!H30),""))</f>
        <v/>
      </c>
      <c r="H27" s="121"/>
      <c r="I27" s="153" t="str">
        <f ca="1">(IF($A$1&gt;=Jan!J$9,IF(Jan!J30="","",Jan!J30),""))</f>
        <v/>
      </c>
      <c r="J27" s="121"/>
      <c r="K27" s="153" t="str">
        <f ca="1">(IF($A$1&gt;=Jan!L$9,IF(Jan!L30="","",Jan!L30),""))</f>
        <v/>
      </c>
      <c r="L27" s="124"/>
      <c r="M27" s="153" t="str">
        <f ca="1">(IF($A$1&gt;=Jan!N$9,IF(Jan!N30="","",Jan!N30),""))</f>
        <v/>
      </c>
      <c r="N27" s="124"/>
      <c r="O27" s="125" t="str">
        <f t="shared" ca="1" si="0"/>
        <v/>
      </c>
      <c r="P27" s="126"/>
      <c r="Q27" s="128"/>
    </row>
    <row r="28" spans="3:17" ht="17.100000000000001" customHeight="1" x14ac:dyDescent="0.25">
      <c r="C28" s="131">
        <v>789</v>
      </c>
      <c r="D28" s="133" t="s">
        <v>82</v>
      </c>
      <c r="E28" s="153" t="str">
        <f ca="1">(IF($A$1&gt;=Jan!F$9,IF(Jan!F31="","",Jan!F31),""))</f>
        <v/>
      </c>
      <c r="F28" s="121"/>
      <c r="G28" s="153" t="str">
        <f ca="1">(IF($A$1&gt;=Jan!H$9,IF(Jan!H31="","",Jan!H31),""))</f>
        <v/>
      </c>
      <c r="H28" s="121"/>
      <c r="I28" s="153" t="str">
        <f ca="1">(IF($A$1&gt;=Jan!J$9,IF(Jan!J31="","",Jan!J31),""))</f>
        <v/>
      </c>
      <c r="J28" s="121"/>
      <c r="K28" s="153" t="str">
        <f ca="1">(IF($A$1&gt;=Jan!L$9,IF(Jan!L31="","",Jan!L31),""))</f>
        <v/>
      </c>
      <c r="L28" s="124"/>
      <c r="M28" s="153" t="str">
        <f ca="1">(IF($A$1&gt;=Jan!N$9,IF(Jan!N31="","",Jan!N31),""))</f>
        <v/>
      </c>
      <c r="N28" s="124"/>
      <c r="O28" s="125" t="str">
        <f t="shared" ca="1" si="0"/>
        <v/>
      </c>
      <c r="P28" s="126"/>
      <c r="Q28" s="128"/>
    </row>
    <row r="29" spans="3:17" ht="17.100000000000001" customHeight="1" x14ac:dyDescent="0.25">
      <c r="C29" s="131"/>
      <c r="D29" s="133" t="s">
        <v>90</v>
      </c>
      <c r="E29" s="153" t="str">
        <f ca="1">(IF($A$1&gt;=Jan!F$9,IF(Jan!F32="","",Jan!F32),""))</f>
        <v/>
      </c>
      <c r="F29" s="121"/>
      <c r="G29" s="153" t="str">
        <f ca="1">(IF($A$1&gt;=Jan!H$9,IF(Jan!H32="","",Jan!H32),""))</f>
        <v/>
      </c>
      <c r="H29" s="121"/>
      <c r="I29" s="153" t="str">
        <f ca="1">(IF($A$1&gt;=Jan!J$9,IF(Jan!J32="","",Jan!J32),""))</f>
        <v/>
      </c>
      <c r="J29" s="121"/>
      <c r="K29" s="153" t="str">
        <f ca="1">(IF($A$1&gt;=Jan!L$9,IF(Jan!L32="","",Jan!L32),""))</f>
        <v/>
      </c>
      <c r="L29" s="124"/>
      <c r="M29" s="153" t="str">
        <f ca="1">(IF($A$1&gt;=Jan!N$9,IF(Jan!N32="","",Jan!N32),""))</f>
        <v/>
      </c>
      <c r="N29" s="124"/>
      <c r="O29" s="125" t="str">
        <f t="shared" ca="1" si="0"/>
        <v/>
      </c>
      <c r="P29" s="126"/>
      <c r="Q29" s="128"/>
    </row>
    <row r="30" spans="3:17" ht="15.75" hidden="1" x14ac:dyDescent="0.25">
      <c r="C30" s="131"/>
      <c r="D30" s="133"/>
      <c r="E30" s="120"/>
      <c r="F30" s="121"/>
      <c r="G30" s="122"/>
      <c r="H30" s="121"/>
      <c r="I30" s="122"/>
      <c r="J30" s="121"/>
      <c r="K30" s="123"/>
      <c r="L30" s="124"/>
      <c r="M30" s="123"/>
      <c r="N30" s="124"/>
      <c r="O30" s="125" t="str">
        <f t="shared" si="0"/>
        <v/>
      </c>
    </row>
    <row r="31" spans="3:17" ht="15.75" hidden="1" x14ac:dyDescent="0.25">
      <c r="C31" s="131"/>
      <c r="D31" s="133"/>
      <c r="E31" s="120"/>
      <c r="F31" s="121"/>
      <c r="G31" s="122"/>
      <c r="H31" s="121"/>
      <c r="I31" s="122"/>
      <c r="J31" s="121"/>
      <c r="K31" s="123"/>
      <c r="L31" s="124"/>
      <c r="M31" s="123"/>
      <c r="N31" s="124"/>
      <c r="O31" s="125" t="str">
        <f t="shared" si="0"/>
        <v/>
      </c>
    </row>
    <row r="32" spans="3:17" ht="15.75" hidden="1" x14ac:dyDescent="0.25">
      <c r="C32" s="131"/>
      <c r="D32" s="133"/>
      <c r="E32" s="120"/>
      <c r="F32" s="121"/>
      <c r="G32" s="122"/>
      <c r="H32" s="121"/>
      <c r="I32" s="122"/>
      <c r="J32" s="121"/>
      <c r="K32" s="123"/>
      <c r="L32" s="124"/>
      <c r="M32" s="123"/>
      <c r="N32" s="124"/>
      <c r="O32" s="125" t="str">
        <f t="shared" si="0"/>
        <v/>
      </c>
    </row>
    <row r="33" spans="3:15" ht="15.75" hidden="1" x14ac:dyDescent="0.25">
      <c r="C33" s="131"/>
      <c r="D33" s="133"/>
      <c r="E33" s="120"/>
      <c r="F33" s="121"/>
      <c r="G33" s="122"/>
      <c r="H33" s="121"/>
      <c r="I33" s="122"/>
      <c r="J33" s="121"/>
      <c r="K33" s="123"/>
      <c r="L33" s="124"/>
      <c r="M33" s="123"/>
      <c r="N33" s="124"/>
      <c r="O33" s="125" t="str">
        <f t="shared" si="0"/>
        <v/>
      </c>
    </row>
    <row r="34" spans="3:15" ht="15.75" hidden="1" x14ac:dyDescent="0.25">
      <c r="C34" s="131"/>
      <c r="D34" s="133"/>
      <c r="E34" s="120"/>
      <c r="F34" s="121"/>
      <c r="G34" s="122"/>
      <c r="H34" s="121"/>
      <c r="I34" s="122"/>
      <c r="J34" s="121"/>
      <c r="K34" s="123"/>
      <c r="L34" s="124"/>
      <c r="M34" s="123"/>
      <c r="N34" s="124"/>
      <c r="O34" s="125" t="str">
        <f t="shared" si="0"/>
        <v/>
      </c>
    </row>
    <row r="35" spans="3:15" ht="15.75" hidden="1" x14ac:dyDescent="0.25">
      <c r="C35" s="131"/>
      <c r="D35" s="133"/>
      <c r="E35" s="120"/>
      <c r="F35" s="121"/>
      <c r="G35" s="122"/>
      <c r="H35" s="121"/>
      <c r="I35" s="122"/>
      <c r="J35" s="121"/>
      <c r="K35" s="123"/>
      <c r="L35" s="124"/>
      <c r="M35" s="123"/>
      <c r="N35" s="124"/>
      <c r="O35" s="125" t="str">
        <f t="shared" si="0"/>
        <v/>
      </c>
    </row>
    <row r="36" spans="3:15" ht="15.75" hidden="1" x14ac:dyDescent="0.25">
      <c r="C36" s="131"/>
      <c r="D36" s="133"/>
      <c r="E36" s="120"/>
      <c r="F36" s="121"/>
      <c r="G36" s="122"/>
      <c r="H36" s="121"/>
      <c r="I36" s="122"/>
      <c r="J36" s="121"/>
      <c r="K36" s="123"/>
      <c r="L36" s="124"/>
      <c r="M36" s="123"/>
      <c r="N36" s="124"/>
      <c r="O36" s="125" t="str">
        <f t="shared" si="0"/>
        <v/>
      </c>
    </row>
    <row r="37" spans="3:15" ht="15.75" hidden="1" x14ac:dyDescent="0.25">
      <c r="C37" s="131"/>
      <c r="D37" s="133"/>
      <c r="E37" s="120"/>
      <c r="F37" s="121"/>
      <c r="G37" s="122"/>
      <c r="H37" s="121"/>
      <c r="I37" s="122"/>
      <c r="J37" s="121"/>
      <c r="K37" s="123"/>
      <c r="L37" s="124"/>
      <c r="M37" s="123"/>
      <c r="N37" s="124"/>
      <c r="O37" s="125" t="str">
        <f t="shared" si="0"/>
        <v/>
      </c>
    </row>
    <row r="38" spans="3:15" ht="15.75" hidden="1" x14ac:dyDescent="0.25">
      <c r="C38" s="131"/>
      <c r="D38" s="133"/>
      <c r="E38" s="120"/>
      <c r="F38" s="121"/>
      <c r="G38" s="122"/>
      <c r="H38" s="121"/>
      <c r="I38" s="122"/>
      <c r="J38" s="121"/>
      <c r="K38" s="123"/>
      <c r="L38" s="124"/>
      <c r="M38" s="123"/>
      <c r="N38" s="124"/>
      <c r="O38" s="125" t="str">
        <f t="shared" si="0"/>
        <v/>
      </c>
    </row>
    <row r="39" spans="3:15" ht="15.75" hidden="1" x14ac:dyDescent="0.25">
      <c r="C39" s="131"/>
      <c r="D39" s="133"/>
      <c r="E39" s="120"/>
      <c r="F39" s="121"/>
      <c r="G39" s="122"/>
      <c r="H39" s="121"/>
      <c r="I39" s="122"/>
      <c r="J39" s="121"/>
      <c r="K39" s="123"/>
      <c r="L39" s="124"/>
      <c r="M39" s="123"/>
      <c r="N39" s="124"/>
      <c r="O39" s="125" t="str">
        <f t="shared" si="0"/>
        <v/>
      </c>
    </row>
    <row r="40" spans="3:15" ht="15.75" hidden="1" x14ac:dyDescent="0.25">
      <c r="C40" s="131"/>
      <c r="D40" s="133"/>
      <c r="E40" s="120"/>
      <c r="F40" s="121"/>
      <c r="G40" s="122"/>
      <c r="H40" s="121"/>
      <c r="I40" s="122"/>
      <c r="J40" s="121"/>
      <c r="K40" s="123"/>
      <c r="L40" s="124"/>
      <c r="M40" s="123"/>
      <c r="N40" s="124"/>
      <c r="O40" s="125" t="str">
        <f t="shared" si="0"/>
        <v/>
      </c>
    </row>
    <row r="41" spans="3:15" ht="15.75" hidden="1" x14ac:dyDescent="0.25">
      <c r="C41" s="131"/>
      <c r="D41" s="133"/>
      <c r="E41" s="120"/>
      <c r="F41" s="121"/>
      <c r="G41" s="122"/>
      <c r="H41" s="121"/>
      <c r="I41" s="122"/>
      <c r="J41" s="121"/>
      <c r="K41" s="123"/>
      <c r="L41" s="124"/>
      <c r="M41" s="123"/>
      <c r="N41" s="124"/>
      <c r="O41" s="125" t="str">
        <f t="shared" si="0"/>
        <v/>
      </c>
    </row>
    <row r="42" spans="3:15" ht="15.75" hidden="1" x14ac:dyDescent="0.25">
      <c r="C42" s="131"/>
      <c r="D42" s="133"/>
      <c r="E42" s="120"/>
      <c r="F42" s="121"/>
      <c r="G42" s="122"/>
      <c r="H42" s="121"/>
      <c r="I42" s="122"/>
      <c r="J42" s="121"/>
      <c r="K42" s="123"/>
      <c r="L42" s="124"/>
      <c r="M42" s="123"/>
      <c r="N42" s="124"/>
      <c r="O42" s="125" t="str">
        <f t="shared" si="0"/>
        <v/>
      </c>
    </row>
    <row r="43" spans="3:15" ht="15.75" hidden="1" x14ac:dyDescent="0.25">
      <c r="C43" s="131"/>
      <c r="D43" s="133"/>
      <c r="E43" s="120"/>
      <c r="F43" s="121"/>
      <c r="G43" s="122"/>
      <c r="H43" s="121"/>
      <c r="I43" s="122"/>
      <c r="J43" s="121"/>
      <c r="K43" s="123"/>
      <c r="L43" s="124"/>
      <c r="M43" s="123"/>
      <c r="N43" s="124"/>
      <c r="O43" s="125" t="str">
        <f t="shared" si="0"/>
        <v/>
      </c>
    </row>
    <row r="44" spans="3:15" ht="15.75" hidden="1" x14ac:dyDescent="0.25">
      <c r="C44" s="131"/>
      <c r="D44" s="133"/>
      <c r="E44" s="120"/>
      <c r="F44" s="121"/>
      <c r="G44" s="122"/>
      <c r="H44" s="121"/>
      <c r="I44" s="122"/>
      <c r="J44" s="121"/>
      <c r="K44" s="123"/>
      <c r="L44" s="124"/>
      <c r="M44" s="123"/>
      <c r="N44" s="124"/>
      <c r="O44" s="125" t="str">
        <f t="shared" si="0"/>
        <v/>
      </c>
    </row>
    <row r="45" spans="3:15" ht="15.75" hidden="1" x14ac:dyDescent="0.25">
      <c r="C45" s="131"/>
      <c r="D45" s="133"/>
      <c r="E45" s="120"/>
      <c r="F45" s="121"/>
      <c r="G45" s="122"/>
      <c r="H45" s="121"/>
      <c r="I45" s="122"/>
      <c r="J45" s="121"/>
      <c r="K45" s="123"/>
      <c r="L45" s="124"/>
      <c r="M45" s="123"/>
      <c r="N45" s="124"/>
      <c r="O45" s="125" t="str">
        <f t="shared" si="0"/>
        <v/>
      </c>
    </row>
    <row r="46" spans="3:15" ht="15.75" hidden="1" x14ac:dyDescent="0.25">
      <c r="C46" s="131"/>
      <c r="D46" s="133"/>
      <c r="E46" s="120"/>
      <c r="F46" s="121"/>
      <c r="G46" s="122"/>
      <c r="H46" s="121"/>
      <c r="I46" s="122"/>
      <c r="J46" s="121"/>
      <c r="K46" s="123"/>
      <c r="L46" s="124"/>
      <c r="M46" s="123"/>
      <c r="N46" s="124"/>
      <c r="O46" s="125" t="str">
        <f t="shared" si="0"/>
        <v/>
      </c>
    </row>
    <row r="47" spans="3:15" ht="15.75" hidden="1" x14ac:dyDescent="0.25">
      <c r="C47" s="131"/>
      <c r="D47" s="133"/>
      <c r="E47" s="120"/>
      <c r="F47" s="121"/>
      <c r="G47" s="122"/>
      <c r="H47" s="121"/>
      <c r="I47" s="122"/>
      <c r="J47" s="121"/>
      <c r="K47" s="123"/>
      <c r="L47" s="124"/>
      <c r="M47" s="123"/>
      <c r="N47" s="124"/>
      <c r="O47" s="125" t="str">
        <f t="shared" si="0"/>
        <v/>
      </c>
    </row>
    <row r="48" spans="3:15" ht="15.75" hidden="1" x14ac:dyDescent="0.25">
      <c r="C48" s="131"/>
      <c r="D48" s="133"/>
      <c r="E48" s="120"/>
      <c r="F48" s="121"/>
      <c r="G48" s="122"/>
      <c r="H48" s="121"/>
      <c r="I48" s="122"/>
      <c r="J48" s="121"/>
      <c r="K48" s="123"/>
      <c r="L48" s="124"/>
      <c r="M48" s="123"/>
      <c r="N48" s="124"/>
      <c r="O48" s="125" t="str">
        <f t="shared" si="0"/>
        <v/>
      </c>
    </row>
    <row r="49" spans="3:15" ht="15.75" hidden="1" x14ac:dyDescent="0.25">
      <c r="C49" s="131"/>
      <c r="D49" s="133"/>
      <c r="E49" s="120"/>
      <c r="F49" s="121"/>
      <c r="G49" s="122"/>
      <c r="H49" s="121"/>
      <c r="I49" s="122"/>
      <c r="J49" s="121"/>
      <c r="K49" s="123"/>
      <c r="L49" s="124"/>
      <c r="M49" s="123"/>
      <c r="N49" s="124"/>
      <c r="O49" s="125" t="str">
        <f t="shared" si="0"/>
        <v/>
      </c>
    </row>
    <row r="50" spans="3:15" ht="15.75" hidden="1" x14ac:dyDescent="0.25">
      <c r="C50" s="131"/>
      <c r="D50" s="133"/>
      <c r="E50" s="120"/>
      <c r="F50" s="121"/>
      <c r="G50" s="122"/>
      <c r="H50" s="121"/>
      <c r="I50" s="122"/>
      <c r="J50" s="121"/>
      <c r="K50" s="123"/>
      <c r="L50" s="124"/>
      <c r="M50" s="123"/>
      <c r="N50" s="124"/>
      <c r="O50" s="125" t="str">
        <f t="shared" si="0"/>
        <v/>
      </c>
    </row>
    <row r="51" spans="3:15" ht="15.75" hidden="1" x14ac:dyDescent="0.25">
      <c r="C51" s="131"/>
      <c r="D51" s="133"/>
      <c r="E51" s="120"/>
      <c r="F51" s="121"/>
      <c r="G51" s="122"/>
      <c r="H51" s="121"/>
      <c r="I51" s="122"/>
      <c r="J51" s="121"/>
      <c r="K51" s="123"/>
      <c r="L51" s="124"/>
      <c r="M51" s="123"/>
      <c r="N51" s="124"/>
      <c r="O51" s="125" t="str">
        <f t="shared" si="0"/>
        <v/>
      </c>
    </row>
    <row r="52" spans="3:15" ht="15.75" hidden="1" x14ac:dyDescent="0.25">
      <c r="C52" s="131"/>
      <c r="D52" s="133"/>
      <c r="E52" s="120"/>
      <c r="F52" s="121"/>
      <c r="G52" s="122"/>
      <c r="H52" s="121"/>
      <c r="I52" s="122"/>
      <c r="J52" s="121"/>
      <c r="K52" s="123"/>
      <c r="L52" s="124"/>
      <c r="M52" s="123"/>
      <c r="N52" s="124"/>
      <c r="O52" s="125" t="str">
        <f t="shared" si="0"/>
        <v/>
      </c>
    </row>
    <row r="53" spans="3:15" ht="15.75" hidden="1" x14ac:dyDescent="0.25">
      <c r="C53" s="131"/>
      <c r="D53" s="133"/>
      <c r="E53" s="120"/>
      <c r="F53" s="121"/>
      <c r="G53" s="122"/>
      <c r="H53" s="121"/>
      <c r="I53" s="122"/>
      <c r="J53" s="121"/>
      <c r="K53" s="123"/>
      <c r="L53" s="124"/>
      <c r="M53" s="123"/>
      <c r="N53" s="124"/>
      <c r="O53" s="125" t="str">
        <f t="shared" si="0"/>
        <v/>
      </c>
    </row>
    <row r="54" spans="3:15" ht="15.75" hidden="1" x14ac:dyDescent="0.25">
      <c r="C54" s="131"/>
      <c r="D54" s="133"/>
      <c r="E54" s="120"/>
      <c r="F54" s="121"/>
      <c r="G54" s="122"/>
      <c r="H54" s="121"/>
      <c r="I54" s="122"/>
      <c r="J54" s="121"/>
      <c r="K54" s="123"/>
      <c r="L54" s="124"/>
      <c r="M54" s="123"/>
      <c r="N54" s="124"/>
      <c r="O54" s="125" t="str">
        <f t="shared" si="0"/>
        <v/>
      </c>
    </row>
    <row r="55" spans="3:15" ht="15.75" hidden="1" x14ac:dyDescent="0.25">
      <c r="C55" s="131"/>
      <c r="D55" s="133"/>
      <c r="E55" s="120"/>
      <c r="F55" s="121"/>
      <c r="G55" s="122"/>
      <c r="H55" s="121"/>
      <c r="I55" s="122"/>
      <c r="J55" s="121"/>
      <c r="K55" s="123"/>
      <c r="L55" s="124"/>
      <c r="M55" s="123"/>
      <c r="N55" s="124"/>
      <c r="O55" s="125" t="str">
        <f t="shared" si="0"/>
        <v/>
      </c>
    </row>
    <row r="56" spans="3:15" ht="15.75" hidden="1" x14ac:dyDescent="0.25">
      <c r="C56" s="131"/>
      <c r="D56" s="133"/>
      <c r="E56" s="120"/>
      <c r="F56" s="121"/>
      <c r="G56" s="122"/>
      <c r="H56" s="121"/>
      <c r="I56" s="122"/>
      <c r="J56" s="121"/>
      <c r="K56" s="123"/>
      <c r="L56" s="124"/>
      <c r="M56" s="123"/>
      <c r="N56" s="124"/>
      <c r="O56" s="125" t="str">
        <f t="shared" si="0"/>
        <v/>
      </c>
    </row>
    <row r="57" spans="3:15" ht="15.75" hidden="1" x14ac:dyDescent="0.25">
      <c r="C57" s="131"/>
      <c r="D57" s="133"/>
      <c r="E57" s="120"/>
      <c r="F57" s="121"/>
      <c r="G57" s="122"/>
      <c r="H57" s="121"/>
      <c r="I57" s="122"/>
      <c r="J57" s="121"/>
      <c r="K57" s="123"/>
      <c r="L57" s="124"/>
      <c r="M57" s="123"/>
      <c r="N57" s="124"/>
      <c r="O57" s="125" t="str">
        <f t="shared" si="0"/>
        <v/>
      </c>
    </row>
    <row r="58" spans="3:15" ht="15.75" hidden="1" x14ac:dyDescent="0.25">
      <c r="C58" s="131"/>
      <c r="D58" s="133"/>
      <c r="E58" s="120"/>
      <c r="F58" s="121"/>
      <c r="G58" s="122"/>
      <c r="H58" s="121"/>
      <c r="I58" s="122"/>
      <c r="J58" s="121"/>
      <c r="K58" s="123"/>
      <c r="L58" s="124"/>
      <c r="M58" s="123"/>
      <c r="N58" s="124"/>
      <c r="O58" s="125" t="str">
        <f t="shared" si="0"/>
        <v/>
      </c>
    </row>
    <row r="59" spans="3:15" ht="15.75" hidden="1" x14ac:dyDescent="0.25">
      <c r="C59" s="131"/>
      <c r="D59" s="133"/>
      <c r="E59" s="120"/>
      <c r="F59" s="121"/>
      <c r="G59" s="122"/>
      <c r="H59" s="121"/>
      <c r="I59" s="122"/>
      <c r="J59" s="121"/>
      <c r="K59" s="123"/>
      <c r="L59" s="124"/>
      <c r="M59" s="123"/>
      <c r="N59" s="124"/>
      <c r="O59" s="125" t="str">
        <f t="shared" si="0"/>
        <v/>
      </c>
    </row>
    <row r="60" spans="3:15" ht="15.75" hidden="1" x14ac:dyDescent="0.25">
      <c r="C60" s="131"/>
      <c r="D60" s="133"/>
      <c r="E60" s="120"/>
      <c r="F60" s="121"/>
      <c r="G60" s="122"/>
      <c r="H60" s="121"/>
      <c r="I60" s="122"/>
      <c r="J60" s="121"/>
      <c r="K60" s="123"/>
      <c r="L60" s="124"/>
      <c r="M60" s="123"/>
      <c r="N60" s="124"/>
      <c r="O60" s="125" t="str">
        <f t="shared" si="0"/>
        <v/>
      </c>
    </row>
    <row r="61" spans="3:15" ht="15.75" hidden="1" x14ac:dyDescent="0.25">
      <c r="C61" s="131"/>
      <c r="D61" s="133"/>
      <c r="E61" s="120"/>
      <c r="F61" s="121"/>
      <c r="G61" s="122"/>
      <c r="H61" s="121"/>
      <c r="I61" s="122"/>
      <c r="J61" s="121"/>
      <c r="K61" s="123"/>
      <c r="L61" s="124"/>
      <c r="M61" s="123"/>
      <c r="N61" s="124"/>
      <c r="O61" s="125" t="str">
        <f t="shared" si="0"/>
        <v/>
      </c>
    </row>
    <row r="62" spans="3:15" ht="15.75" hidden="1" x14ac:dyDescent="0.25">
      <c r="C62" s="131"/>
      <c r="D62" s="133"/>
      <c r="E62" s="120"/>
      <c r="F62" s="121"/>
      <c r="G62" s="122"/>
      <c r="H62" s="121"/>
      <c r="I62" s="122"/>
      <c r="J62" s="121"/>
      <c r="K62" s="123"/>
      <c r="L62" s="124"/>
      <c r="M62" s="123"/>
      <c r="N62" s="124"/>
      <c r="O62" s="125" t="str">
        <f t="shared" si="0"/>
        <v/>
      </c>
    </row>
    <row r="63" spans="3:15" ht="15.75" hidden="1" x14ac:dyDescent="0.25">
      <c r="C63" s="131"/>
      <c r="D63" s="133"/>
      <c r="E63" s="120"/>
      <c r="F63" s="121"/>
      <c r="G63" s="122"/>
      <c r="H63" s="121"/>
      <c r="I63" s="122"/>
      <c r="J63" s="121"/>
      <c r="K63" s="123"/>
      <c r="L63" s="124"/>
      <c r="M63" s="123"/>
      <c r="N63" s="124"/>
      <c r="O63" s="125" t="str">
        <f t="shared" si="0"/>
        <v/>
      </c>
    </row>
    <row r="64" spans="3:15" ht="15.75" hidden="1" x14ac:dyDescent="0.25">
      <c r="C64" s="131"/>
      <c r="D64" s="133"/>
      <c r="E64" s="120"/>
      <c r="F64" s="121"/>
      <c r="G64" s="122"/>
      <c r="H64" s="121"/>
      <c r="I64" s="122"/>
      <c r="J64" s="121"/>
      <c r="K64" s="123"/>
      <c r="L64" s="124"/>
      <c r="M64" s="123"/>
      <c r="N64" s="124"/>
      <c r="O64" s="125" t="str">
        <f t="shared" si="0"/>
        <v/>
      </c>
    </row>
    <row r="65" spans="3:15" ht="15.75" hidden="1" x14ac:dyDescent="0.25">
      <c r="C65" s="131"/>
      <c r="D65" s="133"/>
      <c r="E65" s="120"/>
      <c r="F65" s="121"/>
      <c r="G65" s="122"/>
      <c r="H65" s="121"/>
      <c r="I65" s="122"/>
      <c r="J65" s="121"/>
      <c r="K65" s="123"/>
      <c r="L65" s="124"/>
      <c r="M65" s="123"/>
      <c r="N65" s="124"/>
      <c r="O65" s="125" t="str">
        <f t="shared" si="0"/>
        <v/>
      </c>
    </row>
    <row r="66" spans="3:15" ht="15.75" hidden="1" x14ac:dyDescent="0.25">
      <c r="C66" s="131"/>
      <c r="D66" s="133"/>
      <c r="E66" s="120"/>
      <c r="F66" s="121"/>
      <c r="G66" s="122"/>
      <c r="H66" s="121"/>
      <c r="I66" s="122"/>
      <c r="J66" s="121"/>
      <c r="K66" s="123"/>
      <c r="L66" s="124"/>
      <c r="M66" s="123"/>
      <c r="N66" s="124"/>
      <c r="O66" s="125" t="str">
        <f t="shared" si="0"/>
        <v/>
      </c>
    </row>
    <row r="67" spans="3:15" ht="15.75" hidden="1" x14ac:dyDescent="0.25">
      <c r="C67" s="131"/>
      <c r="D67" s="133"/>
      <c r="E67" s="120"/>
      <c r="F67" s="121"/>
      <c r="G67" s="122"/>
      <c r="H67" s="121"/>
      <c r="I67" s="122"/>
      <c r="J67" s="121"/>
      <c r="K67" s="123"/>
      <c r="L67" s="124"/>
      <c r="M67" s="123"/>
      <c r="N67" s="124"/>
      <c r="O67" s="125" t="str">
        <f t="shared" si="0"/>
        <v/>
      </c>
    </row>
    <row r="68" spans="3:15" hidden="1" x14ac:dyDescent="0.25"/>
    <row r="69" spans="3:15" hidden="1" x14ac:dyDescent="0.25"/>
    <row r="70" spans="3:15" hidden="1" x14ac:dyDescent="0.25"/>
    <row r="71" spans="3:15" hidden="1" x14ac:dyDescent="0.25"/>
    <row r="72" spans="3:15" hidden="1" x14ac:dyDescent="0.25"/>
    <row r="73" spans="3:15" hidden="1" x14ac:dyDescent="0.25"/>
    <row r="74" spans="3:15" hidden="1" x14ac:dyDescent="0.25"/>
    <row r="75" spans="3:15" hidden="1" x14ac:dyDescent="0.25"/>
    <row r="76" spans="3:15" hidden="1" x14ac:dyDescent="0.25"/>
    <row r="77" spans="3:15" hidden="1" x14ac:dyDescent="0.25"/>
    <row r="78" spans="3:15" hidden="1" x14ac:dyDescent="0.25"/>
    <row r="79" spans="3:15" hidden="1" x14ac:dyDescent="0.25"/>
    <row r="80" spans="3:15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spans="3:15" hidden="1" x14ac:dyDescent="0.25"/>
    <row r="178" spans="3:15" hidden="1" x14ac:dyDescent="0.25"/>
    <row r="179" spans="3:15" hidden="1" x14ac:dyDescent="0.25"/>
    <row r="180" spans="3:15" hidden="1" x14ac:dyDescent="0.25"/>
    <row r="181" spans="3:15" hidden="1" x14ac:dyDescent="0.25"/>
    <row r="182" spans="3:15" hidden="1" x14ac:dyDescent="0.25"/>
    <row r="183" spans="3:15" hidden="1" x14ac:dyDescent="0.25"/>
    <row r="184" spans="3:15" hidden="1" x14ac:dyDescent="0.25"/>
    <row r="185" spans="3:15" ht="15.75" x14ac:dyDescent="0.25">
      <c r="C185" s="159" t="s">
        <v>91</v>
      </c>
      <c r="D185" s="160"/>
      <c r="E185" s="134">
        <v>2</v>
      </c>
      <c r="F185" s="135"/>
      <c r="G185" s="136"/>
      <c r="H185" s="135"/>
      <c r="I185" s="136"/>
      <c r="J185" s="135"/>
      <c r="K185" s="136"/>
      <c r="L185" s="135"/>
      <c r="M185" s="136"/>
      <c r="N185" s="135"/>
      <c r="O185" s="125">
        <f>IF(SUM(E185:N185)=0,"",SUM(E185:N185))</f>
        <v>2</v>
      </c>
    </row>
    <row r="186" spans="3:15" ht="15.75" x14ac:dyDescent="0.25">
      <c r="C186" s="161" t="s">
        <v>92</v>
      </c>
      <c r="D186" s="162"/>
      <c r="E186" s="137">
        <f ca="1">IF(SUM(E7:F184)=0,"",SUM(E7:F184))</f>
        <v>10</v>
      </c>
      <c r="F186" s="138"/>
      <c r="G186" s="137" t="str">
        <f t="shared" ref="G186" ca="1" si="1">IF(SUM(G7:H184)=0,"",SUM(G7:H184))</f>
        <v/>
      </c>
      <c r="H186" s="138"/>
      <c r="I186" s="137" t="str">
        <f t="shared" ref="I186" ca="1" si="2">IF(SUM(I7:J184)=0,"",SUM(I7:J184))</f>
        <v/>
      </c>
      <c r="J186" s="138"/>
      <c r="K186" s="137" t="str">
        <f t="shared" ref="K186" ca="1" si="3">IF(SUM(K7:L184)=0,"",SUM(K7:L184))</f>
        <v/>
      </c>
      <c r="L186" s="138"/>
      <c r="M186" s="137" t="str">
        <f t="shared" ref="M186" ca="1" si="4">IF(SUM(M7:N184)=0,"",SUM(M7:N184))</f>
        <v/>
      </c>
      <c r="N186" s="138"/>
      <c r="O186" s="125">
        <f ca="1">IF(SUM(E186:N186)=0,"",SUM(E186:N186))</f>
        <v>10</v>
      </c>
    </row>
    <row r="187" spans="3:15" ht="15.75" x14ac:dyDescent="0.25">
      <c r="C187" s="161" t="s">
        <v>93</v>
      </c>
      <c r="D187" s="162"/>
      <c r="E187" s="137">
        <f ca="1">IF(SUM(E7:F185)=0,"",SUM(E7:F185))</f>
        <v>12</v>
      </c>
      <c r="F187" s="138"/>
      <c r="G187" s="139" t="str">
        <f ca="1">IF(SUM(G7:H185)=0,"",SUM(G7:H185))</f>
        <v/>
      </c>
      <c r="H187" s="138"/>
      <c r="I187" s="137" t="str">
        <f ca="1">IF(SUM(I7:J185)=0,"",SUM(I7:J185))</f>
        <v/>
      </c>
      <c r="J187" s="138"/>
      <c r="K187" s="139" t="str">
        <f ca="1">IF(SUM(K7:L185)=0,"",SUM(K7:L185))</f>
        <v/>
      </c>
      <c r="L187" s="138"/>
      <c r="M187" s="137" t="str">
        <f ca="1">IF(SUM(M7:N185)=0,"",SUM(M7:N185))</f>
        <v/>
      </c>
      <c r="N187" s="138"/>
      <c r="O187" s="125">
        <f ca="1">IF(SUM(E187:N187)=0,"",SUM(E187:N187))</f>
        <v>12</v>
      </c>
    </row>
  </sheetData>
  <autoFilter ref="C6:D29">
    <sortState ref="C7:D29">
      <sortCondition ref="C6:C29"/>
    </sortState>
  </autoFilter>
  <mergeCells count="13">
    <mergeCell ref="M6:N6"/>
    <mergeCell ref="C185:D185"/>
    <mergeCell ref="C186:D186"/>
    <mergeCell ref="C187:D187"/>
    <mergeCell ref="E5:F5"/>
    <mergeCell ref="G5:H5"/>
    <mergeCell ref="I5:J5"/>
    <mergeCell ref="K5:L5"/>
    <mergeCell ref="M5:N5"/>
    <mergeCell ref="E6:F6"/>
    <mergeCell ref="G6:H6"/>
    <mergeCell ref="I6:J6"/>
    <mergeCell ref="K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autoPageBreaks="0" fitToPage="1"/>
  </sheetPr>
  <dimension ref="A1:O413"/>
  <sheetViews>
    <sheetView showGridLines="0" zoomScaleNormal="100" workbookViewId="0">
      <selection activeCell="N10" sqref="N10"/>
    </sheetView>
  </sheetViews>
  <sheetFormatPr baseColWidth="10" defaultRowHeight="12.75" x14ac:dyDescent="0.2"/>
  <cols>
    <col min="1" max="1" width="28" style="1" bestFit="1" customWidth="1"/>
    <col min="2" max="10" width="11.42578125" style="1"/>
    <col min="11" max="11" width="12" style="1" customWidth="1"/>
    <col min="12" max="12" width="11.42578125" style="1"/>
    <col min="13" max="13" width="11.5703125" style="1" customWidth="1"/>
    <col min="14" max="16384" width="11.42578125" style="1"/>
  </cols>
  <sheetData>
    <row r="1" spans="1:15" ht="21" x14ac:dyDescent="0.35">
      <c r="A1" s="8" t="s">
        <v>31</v>
      </c>
    </row>
    <row r="2" spans="1:15" ht="15.75" x14ac:dyDescent="0.25">
      <c r="A2" s="57">
        <v>2017</v>
      </c>
    </row>
    <row r="8" spans="1:15" ht="15.75" x14ac:dyDescent="0.25">
      <c r="A8" s="93" t="s">
        <v>55</v>
      </c>
    </row>
    <row r="9" spans="1:15" x14ac:dyDescent="0.2">
      <c r="A9" s="33" t="s">
        <v>22</v>
      </c>
      <c r="B9" s="34" t="s">
        <v>23</v>
      </c>
      <c r="C9" s="35" t="s">
        <v>96</v>
      </c>
      <c r="D9" s="34" t="s">
        <v>97</v>
      </c>
      <c r="E9" s="34" t="s">
        <v>98</v>
      </c>
      <c r="F9" s="34" t="s">
        <v>99</v>
      </c>
      <c r="G9" s="34" t="s">
        <v>36</v>
      </c>
      <c r="H9" s="34" t="s">
        <v>37</v>
      </c>
      <c r="I9" s="34" t="s">
        <v>100</v>
      </c>
      <c r="J9" s="34" t="s">
        <v>101</v>
      </c>
      <c r="K9" s="34" t="s">
        <v>102</v>
      </c>
      <c r="L9" s="34" t="s">
        <v>103</v>
      </c>
      <c r="M9" s="34" t="s">
        <v>104</v>
      </c>
      <c r="N9" s="34" t="s">
        <v>105</v>
      </c>
      <c r="O9" s="80" t="s">
        <v>53</v>
      </c>
    </row>
    <row r="10" spans="1:15" x14ac:dyDescent="0.2">
      <c r="A10" s="22" t="str">
        <f>heure!D7</f>
        <v>Suivi GRS</v>
      </c>
      <c r="B10" s="28">
        <f>heure!C7</f>
        <v>420</v>
      </c>
      <c r="C10" s="61">
        <f t="shared" ref="C10:C41" ca="1" si="0">VLOOKUP($A10,INDIRECT(C$9&amp;"!A10:C149"),3,0)</f>
        <v>7</v>
      </c>
      <c r="D10" s="62">
        <f t="shared" ref="D10:D41" ca="1" si="1">VLOOKUP($A10,INDIRECT(D$9&amp;"!A10:C149"),3,0)</f>
        <v>0</v>
      </c>
      <c r="E10" s="62">
        <f t="shared" ref="E10:E41" ca="1" si="2">VLOOKUP($A10,INDIRECT(E$9&amp;"!A10:C149"),3,0)</f>
        <v>0</v>
      </c>
      <c r="F10" s="62">
        <f t="shared" ref="F10:F41" ca="1" si="3">VLOOKUP($A10,INDIRECT(F$9&amp;"!A10:C149"),3,0)</f>
        <v>0</v>
      </c>
      <c r="G10" s="62">
        <f t="shared" ref="G10:G41" ca="1" si="4">VLOOKUP($A10,INDIRECT(G$9&amp;"!A10:C149"),3,0)</f>
        <v>0</v>
      </c>
      <c r="H10" s="62">
        <f t="shared" ref="H10:H41" ca="1" si="5">VLOOKUP($A10,INDIRECT(H$9&amp;"!A10:C149"),3,0)</f>
        <v>0</v>
      </c>
      <c r="I10" s="62">
        <f t="shared" ref="I10:I41" ca="1" si="6">VLOOKUP($A10,INDIRECT(I$9&amp;"!A10:C149"),3,0)</f>
        <v>0</v>
      </c>
      <c r="J10" s="62">
        <f t="shared" ref="J10:J41" ca="1" si="7">VLOOKUP($A10,INDIRECT(J$9&amp;"!A10:C149"),3,0)</f>
        <v>0</v>
      </c>
      <c r="K10" s="62">
        <f t="shared" ref="K10:K41" ca="1" si="8">VLOOKUP($A10,INDIRECT(K$9&amp;"!A10:C149"),3,0)</f>
        <v>0</v>
      </c>
      <c r="L10" s="62">
        <f t="shared" ref="L10:L41" ca="1" si="9">VLOOKUP($A10,INDIRECT(L$9&amp;"!A10:C149"),3,0)</f>
        <v>0</v>
      </c>
      <c r="M10" s="62">
        <f t="shared" ref="M10:M41" ca="1" si="10">VLOOKUP($A10,INDIRECT(M$9&amp;"!A10:C149"),3,0)</f>
        <v>0</v>
      </c>
      <c r="N10" s="62">
        <f t="shared" ref="N10:N41" ca="1" si="11">VLOOKUP($A10,INDIRECT(N$9&amp;"!A10:C149"),3,0)</f>
        <v>0</v>
      </c>
      <c r="O10" s="81">
        <f ca="1">SUM(Synth[[#This Row],[Jan]:[Déc]])</f>
        <v>7</v>
      </c>
    </row>
    <row r="11" spans="1:15" x14ac:dyDescent="0.2">
      <c r="A11" s="23" t="str">
        <f>heure!D8</f>
        <v>28 lgts av, J, Jaurès à Romagnat</v>
      </c>
      <c r="B11" s="24">
        <f>heure!C8</f>
        <v>568</v>
      </c>
      <c r="C11" s="63">
        <f t="shared" ca="1" si="0"/>
        <v>1</v>
      </c>
      <c r="D11" s="64">
        <f t="shared" ca="1" si="1"/>
        <v>0</v>
      </c>
      <c r="E11" s="64">
        <f t="shared" ca="1" si="2"/>
        <v>0</v>
      </c>
      <c r="F11" s="64">
        <f t="shared" ca="1" si="3"/>
        <v>0</v>
      </c>
      <c r="G11" s="64">
        <f t="shared" ca="1" si="4"/>
        <v>0</v>
      </c>
      <c r="H11" s="64">
        <f t="shared" ca="1" si="5"/>
        <v>0</v>
      </c>
      <c r="I11" s="64">
        <f t="shared" ca="1" si="6"/>
        <v>0</v>
      </c>
      <c r="J11" s="64">
        <f t="shared" ca="1" si="7"/>
        <v>0</v>
      </c>
      <c r="K11" s="64">
        <f t="shared" ca="1" si="8"/>
        <v>0</v>
      </c>
      <c r="L11" s="64">
        <f t="shared" ca="1" si="9"/>
        <v>0</v>
      </c>
      <c r="M11" s="64">
        <f t="shared" ca="1" si="10"/>
        <v>0</v>
      </c>
      <c r="N11" s="64">
        <f t="shared" ca="1" si="11"/>
        <v>0</v>
      </c>
      <c r="O11" s="81">
        <f ca="1">SUM(Synth[[#This Row],[Jan]:[Déc]])</f>
        <v>1</v>
      </c>
    </row>
    <row r="12" spans="1:15" x14ac:dyDescent="0.2">
      <c r="A12" s="23" t="str">
        <f>heure!D9</f>
        <v>GS Jules Ferry la roche blanche</v>
      </c>
      <c r="B12" s="24">
        <f>heure!C9</f>
        <v>621</v>
      </c>
      <c r="C12" s="63">
        <f t="shared" ca="1" si="0"/>
        <v>5</v>
      </c>
      <c r="D12" s="64">
        <f t="shared" ca="1" si="1"/>
        <v>0</v>
      </c>
      <c r="E12" s="64">
        <f t="shared" ca="1" si="2"/>
        <v>0</v>
      </c>
      <c r="F12" s="64">
        <f t="shared" ca="1" si="3"/>
        <v>0</v>
      </c>
      <c r="G12" s="64">
        <f t="shared" ca="1" si="4"/>
        <v>0</v>
      </c>
      <c r="H12" s="64">
        <f t="shared" ca="1" si="5"/>
        <v>0</v>
      </c>
      <c r="I12" s="64">
        <f t="shared" ca="1" si="6"/>
        <v>0</v>
      </c>
      <c r="J12" s="64">
        <f t="shared" ca="1" si="7"/>
        <v>0</v>
      </c>
      <c r="K12" s="64">
        <f t="shared" ca="1" si="8"/>
        <v>0</v>
      </c>
      <c r="L12" s="64">
        <f t="shared" ca="1" si="9"/>
        <v>0</v>
      </c>
      <c r="M12" s="64">
        <f t="shared" ca="1" si="10"/>
        <v>0</v>
      </c>
      <c r="N12" s="64">
        <f t="shared" ca="1" si="11"/>
        <v>0</v>
      </c>
      <c r="O12" s="81">
        <f ca="1">SUM(Synth[[#This Row],[Jan]:[Déc]])</f>
        <v>5</v>
      </c>
    </row>
    <row r="13" spans="1:15" x14ac:dyDescent="0.2">
      <c r="A13" s="23" t="str">
        <f>heure!D10</f>
        <v>57 logements PALAVEZY</v>
      </c>
      <c r="B13" s="24">
        <f>heure!C10</f>
        <v>673</v>
      </c>
      <c r="C13" s="63">
        <f t="shared" ca="1" si="0"/>
        <v>0</v>
      </c>
      <c r="D13" s="64">
        <f t="shared" ca="1" si="1"/>
        <v>0</v>
      </c>
      <c r="E13" s="64">
        <f t="shared" ca="1" si="2"/>
        <v>0</v>
      </c>
      <c r="F13" s="64">
        <f t="shared" ca="1" si="3"/>
        <v>0</v>
      </c>
      <c r="G13" s="64">
        <f t="shared" ca="1" si="4"/>
        <v>0</v>
      </c>
      <c r="H13" s="64">
        <f t="shared" ca="1" si="5"/>
        <v>0</v>
      </c>
      <c r="I13" s="64">
        <f t="shared" ca="1" si="6"/>
        <v>0</v>
      </c>
      <c r="J13" s="64">
        <f t="shared" ca="1" si="7"/>
        <v>0</v>
      </c>
      <c r="K13" s="64">
        <f t="shared" ca="1" si="8"/>
        <v>0</v>
      </c>
      <c r="L13" s="64">
        <f t="shared" ca="1" si="9"/>
        <v>0</v>
      </c>
      <c r="M13" s="64">
        <f t="shared" ca="1" si="10"/>
        <v>0</v>
      </c>
      <c r="N13" s="64">
        <f t="shared" ca="1" si="11"/>
        <v>0</v>
      </c>
      <c r="O13" s="81">
        <f ca="1">SUM(Synth[[#This Row],[Jan]:[Déc]])</f>
        <v>0</v>
      </c>
    </row>
    <row r="14" spans="1:15" x14ac:dyDescent="0.2">
      <c r="A14" s="23" t="str">
        <f>heure!D11</f>
        <v>25 log les 3 fées cebazat</v>
      </c>
      <c r="B14" s="24">
        <f>heure!C11</f>
        <v>702</v>
      </c>
      <c r="C14" s="63">
        <f t="shared" ca="1" si="0"/>
        <v>0</v>
      </c>
      <c r="D14" s="64">
        <f t="shared" ca="1" si="1"/>
        <v>0</v>
      </c>
      <c r="E14" s="64">
        <f t="shared" ca="1" si="2"/>
        <v>0</v>
      </c>
      <c r="F14" s="64">
        <f t="shared" ca="1" si="3"/>
        <v>0</v>
      </c>
      <c r="G14" s="64">
        <f t="shared" ca="1" si="4"/>
        <v>0</v>
      </c>
      <c r="H14" s="64">
        <f t="shared" ca="1" si="5"/>
        <v>0</v>
      </c>
      <c r="I14" s="64">
        <f t="shared" ca="1" si="6"/>
        <v>0</v>
      </c>
      <c r="J14" s="64">
        <f t="shared" ca="1" si="7"/>
        <v>0</v>
      </c>
      <c r="K14" s="64">
        <f t="shared" ca="1" si="8"/>
        <v>0</v>
      </c>
      <c r="L14" s="64">
        <f t="shared" ca="1" si="9"/>
        <v>0</v>
      </c>
      <c r="M14" s="64">
        <f t="shared" ca="1" si="10"/>
        <v>0</v>
      </c>
      <c r="N14" s="64">
        <f t="shared" ca="1" si="11"/>
        <v>0</v>
      </c>
      <c r="O14" s="81">
        <f ca="1">SUM(Synth[[#This Row],[Jan]:[Déc]])</f>
        <v>0</v>
      </c>
    </row>
    <row r="15" spans="1:15" x14ac:dyDescent="0.2">
      <c r="A15" s="23" t="str">
        <f>heure!D12</f>
        <v>Pôle enfance jeunesse Plauzat</v>
      </c>
      <c r="B15" s="24">
        <f>heure!C12</f>
        <v>713</v>
      </c>
      <c r="C15" s="63">
        <f t="shared" ca="1" si="0"/>
        <v>0</v>
      </c>
      <c r="D15" s="64">
        <f t="shared" ca="1" si="1"/>
        <v>0</v>
      </c>
      <c r="E15" s="64">
        <f t="shared" ca="1" si="2"/>
        <v>0</v>
      </c>
      <c r="F15" s="64">
        <f t="shared" ca="1" si="3"/>
        <v>0</v>
      </c>
      <c r="G15" s="64">
        <f t="shared" ca="1" si="4"/>
        <v>0</v>
      </c>
      <c r="H15" s="64">
        <f t="shared" ca="1" si="5"/>
        <v>0</v>
      </c>
      <c r="I15" s="64">
        <f t="shared" ca="1" si="6"/>
        <v>0</v>
      </c>
      <c r="J15" s="64">
        <f t="shared" ca="1" si="7"/>
        <v>0</v>
      </c>
      <c r="K15" s="64">
        <f t="shared" ca="1" si="8"/>
        <v>0</v>
      </c>
      <c r="L15" s="64">
        <f t="shared" ca="1" si="9"/>
        <v>0</v>
      </c>
      <c r="M15" s="64">
        <f t="shared" ca="1" si="10"/>
        <v>0</v>
      </c>
      <c r="N15" s="64">
        <f t="shared" ca="1" si="11"/>
        <v>0</v>
      </c>
      <c r="O15" s="81">
        <f ca="1">SUM(Synth[[#This Row],[Jan]:[Déc]])</f>
        <v>0</v>
      </c>
    </row>
    <row r="16" spans="1:15" x14ac:dyDescent="0.2">
      <c r="A16" s="23" t="str">
        <f>heure!D13</f>
        <v>Résidence du musée</v>
      </c>
      <c r="B16" s="24">
        <f>heure!C13</f>
        <v>722</v>
      </c>
      <c r="C16" s="63">
        <f t="shared" ca="1" si="0"/>
        <v>0</v>
      </c>
      <c r="D16" s="64">
        <f t="shared" ca="1" si="1"/>
        <v>0</v>
      </c>
      <c r="E16" s="64">
        <f t="shared" ca="1" si="2"/>
        <v>0</v>
      </c>
      <c r="F16" s="64">
        <f t="shared" ca="1" si="3"/>
        <v>0</v>
      </c>
      <c r="G16" s="64">
        <f t="shared" ca="1" si="4"/>
        <v>0</v>
      </c>
      <c r="H16" s="64">
        <f t="shared" ca="1" si="5"/>
        <v>0</v>
      </c>
      <c r="I16" s="64">
        <f t="shared" ca="1" si="6"/>
        <v>0</v>
      </c>
      <c r="J16" s="64">
        <f t="shared" ca="1" si="7"/>
        <v>0</v>
      </c>
      <c r="K16" s="64">
        <f t="shared" ca="1" si="8"/>
        <v>0</v>
      </c>
      <c r="L16" s="64">
        <f t="shared" ca="1" si="9"/>
        <v>0</v>
      </c>
      <c r="M16" s="64">
        <f t="shared" ca="1" si="10"/>
        <v>0</v>
      </c>
      <c r="N16" s="64">
        <f t="shared" ca="1" si="11"/>
        <v>0</v>
      </c>
      <c r="O16" s="81">
        <f ca="1">SUM(Synth[[#This Row],[Jan]:[Déc]])</f>
        <v>0</v>
      </c>
    </row>
    <row r="17" spans="1:15" x14ac:dyDescent="0.2">
      <c r="A17" s="23" t="str">
        <f>heure!D14</f>
        <v>Mairie de Beauregard Vendon</v>
      </c>
      <c r="B17" s="24">
        <f>heure!C14</f>
        <v>727</v>
      </c>
      <c r="C17" s="63">
        <f t="shared" ca="1" si="0"/>
        <v>0</v>
      </c>
      <c r="D17" s="64">
        <f t="shared" ca="1" si="1"/>
        <v>0</v>
      </c>
      <c r="E17" s="64">
        <f t="shared" ca="1" si="2"/>
        <v>0</v>
      </c>
      <c r="F17" s="64">
        <f t="shared" ca="1" si="3"/>
        <v>0</v>
      </c>
      <c r="G17" s="64">
        <f t="shared" ca="1" si="4"/>
        <v>0</v>
      </c>
      <c r="H17" s="64">
        <f t="shared" ca="1" si="5"/>
        <v>0</v>
      </c>
      <c r="I17" s="64">
        <f t="shared" ca="1" si="6"/>
        <v>0</v>
      </c>
      <c r="J17" s="64">
        <f t="shared" ca="1" si="7"/>
        <v>0</v>
      </c>
      <c r="K17" s="64">
        <f t="shared" ca="1" si="8"/>
        <v>0</v>
      </c>
      <c r="L17" s="64">
        <f t="shared" ca="1" si="9"/>
        <v>0</v>
      </c>
      <c r="M17" s="64">
        <f t="shared" ca="1" si="10"/>
        <v>0</v>
      </c>
      <c r="N17" s="64">
        <f t="shared" ca="1" si="11"/>
        <v>0</v>
      </c>
      <c r="O17" s="81">
        <f ca="1">SUM(Synth[[#This Row],[Jan]:[Déc]])</f>
        <v>0</v>
      </c>
    </row>
    <row r="18" spans="1:15" x14ac:dyDescent="0.2">
      <c r="A18" s="23" t="str">
        <f>heure!D15</f>
        <v>maison Usai-Baliukonyte</v>
      </c>
      <c r="B18" s="24">
        <f>heure!C15</f>
        <v>731</v>
      </c>
      <c r="C18" s="63">
        <f t="shared" ca="1" si="0"/>
        <v>0</v>
      </c>
      <c r="D18" s="64">
        <f t="shared" ca="1" si="1"/>
        <v>0</v>
      </c>
      <c r="E18" s="64">
        <f t="shared" ca="1" si="2"/>
        <v>0</v>
      </c>
      <c r="F18" s="64">
        <f t="shared" ca="1" si="3"/>
        <v>0</v>
      </c>
      <c r="G18" s="64">
        <f t="shared" ca="1" si="4"/>
        <v>0</v>
      </c>
      <c r="H18" s="64">
        <f t="shared" ca="1" si="5"/>
        <v>0</v>
      </c>
      <c r="I18" s="64">
        <f t="shared" ca="1" si="6"/>
        <v>0</v>
      </c>
      <c r="J18" s="64">
        <f t="shared" ca="1" si="7"/>
        <v>0</v>
      </c>
      <c r="K18" s="64">
        <f t="shared" ca="1" si="8"/>
        <v>0</v>
      </c>
      <c r="L18" s="64">
        <f t="shared" ca="1" si="9"/>
        <v>0</v>
      </c>
      <c r="M18" s="64">
        <f t="shared" ca="1" si="10"/>
        <v>0</v>
      </c>
      <c r="N18" s="64">
        <f t="shared" ca="1" si="11"/>
        <v>0</v>
      </c>
      <c r="O18" s="81">
        <f ca="1">SUM(Synth[[#This Row],[Jan]:[Déc]])</f>
        <v>0</v>
      </c>
    </row>
    <row r="19" spans="1:15" x14ac:dyDescent="0.2">
      <c r="A19" s="23" t="str">
        <f>heure!D16</f>
        <v>19 lgts rue Chabrier à Aubière</v>
      </c>
      <c r="B19" s="24">
        <f>heure!C16</f>
        <v>741</v>
      </c>
      <c r="C19" s="63">
        <f t="shared" ca="1" si="0"/>
        <v>0</v>
      </c>
      <c r="D19" s="64">
        <f t="shared" ca="1" si="1"/>
        <v>0</v>
      </c>
      <c r="E19" s="64">
        <f t="shared" ca="1" si="2"/>
        <v>0</v>
      </c>
      <c r="F19" s="64">
        <f t="shared" ca="1" si="3"/>
        <v>0</v>
      </c>
      <c r="G19" s="64">
        <f t="shared" ca="1" si="4"/>
        <v>0</v>
      </c>
      <c r="H19" s="64">
        <f t="shared" ca="1" si="5"/>
        <v>0</v>
      </c>
      <c r="I19" s="64">
        <f t="shared" ca="1" si="6"/>
        <v>0</v>
      </c>
      <c r="J19" s="64">
        <f t="shared" ca="1" si="7"/>
        <v>0</v>
      </c>
      <c r="K19" s="64">
        <f t="shared" ca="1" si="8"/>
        <v>0</v>
      </c>
      <c r="L19" s="64">
        <f t="shared" ca="1" si="9"/>
        <v>0</v>
      </c>
      <c r="M19" s="64">
        <f t="shared" ca="1" si="10"/>
        <v>0</v>
      </c>
      <c r="N19" s="64">
        <f t="shared" ca="1" si="11"/>
        <v>0</v>
      </c>
      <c r="O19" s="81">
        <f ca="1">SUM(Synth[[#This Row],[Jan]:[Déc]])</f>
        <v>0</v>
      </c>
    </row>
    <row r="20" spans="1:15" x14ac:dyDescent="0.2">
      <c r="A20" s="23" t="str">
        <f>heure!D17</f>
        <v>Ilot Sauvage Brassac les Mines 2</v>
      </c>
      <c r="B20" s="24">
        <f>heure!C17</f>
        <v>745</v>
      </c>
      <c r="C20" s="63">
        <f t="shared" ca="1" si="0"/>
        <v>0</v>
      </c>
      <c r="D20" s="64">
        <f t="shared" ca="1" si="1"/>
        <v>0</v>
      </c>
      <c r="E20" s="64">
        <f t="shared" ca="1" si="2"/>
        <v>0</v>
      </c>
      <c r="F20" s="64">
        <f t="shared" ca="1" si="3"/>
        <v>0</v>
      </c>
      <c r="G20" s="64">
        <f t="shared" ca="1" si="4"/>
        <v>0</v>
      </c>
      <c r="H20" s="64">
        <f t="shared" ca="1" si="5"/>
        <v>0</v>
      </c>
      <c r="I20" s="64">
        <f t="shared" ca="1" si="6"/>
        <v>0</v>
      </c>
      <c r="J20" s="64">
        <f t="shared" ca="1" si="7"/>
        <v>0</v>
      </c>
      <c r="K20" s="64">
        <f t="shared" ca="1" si="8"/>
        <v>0</v>
      </c>
      <c r="L20" s="64">
        <f t="shared" ca="1" si="9"/>
        <v>0</v>
      </c>
      <c r="M20" s="64">
        <f t="shared" ca="1" si="10"/>
        <v>0</v>
      </c>
      <c r="N20" s="64">
        <f t="shared" ca="1" si="11"/>
        <v>0</v>
      </c>
      <c r="O20" s="81">
        <f ca="1">SUM(Synth[[#This Row],[Jan]:[Déc]])</f>
        <v>0</v>
      </c>
    </row>
    <row r="21" spans="1:15" x14ac:dyDescent="0.2">
      <c r="A21" s="23" t="str">
        <f>heure!D18</f>
        <v>Atelier Issoire Aviation</v>
      </c>
      <c r="B21" s="24">
        <f>heure!C18</f>
        <v>762</v>
      </c>
      <c r="C21" s="63">
        <f t="shared" ca="1" si="0"/>
        <v>0</v>
      </c>
      <c r="D21" s="64">
        <f t="shared" ca="1" si="1"/>
        <v>0</v>
      </c>
      <c r="E21" s="64">
        <f t="shared" ca="1" si="2"/>
        <v>0</v>
      </c>
      <c r="F21" s="64">
        <f t="shared" ca="1" si="3"/>
        <v>0</v>
      </c>
      <c r="G21" s="64">
        <f t="shared" ca="1" si="4"/>
        <v>0</v>
      </c>
      <c r="H21" s="64">
        <f t="shared" ca="1" si="5"/>
        <v>0</v>
      </c>
      <c r="I21" s="64">
        <f t="shared" ca="1" si="6"/>
        <v>0</v>
      </c>
      <c r="J21" s="64">
        <f t="shared" ca="1" si="7"/>
        <v>0</v>
      </c>
      <c r="K21" s="64">
        <f t="shared" ca="1" si="8"/>
        <v>0</v>
      </c>
      <c r="L21" s="64">
        <f t="shared" ca="1" si="9"/>
        <v>0</v>
      </c>
      <c r="M21" s="64">
        <f t="shared" ca="1" si="10"/>
        <v>0</v>
      </c>
      <c r="N21" s="64">
        <f t="shared" ca="1" si="11"/>
        <v>0</v>
      </c>
      <c r="O21" s="81">
        <f ca="1">SUM(Synth[[#This Row],[Jan]:[Déc]])</f>
        <v>0</v>
      </c>
    </row>
    <row r="22" spans="1:15" x14ac:dyDescent="0.2">
      <c r="A22" s="23" t="str">
        <f>heure!D19</f>
        <v>Audit Ducs d'Auvergne à Cournon</v>
      </c>
      <c r="B22" s="24">
        <f>heure!C19</f>
        <v>764</v>
      </c>
      <c r="C22" s="63">
        <f t="shared" ca="1" si="0"/>
        <v>0</v>
      </c>
      <c r="D22" s="64">
        <f t="shared" ca="1" si="1"/>
        <v>0</v>
      </c>
      <c r="E22" s="64">
        <f t="shared" ca="1" si="2"/>
        <v>0</v>
      </c>
      <c r="F22" s="64">
        <f t="shared" ca="1" si="3"/>
        <v>0</v>
      </c>
      <c r="G22" s="64">
        <f t="shared" ca="1" si="4"/>
        <v>0</v>
      </c>
      <c r="H22" s="64">
        <f t="shared" ca="1" si="5"/>
        <v>0</v>
      </c>
      <c r="I22" s="64">
        <f t="shared" ca="1" si="6"/>
        <v>0</v>
      </c>
      <c r="J22" s="64">
        <f t="shared" ca="1" si="7"/>
        <v>0</v>
      </c>
      <c r="K22" s="64">
        <f t="shared" ca="1" si="8"/>
        <v>0</v>
      </c>
      <c r="L22" s="64">
        <f t="shared" ca="1" si="9"/>
        <v>0</v>
      </c>
      <c r="M22" s="64">
        <f t="shared" ca="1" si="10"/>
        <v>0</v>
      </c>
      <c r="N22" s="64">
        <f t="shared" ca="1" si="11"/>
        <v>0</v>
      </c>
      <c r="O22" s="81">
        <f ca="1">SUM(Synth[[#This Row],[Jan]:[Déc]])</f>
        <v>0</v>
      </c>
    </row>
    <row r="23" spans="1:15" x14ac:dyDescent="0.2">
      <c r="A23" s="23" t="str">
        <f>heure!D20</f>
        <v>Crèche + 50 lgts à Chamalières</v>
      </c>
      <c r="B23" s="24">
        <f>heure!C20</f>
        <v>771</v>
      </c>
      <c r="C23" s="63">
        <f t="shared" ca="1" si="0"/>
        <v>0</v>
      </c>
      <c r="D23" s="64">
        <f t="shared" ca="1" si="1"/>
        <v>0</v>
      </c>
      <c r="E23" s="64">
        <f t="shared" ca="1" si="2"/>
        <v>0</v>
      </c>
      <c r="F23" s="64">
        <f t="shared" ca="1" si="3"/>
        <v>0</v>
      </c>
      <c r="G23" s="64">
        <f t="shared" ca="1" si="4"/>
        <v>0</v>
      </c>
      <c r="H23" s="64">
        <f t="shared" ca="1" si="5"/>
        <v>0</v>
      </c>
      <c r="I23" s="64">
        <f t="shared" ca="1" si="6"/>
        <v>0</v>
      </c>
      <c r="J23" s="64">
        <f t="shared" ca="1" si="7"/>
        <v>0</v>
      </c>
      <c r="K23" s="64">
        <f t="shared" ca="1" si="8"/>
        <v>0</v>
      </c>
      <c r="L23" s="64">
        <f t="shared" ca="1" si="9"/>
        <v>0</v>
      </c>
      <c r="M23" s="64">
        <f t="shared" ca="1" si="10"/>
        <v>0</v>
      </c>
      <c r="N23" s="64">
        <f t="shared" ca="1" si="11"/>
        <v>0</v>
      </c>
      <c r="O23" s="81">
        <f ca="1">SUM(Synth[[#This Row],[Jan]:[Déc]])</f>
        <v>0</v>
      </c>
    </row>
    <row r="24" spans="1:15" x14ac:dyDescent="0.2">
      <c r="A24" s="23" t="str">
        <f>heure!D21</f>
        <v>Hôtel du département Moulins</v>
      </c>
      <c r="B24" s="24">
        <f>heure!C21</f>
        <v>773</v>
      </c>
      <c r="C24" s="63">
        <f t="shared" ca="1" si="0"/>
        <v>0</v>
      </c>
      <c r="D24" s="64">
        <f t="shared" ca="1" si="1"/>
        <v>0</v>
      </c>
      <c r="E24" s="64">
        <f t="shared" ca="1" si="2"/>
        <v>0</v>
      </c>
      <c r="F24" s="64">
        <f t="shared" ca="1" si="3"/>
        <v>0</v>
      </c>
      <c r="G24" s="64">
        <f t="shared" ca="1" si="4"/>
        <v>0</v>
      </c>
      <c r="H24" s="64">
        <f t="shared" ca="1" si="5"/>
        <v>0</v>
      </c>
      <c r="I24" s="64">
        <f t="shared" ca="1" si="6"/>
        <v>0</v>
      </c>
      <c r="J24" s="64">
        <f t="shared" ca="1" si="7"/>
        <v>0</v>
      </c>
      <c r="K24" s="64">
        <f t="shared" ca="1" si="8"/>
        <v>0</v>
      </c>
      <c r="L24" s="64">
        <f t="shared" ca="1" si="9"/>
        <v>0</v>
      </c>
      <c r="M24" s="64">
        <f t="shared" ca="1" si="10"/>
        <v>0</v>
      </c>
      <c r="N24" s="64">
        <f t="shared" ca="1" si="11"/>
        <v>0</v>
      </c>
      <c r="O24" s="81">
        <f ca="1">SUM(Synth[[#This Row],[Jan]:[Déc]])</f>
        <v>0</v>
      </c>
    </row>
    <row r="25" spans="1:15" x14ac:dyDescent="0.2">
      <c r="A25" s="23" t="str">
        <f>heure!D22</f>
        <v>GS Louise Michel et club des Ainés</v>
      </c>
      <c r="B25" s="24">
        <f>heure!C22</f>
        <v>775</v>
      </c>
      <c r="C25" s="63">
        <f t="shared" ca="1" si="0"/>
        <v>0</v>
      </c>
      <c r="D25" s="64">
        <f t="shared" ca="1" si="1"/>
        <v>0</v>
      </c>
      <c r="E25" s="64">
        <f t="shared" ca="1" si="2"/>
        <v>0</v>
      </c>
      <c r="F25" s="64">
        <f t="shared" ca="1" si="3"/>
        <v>0</v>
      </c>
      <c r="G25" s="64">
        <f t="shared" ca="1" si="4"/>
        <v>0</v>
      </c>
      <c r="H25" s="64">
        <f t="shared" ca="1" si="5"/>
        <v>0</v>
      </c>
      <c r="I25" s="64">
        <f t="shared" ca="1" si="6"/>
        <v>0</v>
      </c>
      <c r="J25" s="64">
        <f t="shared" ca="1" si="7"/>
        <v>0</v>
      </c>
      <c r="K25" s="64">
        <f t="shared" ca="1" si="8"/>
        <v>0</v>
      </c>
      <c r="L25" s="64">
        <f t="shared" ca="1" si="9"/>
        <v>0</v>
      </c>
      <c r="M25" s="64">
        <f t="shared" ca="1" si="10"/>
        <v>0</v>
      </c>
      <c r="N25" s="64">
        <f t="shared" ca="1" si="11"/>
        <v>0</v>
      </c>
      <c r="O25" s="81">
        <f ca="1">SUM(Synth[[#This Row],[Jan]:[Déc]])</f>
        <v>0</v>
      </c>
    </row>
    <row r="26" spans="1:15" x14ac:dyDescent="0.2">
      <c r="A26" s="23" t="str">
        <f>heure!D23</f>
        <v>CCAS Romagnat</v>
      </c>
      <c r="B26" s="24">
        <f>heure!C23</f>
        <v>776</v>
      </c>
      <c r="C26" s="63">
        <f t="shared" ca="1" si="0"/>
        <v>0</v>
      </c>
      <c r="D26" s="64">
        <f t="shared" ca="1" si="1"/>
        <v>0</v>
      </c>
      <c r="E26" s="64">
        <f t="shared" ca="1" si="2"/>
        <v>0</v>
      </c>
      <c r="F26" s="64">
        <f t="shared" ca="1" si="3"/>
        <v>0</v>
      </c>
      <c r="G26" s="64">
        <f t="shared" ca="1" si="4"/>
        <v>0</v>
      </c>
      <c r="H26" s="64">
        <f t="shared" ca="1" si="5"/>
        <v>0</v>
      </c>
      <c r="I26" s="64">
        <f t="shared" ca="1" si="6"/>
        <v>0</v>
      </c>
      <c r="J26" s="64">
        <f t="shared" ca="1" si="7"/>
        <v>0</v>
      </c>
      <c r="K26" s="64">
        <f t="shared" ca="1" si="8"/>
        <v>0</v>
      </c>
      <c r="L26" s="64">
        <f t="shared" ca="1" si="9"/>
        <v>0</v>
      </c>
      <c r="M26" s="64">
        <f t="shared" ca="1" si="10"/>
        <v>0</v>
      </c>
      <c r="N26" s="64">
        <f t="shared" ca="1" si="11"/>
        <v>0</v>
      </c>
      <c r="O26" s="81">
        <f ca="1">SUM(Synth[[#This Row],[Jan]:[Déc]])</f>
        <v>0</v>
      </c>
    </row>
    <row r="27" spans="1:15" x14ac:dyDescent="0.2">
      <c r="A27" s="23" t="str">
        <f>heure!D24</f>
        <v>Ophis Montghéal st eloy</v>
      </c>
      <c r="B27" s="24">
        <f>heure!C24</f>
        <v>781</v>
      </c>
      <c r="C27" s="63">
        <f t="shared" ca="1" si="0"/>
        <v>0</v>
      </c>
      <c r="D27" s="64">
        <f t="shared" ca="1" si="1"/>
        <v>0</v>
      </c>
      <c r="E27" s="64">
        <f t="shared" ca="1" si="2"/>
        <v>0</v>
      </c>
      <c r="F27" s="64">
        <f t="shared" ca="1" si="3"/>
        <v>0</v>
      </c>
      <c r="G27" s="64">
        <f t="shared" ca="1" si="4"/>
        <v>0</v>
      </c>
      <c r="H27" s="64">
        <f t="shared" ca="1" si="5"/>
        <v>0</v>
      </c>
      <c r="I27" s="64">
        <f t="shared" ca="1" si="6"/>
        <v>0</v>
      </c>
      <c r="J27" s="64">
        <f t="shared" ca="1" si="7"/>
        <v>0</v>
      </c>
      <c r="K27" s="64">
        <f t="shared" ca="1" si="8"/>
        <v>0</v>
      </c>
      <c r="L27" s="64">
        <f t="shared" ca="1" si="9"/>
        <v>0</v>
      </c>
      <c r="M27" s="64">
        <f t="shared" ca="1" si="10"/>
        <v>0</v>
      </c>
      <c r="N27" s="64">
        <f t="shared" ca="1" si="11"/>
        <v>0</v>
      </c>
      <c r="O27" s="81">
        <f ca="1">SUM(Synth[[#This Row],[Jan]:[Déc]])</f>
        <v>0</v>
      </c>
    </row>
    <row r="28" spans="1:15" x14ac:dyDescent="0.2">
      <c r="A28" s="22" t="str">
        <f>heure!D25</f>
        <v>Calcul thermique ITM Tréville</v>
      </c>
      <c r="B28" s="28">
        <f>heure!C25</f>
        <v>782</v>
      </c>
      <c r="C28" s="63">
        <f t="shared" ca="1" si="0"/>
        <v>0</v>
      </c>
      <c r="D28" s="62">
        <f t="shared" ca="1" si="1"/>
        <v>0</v>
      </c>
      <c r="E28" s="62">
        <f t="shared" ca="1" si="2"/>
        <v>0</v>
      </c>
      <c r="F28" s="62">
        <f t="shared" ca="1" si="3"/>
        <v>0</v>
      </c>
      <c r="G28" s="62">
        <f t="shared" ca="1" si="4"/>
        <v>0</v>
      </c>
      <c r="H28" s="62">
        <f t="shared" ca="1" si="5"/>
        <v>0</v>
      </c>
      <c r="I28" s="62">
        <f t="shared" ca="1" si="6"/>
        <v>0</v>
      </c>
      <c r="J28" s="62">
        <f t="shared" ca="1" si="7"/>
        <v>0</v>
      </c>
      <c r="K28" s="62">
        <f t="shared" ca="1" si="8"/>
        <v>0</v>
      </c>
      <c r="L28" s="62">
        <f t="shared" ca="1" si="9"/>
        <v>0</v>
      </c>
      <c r="M28" s="62">
        <f t="shared" ca="1" si="10"/>
        <v>0</v>
      </c>
      <c r="N28" s="62">
        <f t="shared" ca="1" si="11"/>
        <v>0</v>
      </c>
      <c r="O28" s="81">
        <f ca="1">SUM(Synth[[#This Row],[Jan]:[Déc]])</f>
        <v>0</v>
      </c>
    </row>
    <row r="29" spans="1:15" x14ac:dyDescent="0.2">
      <c r="A29" s="23" t="str">
        <f>heure!D26</f>
        <v>Cimetière de crouel</v>
      </c>
      <c r="B29" s="24">
        <f>heure!C26</f>
        <v>787</v>
      </c>
      <c r="C29" s="63">
        <f t="shared" ca="1" si="0"/>
        <v>0</v>
      </c>
      <c r="D29" s="64">
        <f t="shared" ca="1" si="1"/>
        <v>0</v>
      </c>
      <c r="E29" s="64">
        <f t="shared" ca="1" si="2"/>
        <v>0</v>
      </c>
      <c r="F29" s="64">
        <f t="shared" ca="1" si="3"/>
        <v>0</v>
      </c>
      <c r="G29" s="64">
        <f t="shared" ca="1" si="4"/>
        <v>0</v>
      </c>
      <c r="H29" s="64">
        <f t="shared" ca="1" si="5"/>
        <v>0</v>
      </c>
      <c r="I29" s="64">
        <f t="shared" ca="1" si="6"/>
        <v>0</v>
      </c>
      <c r="J29" s="64">
        <f t="shared" ca="1" si="7"/>
        <v>0</v>
      </c>
      <c r="K29" s="64">
        <f t="shared" ca="1" si="8"/>
        <v>0</v>
      </c>
      <c r="L29" s="64">
        <f t="shared" ca="1" si="9"/>
        <v>0</v>
      </c>
      <c r="M29" s="64">
        <f t="shared" ca="1" si="10"/>
        <v>0</v>
      </c>
      <c r="N29" s="64">
        <f t="shared" ca="1" si="11"/>
        <v>0</v>
      </c>
      <c r="O29" s="81">
        <f ca="1">SUM(Synth[[#This Row],[Jan]:[Déc]])</f>
        <v>0</v>
      </c>
    </row>
    <row r="30" spans="1:15" x14ac:dyDescent="0.2">
      <c r="A30" s="23" t="str">
        <f>heure!D27</f>
        <v xml:space="preserve">Hôtel restaurant Pontaumur </v>
      </c>
      <c r="B30" s="24">
        <f>heure!C27</f>
        <v>788</v>
      </c>
      <c r="C30" s="63">
        <f t="shared" ca="1" si="0"/>
        <v>0</v>
      </c>
      <c r="D30" s="64">
        <f t="shared" ca="1" si="1"/>
        <v>0</v>
      </c>
      <c r="E30" s="64">
        <f t="shared" ca="1" si="2"/>
        <v>0</v>
      </c>
      <c r="F30" s="64">
        <f t="shared" ca="1" si="3"/>
        <v>0</v>
      </c>
      <c r="G30" s="64">
        <f t="shared" ca="1" si="4"/>
        <v>0</v>
      </c>
      <c r="H30" s="64">
        <f t="shared" ca="1" si="5"/>
        <v>0</v>
      </c>
      <c r="I30" s="64">
        <f t="shared" ca="1" si="6"/>
        <v>0</v>
      </c>
      <c r="J30" s="64">
        <f t="shared" ca="1" si="7"/>
        <v>0</v>
      </c>
      <c r="K30" s="64">
        <f t="shared" ca="1" si="8"/>
        <v>0</v>
      </c>
      <c r="L30" s="64">
        <f t="shared" ca="1" si="9"/>
        <v>0</v>
      </c>
      <c r="M30" s="64">
        <f t="shared" ca="1" si="10"/>
        <v>0</v>
      </c>
      <c r="N30" s="64">
        <f t="shared" ca="1" si="11"/>
        <v>0</v>
      </c>
      <c r="O30" s="81">
        <f ca="1">SUM(Synth[[#This Row],[Jan]:[Déc]])</f>
        <v>0</v>
      </c>
    </row>
    <row r="31" spans="1:15" x14ac:dyDescent="0.2">
      <c r="A31" s="23" t="str">
        <f>heure!D28</f>
        <v>chaufferie bois St Flour</v>
      </c>
      <c r="B31" s="24">
        <f>heure!C28</f>
        <v>789</v>
      </c>
      <c r="C31" s="63">
        <f t="shared" ca="1" si="0"/>
        <v>0</v>
      </c>
      <c r="D31" s="64">
        <f t="shared" ca="1" si="1"/>
        <v>0</v>
      </c>
      <c r="E31" s="64">
        <f t="shared" ca="1" si="2"/>
        <v>0</v>
      </c>
      <c r="F31" s="64">
        <f t="shared" ca="1" si="3"/>
        <v>0</v>
      </c>
      <c r="G31" s="64">
        <f t="shared" ca="1" si="4"/>
        <v>0</v>
      </c>
      <c r="H31" s="64">
        <f t="shared" ca="1" si="5"/>
        <v>0</v>
      </c>
      <c r="I31" s="64">
        <f t="shared" ca="1" si="6"/>
        <v>0</v>
      </c>
      <c r="J31" s="64">
        <f t="shared" ca="1" si="7"/>
        <v>0</v>
      </c>
      <c r="K31" s="64">
        <f t="shared" ca="1" si="8"/>
        <v>0</v>
      </c>
      <c r="L31" s="64">
        <f t="shared" ca="1" si="9"/>
        <v>0</v>
      </c>
      <c r="M31" s="64">
        <f t="shared" ca="1" si="10"/>
        <v>0</v>
      </c>
      <c r="N31" s="64">
        <f t="shared" ca="1" si="11"/>
        <v>0</v>
      </c>
      <c r="O31" s="81">
        <f ca="1">SUM(Synth[[#This Row],[Jan]:[Déc]])</f>
        <v>0</v>
      </c>
    </row>
    <row r="32" spans="1:15" x14ac:dyDescent="0.2">
      <c r="A32" s="23" t="str">
        <f>heure!D29</f>
        <v>caméra thermique</v>
      </c>
      <c r="B32" s="24">
        <f>heure!C29</f>
        <v>0</v>
      </c>
      <c r="C32" s="63">
        <f t="shared" ca="1" si="0"/>
        <v>0</v>
      </c>
      <c r="D32" s="64">
        <f t="shared" ca="1" si="1"/>
        <v>0</v>
      </c>
      <c r="E32" s="64">
        <f t="shared" ca="1" si="2"/>
        <v>0</v>
      </c>
      <c r="F32" s="64">
        <f t="shared" ca="1" si="3"/>
        <v>0</v>
      </c>
      <c r="G32" s="64">
        <f t="shared" ca="1" si="4"/>
        <v>0</v>
      </c>
      <c r="H32" s="64">
        <f t="shared" ca="1" si="5"/>
        <v>0</v>
      </c>
      <c r="I32" s="64">
        <f t="shared" ca="1" si="6"/>
        <v>0</v>
      </c>
      <c r="J32" s="64">
        <f t="shared" ca="1" si="7"/>
        <v>0</v>
      </c>
      <c r="K32" s="64">
        <f t="shared" ca="1" si="8"/>
        <v>0</v>
      </c>
      <c r="L32" s="64">
        <f t="shared" ca="1" si="9"/>
        <v>0</v>
      </c>
      <c r="M32" s="64">
        <f t="shared" ca="1" si="10"/>
        <v>0</v>
      </c>
      <c r="N32" s="64">
        <f t="shared" ca="1" si="11"/>
        <v>0</v>
      </c>
      <c r="O32" s="81">
        <f ca="1">SUM(Synth[[#This Row],[Jan]:[Déc]])</f>
        <v>0</v>
      </c>
    </row>
    <row r="33" spans="1:15" x14ac:dyDescent="0.2">
      <c r="A33" s="23">
        <f>heure!D30</f>
        <v>0</v>
      </c>
      <c r="B33" s="24">
        <f>heure!C30</f>
        <v>0</v>
      </c>
      <c r="C33" s="63" t="e">
        <f t="shared" ca="1" si="0"/>
        <v>#N/A</v>
      </c>
      <c r="D33" s="64" t="e">
        <f t="shared" ca="1" si="1"/>
        <v>#N/A</v>
      </c>
      <c r="E33" s="64" t="e">
        <f t="shared" ca="1" si="2"/>
        <v>#N/A</v>
      </c>
      <c r="F33" s="64" t="e">
        <f t="shared" ca="1" si="3"/>
        <v>#N/A</v>
      </c>
      <c r="G33" s="64" t="e">
        <f t="shared" ca="1" si="4"/>
        <v>#N/A</v>
      </c>
      <c r="H33" s="64" t="e">
        <f t="shared" ca="1" si="5"/>
        <v>#N/A</v>
      </c>
      <c r="I33" s="64" t="e">
        <f t="shared" ca="1" si="6"/>
        <v>#N/A</v>
      </c>
      <c r="J33" s="64" t="e">
        <f t="shared" ca="1" si="7"/>
        <v>#N/A</v>
      </c>
      <c r="K33" s="64" t="e">
        <f t="shared" ca="1" si="8"/>
        <v>#N/A</v>
      </c>
      <c r="L33" s="64" t="e">
        <f t="shared" ca="1" si="9"/>
        <v>#N/A</v>
      </c>
      <c r="M33" s="64" t="e">
        <f t="shared" ca="1" si="10"/>
        <v>#N/A</v>
      </c>
      <c r="N33" s="64" t="e">
        <f t="shared" ca="1" si="11"/>
        <v>#N/A</v>
      </c>
      <c r="O33" s="81" t="e">
        <f ca="1">SUM(Synth[[#This Row],[Jan]:[Déc]])</f>
        <v>#N/A</v>
      </c>
    </row>
    <row r="34" spans="1:15" x14ac:dyDescent="0.2">
      <c r="A34" s="23">
        <f>heure!D31</f>
        <v>0</v>
      </c>
      <c r="B34" s="24">
        <f>heure!C31</f>
        <v>0</v>
      </c>
      <c r="C34" s="63" t="e">
        <f t="shared" ca="1" si="0"/>
        <v>#N/A</v>
      </c>
      <c r="D34" s="64" t="e">
        <f t="shared" ca="1" si="1"/>
        <v>#N/A</v>
      </c>
      <c r="E34" s="64" t="e">
        <f t="shared" ca="1" si="2"/>
        <v>#N/A</v>
      </c>
      <c r="F34" s="64" t="e">
        <f t="shared" ca="1" si="3"/>
        <v>#N/A</v>
      </c>
      <c r="G34" s="64" t="e">
        <f t="shared" ca="1" si="4"/>
        <v>#N/A</v>
      </c>
      <c r="H34" s="64" t="e">
        <f t="shared" ca="1" si="5"/>
        <v>#N/A</v>
      </c>
      <c r="I34" s="64" t="e">
        <f t="shared" ca="1" si="6"/>
        <v>#N/A</v>
      </c>
      <c r="J34" s="64" t="e">
        <f t="shared" ca="1" si="7"/>
        <v>#N/A</v>
      </c>
      <c r="K34" s="64" t="e">
        <f t="shared" ca="1" si="8"/>
        <v>#N/A</v>
      </c>
      <c r="L34" s="64" t="e">
        <f t="shared" ca="1" si="9"/>
        <v>#N/A</v>
      </c>
      <c r="M34" s="64" t="e">
        <f t="shared" ca="1" si="10"/>
        <v>#N/A</v>
      </c>
      <c r="N34" s="64" t="e">
        <f t="shared" ca="1" si="11"/>
        <v>#N/A</v>
      </c>
      <c r="O34" s="81" t="e">
        <f ca="1">SUM(Synth[[#This Row],[Jan]:[Déc]])</f>
        <v>#N/A</v>
      </c>
    </row>
    <row r="35" spans="1:15" x14ac:dyDescent="0.2">
      <c r="A35" s="23">
        <f>heure!D32</f>
        <v>0</v>
      </c>
      <c r="B35" s="24">
        <f>heure!C32</f>
        <v>0</v>
      </c>
      <c r="C35" s="63" t="e">
        <f t="shared" ca="1" si="0"/>
        <v>#N/A</v>
      </c>
      <c r="D35" s="64" t="e">
        <f t="shared" ca="1" si="1"/>
        <v>#N/A</v>
      </c>
      <c r="E35" s="64" t="e">
        <f t="shared" ca="1" si="2"/>
        <v>#N/A</v>
      </c>
      <c r="F35" s="64" t="e">
        <f t="shared" ca="1" si="3"/>
        <v>#N/A</v>
      </c>
      <c r="G35" s="64" t="e">
        <f t="shared" ca="1" si="4"/>
        <v>#N/A</v>
      </c>
      <c r="H35" s="64" t="e">
        <f t="shared" ca="1" si="5"/>
        <v>#N/A</v>
      </c>
      <c r="I35" s="64" t="e">
        <f t="shared" ca="1" si="6"/>
        <v>#N/A</v>
      </c>
      <c r="J35" s="64" t="e">
        <f t="shared" ca="1" si="7"/>
        <v>#N/A</v>
      </c>
      <c r="K35" s="64" t="e">
        <f t="shared" ca="1" si="8"/>
        <v>#N/A</v>
      </c>
      <c r="L35" s="64" t="e">
        <f t="shared" ca="1" si="9"/>
        <v>#N/A</v>
      </c>
      <c r="M35" s="64" t="e">
        <f t="shared" ca="1" si="10"/>
        <v>#N/A</v>
      </c>
      <c r="N35" s="64" t="e">
        <f t="shared" ca="1" si="11"/>
        <v>#N/A</v>
      </c>
      <c r="O35" s="81" t="e">
        <f ca="1">SUM(Synth[[#This Row],[Jan]:[Déc]])</f>
        <v>#N/A</v>
      </c>
    </row>
    <row r="36" spans="1:15" x14ac:dyDescent="0.2">
      <c r="A36" s="23">
        <f>heure!D33</f>
        <v>0</v>
      </c>
      <c r="B36" s="24">
        <f>heure!C33</f>
        <v>0</v>
      </c>
      <c r="C36" s="63" t="e">
        <f t="shared" ca="1" si="0"/>
        <v>#N/A</v>
      </c>
      <c r="D36" s="64" t="e">
        <f t="shared" ca="1" si="1"/>
        <v>#N/A</v>
      </c>
      <c r="E36" s="64" t="e">
        <f t="shared" ca="1" si="2"/>
        <v>#N/A</v>
      </c>
      <c r="F36" s="64" t="e">
        <f t="shared" ca="1" si="3"/>
        <v>#N/A</v>
      </c>
      <c r="G36" s="64" t="e">
        <f t="shared" ca="1" si="4"/>
        <v>#N/A</v>
      </c>
      <c r="H36" s="64" t="e">
        <f t="shared" ca="1" si="5"/>
        <v>#N/A</v>
      </c>
      <c r="I36" s="64" t="e">
        <f t="shared" ca="1" si="6"/>
        <v>#N/A</v>
      </c>
      <c r="J36" s="64" t="e">
        <f t="shared" ca="1" si="7"/>
        <v>#N/A</v>
      </c>
      <c r="K36" s="64" t="e">
        <f t="shared" ca="1" si="8"/>
        <v>#N/A</v>
      </c>
      <c r="L36" s="64" t="e">
        <f t="shared" ca="1" si="9"/>
        <v>#N/A</v>
      </c>
      <c r="M36" s="64" t="e">
        <f t="shared" ca="1" si="10"/>
        <v>#N/A</v>
      </c>
      <c r="N36" s="64" t="e">
        <f t="shared" ca="1" si="11"/>
        <v>#N/A</v>
      </c>
      <c r="O36" s="81" t="e">
        <f ca="1">SUM(Synth[[#This Row],[Jan]:[Déc]])</f>
        <v>#N/A</v>
      </c>
    </row>
    <row r="37" spans="1:15" x14ac:dyDescent="0.2">
      <c r="A37" s="23">
        <f>heure!D34</f>
        <v>0</v>
      </c>
      <c r="B37" s="24">
        <f>heure!C34</f>
        <v>0</v>
      </c>
      <c r="C37" s="63" t="e">
        <f t="shared" ca="1" si="0"/>
        <v>#N/A</v>
      </c>
      <c r="D37" s="64" t="e">
        <f t="shared" ca="1" si="1"/>
        <v>#N/A</v>
      </c>
      <c r="E37" s="64" t="e">
        <f t="shared" ca="1" si="2"/>
        <v>#N/A</v>
      </c>
      <c r="F37" s="64" t="e">
        <f t="shared" ca="1" si="3"/>
        <v>#N/A</v>
      </c>
      <c r="G37" s="64" t="e">
        <f t="shared" ca="1" si="4"/>
        <v>#N/A</v>
      </c>
      <c r="H37" s="64" t="e">
        <f t="shared" ca="1" si="5"/>
        <v>#N/A</v>
      </c>
      <c r="I37" s="64" t="e">
        <f t="shared" ca="1" si="6"/>
        <v>#N/A</v>
      </c>
      <c r="J37" s="64" t="e">
        <f t="shared" ca="1" si="7"/>
        <v>#N/A</v>
      </c>
      <c r="K37" s="64" t="e">
        <f t="shared" ca="1" si="8"/>
        <v>#N/A</v>
      </c>
      <c r="L37" s="64" t="e">
        <f t="shared" ca="1" si="9"/>
        <v>#N/A</v>
      </c>
      <c r="M37" s="64" t="e">
        <f t="shared" ca="1" si="10"/>
        <v>#N/A</v>
      </c>
      <c r="N37" s="64" t="e">
        <f t="shared" ca="1" si="11"/>
        <v>#N/A</v>
      </c>
      <c r="O37" s="81" t="e">
        <f ca="1">SUM(Synth[[#This Row],[Jan]:[Déc]])</f>
        <v>#N/A</v>
      </c>
    </row>
    <row r="38" spans="1:15" x14ac:dyDescent="0.2">
      <c r="A38" s="23">
        <f>heure!D35</f>
        <v>0</v>
      </c>
      <c r="B38" s="24">
        <f>heure!C35</f>
        <v>0</v>
      </c>
      <c r="C38" s="63" t="e">
        <f t="shared" ca="1" si="0"/>
        <v>#N/A</v>
      </c>
      <c r="D38" s="64" t="e">
        <f t="shared" ca="1" si="1"/>
        <v>#N/A</v>
      </c>
      <c r="E38" s="64" t="e">
        <f t="shared" ca="1" si="2"/>
        <v>#N/A</v>
      </c>
      <c r="F38" s="64" t="e">
        <f t="shared" ca="1" si="3"/>
        <v>#N/A</v>
      </c>
      <c r="G38" s="64" t="e">
        <f t="shared" ca="1" si="4"/>
        <v>#N/A</v>
      </c>
      <c r="H38" s="64" t="e">
        <f t="shared" ca="1" si="5"/>
        <v>#N/A</v>
      </c>
      <c r="I38" s="64" t="e">
        <f t="shared" ca="1" si="6"/>
        <v>#N/A</v>
      </c>
      <c r="J38" s="64" t="e">
        <f t="shared" ca="1" si="7"/>
        <v>#N/A</v>
      </c>
      <c r="K38" s="64" t="e">
        <f t="shared" ca="1" si="8"/>
        <v>#N/A</v>
      </c>
      <c r="L38" s="64" t="e">
        <f t="shared" ca="1" si="9"/>
        <v>#N/A</v>
      </c>
      <c r="M38" s="64" t="e">
        <f t="shared" ca="1" si="10"/>
        <v>#N/A</v>
      </c>
      <c r="N38" s="64" t="e">
        <f t="shared" ca="1" si="11"/>
        <v>#N/A</v>
      </c>
      <c r="O38" s="81" t="e">
        <f ca="1">SUM(Synth[[#This Row],[Jan]:[Déc]])</f>
        <v>#N/A</v>
      </c>
    </row>
    <row r="39" spans="1:15" x14ac:dyDescent="0.2">
      <c r="A39" s="23">
        <f>heure!D36</f>
        <v>0</v>
      </c>
      <c r="B39" s="24">
        <f>heure!C36</f>
        <v>0</v>
      </c>
      <c r="C39" s="63" t="e">
        <f t="shared" ca="1" si="0"/>
        <v>#N/A</v>
      </c>
      <c r="D39" s="64" t="e">
        <f t="shared" ca="1" si="1"/>
        <v>#N/A</v>
      </c>
      <c r="E39" s="64" t="e">
        <f t="shared" ca="1" si="2"/>
        <v>#N/A</v>
      </c>
      <c r="F39" s="64" t="e">
        <f t="shared" ca="1" si="3"/>
        <v>#N/A</v>
      </c>
      <c r="G39" s="64" t="e">
        <f t="shared" ca="1" si="4"/>
        <v>#N/A</v>
      </c>
      <c r="H39" s="64" t="e">
        <f t="shared" ca="1" si="5"/>
        <v>#N/A</v>
      </c>
      <c r="I39" s="64" t="e">
        <f t="shared" ca="1" si="6"/>
        <v>#N/A</v>
      </c>
      <c r="J39" s="64" t="e">
        <f t="shared" ca="1" si="7"/>
        <v>#N/A</v>
      </c>
      <c r="K39" s="64" t="e">
        <f t="shared" ca="1" si="8"/>
        <v>#N/A</v>
      </c>
      <c r="L39" s="64" t="e">
        <f t="shared" ca="1" si="9"/>
        <v>#N/A</v>
      </c>
      <c r="M39" s="64" t="e">
        <f t="shared" ca="1" si="10"/>
        <v>#N/A</v>
      </c>
      <c r="N39" s="64" t="e">
        <f t="shared" ca="1" si="11"/>
        <v>#N/A</v>
      </c>
      <c r="O39" s="81" t="e">
        <f ca="1">SUM(Synth[[#This Row],[Jan]:[Déc]])</f>
        <v>#N/A</v>
      </c>
    </row>
    <row r="40" spans="1:15" x14ac:dyDescent="0.2">
      <c r="A40" s="23">
        <f>heure!D37</f>
        <v>0</v>
      </c>
      <c r="B40" s="24">
        <f>heure!C37</f>
        <v>0</v>
      </c>
      <c r="C40" s="63" t="e">
        <f t="shared" ca="1" si="0"/>
        <v>#N/A</v>
      </c>
      <c r="D40" s="64" t="e">
        <f t="shared" ca="1" si="1"/>
        <v>#N/A</v>
      </c>
      <c r="E40" s="64" t="e">
        <f t="shared" ca="1" si="2"/>
        <v>#N/A</v>
      </c>
      <c r="F40" s="64" t="e">
        <f t="shared" ca="1" si="3"/>
        <v>#N/A</v>
      </c>
      <c r="G40" s="64" t="e">
        <f t="shared" ca="1" si="4"/>
        <v>#N/A</v>
      </c>
      <c r="H40" s="64" t="e">
        <f t="shared" ca="1" si="5"/>
        <v>#N/A</v>
      </c>
      <c r="I40" s="64" t="e">
        <f t="shared" ca="1" si="6"/>
        <v>#N/A</v>
      </c>
      <c r="J40" s="64" t="e">
        <f t="shared" ca="1" si="7"/>
        <v>#N/A</v>
      </c>
      <c r="K40" s="64" t="e">
        <f t="shared" ca="1" si="8"/>
        <v>#N/A</v>
      </c>
      <c r="L40" s="64" t="e">
        <f t="shared" ca="1" si="9"/>
        <v>#N/A</v>
      </c>
      <c r="M40" s="64" t="e">
        <f t="shared" ca="1" si="10"/>
        <v>#N/A</v>
      </c>
      <c r="N40" s="64" t="e">
        <f t="shared" ca="1" si="11"/>
        <v>#N/A</v>
      </c>
      <c r="O40" s="81" t="e">
        <f ca="1">SUM(Synth[[#This Row],[Jan]:[Déc]])</f>
        <v>#N/A</v>
      </c>
    </row>
    <row r="41" spans="1:15" x14ac:dyDescent="0.2">
      <c r="A41" s="23">
        <f>heure!D38</f>
        <v>0</v>
      </c>
      <c r="B41" s="24">
        <f>heure!C38</f>
        <v>0</v>
      </c>
      <c r="C41" s="63" t="e">
        <f t="shared" ca="1" si="0"/>
        <v>#N/A</v>
      </c>
      <c r="D41" s="64" t="e">
        <f t="shared" ca="1" si="1"/>
        <v>#N/A</v>
      </c>
      <c r="E41" s="64" t="e">
        <f t="shared" ca="1" si="2"/>
        <v>#N/A</v>
      </c>
      <c r="F41" s="64" t="e">
        <f t="shared" ca="1" si="3"/>
        <v>#N/A</v>
      </c>
      <c r="G41" s="64" t="e">
        <f t="shared" ca="1" si="4"/>
        <v>#N/A</v>
      </c>
      <c r="H41" s="64" t="e">
        <f t="shared" ca="1" si="5"/>
        <v>#N/A</v>
      </c>
      <c r="I41" s="64" t="e">
        <f t="shared" ca="1" si="6"/>
        <v>#N/A</v>
      </c>
      <c r="J41" s="64" t="e">
        <f t="shared" ca="1" si="7"/>
        <v>#N/A</v>
      </c>
      <c r="K41" s="64" t="e">
        <f t="shared" ca="1" si="8"/>
        <v>#N/A</v>
      </c>
      <c r="L41" s="64" t="e">
        <f t="shared" ca="1" si="9"/>
        <v>#N/A</v>
      </c>
      <c r="M41" s="64" t="e">
        <f t="shared" ca="1" si="10"/>
        <v>#N/A</v>
      </c>
      <c r="N41" s="64" t="e">
        <f t="shared" ca="1" si="11"/>
        <v>#N/A</v>
      </c>
      <c r="O41" s="81" t="e">
        <f ca="1">SUM(Synth[[#This Row],[Jan]:[Déc]])</f>
        <v>#N/A</v>
      </c>
    </row>
    <row r="42" spans="1:15" x14ac:dyDescent="0.2">
      <c r="A42" s="23">
        <f>heure!D39</f>
        <v>0</v>
      </c>
      <c r="B42" s="24">
        <f>heure!C39</f>
        <v>0</v>
      </c>
      <c r="C42" s="63" t="e">
        <f t="shared" ref="C42:C63" ca="1" si="12">VLOOKUP($A42,INDIRECT(C$9&amp;"!A10:C149"),3,0)</f>
        <v>#N/A</v>
      </c>
      <c r="D42" s="64" t="e">
        <f t="shared" ref="D42:D63" ca="1" si="13">VLOOKUP($A42,INDIRECT(D$9&amp;"!A10:C149"),3,0)</f>
        <v>#N/A</v>
      </c>
      <c r="E42" s="64" t="e">
        <f t="shared" ref="E42:E63" ca="1" si="14">VLOOKUP($A42,INDIRECT(E$9&amp;"!A10:C149"),3,0)</f>
        <v>#N/A</v>
      </c>
      <c r="F42" s="64" t="e">
        <f t="shared" ref="F42:F63" ca="1" si="15">VLOOKUP($A42,INDIRECT(F$9&amp;"!A10:C149"),3,0)</f>
        <v>#N/A</v>
      </c>
      <c r="G42" s="64" t="e">
        <f t="shared" ref="G42:G63" ca="1" si="16">VLOOKUP($A42,INDIRECT(G$9&amp;"!A10:C149"),3,0)</f>
        <v>#N/A</v>
      </c>
      <c r="H42" s="64" t="e">
        <f t="shared" ref="H42:H63" ca="1" si="17">VLOOKUP($A42,INDIRECT(H$9&amp;"!A10:C149"),3,0)</f>
        <v>#N/A</v>
      </c>
      <c r="I42" s="64" t="e">
        <f t="shared" ref="I42:I63" ca="1" si="18">VLOOKUP($A42,INDIRECT(I$9&amp;"!A10:C149"),3,0)</f>
        <v>#N/A</v>
      </c>
      <c r="J42" s="64" t="e">
        <f t="shared" ref="J42:J63" ca="1" si="19">VLOOKUP($A42,INDIRECT(J$9&amp;"!A10:C149"),3,0)</f>
        <v>#N/A</v>
      </c>
      <c r="K42" s="64" t="e">
        <f t="shared" ref="K42:K63" ca="1" si="20">VLOOKUP($A42,INDIRECT(K$9&amp;"!A10:C149"),3,0)</f>
        <v>#N/A</v>
      </c>
      <c r="L42" s="64" t="e">
        <f t="shared" ref="L42:L63" ca="1" si="21">VLOOKUP($A42,INDIRECT(L$9&amp;"!A10:C149"),3,0)</f>
        <v>#N/A</v>
      </c>
      <c r="M42" s="64" t="e">
        <f t="shared" ref="M42:M63" ca="1" si="22">VLOOKUP($A42,INDIRECT(M$9&amp;"!A10:C149"),3,0)</f>
        <v>#N/A</v>
      </c>
      <c r="N42" s="64" t="e">
        <f t="shared" ref="N42:N63" ca="1" si="23">VLOOKUP($A42,INDIRECT(N$9&amp;"!A10:C149"),3,0)</f>
        <v>#N/A</v>
      </c>
      <c r="O42" s="81" t="e">
        <f ca="1">SUM(Synth[[#This Row],[Jan]:[Déc]])</f>
        <v>#N/A</v>
      </c>
    </row>
    <row r="43" spans="1:15" x14ac:dyDescent="0.2">
      <c r="A43" s="23">
        <f>heure!D40</f>
        <v>0</v>
      </c>
      <c r="B43" s="24">
        <f>heure!C40</f>
        <v>0</v>
      </c>
      <c r="C43" s="63" t="e">
        <f t="shared" ca="1" si="12"/>
        <v>#N/A</v>
      </c>
      <c r="D43" s="64" t="e">
        <f t="shared" ca="1" si="13"/>
        <v>#N/A</v>
      </c>
      <c r="E43" s="64" t="e">
        <f t="shared" ca="1" si="14"/>
        <v>#N/A</v>
      </c>
      <c r="F43" s="64" t="e">
        <f t="shared" ca="1" si="15"/>
        <v>#N/A</v>
      </c>
      <c r="G43" s="64" t="e">
        <f t="shared" ca="1" si="16"/>
        <v>#N/A</v>
      </c>
      <c r="H43" s="64" t="e">
        <f t="shared" ca="1" si="17"/>
        <v>#N/A</v>
      </c>
      <c r="I43" s="64" t="e">
        <f t="shared" ca="1" si="18"/>
        <v>#N/A</v>
      </c>
      <c r="J43" s="64" t="e">
        <f t="shared" ca="1" si="19"/>
        <v>#N/A</v>
      </c>
      <c r="K43" s="64" t="e">
        <f t="shared" ca="1" si="20"/>
        <v>#N/A</v>
      </c>
      <c r="L43" s="64" t="e">
        <f t="shared" ca="1" si="21"/>
        <v>#N/A</v>
      </c>
      <c r="M43" s="64" t="e">
        <f t="shared" ca="1" si="22"/>
        <v>#N/A</v>
      </c>
      <c r="N43" s="64" t="e">
        <f t="shared" ca="1" si="23"/>
        <v>#N/A</v>
      </c>
      <c r="O43" s="81" t="e">
        <f ca="1">SUM(Synth[[#This Row],[Jan]:[Déc]])</f>
        <v>#N/A</v>
      </c>
    </row>
    <row r="44" spans="1:15" x14ac:dyDescent="0.2">
      <c r="A44" s="23">
        <f>heure!D41</f>
        <v>0</v>
      </c>
      <c r="B44" s="24">
        <f>heure!C41</f>
        <v>0</v>
      </c>
      <c r="C44" s="63" t="e">
        <f t="shared" ca="1" si="12"/>
        <v>#N/A</v>
      </c>
      <c r="D44" s="64" t="e">
        <f t="shared" ca="1" si="13"/>
        <v>#N/A</v>
      </c>
      <c r="E44" s="64" t="e">
        <f t="shared" ca="1" si="14"/>
        <v>#N/A</v>
      </c>
      <c r="F44" s="64" t="e">
        <f t="shared" ca="1" si="15"/>
        <v>#N/A</v>
      </c>
      <c r="G44" s="64" t="e">
        <f t="shared" ca="1" si="16"/>
        <v>#N/A</v>
      </c>
      <c r="H44" s="64" t="e">
        <f t="shared" ca="1" si="17"/>
        <v>#N/A</v>
      </c>
      <c r="I44" s="64" t="e">
        <f t="shared" ca="1" si="18"/>
        <v>#N/A</v>
      </c>
      <c r="J44" s="64" t="e">
        <f t="shared" ca="1" si="19"/>
        <v>#N/A</v>
      </c>
      <c r="K44" s="64" t="e">
        <f t="shared" ca="1" si="20"/>
        <v>#N/A</v>
      </c>
      <c r="L44" s="64" t="e">
        <f t="shared" ca="1" si="21"/>
        <v>#N/A</v>
      </c>
      <c r="M44" s="64" t="e">
        <f t="shared" ca="1" si="22"/>
        <v>#N/A</v>
      </c>
      <c r="N44" s="64" t="e">
        <f t="shared" ca="1" si="23"/>
        <v>#N/A</v>
      </c>
      <c r="O44" s="81" t="e">
        <f ca="1">SUM(Synth[[#This Row],[Jan]:[Déc]])</f>
        <v>#N/A</v>
      </c>
    </row>
    <row r="45" spans="1:15" x14ac:dyDescent="0.2">
      <c r="A45" s="23">
        <f>heure!D42</f>
        <v>0</v>
      </c>
      <c r="B45" s="24">
        <f>heure!C42</f>
        <v>0</v>
      </c>
      <c r="C45" s="63" t="e">
        <f t="shared" ca="1" si="12"/>
        <v>#N/A</v>
      </c>
      <c r="D45" s="64" t="e">
        <f t="shared" ca="1" si="13"/>
        <v>#N/A</v>
      </c>
      <c r="E45" s="64" t="e">
        <f t="shared" ca="1" si="14"/>
        <v>#N/A</v>
      </c>
      <c r="F45" s="64" t="e">
        <f t="shared" ca="1" si="15"/>
        <v>#N/A</v>
      </c>
      <c r="G45" s="64" t="e">
        <f t="shared" ca="1" si="16"/>
        <v>#N/A</v>
      </c>
      <c r="H45" s="64" t="e">
        <f t="shared" ca="1" si="17"/>
        <v>#N/A</v>
      </c>
      <c r="I45" s="64" t="e">
        <f t="shared" ca="1" si="18"/>
        <v>#N/A</v>
      </c>
      <c r="J45" s="64" t="e">
        <f t="shared" ca="1" si="19"/>
        <v>#N/A</v>
      </c>
      <c r="K45" s="64" t="e">
        <f t="shared" ca="1" si="20"/>
        <v>#N/A</v>
      </c>
      <c r="L45" s="64" t="e">
        <f t="shared" ca="1" si="21"/>
        <v>#N/A</v>
      </c>
      <c r="M45" s="64" t="e">
        <f t="shared" ca="1" si="22"/>
        <v>#N/A</v>
      </c>
      <c r="N45" s="64" t="e">
        <f t="shared" ca="1" si="23"/>
        <v>#N/A</v>
      </c>
      <c r="O45" s="81" t="e">
        <f ca="1">SUM(Synth[[#This Row],[Jan]:[Déc]])</f>
        <v>#N/A</v>
      </c>
    </row>
    <row r="46" spans="1:15" x14ac:dyDescent="0.2">
      <c r="A46" s="22">
        <f>heure!D43</f>
        <v>0</v>
      </c>
      <c r="B46" s="28">
        <f>heure!C43</f>
        <v>0</v>
      </c>
      <c r="C46" s="61" t="e">
        <f t="shared" ca="1" si="12"/>
        <v>#N/A</v>
      </c>
      <c r="D46" s="62" t="e">
        <f t="shared" ca="1" si="13"/>
        <v>#N/A</v>
      </c>
      <c r="E46" s="62" t="e">
        <f t="shared" ca="1" si="14"/>
        <v>#N/A</v>
      </c>
      <c r="F46" s="62" t="e">
        <f t="shared" ca="1" si="15"/>
        <v>#N/A</v>
      </c>
      <c r="G46" s="62" t="e">
        <f t="shared" ca="1" si="16"/>
        <v>#N/A</v>
      </c>
      <c r="H46" s="62" t="e">
        <f t="shared" ca="1" si="17"/>
        <v>#N/A</v>
      </c>
      <c r="I46" s="62" t="e">
        <f t="shared" ca="1" si="18"/>
        <v>#N/A</v>
      </c>
      <c r="J46" s="62" t="e">
        <f t="shared" ca="1" si="19"/>
        <v>#N/A</v>
      </c>
      <c r="K46" s="62" t="e">
        <f t="shared" ca="1" si="20"/>
        <v>#N/A</v>
      </c>
      <c r="L46" s="62" t="e">
        <f t="shared" ca="1" si="21"/>
        <v>#N/A</v>
      </c>
      <c r="M46" s="62" t="e">
        <f t="shared" ca="1" si="22"/>
        <v>#N/A</v>
      </c>
      <c r="N46" s="62" t="e">
        <f t="shared" ca="1" si="23"/>
        <v>#N/A</v>
      </c>
      <c r="O46" s="81" t="e">
        <f ca="1">SUM(Synth[[#This Row],[Jan]:[Déc]])</f>
        <v>#N/A</v>
      </c>
    </row>
    <row r="47" spans="1:15" x14ac:dyDescent="0.2">
      <c r="A47" s="23">
        <f>heure!D44</f>
        <v>0</v>
      </c>
      <c r="B47" s="24">
        <f>heure!C44</f>
        <v>0</v>
      </c>
      <c r="C47" s="63" t="e">
        <f t="shared" ca="1" si="12"/>
        <v>#N/A</v>
      </c>
      <c r="D47" s="64" t="e">
        <f t="shared" ca="1" si="13"/>
        <v>#N/A</v>
      </c>
      <c r="E47" s="64" t="e">
        <f t="shared" ca="1" si="14"/>
        <v>#N/A</v>
      </c>
      <c r="F47" s="64" t="e">
        <f t="shared" ca="1" si="15"/>
        <v>#N/A</v>
      </c>
      <c r="G47" s="64" t="e">
        <f t="shared" ca="1" si="16"/>
        <v>#N/A</v>
      </c>
      <c r="H47" s="64" t="e">
        <f t="shared" ca="1" si="17"/>
        <v>#N/A</v>
      </c>
      <c r="I47" s="64" t="e">
        <f t="shared" ca="1" si="18"/>
        <v>#N/A</v>
      </c>
      <c r="J47" s="64" t="e">
        <f t="shared" ca="1" si="19"/>
        <v>#N/A</v>
      </c>
      <c r="K47" s="64" t="e">
        <f t="shared" ca="1" si="20"/>
        <v>#N/A</v>
      </c>
      <c r="L47" s="64" t="e">
        <f t="shared" ca="1" si="21"/>
        <v>#N/A</v>
      </c>
      <c r="M47" s="64" t="e">
        <f t="shared" ca="1" si="22"/>
        <v>#N/A</v>
      </c>
      <c r="N47" s="64" t="e">
        <f t="shared" ca="1" si="23"/>
        <v>#N/A</v>
      </c>
      <c r="O47" s="81" t="e">
        <f ca="1">SUM(Synth[[#This Row],[Jan]:[Déc]])</f>
        <v>#N/A</v>
      </c>
    </row>
    <row r="48" spans="1:15" x14ac:dyDescent="0.2">
      <c r="A48" s="23">
        <f>heure!D45</f>
        <v>0</v>
      </c>
      <c r="B48" s="24">
        <f>heure!C45</f>
        <v>0</v>
      </c>
      <c r="C48" s="63" t="e">
        <f t="shared" ca="1" si="12"/>
        <v>#N/A</v>
      </c>
      <c r="D48" s="64" t="e">
        <f t="shared" ca="1" si="13"/>
        <v>#N/A</v>
      </c>
      <c r="E48" s="64" t="e">
        <f t="shared" ca="1" si="14"/>
        <v>#N/A</v>
      </c>
      <c r="F48" s="64" t="e">
        <f t="shared" ca="1" si="15"/>
        <v>#N/A</v>
      </c>
      <c r="G48" s="64" t="e">
        <f t="shared" ca="1" si="16"/>
        <v>#N/A</v>
      </c>
      <c r="H48" s="64" t="e">
        <f t="shared" ca="1" si="17"/>
        <v>#N/A</v>
      </c>
      <c r="I48" s="64" t="e">
        <f t="shared" ca="1" si="18"/>
        <v>#N/A</v>
      </c>
      <c r="J48" s="64" t="e">
        <f t="shared" ca="1" si="19"/>
        <v>#N/A</v>
      </c>
      <c r="K48" s="64" t="e">
        <f t="shared" ca="1" si="20"/>
        <v>#N/A</v>
      </c>
      <c r="L48" s="64" t="e">
        <f t="shared" ca="1" si="21"/>
        <v>#N/A</v>
      </c>
      <c r="M48" s="64" t="e">
        <f t="shared" ca="1" si="22"/>
        <v>#N/A</v>
      </c>
      <c r="N48" s="64" t="e">
        <f t="shared" ca="1" si="23"/>
        <v>#N/A</v>
      </c>
      <c r="O48" s="81" t="e">
        <f ca="1">SUM(Synth[[#This Row],[Jan]:[Déc]])</f>
        <v>#N/A</v>
      </c>
    </row>
    <row r="49" spans="1:15" x14ac:dyDescent="0.2">
      <c r="A49" s="23">
        <f>heure!D46</f>
        <v>0</v>
      </c>
      <c r="B49" s="24">
        <f>heure!C46</f>
        <v>0</v>
      </c>
      <c r="C49" s="63" t="e">
        <f t="shared" ca="1" si="12"/>
        <v>#N/A</v>
      </c>
      <c r="D49" s="64" t="e">
        <f t="shared" ca="1" si="13"/>
        <v>#N/A</v>
      </c>
      <c r="E49" s="64" t="e">
        <f t="shared" ca="1" si="14"/>
        <v>#N/A</v>
      </c>
      <c r="F49" s="64" t="e">
        <f t="shared" ca="1" si="15"/>
        <v>#N/A</v>
      </c>
      <c r="G49" s="64" t="e">
        <f t="shared" ca="1" si="16"/>
        <v>#N/A</v>
      </c>
      <c r="H49" s="64" t="e">
        <f t="shared" ca="1" si="17"/>
        <v>#N/A</v>
      </c>
      <c r="I49" s="64" t="e">
        <f t="shared" ca="1" si="18"/>
        <v>#N/A</v>
      </c>
      <c r="J49" s="64" t="e">
        <f t="shared" ca="1" si="19"/>
        <v>#N/A</v>
      </c>
      <c r="K49" s="64" t="e">
        <f t="shared" ca="1" si="20"/>
        <v>#N/A</v>
      </c>
      <c r="L49" s="64" t="e">
        <f t="shared" ca="1" si="21"/>
        <v>#N/A</v>
      </c>
      <c r="M49" s="64" t="e">
        <f t="shared" ca="1" si="22"/>
        <v>#N/A</v>
      </c>
      <c r="N49" s="64" t="e">
        <f t="shared" ca="1" si="23"/>
        <v>#N/A</v>
      </c>
      <c r="O49" s="81" t="e">
        <f ca="1">SUM(Synth[[#This Row],[Jan]:[Déc]])</f>
        <v>#N/A</v>
      </c>
    </row>
    <row r="50" spans="1:15" x14ac:dyDescent="0.2">
      <c r="A50" s="23">
        <f>heure!D47</f>
        <v>0</v>
      </c>
      <c r="B50" s="24">
        <f>heure!C47</f>
        <v>0</v>
      </c>
      <c r="C50" s="63" t="e">
        <f t="shared" ca="1" si="12"/>
        <v>#N/A</v>
      </c>
      <c r="D50" s="64" t="e">
        <f t="shared" ca="1" si="13"/>
        <v>#N/A</v>
      </c>
      <c r="E50" s="64" t="e">
        <f t="shared" ca="1" si="14"/>
        <v>#N/A</v>
      </c>
      <c r="F50" s="64" t="e">
        <f t="shared" ca="1" si="15"/>
        <v>#N/A</v>
      </c>
      <c r="G50" s="64" t="e">
        <f t="shared" ca="1" si="16"/>
        <v>#N/A</v>
      </c>
      <c r="H50" s="64" t="e">
        <f t="shared" ca="1" si="17"/>
        <v>#N/A</v>
      </c>
      <c r="I50" s="64" t="e">
        <f t="shared" ca="1" si="18"/>
        <v>#N/A</v>
      </c>
      <c r="J50" s="64" t="e">
        <f t="shared" ca="1" si="19"/>
        <v>#N/A</v>
      </c>
      <c r="K50" s="64" t="e">
        <f t="shared" ca="1" si="20"/>
        <v>#N/A</v>
      </c>
      <c r="L50" s="64" t="e">
        <f t="shared" ca="1" si="21"/>
        <v>#N/A</v>
      </c>
      <c r="M50" s="64" t="e">
        <f t="shared" ca="1" si="22"/>
        <v>#N/A</v>
      </c>
      <c r="N50" s="64" t="e">
        <f t="shared" ca="1" si="23"/>
        <v>#N/A</v>
      </c>
      <c r="O50" s="81" t="e">
        <f ca="1">SUM(Synth[[#This Row],[Jan]:[Déc]])</f>
        <v>#N/A</v>
      </c>
    </row>
    <row r="51" spans="1:15" x14ac:dyDescent="0.2">
      <c r="A51" s="23">
        <f>heure!D48</f>
        <v>0</v>
      </c>
      <c r="B51" s="24">
        <f>heure!C48</f>
        <v>0</v>
      </c>
      <c r="C51" s="63" t="e">
        <f t="shared" ca="1" si="12"/>
        <v>#N/A</v>
      </c>
      <c r="D51" s="64" t="e">
        <f t="shared" ca="1" si="13"/>
        <v>#N/A</v>
      </c>
      <c r="E51" s="64" t="e">
        <f t="shared" ca="1" si="14"/>
        <v>#N/A</v>
      </c>
      <c r="F51" s="64" t="e">
        <f t="shared" ca="1" si="15"/>
        <v>#N/A</v>
      </c>
      <c r="G51" s="64" t="e">
        <f t="shared" ca="1" si="16"/>
        <v>#N/A</v>
      </c>
      <c r="H51" s="64" t="e">
        <f t="shared" ca="1" si="17"/>
        <v>#N/A</v>
      </c>
      <c r="I51" s="64" t="e">
        <f t="shared" ca="1" si="18"/>
        <v>#N/A</v>
      </c>
      <c r="J51" s="64" t="e">
        <f t="shared" ca="1" si="19"/>
        <v>#N/A</v>
      </c>
      <c r="K51" s="64" t="e">
        <f t="shared" ca="1" si="20"/>
        <v>#N/A</v>
      </c>
      <c r="L51" s="64" t="e">
        <f t="shared" ca="1" si="21"/>
        <v>#N/A</v>
      </c>
      <c r="M51" s="64" t="e">
        <f t="shared" ca="1" si="22"/>
        <v>#N/A</v>
      </c>
      <c r="N51" s="64" t="e">
        <f t="shared" ca="1" si="23"/>
        <v>#N/A</v>
      </c>
      <c r="O51" s="81" t="e">
        <f ca="1">SUM(Synth[[#This Row],[Jan]:[Déc]])</f>
        <v>#N/A</v>
      </c>
    </row>
    <row r="52" spans="1:15" x14ac:dyDescent="0.2">
      <c r="A52" s="23">
        <f>heure!D49</f>
        <v>0</v>
      </c>
      <c r="B52" s="24">
        <f>heure!C49</f>
        <v>0</v>
      </c>
      <c r="C52" s="63" t="e">
        <f t="shared" ca="1" si="12"/>
        <v>#N/A</v>
      </c>
      <c r="D52" s="64" t="e">
        <f t="shared" ca="1" si="13"/>
        <v>#N/A</v>
      </c>
      <c r="E52" s="64" t="e">
        <f t="shared" ca="1" si="14"/>
        <v>#N/A</v>
      </c>
      <c r="F52" s="64" t="e">
        <f t="shared" ca="1" si="15"/>
        <v>#N/A</v>
      </c>
      <c r="G52" s="64" t="e">
        <f t="shared" ca="1" si="16"/>
        <v>#N/A</v>
      </c>
      <c r="H52" s="64" t="e">
        <f t="shared" ca="1" si="17"/>
        <v>#N/A</v>
      </c>
      <c r="I52" s="64" t="e">
        <f t="shared" ca="1" si="18"/>
        <v>#N/A</v>
      </c>
      <c r="J52" s="64" t="e">
        <f t="shared" ca="1" si="19"/>
        <v>#N/A</v>
      </c>
      <c r="K52" s="64" t="e">
        <f t="shared" ca="1" si="20"/>
        <v>#N/A</v>
      </c>
      <c r="L52" s="64" t="e">
        <f t="shared" ca="1" si="21"/>
        <v>#N/A</v>
      </c>
      <c r="M52" s="64" t="e">
        <f t="shared" ca="1" si="22"/>
        <v>#N/A</v>
      </c>
      <c r="N52" s="64" t="e">
        <f t="shared" ca="1" si="23"/>
        <v>#N/A</v>
      </c>
      <c r="O52" s="81" t="e">
        <f ca="1">SUM(Synth[[#This Row],[Jan]:[Déc]])</f>
        <v>#N/A</v>
      </c>
    </row>
    <row r="53" spans="1:15" x14ac:dyDescent="0.2">
      <c r="A53" s="23">
        <f>heure!D50</f>
        <v>0</v>
      </c>
      <c r="B53" s="24">
        <f>heure!C50</f>
        <v>0</v>
      </c>
      <c r="C53" s="63" t="e">
        <f t="shared" ca="1" si="12"/>
        <v>#N/A</v>
      </c>
      <c r="D53" s="64" t="e">
        <f t="shared" ca="1" si="13"/>
        <v>#N/A</v>
      </c>
      <c r="E53" s="64" t="e">
        <f t="shared" ca="1" si="14"/>
        <v>#N/A</v>
      </c>
      <c r="F53" s="64" t="e">
        <f t="shared" ca="1" si="15"/>
        <v>#N/A</v>
      </c>
      <c r="G53" s="64" t="e">
        <f t="shared" ca="1" si="16"/>
        <v>#N/A</v>
      </c>
      <c r="H53" s="64" t="e">
        <f t="shared" ca="1" si="17"/>
        <v>#N/A</v>
      </c>
      <c r="I53" s="64" t="e">
        <f t="shared" ca="1" si="18"/>
        <v>#N/A</v>
      </c>
      <c r="J53" s="64" t="e">
        <f t="shared" ca="1" si="19"/>
        <v>#N/A</v>
      </c>
      <c r="K53" s="64" t="e">
        <f t="shared" ca="1" si="20"/>
        <v>#N/A</v>
      </c>
      <c r="L53" s="64" t="e">
        <f t="shared" ca="1" si="21"/>
        <v>#N/A</v>
      </c>
      <c r="M53" s="64" t="e">
        <f t="shared" ca="1" si="22"/>
        <v>#N/A</v>
      </c>
      <c r="N53" s="64" t="e">
        <f t="shared" ca="1" si="23"/>
        <v>#N/A</v>
      </c>
      <c r="O53" s="81" t="e">
        <f ca="1">SUM(Synth[[#This Row],[Jan]:[Déc]])</f>
        <v>#N/A</v>
      </c>
    </row>
    <row r="54" spans="1:15" x14ac:dyDescent="0.2">
      <c r="A54" s="23">
        <f>heure!D51</f>
        <v>0</v>
      </c>
      <c r="B54" s="24">
        <f>heure!C51</f>
        <v>0</v>
      </c>
      <c r="C54" s="63" t="e">
        <f t="shared" ca="1" si="12"/>
        <v>#N/A</v>
      </c>
      <c r="D54" s="64" t="e">
        <f t="shared" ca="1" si="13"/>
        <v>#N/A</v>
      </c>
      <c r="E54" s="64" t="e">
        <f t="shared" ca="1" si="14"/>
        <v>#N/A</v>
      </c>
      <c r="F54" s="64" t="e">
        <f t="shared" ca="1" si="15"/>
        <v>#N/A</v>
      </c>
      <c r="G54" s="64" t="e">
        <f t="shared" ca="1" si="16"/>
        <v>#N/A</v>
      </c>
      <c r="H54" s="64" t="e">
        <f t="shared" ca="1" si="17"/>
        <v>#N/A</v>
      </c>
      <c r="I54" s="64" t="e">
        <f t="shared" ca="1" si="18"/>
        <v>#N/A</v>
      </c>
      <c r="J54" s="64" t="e">
        <f t="shared" ca="1" si="19"/>
        <v>#N/A</v>
      </c>
      <c r="K54" s="64" t="e">
        <f t="shared" ca="1" si="20"/>
        <v>#N/A</v>
      </c>
      <c r="L54" s="64" t="e">
        <f t="shared" ca="1" si="21"/>
        <v>#N/A</v>
      </c>
      <c r="M54" s="64" t="e">
        <f t="shared" ca="1" si="22"/>
        <v>#N/A</v>
      </c>
      <c r="N54" s="64" t="e">
        <f t="shared" ca="1" si="23"/>
        <v>#N/A</v>
      </c>
      <c r="O54" s="81" t="e">
        <f ca="1">SUM(Synth[[#This Row],[Jan]:[Déc]])</f>
        <v>#N/A</v>
      </c>
    </row>
    <row r="55" spans="1:15" x14ac:dyDescent="0.2">
      <c r="A55" s="23">
        <f>heure!D52</f>
        <v>0</v>
      </c>
      <c r="B55" s="24">
        <f>heure!C52</f>
        <v>0</v>
      </c>
      <c r="C55" s="63" t="e">
        <f t="shared" ca="1" si="12"/>
        <v>#N/A</v>
      </c>
      <c r="D55" s="64" t="e">
        <f t="shared" ca="1" si="13"/>
        <v>#N/A</v>
      </c>
      <c r="E55" s="64" t="e">
        <f t="shared" ca="1" si="14"/>
        <v>#N/A</v>
      </c>
      <c r="F55" s="64" t="e">
        <f t="shared" ca="1" si="15"/>
        <v>#N/A</v>
      </c>
      <c r="G55" s="64" t="e">
        <f t="shared" ca="1" si="16"/>
        <v>#N/A</v>
      </c>
      <c r="H55" s="64" t="e">
        <f t="shared" ca="1" si="17"/>
        <v>#N/A</v>
      </c>
      <c r="I55" s="64" t="e">
        <f t="shared" ca="1" si="18"/>
        <v>#N/A</v>
      </c>
      <c r="J55" s="64" t="e">
        <f t="shared" ca="1" si="19"/>
        <v>#N/A</v>
      </c>
      <c r="K55" s="64" t="e">
        <f t="shared" ca="1" si="20"/>
        <v>#N/A</v>
      </c>
      <c r="L55" s="64" t="e">
        <f t="shared" ca="1" si="21"/>
        <v>#N/A</v>
      </c>
      <c r="M55" s="64" t="e">
        <f t="shared" ca="1" si="22"/>
        <v>#N/A</v>
      </c>
      <c r="N55" s="64" t="e">
        <f t="shared" ca="1" si="23"/>
        <v>#N/A</v>
      </c>
      <c r="O55" s="81" t="e">
        <f ca="1">SUM(Synth[[#This Row],[Jan]:[Déc]])</f>
        <v>#N/A</v>
      </c>
    </row>
    <row r="56" spans="1:15" x14ac:dyDescent="0.2">
      <c r="A56" s="23">
        <f>heure!D53</f>
        <v>0</v>
      </c>
      <c r="B56" s="24">
        <f>heure!C53</f>
        <v>0</v>
      </c>
      <c r="C56" s="63" t="e">
        <f t="shared" ca="1" si="12"/>
        <v>#N/A</v>
      </c>
      <c r="D56" s="64" t="e">
        <f t="shared" ca="1" si="13"/>
        <v>#N/A</v>
      </c>
      <c r="E56" s="64" t="e">
        <f t="shared" ca="1" si="14"/>
        <v>#N/A</v>
      </c>
      <c r="F56" s="64" t="e">
        <f t="shared" ca="1" si="15"/>
        <v>#N/A</v>
      </c>
      <c r="G56" s="64" t="e">
        <f t="shared" ca="1" si="16"/>
        <v>#N/A</v>
      </c>
      <c r="H56" s="64" t="e">
        <f t="shared" ca="1" si="17"/>
        <v>#N/A</v>
      </c>
      <c r="I56" s="64" t="e">
        <f t="shared" ca="1" si="18"/>
        <v>#N/A</v>
      </c>
      <c r="J56" s="64" t="e">
        <f t="shared" ca="1" si="19"/>
        <v>#N/A</v>
      </c>
      <c r="K56" s="64" t="e">
        <f t="shared" ca="1" si="20"/>
        <v>#N/A</v>
      </c>
      <c r="L56" s="64" t="e">
        <f t="shared" ca="1" si="21"/>
        <v>#N/A</v>
      </c>
      <c r="M56" s="64" t="e">
        <f t="shared" ca="1" si="22"/>
        <v>#N/A</v>
      </c>
      <c r="N56" s="64" t="e">
        <f t="shared" ca="1" si="23"/>
        <v>#N/A</v>
      </c>
      <c r="O56" s="81" t="e">
        <f ca="1">SUM(Synth[[#This Row],[Jan]:[Déc]])</f>
        <v>#N/A</v>
      </c>
    </row>
    <row r="57" spans="1:15" x14ac:dyDescent="0.2">
      <c r="A57" s="23">
        <f>heure!D54</f>
        <v>0</v>
      </c>
      <c r="B57" s="24">
        <f>heure!C54</f>
        <v>0</v>
      </c>
      <c r="C57" s="63" t="e">
        <f t="shared" ca="1" si="12"/>
        <v>#N/A</v>
      </c>
      <c r="D57" s="64" t="e">
        <f t="shared" ca="1" si="13"/>
        <v>#N/A</v>
      </c>
      <c r="E57" s="64" t="e">
        <f t="shared" ca="1" si="14"/>
        <v>#N/A</v>
      </c>
      <c r="F57" s="64" t="e">
        <f t="shared" ca="1" si="15"/>
        <v>#N/A</v>
      </c>
      <c r="G57" s="64" t="e">
        <f t="shared" ca="1" si="16"/>
        <v>#N/A</v>
      </c>
      <c r="H57" s="64" t="e">
        <f t="shared" ca="1" si="17"/>
        <v>#N/A</v>
      </c>
      <c r="I57" s="64" t="e">
        <f t="shared" ca="1" si="18"/>
        <v>#N/A</v>
      </c>
      <c r="J57" s="64" t="e">
        <f t="shared" ca="1" si="19"/>
        <v>#N/A</v>
      </c>
      <c r="K57" s="64" t="e">
        <f t="shared" ca="1" si="20"/>
        <v>#N/A</v>
      </c>
      <c r="L57" s="64" t="e">
        <f t="shared" ca="1" si="21"/>
        <v>#N/A</v>
      </c>
      <c r="M57" s="64" t="e">
        <f t="shared" ca="1" si="22"/>
        <v>#N/A</v>
      </c>
      <c r="N57" s="64" t="e">
        <f t="shared" ca="1" si="23"/>
        <v>#N/A</v>
      </c>
      <c r="O57" s="81" t="e">
        <f ca="1">SUM(Synth[[#This Row],[Jan]:[Déc]])</f>
        <v>#N/A</v>
      </c>
    </row>
    <row r="58" spans="1:15" x14ac:dyDescent="0.2">
      <c r="A58" s="23">
        <f>heure!D55</f>
        <v>0</v>
      </c>
      <c r="B58" s="24">
        <f>heure!C55</f>
        <v>0</v>
      </c>
      <c r="C58" s="63" t="e">
        <f t="shared" ca="1" si="12"/>
        <v>#N/A</v>
      </c>
      <c r="D58" s="64" t="e">
        <f t="shared" ca="1" si="13"/>
        <v>#N/A</v>
      </c>
      <c r="E58" s="64" t="e">
        <f t="shared" ca="1" si="14"/>
        <v>#N/A</v>
      </c>
      <c r="F58" s="64" t="e">
        <f t="shared" ca="1" si="15"/>
        <v>#N/A</v>
      </c>
      <c r="G58" s="64" t="e">
        <f t="shared" ca="1" si="16"/>
        <v>#N/A</v>
      </c>
      <c r="H58" s="64" t="e">
        <f t="shared" ca="1" si="17"/>
        <v>#N/A</v>
      </c>
      <c r="I58" s="64" t="e">
        <f t="shared" ca="1" si="18"/>
        <v>#N/A</v>
      </c>
      <c r="J58" s="64" t="e">
        <f t="shared" ca="1" si="19"/>
        <v>#N/A</v>
      </c>
      <c r="K58" s="64" t="e">
        <f t="shared" ca="1" si="20"/>
        <v>#N/A</v>
      </c>
      <c r="L58" s="64" t="e">
        <f t="shared" ca="1" si="21"/>
        <v>#N/A</v>
      </c>
      <c r="M58" s="64" t="e">
        <f t="shared" ca="1" si="22"/>
        <v>#N/A</v>
      </c>
      <c r="N58" s="64" t="e">
        <f t="shared" ca="1" si="23"/>
        <v>#N/A</v>
      </c>
      <c r="O58" s="81" t="e">
        <f ca="1">SUM(Synth[[#This Row],[Jan]:[Déc]])</f>
        <v>#N/A</v>
      </c>
    </row>
    <row r="59" spans="1:15" x14ac:dyDescent="0.2">
      <c r="A59" s="23">
        <f>heure!D56</f>
        <v>0</v>
      </c>
      <c r="B59" s="24">
        <f>heure!C56</f>
        <v>0</v>
      </c>
      <c r="C59" s="63" t="e">
        <f t="shared" ca="1" si="12"/>
        <v>#N/A</v>
      </c>
      <c r="D59" s="64" t="e">
        <f t="shared" ca="1" si="13"/>
        <v>#N/A</v>
      </c>
      <c r="E59" s="64" t="e">
        <f t="shared" ca="1" si="14"/>
        <v>#N/A</v>
      </c>
      <c r="F59" s="64" t="e">
        <f t="shared" ca="1" si="15"/>
        <v>#N/A</v>
      </c>
      <c r="G59" s="64" t="e">
        <f t="shared" ca="1" si="16"/>
        <v>#N/A</v>
      </c>
      <c r="H59" s="64" t="e">
        <f t="shared" ca="1" si="17"/>
        <v>#N/A</v>
      </c>
      <c r="I59" s="64" t="e">
        <f t="shared" ca="1" si="18"/>
        <v>#N/A</v>
      </c>
      <c r="J59" s="64" t="e">
        <f t="shared" ca="1" si="19"/>
        <v>#N/A</v>
      </c>
      <c r="K59" s="64" t="e">
        <f t="shared" ca="1" si="20"/>
        <v>#N/A</v>
      </c>
      <c r="L59" s="64" t="e">
        <f t="shared" ca="1" si="21"/>
        <v>#N/A</v>
      </c>
      <c r="M59" s="64" t="e">
        <f t="shared" ca="1" si="22"/>
        <v>#N/A</v>
      </c>
      <c r="N59" s="64" t="e">
        <f t="shared" ca="1" si="23"/>
        <v>#N/A</v>
      </c>
      <c r="O59" s="81" t="e">
        <f ca="1">SUM(Synth[[#This Row],[Jan]:[Déc]])</f>
        <v>#N/A</v>
      </c>
    </row>
    <row r="60" spans="1:15" x14ac:dyDescent="0.2">
      <c r="A60" s="23">
        <f>heure!D57</f>
        <v>0</v>
      </c>
      <c r="B60" s="24">
        <f>heure!C57</f>
        <v>0</v>
      </c>
      <c r="C60" s="63" t="e">
        <f t="shared" ca="1" si="12"/>
        <v>#N/A</v>
      </c>
      <c r="D60" s="64" t="e">
        <f t="shared" ca="1" si="13"/>
        <v>#N/A</v>
      </c>
      <c r="E60" s="64" t="e">
        <f t="shared" ca="1" si="14"/>
        <v>#N/A</v>
      </c>
      <c r="F60" s="64" t="e">
        <f t="shared" ca="1" si="15"/>
        <v>#N/A</v>
      </c>
      <c r="G60" s="64" t="e">
        <f t="shared" ca="1" si="16"/>
        <v>#N/A</v>
      </c>
      <c r="H60" s="64" t="e">
        <f t="shared" ca="1" si="17"/>
        <v>#N/A</v>
      </c>
      <c r="I60" s="64" t="e">
        <f t="shared" ca="1" si="18"/>
        <v>#N/A</v>
      </c>
      <c r="J60" s="64" t="e">
        <f t="shared" ca="1" si="19"/>
        <v>#N/A</v>
      </c>
      <c r="K60" s="64" t="e">
        <f t="shared" ca="1" si="20"/>
        <v>#N/A</v>
      </c>
      <c r="L60" s="64" t="e">
        <f t="shared" ca="1" si="21"/>
        <v>#N/A</v>
      </c>
      <c r="M60" s="64" t="e">
        <f t="shared" ca="1" si="22"/>
        <v>#N/A</v>
      </c>
      <c r="N60" s="64" t="e">
        <f t="shared" ca="1" si="23"/>
        <v>#N/A</v>
      </c>
      <c r="O60" s="81" t="e">
        <f ca="1">SUM(Synth[[#This Row],[Jan]:[Déc]])</f>
        <v>#N/A</v>
      </c>
    </row>
    <row r="61" spans="1:15" x14ac:dyDescent="0.2">
      <c r="A61" s="23">
        <f>heure!D58</f>
        <v>0</v>
      </c>
      <c r="B61" s="24">
        <f>heure!C58</f>
        <v>0</v>
      </c>
      <c r="C61" s="63" t="e">
        <f t="shared" ca="1" si="12"/>
        <v>#N/A</v>
      </c>
      <c r="D61" s="64" t="e">
        <f t="shared" ca="1" si="13"/>
        <v>#N/A</v>
      </c>
      <c r="E61" s="64" t="e">
        <f t="shared" ca="1" si="14"/>
        <v>#N/A</v>
      </c>
      <c r="F61" s="64" t="e">
        <f t="shared" ca="1" si="15"/>
        <v>#N/A</v>
      </c>
      <c r="G61" s="64" t="e">
        <f t="shared" ca="1" si="16"/>
        <v>#N/A</v>
      </c>
      <c r="H61" s="64" t="e">
        <f t="shared" ca="1" si="17"/>
        <v>#N/A</v>
      </c>
      <c r="I61" s="64" t="e">
        <f t="shared" ca="1" si="18"/>
        <v>#N/A</v>
      </c>
      <c r="J61" s="64" t="e">
        <f t="shared" ca="1" si="19"/>
        <v>#N/A</v>
      </c>
      <c r="K61" s="64" t="e">
        <f t="shared" ca="1" si="20"/>
        <v>#N/A</v>
      </c>
      <c r="L61" s="64" t="e">
        <f t="shared" ca="1" si="21"/>
        <v>#N/A</v>
      </c>
      <c r="M61" s="64" t="e">
        <f t="shared" ca="1" si="22"/>
        <v>#N/A</v>
      </c>
      <c r="N61" s="64" t="e">
        <f t="shared" ca="1" si="23"/>
        <v>#N/A</v>
      </c>
      <c r="O61" s="81" t="e">
        <f ca="1">SUM(Synth[[#This Row],[Jan]:[Déc]])</f>
        <v>#N/A</v>
      </c>
    </row>
    <row r="62" spans="1:15" x14ac:dyDescent="0.2">
      <c r="A62" s="23">
        <f>heure!D59</f>
        <v>0</v>
      </c>
      <c r="B62" s="24">
        <f>heure!C59</f>
        <v>0</v>
      </c>
      <c r="C62" s="63" t="e">
        <f t="shared" ca="1" si="12"/>
        <v>#N/A</v>
      </c>
      <c r="D62" s="64" t="e">
        <f t="shared" ca="1" si="13"/>
        <v>#N/A</v>
      </c>
      <c r="E62" s="64" t="e">
        <f t="shared" ca="1" si="14"/>
        <v>#N/A</v>
      </c>
      <c r="F62" s="64" t="e">
        <f t="shared" ca="1" si="15"/>
        <v>#N/A</v>
      </c>
      <c r="G62" s="64" t="e">
        <f t="shared" ca="1" si="16"/>
        <v>#N/A</v>
      </c>
      <c r="H62" s="64" t="e">
        <f t="shared" ca="1" si="17"/>
        <v>#N/A</v>
      </c>
      <c r="I62" s="64" t="e">
        <f t="shared" ca="1" si="18"/>
        <v>#N/A</v>
      </c>
      <c r="J62" s="64" t="e">
        <f t="shared" ca="1" si="19"/>
        <v>#N/A</v>
      </c>
      <c r="K62" s="64" t="e">
        <f t="shared" ca="1" si="20"/>
        <v>#N/A</v>
      </c>
      <c r="L62" s="64" t="e">
        <f t="shared" ca="1" si="21"/>
        <v>#N/A</v>
      </c>
      <c r="M62" s="64" t="e">
        <f t="shared" ca="1" si="22"/>
        <v>#N/A</v>
      </c>
      <c r="N62" s="64" t="e">
        <f t="shared" ca="1" si="23"/>
        <v>#N/A</v>
      </c>
      <c r="O62" s="81" t="e">
        <f ca="1">SUM(Synth[[#This Row],[Jan]:[Déc]])</f>
        <v>#N/A</v>
      </c>
    </row>
    <row r="63" spans="1:15" x14ac:dyDescent="0.2">
      <c r="A63" s="23">
        <f>heure!D60</f>
        <v>0</v>
      </c>
      <c r="B63" s="24">
        <f>heure!C60</f>
        <v>0</v>
      </c>
      <c r="C63" s="63" t="e">
        <f t="shared" ca="1" si="12"/>
        <v>#N/A</v>
      </c>
      <c r="D63" s="64" t="e">
        <f t="shared" ca="1" si="13"/>
        <v>#N/A</v>
      </c>
      <c r="E63" s="64" t="e">
        <f t="shared" ca="1" si="14"/>
        <v>#N/A</v>
      </c>
      <c r="F63" s="64" t="e">
        <f t="shared" ca="1" si="15"/>
        <v>#N/A</v>
      </c>
      <c r="G63" s="64" t="e">
        <f t="shared" ca="1" si="16"/>
        <v>#N/A</v>
      </c>
      <c r="H63" s="64" t="e">
        <f t="shared" ca="1" si="17"/>
        <v>#N/A</v>
      </c>
      <c r="I63" s="64" t="e">
        <f t="shared" ca="1" si="18"/>
        <v>#N/A</v>
      </c>
      <c r="J63" s="64" t="e">
        <f t="shared" ca="1" si="19"/>
        <v>#N/A</v>
      </c>
      <c r="K63" s="64" t="e">
        <f t="shared" ca="1" si="20"/>
        <v>#N/A</v>
      </c>
      <c r="L63" s="64" t="e">
        <f t="shared" ca="1" si="21"/>
        <v>#N/A</v>
      </c>
      <c r="M63" s="64" t="e">
        <f t="shared" ca="1" si="22"/>
        <v>#N/A</v>
      </c>
      <c r="N63" s="64" t="e">
        <f t="shared" ca="1" si="23"/>
        <v>#N/A</v>
      </c>
      <c r="O63" s="81" t="e">
        <f ca="1">SUM(Synth[[#This Row],[Jan]:[Déc]])</f>
        <v>#N/A</v>
      </c>
    </row>
    <row r="64" spans="1:15" x14ac:dyDescent="0.2">
      <c r="A64" s="151" t="s">
        <v>53</v>
      </c>
      <c r="B64" s="24"/>
      <c r="C64" s="64" t="e">
        <f ca="1">SUBTOTAL(109,Synth[Jan])</f>
        <v>#N/A</v>
      </c>
      <c r="D64" s="64" t="e">
        <f ca="1">SUBTOTAL(109,Synth[Fév])</f>
        <v>#N/A</v>
      </c>
      <c r="E64" s="64" t="e">
        <f ca="1">SUBTOTAL(109,Synth[Mar])</f>
        <v>#N/A</v>
      </c>
      <c r="F64" s="64" t="e">
        <f ca="1">SUBTOTAL(109,Synth[Avr])</f>
        <v>#N/A</v>
      </c>
      <c r="G64" s="64" t="e">
        <f ca="1">SUBTOTAL(109,Synth[Mai])</f>
        <v>#N/A</v>
      </c>
      <c r="H64" s="64" t="e">
        <f ca="1">SUBTOTAL(109,Synth[Juin])</f>
        <v>#N/A</v>
      </c>
      <c r="I64" s="64" t="e">
        <f ca="1">SUBTOTAL(109,Synth[Juil])</f>
        <v>#N/A</v>
      </c>
      <c r="J64" s="64" t="e">
        <f ca="1">SUBTOTAL(109,Synth[Aoû])</f>
        <v>#N/A</v>
      </c>
      <c r="K64" s="64" t="e">
        <f ca="1">SUBTOTAL(109,Synth[Sep])</f>
        <v>#N/A</v>
      </c>
      <c r="L64" s="64" t="e">
        <f ca="1">SUBTOTAL(109,Synth[Oct])</f>
        <v>#N/A</v>
      </c>
      <c r="M64" s="64" t="e">
        <f ca="1">SUBTOTAL(109,Synth[Nov])</f>
        <v>#N/A</v>
      </c>
      <c r="N64" s="64" t="e">
        <f ca="1">SUBTOTAL(109,Synth[Déc])</f>
        <v>#N/A</v>
      </c>
      <c r="O64" s="152" t="e">
        <f ca="1">SUBTOTAL(109,Synth[Total])</f>
        <v>#N/A</v>
      </c>
    </row>
    <row r="186" spans="1:12" x14ac:dyDescent="0.2">
      <c r="I186" s="21"/>
    </row>
    <row r="187" spans="1:12" x14ac:dyDescent="0.2">
      <c r="A187" s="14" t="s">
        <v>0</v>
      </c>
      <c r="B187" s="15" t="s">
        <v>27</v>
      </c>
      <c r="C187" s="58">
        <v>0.27083333333333298</v>
      </c>
      <c r="D187" s="65">
        <f>C188</f>
        <v>0.625</v>
      </c>
      <c r="E187" s="66">
        <f>(D187-C187)*24</f>
        <v>8.5000000000000089</v>
      </c>
      <c r="F187" s="21"/>
      <c r="G187" s="21"/>
      <c r="H187" s="21"/>
      <c r="I187" s="21"/>
      <c r="J187" s="21"/>
      <c r="K187" s="21"/>
      <c r="L187" s="21"/>
    </row>
    <row r="188" spans="1:12" x14ac:dyDescent="0.2">
      <c r="A188" s="16" t="s">
        <v>1</v>
      </c>
      <c r="B188" s="3" t="s">
        <v>28</v>
      </c>
      <c r="C188" s="59">
        <v>0.625</v>
      </c>
      <c r="D188" s="67">
        <f>C189</f>
        <v>0.97916666666666696</v>
      </c>
      <c r="E188" s="68">
        <f>(D188-C188)*24</f>
        <v>8.5000000000000071</v>
      </c>
      <c r="F188" s="21"/>
      <c r="G188" s="21"/>
      <c r="H188" s="21"/>
      <c r="I188" s="32"/>
      <c r="J188" s="21"/>
      <c r="K188" s="21"/>
      <c r="L188" s="21"/>
    </row>
    <row r="189" spans="1:12" x14ac:dyDescent="0.2">
      <c r="A189" s="16" t="s">
        <v>2</v>
      </c>
      <c r="B189" s="3" t="s">
        <v>29</v>
      </c>
      <c r="C189" s="59">
        <v>0.97916666666666696</v>
      </c>
      <c r="D189" s="67">
        <f>C187</f>
        <v>0.27083333333333298</v>
      </c>
      <c r="E189" s="68">
        <f>24-E187-E188</f>
        <v>6.999999999999984</v>
      </c>
      <c r="F189" s="21"/>
      <c r="G189" s="21"/>
      <c r="H189" s="21"/>
      <c r="J189" s="21"/>
      <c r="K189" s="21"/>
      <c r="L189" s="21"/>
    </row>
    <row r="190" spans="1:12" x14ac:dyDescent="0.2">
      <c r="A190" s="17" t="s">
        <v>3</v>
      </c>
      <c r="B190" s="18" t="s">
        <v>30</v>
      </c>
      <c r="C190" s="17"/>
      <c r="D190" s="17"/>
      <c r="E190" s="19"/>
      <c r="F190" s="21"/>
      <c r="G190" s="21"/>
      <c r="H190" s="21"/>
      <c r="J190" s="21"/>
      <c r="K190" s="21"/>
      <c r="L190" s="21"/>
    </row>
    <row r="191" spans="1:12" x14ac:dyDescent="0.2">
      <c r="A191" s="20" t="s">
        <v>54</v>
      </c>
      <c r="B191" s="60">
        <v>0.25</v>
      </c>
    </row>
    <row r="197" spans="1:8" x14ac:dyDescent="0.2">
      <c r="A197" s="36" t="s">
        <v>22</v>
      </c>
      <c r="B197" s="37" t="s">
        <v>23</v>
      </c>
      <c r="C197" s="37" t="s">
        <v>47</v>
      </c>
      <c r="D197" s="37" t="s">
        <v>26</v>
      </c>
      <c r="E197" s="37" t="s">
        <v>0</v>
      </c>
      <c r="F197" s="37" t="s">
        <v>1</v>
      </c>
      <c r="G197" s="37" t="s">
        <v>2</v>
      </c>
      <c r="H197" s="37" t="s">
        <v>3</v>
      </c>
    </row>
    <row r="198" spans="1:8" x14ac:dyDescent="0.2">
      <c r="A198" s="3"/>
      <c r="B198" s="16"/>
      <c r="C198" s="16" t="s">
        <v>32</v>
      </c>
      <c r="D198" s="69" t="e">
        <f t="shared" ref="D198:D261" ca="1" si="24">VLOOKUP($A198,INDIRECT($C198&amp;"!A10:G27"),3,0)</f>
        <v>#REF!</v>
      </c>
      <c r="E198" s="70" t="e">
        <f t="shared" ref="E198:E261" ca="1" si="25">VLOOKUP($A198,INDIRECT($C198&amp;"!A10:G27"),4,0)</f>
        <v>#REF!</v>
      </c>
      <c r="F198" s="70" t="e">
        <f t="shared" ref="F198:F261" ca="1" si="26">VLOOKUP($A198,INDIRECT($C198&amp;"!A10:G27"),5,0)</f>
        <v>#REF!</v>
      </c>
      <c r="G198" s="70" t="e">
        <f t="shared" ref="G198:G261" ca="1" si="27">VLOOKUP($A198,INDIRECT($C198&amp;"!A10:G27"),6,0)</f>
        <v>#REF!</v>
      </c>
      <c r="H198" s="70" t="e">
        <f t="shared" ref="H198:H261" ca="1" si="28">VLOOKUP($A198,INDIRECT($C198&amp;"!A10:G27"),7,0)</f>
        <v>#REF!</v>
      </c>
    </row>
    <row r="199" spans="1:8" x14ac:dyDescent="0.2">
      <c r="A199" s="3"/>
      <c r="B199" s="16"/>
      <c r="C199" s="16" t="s">
        <v>32</v>
      </c>
      <c r="D199" s="69" t="e">
        <f t="shared" ca="1" si="24"/>
        <v>#REF!</v>
      </c>
      <c r="E199" s="70" t="e">
        <f t="shared" ca="1" si="25"/>
        <v>#REF!</v>
      </c>
      <c r="F199" s="70" t="e">
        <f t="shared" ca="1" si="26"/>
        <v>#REF!</v>
      </c>
      <c r="G199" s="70" t="e">
        <f t="shared" ca="1" si="27"/>
        <v>#REF!</v>
      </c>
      <c r="H199" s="70" t="e">
        <f t="shared" ca="1" si="28"/>
        <v>#REF!</v>
      </c>
    </row>
    <row r="200" spans="1:8" x14ac:dyDescent="0.2">
      <c r="A200" s="3"/>
      <c r="B200" s="16"/>
      <c r="C200" s="16" t="s">
        <v>32</v>
      </c>
      <c r="D200" s="69" t="e">
        <f t="shared" ca="1" si="24"/>
        <v>#REF!</v>
      </c>
      <c r="E200" s="70" t="e">
        <f t="shared" ca="1" si="25"/>
        <v>#REF!</v>
      </c>
      <c r="F200" s="70" t="e">
        <f t="shared" ca="1" si="26"/>
        <v>#REF!</v>
      </c>
      <c r="G200" s="70" t="e">
        <f t="shared" ca="1" si="27"/>
        <v>#REF!</v>
      </c>
      <c r="H200" s="70" t="e">
        <f t="shared" ca="1" si="28"/>
        <v>#REF!</v>
      </c>
    </row>
    <row r="201" spans="1:8" x14ac:dyDescent="0.2">
      <c r="A201" s="3"/>
      <c r="B201" s="16"/>
      <c r="C201" s="16" t="s">
        <v>32</v>
      </c>
      <c r="D201" s="69" t="e">
        <f t="shared" ca="1" si="24"/>
        <v>#REF!</v>
      </c>
      <c r="E201" s="70" t="e">
        <f t="shared" ca="1" si="25"/>
        <v>#REF!</v>
      </c>
      <c r="F201" s="70" t="e">
        <f t="shared" ca="1" si="26"/>
        <v>#REF!</v>
      </c>
      <c r="G201" s="70" t="e">
        <f t="shared" ca="1" si="27"/>
        <v>#REF!</v>
      </c>
      <c r="H201" s="70" t="e">
        <f t="shared" ca="1" si="28"/>
        <v>#REF!</v>
      </c>
    </row>
    <row r="202" spans="1:8" x14ac:dyDescent="0.2">
      <c r="A202" s="3"/>
      <c r="B202" s="16"/>
      <c r="C202" s="16" t="s">
        <v>32</v>
      </c>
      <c r="D202" s="69" t="e">
        <f t="shared" ca="1" si="24"/>
        <v>#REF!</v>
      </c>
      <c r="E202" s="70" t="e">
        <f t="shared" ca="1" si="25"/>
        <v>#REF!</v>
      </c>
      <c r="F202" s="70" t="e">
        <f t="shared" ca="1" si="26"/>
        <v>#REF!</v>
      </c>
      <c r="G202" s="70" t="e">
        <f t="shared" ca="1" si="27"/>
        <v>#REF!</v>
      </c>
      <c r="H202" s="70" t="e">
        <f t="shared" ca="1" si="28"/>
        <v>#REF!</v>
      </c>
    </row>
    <row r="203" spans="1:8" x14ac:dyDescent="0.2">
      <c r="A203" s="3"/>
      <c r="B203" s="16"/>
      <c r="C203" s="16" t="s">
        <v>32</v>
      </c>
      <c r="D203" s="69" t="e">
        <f t="shared" ca="1" si="24"/>
        <v>#REF!</v>
      </c>
      <c r="E203" s="70" t="e">
        <f t="shared" ca="1" si="25"/>
        <v>#REF!</v>
      </c>
      <c r="F203" s="70" t="e">
        <f t="shared" ca="1" si="26"/>
        <v>#REF!</v>
      </c>
      <c r="G203" s="70" t="e">
        <f t="shared" ca="1" si="27"/>
        <v>#REF!</v>
      </c>
      <c r="H203" s="70" t="e">
        <f t="shared" ca="1" si="28"/>
        <v>#REF!</v>
      </c>
    </row>
    <row r="204" spans="1:8" x14ac:dyDescent="0.2">
      <c r="A204" s="3"/>
      <c r="B204" s="16"/>
      <c r="C204" s="16" t="s">
        <v>32</v>
      </c>
      <c r="D204" s="69" t="e">
        <f t="shared" ca="1" si="24"/>
        <v>#REF!</v>
      </c>
      <c r="E204" s="70" t="e">
        <f t="shared" ca="1" si="25"/>
        <v>#REF!</v>
      </c>
      <c r="F204" s="70" t="e">
        <f t="shared" ca="1" si="26"/>
        <v>#REF!</v>
      </c>
      <c r="G204" s="70" t="e">
        <f t="shared" ca="1" si="27"/>
        <v>#REF!</v>
      </c>
      <c r="H204" s="70" t="e">
        <f t="shared" ca="1" si="28"/>
        <v>#REF!</v>
      </c>
    </row>
    <row r="205" spans="1:8" x14ac:dyDescent="0.2">
      <c r="A205" s="3"/>
      <c r="B205" s="16"/>
      <c r="C205" s="16" t="s">
        <v>32</v>
      </c>
      <c r="D205" s="69" t="e">
        <f t="shared" ca="1" si="24"/>
        <v>#REF!</v>
      </c>
      <c r="E205" s="70" t="e">
        <f t="shared" ca="1" si="25"/>
        <v>#REF!</v>
      </c>
      <c r="F205" s="70" t="e">
        <f t="shared" ca="1" si="26"/>
        <v>#REF!</v>
      </c>
      <c r="G205" s="70" t="e">
        <f t="shared" ca="1" si="27"/>
        <v>#REF!</v>
      </c>
      <c r="H205" s="70" t="e">
        <f t="shared" ca="1" si="28"/>
        <v>#REF!</v>
      </c>
    </row>
    <row r="206" spans="1:8" x14ac:dyDescent="0.2">
      <c r="A206" s="3"/>
      <c r="B206" s="16"/>
      <c r="C206" s="16" t="s">
        <v>32</v>
      </c>
      <c r="D206" s="69" t="e">
        <f t="shared" ca="1" si="24"/>
        <v>#REF!</v>
      </c>
      <c r="E206" s="70" t="e">
        <f t="shared" ca="1" si="25"/>
        <v>#REF!</v>
      </c>
      <c r="F206" s="70" t="e">
        <f t="shared" ca="1" si="26"/>
        <v>#REF!</v>
      </c>
      <c r="G206" s="70" t="e">
        <f t="shared" ca="1" si="27"/>
        <v>#REF!</v>
      </c>
      <c r="H206" s="70" t="e">
        <f t="shared" ca="1" si="28"/>
        <v>#REF!</v>
      </c>
    </row>
    <row r="207" spans="1:8" x14ac:dyDescent="0.2">
      <c r="A207" s="3"/>
      <c r="B207" s="16"/>
      <c r="C207" s="16" t="s">
        <v>32</v>
      </c>
      <c r="D207" s="69" t="e">
        <f t="shared" ca="1" si="24"/>
        <v>#REF!</v>
      </c>
      <c r="E207" s="70" t="e">
        <f t="shared" ca="1" si="25"/>
        <v>#REF!</v>
      </c>
      <c r="F207" s="70" t="e">
        <f t="shared" ca="1" si="26"/>
        <v>#REF!</v>
      </c>
      <c r="G207" s="70" t="e">
        <f t="shared" ca="1" si="27"/>
        <v>#REF!</v>
      </c>
      <c r="H207" s="70" t="e">
        <f t="shared" ca="1" si="28"/>
        <v>#REF!</v>
      </c>
    </row>
    <row r="208" spans="1:8" x14ac:dyDescent="0.2">
      <c r="A208" s="3"/>
      <c r="B208" s="16"/>
      <c r="C208" s="16" t="s">
        <v>32</v>
      </c>
      <c r="D208" s="69" t="e">
        <f t="shared" ca="1" si="24"/>
        <v>#REF!</v>
      </c>
      <c r="E208" s="70" t="e">
        <f t="shared" ca="1" si="25"/>
        <v>#REF!</v>
      </c>
      <c r="F208" s="70" t="e">
        <f t="shared" ca="1" si="26"/>
        <v>#REF!</v>
      </c>
      <c r="G208" s="70" t="e">
        <f t="shared" ca="1" si="27"/>
        <v>#REF!</v>
      </c>
      <c r="H208" s="70" t="e">
        <f t="shared" ca="1" si="28"/>
        <v>#REF!</v>
      </c>
    </row>
    <row r="209" spans="1:8" x14ac:dyDescent="0.2">
      <c r="A209" s="3"/>
      <c r="B209" s="16"/>
      <c r="C209" s="16" t="s">
        <v>32</v>
      </c>
      <c r="D209" s="69" t="e">
        <f t="shared" ca="1" si="24"/>
        <v>#REF!</v>
      </c>
      <c r="E209" s="70" t="e">
        <f t="shared" ca="1" si="25"/>
        <v>#REF!</v>
      </c>
      <c r="F209" s="70" t="e">
        <f t="shared" ca="1" si="26"/>
        <v>#REF!</v>
      </c>
      <c r="G209" s="70" t="e">
        <f t="shared" ca="1" si="27"/>
        <v>#REF!</v>
      </c>
      <c r="H209" s="70" t="e">
        <f t="shared" ca="1" si="28"/>
        <v>#REF!</v>
      </c>
    </row>
    <row r="210" spans="1:8" x14ac:dyDescent="0.2">
      <c r="A210" s="3"/>
      <c r="B210" s="16"/>
      <c r="C210" s="16" t="s">
        <v>32</v>
      </c>
      <c r="D210" s="69" t="e">
        <f t="shared" ca="1" si="24"/>
        <v>#REF!</v>
      </c>
      <c r="E210" s="70" t="e">
        <f t="shared" ca="1" si="25"/>
        <v>#REF!</v>
      </c>
      <c r="F210" s="70" t="e">
        <f t="shared" ca="1" si="26"/>
        <v>#REF!</v>
      </c>
      <c r="G210" s="70" t="e">
        <f t="shared" ca="1" si="27"/>
        <v>#REF!</v>
      </c>
      <c r="H210" s="70" t="e">
        <f t="shared" ca="1" si="28"/>
        <v>#REF!</v>
      </c>
    </row>
    <row r="211" spans="1:8" x14ac:dyDescent="0.2">
      <c r="A211" s="3"/>
      <c r="B211" s="16"/>
      <c r="C211" s="16" t="s">
        <v>32</v>
      </c>
      <c r="D211" s="69" t="e">
        <f t="shared" ca="1" si="24"/>
        <v>#REF!</v>
      </c>
      <c r="E211" s="70" t="e">
        <f t="shared" ca="1" si="25"/>
        <v>#REF!</v>
      </c>
      <c r="F211" s="70" t="e">
        <f t="shared" ca="1" si="26"/>
        <v>#REF!</v>
      </c>
      <c r="G211" s="70" t="e">
        <f t="shared" ca="1" si="27"/>
        <v>#REF!</v>
      </c>
      <c r="H211" s="70" t="e">
        <f t="shared" ca="1" si="28"/>
        <v>#REF!</v>
      </c>
    </row>
    <row r="212" spans="1:8" x14ac:dyDescent="0.2">
      <c r="A212" s="3"/>
      <c r="B212" s="16"/>
      <c r="C212" s="16" t="s">
        <v>32</v>
      </c>
      <c r="D212" s="69" t="e">
        <f t="shared" ca="1" si="24"/>
        <v>#REF!</v>
      </c>
      <c r="E212" s="70" t="e">
        <f t="shared" ca="1" si="25"/>
        <v>#REF!</v>
      </c>
      <c r="F212" s="70" t="e">
        <f t="shared" ca="1" si="26"/>
        <v>#REF!</v>
      </c>
      <c r="G212" s="70" t="e">
        <f t="shared" ca="1" si="27"/>
        <v>#REF!</v>
      </c>
      <c r="H212" s="70" t="e">
        <f t="shared" ca="1" si="28"/>
        <v>#REF!</v>
      </c>
    </row>
    <row r="213" spans="1:8" x14ac:dyDescent="0.2">
      <c r="A213" s="3"/>
      <c r="B213" s="16"/>
      <c r="C213" s="16" t="s">
        <v>32</v>
      </c>
      <c r="D213" s="69" t="e">
        <f t="shared" ca="1" si="24"/>
        <v>#REF!</v>
      </c>
      <c r="E213" s="70" t="e">
        <f t="shared" ca="1" si="25"/>
        <v>#REF!</v>
      </c>
      <c r="F213" s="70" t="e">
        <f t="shared" ca="1" si="26"/>
        <v>#REF!</v>
      </c>
      <c r="G213" s="70" t="e">
        <f t="shared" ca="1" si="27"/>
        <v>#REF!</v>
      </c>
      <c r="H213" s="70" t="e">
        <f t="shared" ca="1" si="28"/>
        <v>#REF!</v>
      </c>
    </row>
    <row r="214" spans="1:8" x14ac:dyDescent="0.2">
      <c r="A214" s="3"/>
      <c r="B214" s="16"/>
      <c r="C214" s="16" t="s">
        <v>32</v>
      </c>
      <c r="D214" s="69" t="e">
        <f t="shared" ca="1" si="24"/>
        <v>#REF!</v>
      </c>
      <c r="E214" s="70" t="e">
        <f t="shared" ca="1" si="25"/>
        <v>#REF!</v>
      </c>
      <c r="F214" s="70" t="e">
        <f t="shared" ca="1" si="26"/>
        <v>#REF!</v>
      </c>
      <c r="G214" s="70" t="e">
        <f t="shared" ca="1" si="27"/>
        <v>#REF!</v>
      </c>
      <c r="H214" s="70" t="e">
        <f t="shared" ca="1" si="28"/>
        <v>#REF!</v>
      </c>
    </row>
    <row r="215" spans="1:8" x14ac:dyDescent="0.2">
      <c r="A215" s="3"/>
      <c r="B215" s="16"/>
      <c r="C215" s="16" t="s">
        <v>32</v>
      </c>
      <c r="D215" s="69" t="e">
        <f t="shared" ca="1" si="24"/>
        <v>#REF!</v>
      </c>
      <c r="E215" s="70" t="e">
        <f t="shared" ca="1" si="25"/>
        <v>#REF!</v>
      </c>
      <c r="F215" s="70" t="e">
        <f t="shared" ca="1" si="26"/>
        <v>#REF!</v>
      </c>
      <c r="G215" s="70" t="e">
        <f t="shared" ca="1" si="27"/>
        <v>#REF!</v>
      </c>
      <c r="H215" s="70" t="e">
        <f t="shared" ca="1" si="28"/>
        <v>#REF!</v>
      </c>
    </row>
    <row r="216" spans="1:8" x14ac:dyDescent="0.2">
      <c r="A216" s="3"/>
      <c r="B216" s="16"/>
      <c r="C216" s="16" t="s">
        <v>33</v>
      </c>
      <c r="D216" s="69" t="e">
        <f t="shared" ca="1" si="24"/>
        <v>#REF!</v>
      </c>
      <c r="E216" s="70" t="e">
        <f t="shared" ca="1" si="25"/>
        <v>#REF!</v>
      </c>
      <c r="F216" s="70" t="e">
        <f t="shared" ca="1" si="26"/>
        <v>#REF!</v>
      </c>
      <c r="G216" s="70" t="e">
        <f t="shared" ca="1" si="27"/>
        <v>#REF!</v>
      </c>
      <c r="H216" s="70" t="e">
        <f t="shared" ca="1" si="28"/>
        <v>#REF!</v>
      </c>
    </row>
    <row r="217" spans="1:8" x14ac:dyDescent="0.2">
      <c r="A217" s="3"/>
      <c r="B217" s="16"/>
      <c r="C217" s="16" t="s">
        <v>33</v>
      </c>
      <c r="D217" s="69" t="e">
        <f t="shared" ca="1" si="24"/>
        <v>#REF!</v>
      </c>
      <c r="E217" s="70" t="e">
        <f t="shared" ca="1" si="25"/>
        <v>#REF!</v>
      </c>
      <c r="F217" s="70" t="e">
        <f t="shared" ca="1" si="26"/>
        <v>#REF!</v>
      </c>
      <c r="G217" s="70" t="e">
        <f t="shared" ca="1" si="27"/>
        <v>#REF!</v>
      </c>
      <c r="H217" s="70" t="e">
        <f t="shared" ca="1" si="28"/>
        <v>#REF!</v>
      </c>
    </row>
    <row r="218" spans="1:8" x14ac:dyDescent="0.2">
      <c r="A218" s="3"/>
      <c r="B218" s="16"/>
      <c r="C218" s="16" t="s">
        <v>33</v>
      </c>
      <c r="D218" s="69" t="e">
        <f t="shared" ca="1" si="24"/>
        <v>#REF!</v>
      </c>
      <c r="E218" s="70" t="e">
        <f t="shared" ca="1" si="25"/>
        <v>#REF!</v>
      </c>
      <c r="F218" s="70" t="e">
        <f t="shared" ca="1" si="26"/>
        <v>#REF!</v>
      </c>
      <c r="G218" s="70" t="e">
        <f t="shared" ca="1" si="27"/>
        <v>#REF!</v>
      </c>
      <c r="H218" s="70" t="e">
        <f t="shared" ca="1" si="28"/>
        <v>#REF!</v>
      </c>
    </row>
    <row r="219" spans="1:8" x14ac:dyDescent="0.2">
      <c r="A219" s="3"/>
      <c r="B219" s="16"/>
      <c r="C219" s="16" t="s">
        <v>33</v>
      </c>
      <c r="D219" s="69" t="e">
        <f t="shared" ca="1" si="24"/>
        <v>#REF!</v>
      </c>
      <c r="E219" s="70" t="e">
        <f t="shared" ca="1" si="25"/>
        <v>#REF!</v>
      </c>
      <c r="F219" s="70" t="e">
        <f t="shared" ca="1" si="26"/>
        <v>#REF!</v>
      </c>
      <c r="G219" s="70" t="e">
        <f t="shared" ca="1" si="27"/>
        <v>#REF!</v>
      </c>
      <c r="H219" s="70" t="e">
        <f t="shared" ca="1" si="28"/>
        <v>#REF!</v>
      </c>
    </row>
    <row r="220" spans="1:8" x14ac:dyDescent="0.2">
      <c r="A220" s="3"/>
      <c r="B220" s="16"/>
      <c r="C220" s="16" t="s">
        <v>33</v>
      </c>
      <c r="D220" s="69" t="e">
        <f t="shared" ca="1" si="24"/>
        <v>#REF!</v>
      </c>
      <c r="E220" s="70" t="e">
        <f t="shared" ca="1" si="25"/>
        <v>#REF!</v>
      </c>
      <c r="F220" s="70" t="e">
        <f t="shared" ca="1" si="26"/>
        <v>#REF!</v>
      </c>
      <c r="G220" s="70" t="e">
        <f t="shared" ca="1" si="27"/>
        <v>#REF!</v>
      </c>
      <c r="H220" s="70" t="e">
        <f t="shared" ca="1" si="28"/>
        <v>#REF!</v>
      </c>
    </row>
    <row r="221" spans="1:8" x14ac:dyDescent="0.2">
      <c r="A221" s="3"/>
      <c r="B221" s="16"/>
      <c r="C221" s="16" t="s">
        <v>33</v>
      </c>
      <c r="D221" s="69" t="e">
        <f t="shared" ca="1" si="24"/>
        <v>#REF!</v>
      </c>
      <c r="E221" s="70" t="e">
        <f t="shared" ca="1" si="25"/>
        <v>#REF!</v>
      </c>
      <c r="F221" s="70" t="e">
        <f t="shared" ca="1" si="26"/>
        <v>#REF!</v>
      </c>
      <c r="G221" s="70" t="e">
        <f t="shared" ca="1" si="27"/>
        <v>#REF!</v>
      </c>
      <c r="H221" s="70" t="e">
        <f t="shared" ca="1" si="28"/>
        <v>#REF!</v>
      </c>
    </row>
    <row r="222" spans="1:8" x14ac:dyDescent="0.2">
      <c r="A222" s="3"/>
      <c r="B222" s="16"/>
      <c r="C222" s="16" t="s">
        <v>33</v>
      </c>
      <c r="D222" s="69" t="e">
        <f t="shared" ca="1" si="24"/>
        <v>#REF!</v>
      </c>
      <c r="E222" s="70" t="e">
        <f t="shared" ca="1" si="25"/>
        <v>#REF!</v>
      </c>
      <c r="F222" s="70" t="e">
        <f t="shared" ca="1" si="26"/>
        <v>#REF!</v>
      </c>
      <c r="G222" s="70" t="e">
        <f t="shared" ca="1" si="27"/>
        <v>#REF!</v>
      </c>
      <c r="H222" s="70" t="e">
        <f t="shared" ca="1" si="28"/>
        <v>#REF!</v>
      </c>
    </row>
    <row r="223" spans="1:8" x14ac:dyDescent="0.2">
      <c r="A223" s="3"/>
      <c r="B223" s="16"/>
      <c r="C223" s="16" t="s">
        <v>33</v>
      </c>
      <c r="D223" s="69" t="e">
        <f t="shared" ca="1" si="24"/>
        <v>#REF!</v>
      </c>
      <c r="E223" s="70" t="e">
        <f t="shared" ca="1" si="25"/>
        <v>#REF!</v>
      </c>
      <c r="F223" s="70" t="e">
        <f t="shared" ca="1" si="26"/>
        <v>#REF!</v>
      </c>
      <c r="G223" s="70" t="e">
        <f t="shared" ca="1" si="27"/>
        <v>#REF!</v>
      </c>
      <c r="H223" s="70" t="e">
        <f t="shared" ca="1" si="28"/>
        <v>#REF!</v>
      </c>
    </row>
    <row r="224" spans="1:8" x14ac:dyDescent="0.2">
      <c r="A224" s="3"/>
      <c r="B224" s="16"/>
      <c r="C224" s="16" t="s">
        <v>33</v>
      </c>
      <c r="D224" s="69" t="e">
        <f t="shared" ca="1" si="24"/>
        <v>#REF!</v>
      </c>
      <c r="E224" s="70" t="e">
        <f t="shared" ca="1" si="25"/>
        <v>#REF!</v>
      </c>
      <c r="F224" s="70" t="e">
        <f t="shared" ca="1" si="26"/>
        <v>#REF!</v>
      </c>
      <c r="G224" s="70" t="e">
        <f t="shared" ca="1" si="27"/>
        <v>#REF!</v>
      </c>
      <c r="H224" s="70" t="e">
        <f t="shared" ca="1" si="28"/>
        <v>#REF!</v>
      </c>
    </row>
    <row r="225" spans="1:8" x14ac:dyDescent="0.2">
      <c r="A225" s="3"/>
      <c r="B225" s="16"/>
      <c r="C225" s="16" t="s">
        <v>33</v>
      </c>
      <c r="D225" s="69" t="e">
        <f t="shared" ca="1" si="24"/>
        <v>#REF!</v>
      </c>
      <c r="E225" s="70" t="e">
        <f t="shared" ca="1" si="25"/>
        <v>#REF!</v>
      </c>
      <c r="F225" s="70" t="e">
        <f t="shared" ca="1" si="26"/>
        <v>#REF!</v>
      </c>
      <c r="G225" s="70" t="e">
        <f t="shared" ca="1" si="27"/>
        <v>#REF!</v>
      </c>
      <c r="H225" s="70" t="e">
        <f t="shared" ca="1" si="28"/>
        <v>#REF!</v>
      </c>
    </row>
    <row r="226" spans="1:8" x14ac:dyDescent="0.2">
      <c r="A226" s="3"/>
      <c r="B226" s="16"/>
      <c r="C226" s="16" t="s">
        <v>33</v>
      </c>
      <c r="D226" s="69" t="e">
        <f t="shared" ca="1" si="24"/>
        <v>#REF!</v>
      </c>
      <c r="E226" s="70" t="e">
        <f t="shared" ca="1" si="25"/>
        <v>#REF!</v>
      </c>
      <c r="F226" s="70" t="e">
        <f t="shared" ca="1" si="26"/>
        <v>#REF!</v>
      </c>
      <c r="G226" s="70" t="e">
        <f t="shared" ca="1" si="27"/>
        <v>#REF!</v>
      </c>
      <c r="H226" s="70" t="e">
        <f t="shared" ca="1" si="28"/>
        <v>#REF!</v>
      </c>
    </row>
    <row r="227" spans="1:8" x14ac:dyDescent="0.2">
      <c r="A227" s="3"/>
      <c r="B227" s="16"/>
      <c r="C227" s="16" t="s">
        <v>33</v>
      </c>
      <c r="D227" s="69" t="e">
        <f t="shared" ca="1" si="24"/>
        <v>#REF!</v>
      </c>
      <c r="E227" s="70" t="e">
        <f t="shared" ca="1" si="25"/>
        <v>#REF!</v>
      </c>
      <c r="F227" s="70" t="e">
        <f t="shared" ca="1" si="26"/>
        <v>#REF!</v>
      </c>
      <c r="G227" s="70" t="e">
        <f t="shared" ca="1" si="27"/>
        <v>#REF!</v>
      </c>
      <c r="H227" s="70" t="e">
        <f t="shared" ca="1" si="28"/>
        <v>#REF!</v>
      </c>
    </row>
    <row r="228" spans="1:8" x14ac:dyDescent="0.2">
      <c r="A228" s="3"/>
      <c r="B228" s="16"/>
      <c r="C228" s="16" t="s">
        <v>33</v>
      </c>
      <c r="D228" s="69" t="e">
        <f t="shared" ca="1" si="24"/>
        <v>#REF!</v>
      </c>
      <c r="E228" s="70" t="e">
        <f t="shared" ca="1" si="25"/>
        <v>#REF!</v>
      </c>
      <c r="F228" s="70" t="e">
        <f t="shared" ca="1" si="26"/>
        <v>#REF!</v>
      </c>
      <c r="G228" s="70" t="e">
        <f t="shared" ca="1" si="27"/>
        <v>#REF!</v>
      </c>
      <c r="H228" s="70" t="e">
        <f t="shared" ca="1" si="28"/>
        <v>#REF!</v>
      </c>
    </row>
    <row r="229" spans="1:8" x14ac:dyDescent="0.2">
      <c r="A229" s="3"/>
      <c r="B229" s="16"/>
      <c r="C229" s="16" t="s">
        <v>33</v>
      </c>
      <c r="D229" s="69" t="e">
        <f t="shared" ca="1" si="24"/>
        <v>#REF!</v>
      </c>
      <c r="E229" s="70" t="e">
        <f t="shared" ca="1" si="25"/>
        <v>#REF!</v>
      </c>
      <c r="F229" s="70" t="e">
        <f t="shared" ca="1" si="26"/>
        <v>#REF!</v>
      </c>
      <c r="G229" s="70" t="e">
        <f t="shared" ca="1" si="27"/>
        <v>#REF!</v>
      </c>
      <c r="H229" s="70" t="e">
        <f t="shared" ca="1" si="28"/>
        <v>#REF!</v>
      </c>
    </row>
    <row r="230" spans="1:8" x14ac:dyDescent="0.2">
      <c r="A230" s="3"/>
      <c r="B230" s="16"/>
      <c r="C230" s="16" t="s">
        <v>33</v>
      </c>
      <c r="D230" s="69" t="e">
        <f t="shared" ca="1" si="24"/>
        <v>#REF!</v>
      </c>
      <c r="E230" s="70" t="e">
        <f t="shared" ca="1" si="25"/>
        <v>#REF!</v>
      </c>
      <c r="F230" s="70" t="e">
        <f t="shared" ca="1" si="26"/>
        <v>#REF!</v>
      </c>
      <c r="G230" s="70" t="e">
        <f t="shared" ca="1" si="27"/>
        <v>#REF!</v>
      </c>
      <c r="H230" s="70" t="e">
        <f t="shared" ca="1" si="28"/>
        <v>#REF!</v>
      </c>
    </row>
    <row r="231" spans="1:8" x14ac:dyDescent="0.2">
      <c r="A231" s="3"/>
      <c r="B231" s="16"/>
      <c r="C231" s="16" t="s">
        <v>33</v>
      </c>
      <c r="D231" s="69" t="e">
        <f t="shared" ca="1" si="24"/>
        <v>#REF!</v>
      </c>
      <c r="E231" s="70" t="e">
        <f t="shared" ca="1" si="25"/>
        <v>#REF!</v>
      </c>
      <c r="F231" s="70" t="e">
        <f t="shared" ca="1" si="26"/>
        <v>#REF!</v>
      </c>
      <c r="G231" s="70" t="e">
        <f t="shared" ca="1" si="27"/>
        <v>#REF!</v>
      </c>
      <c r="H231" s="70" t="e">
        <f t="shared" ca="1" si="28"/>
        <v>#REF!</v>
      </c>
    </row>
    <row r="232" spans="1:8" x14ac:dyDescent="0.2">
      <c r="A232" s="3"/>
      <c r="B232" s="16"/>
      <c r="C232" s="16" t="s">
        <v>33</v>
      </c>
      <c r="D232" s="69" t="e">
        <f t="shared" ca="1" si="24"/>
        <v>#REF!</v>
      </c>
      <c r="E232" s="70" t="e">
        <f t="shared" ca="1" si="25"/>
        <v>#REF!</v>
      </c>
      <c r="F232" s="70" t="e">
        <f t="shared" ca="1" si="26"/>
        <v>#REF!</v>
      </c>
      <c r="G232" s="70" t="e">
        <f t="shared" ca="1" si="27"/>
        <v>#REF!</v>
      </c>
      <c r="H232" s="70" t="e">
        <f t="shared" ca="1" si="28"/>
        <v>#REF!</v>
      </c>
    </row>
    <row r="233" spans="1:8" x14ac:dyDescent="0.2">
      <c r="A233" s="3"/>
      <c r="B233" s="16"/>
      <c r="C233" s="16" t="s">
        <v>33</v>
      </c>
      <c r="D233" s="69" t="e">
        <f t="shared" ca="1" si="24"/>
        <v>#REF!</v>
      </c>
      <c r="E233" s="70" t="e">
        <f t="shared" ca="1" si="25"/>
        <v>#REF!</v>
      </c>
      <c r="F233" s="70" t="e">
        <f t="shared" ca="1" si="26"/>
        <v>#REF!</v>
      </c>
      <c r="G233" s="70" t="e">
        <f t="shared" ca="1" si="27"/>
        <v>#REF!</v>
      </c>
      <c r="H233" s="70" t="e">
        <f t="shared" ca="1" si="28"/>
        <v>#REF!</v>
      </c>
    </row>
    <row r="234" spans="1:8" x14ac:dyDescent="0.2">
      <c r="A234" s="3"/>
      <c r="B234" s="16"/>
      <c r="C234" s="16" t="s">
        <v>34</v>
      </c>
      <c r="D234" s="69" t="e">
        <f t="shared" ca="1" si="24"/>
        <v>#REF!</v>
      </c>
      <c r="E234" s="70" t="e">
        <f t="shared" ca="1" si="25"/>
        <v>#REF!</v>
      </c>
      <c r="F234" s="70" t="e">
        <f t="shared" ca="1" si="26"/>
        <v>#REF!</v>
      </c>
      <c r="G234" s="70" t="e">
        <f t="shared" ca="1" si="27"/>
        <v>#REF!</v>
      </c>
      <c r="H234" s="70" t="e">
        <f t="shared" ca="1" si="28"/>
        <v>#REF!</v>
      </c>
    </row>
    <row r="235" spans="1:8" x14ac:dyDescent="0.2">
      <c r="A235" s="3"/>
      <c r="B235" s="16"/>
      <c r="C235" s="16" t="s">
        <v>34</v>
      </c>
      <c r="D235" s="69" t="e">
        <f t="shared" ca="1" si="24"/>
        <v>#REF!</v>
      </c>
      <c r="E235" s="70" t="e">
        <f t="shared" ca="1" si="25"/>
        <v>#REF!</v>
      </c>
      <c r="F235" s="70" t="e">
        <f t="shared" ca="1" si="26"/>
        <v>#REF!</v>
      </c>
      <c r="G235" s="70" t="e">
        <f t="shared" ca="1" si="27"/>
        <v>#REF!</v>
      </c>
      <c r="H235" s="70" t="e">
        <f t="shared" ca="1" si="28"/>
        <v>#REF!</v>
      </c>
    </row>
    <row r="236" spans="1:8" x14ac:dyDescent="0.2">
      <c r="A236" s="3"/>
      <c r="B236" s="16"/>
      <c r="C236" s="16" t="s">
        <v>34</v>
      </c>
      <c r="D236" s="69" t="e">
        <f t="shared" ca="1" si="24"/>
        <v>#REF!</v>
      </c>
      <c r="E236" s="70" t="e">
        <f t="shared" ca="1" si="25"/>
        <v>#REF!</v>
      </c>
      <c r="F236" s="70" t="e">
        <f t="shared" ca="1" si="26"/>
        <v>#REF!</v>
      </c>
      <c r="G236" s="70" t="e">
        <f t="shared" ca="1" si="27"/>
        <v>#REF!</v>
      </c>
      <c r="H236" s="70" t="e">
        <f t="shared" ca="1" si="28"/>
        <v>#REF!</v>
      </c>
    </row>
    <row r="237" spans="1:8" x14ac:dyDescent="0.2">
      <c r="A237" s="3"/>
      <c r="B237" s="16"/>
      <c r="C237" s="16" t="s">
        <v>34</v>
      </c>
      <c r="D237" s="69" t="e">
        <f t="shared" ca="1" si="24"/>
        <v>#REF!</v>
      </c>
      <c r="E237" s="70" t="e">
        <f t="shared" ca="1" si="25"/>
        <v>#REF!</v>
      </c>
      <c r="F237" s="70" t="e">
        <f t="shared" ca="1" si="26"/>
        <v>#REF!</v>
      </c>
      <c r="G237" s="70" t="e">
        <f t="shared" ca="1" si="27"/>
        <v>#REF!</v>
      </c>
      <c r="H237" s="70" t="e">
        <f t="shared" ca="1" si="28"/>
        <v>#REF!</v>
      </c>
    </row>
    <row r="238" spans="1:8" x14ac:dyDescent="0.2">
      <c r="A238" s="3"/>
      <c r="B238" s="16"/>
      <c r="C238" s="16" t="s">
        <v>34</v>
      </c>
      <c r="D238" s="69" t="e">
        <f t="shared" ca="1" si="24"/>
        <v>#REF!</v>
      </c>
      <c r="E238" s="70" t="e">
        <f t="shared" ca="1" si="25"/>
        <v>#REF!</v>
      </c>
      <c r="F238" s="70" t="e">
        <f t="shared" ca="1" si="26"/>
        <v>#REF!</v>
      </c>
      <c r="G238" s="70" t="e">
        <f t="shared" ca="1" si="27"/>
        <v>#REF!</v>
      </c>
      <c r="H238" s="70" t="e">
        <f t="shared" ca="1" si="28"/>
        <v>#REF!</v>
      </c>
    </row>
    <row r="239" spans="1:8" x14ac:dyDescent="0.2">
      <c r="A239" s="3"/>
      <c r="B239" s="16"/>
      <c r="C239" s="16" t="s">
        <v>34</v>
      </c>
      <c r="D239" s="69" t="e">
        <f t="shared" ca="1" si="24"/>
        <v>#REF!</v>
      </c>
      <c r="E239" s="70" t="e">
        <f t="shared" ca="1" si="25"/>
        <v>#REF!</v>
      </c>
      <c r="F239" s="70" t="e">
        <f t="shared" ca="1" si="26"/>
        <v>#REF!</v>
      </c>
      <c r="G239" s="70" t="e">
        <f t="shared" ca="1" si="27"/>
        <v>#REF!</v>
      </c>
      <c r="H239" s="70" t="e">
        <f t="shared" ca="1" si="28"/>
        <v>#REF!</v>
      </c>
    </row>
    <row r="240" spans="1:8" x14ac:dyDescent="0.2">
      <c r="A240" s="3"/>
      <c r="B240" s="16"/>
      <c r="C240" s="16" t="s">
        <v>34</v>
      </c>
      <c r="D240" s="69" t="e">
        <f t="shared" ca="1" si="24"/>
        <v>#REF!</v>
      </c>
      <c r="E240" s="70" t="e">
        <f t="shared" ca="1" si="25"/>
        <v>#REF!</v>
      </c>
      <c r="F240" s="70" t="e">
        <f t="shared" ca="1" si="26"/>
        <v>#REF!</v>
      </c>
      <c r="G240" s="70" t="e">
        <f t="shared" ca="1" si="27"/>
        <v>#REF!</v>
      </c>
      <c r="H240" s="70" t="e">
        <f t="shared" ca="1" si="28"/>
        <v>#REF!</v>
      </c>
    </row>
    <row r="241" spans="1:8" x14ac:dyDescent="0.2">
      <c r="A241" s="3"/>
      <c r="B241" s="16"/>
      <c r="C241" s="16" t="s">
        <v>34</v>
      </c>
      <c r="D241" s="69" t="e">
        <f t="shared" ca="1" si="24"/>
        <v>#REF!</v>
      </c>
      <c r="E241" s="70" t="e">
        <f t="shared" ca="1" si="25"/>
        <v>#REF!</v>
      </c>
      <c r="F241" s="70" t="e">
        <f t="shared" ca="1" si="26"/>
        <v>#REF!</v>
      </c>
      <c r="G241" s="70" t="e">
        <f t="shared" ca="1" si="27"/>
        <v>#REF!</v>
      </c>
      <c r="H241" s="70" t="e">
        <f t="shared" ca="1" si="28"/>
        <v>#REF!</v>
      </c>
    </row>
    <row r="242" spans="1:8" x14ac:dyDescent="0.2">
      <c r="A242" s="3"/>
      <c r="B242" s="16"/>
      <c r="C242" s="16" t="s">
        <v>34</v>
      </c>
      <c r="D242" s="69" t="e">
        <f t="shared" ca="1" si="24"/>
        <v>#REF!</v>
      </c>
      <c r="E242" s="70" t="e">
        <f t="shared" ca="1" si="25"/>
        <v>#REF!</v>
      </c>
      <c r="F242" s="70" t="e">
        <f t="shared" ca="1" si="26"/>
        <v>#REF!</v>
      </c>
      <c r="G242" s="70" t="e">
        <f t="shared" ca="1" si="27"/>
        <v>#REF!</v>
      </c>
      <c r="H242" s="70" t="e">
        <f t="shared" ca="1" si="28"/>
        <v>#REF!</v>
      </c>
    </row>
    <row r="243" spans="1:8" x14ac:dyDescent="0.2">
      <c r="A243" s="3"/>
      <c r="B243" s="16"/>
      <c r="C243" s="16" t="s">
        <v>34</v>
      </c>
      <c r="D243" s="69" t="e">
        <f t="shared" ca="1" si="24"/>
        <v>#REF!</v>
      </c>
      <c r="E243" s="70" t="e">
        <f t="shared" ca="1" si="25"/>
        <v>#REF!</v>
      </c>
      <c r="F243" s="70" t="e">
        <f t="shared" ca="1" si="26"/>
        <v>#REF!</v>
      </c>
      <c r="G243" s="70" t="e">
        <f t="shared" ca="1" si="27"/>
        <v>#REF!</v>
      </c>
      <c r="H243" s="70" t="e">
        <f t="shared" ca="1" si="28"/>
        <v>#REF!</v>
      </c>
    </row>
    <row r="244" spans="1:8" x14ac:dyDescent="0.2">
      <c r="A244" s="3"/>
      <c r="B244" s="16"/>
      <c r="C244" s="16" t="s">
        <v>34</v>
      </c>
      <c r="D244" s="69" t="e">
        <f t="shared" ca="1" si="24"/>
        <v>#REF!</v>
      </c>
      <c r="E244" s="70" t="e">
        <f t="shared" ca="1" si="25"/>
        <v>#REF!</v>
      </c>
      <c r="F244" s="70" t="e">
        <f t="shared" ca="1" si="26"/>
        <v>#REF!</v>
      </c>
      <c r="G244" s="70" t="e">
        <f t="shared" ca="1" si="27"/>
        <v>#REF!</v>
      </c>
      <c r="H244" s="70" t="e">
        <f t="shared" ca="1" si="28"/>
        <v>#REF!</v>
      </c>
    </row>
    <row r="245" spans="1:8" x14ac:dyDescent="0.2">
      <c r="A245" s="3"/>
      <c r="B245" s="16"/>
      <c r="C245" s="16" t="s">
        <v>34</v>
      </c>
      <c r="D245" s="69" t="e">
        <f t="shared" ca="1" si="24"/>
        <v>#REF!</v>
      </c>
      <c r="E245" s="70" t="e">
        <f t="shared" ca="1" si="25"/>
        <v>#REF!</v>
      </c>
      <c r="F245" s="70" t="e">
        <f t="shared" ca="1" si="26"/>
        <v>#REF!</v>
      </c>
      <c r="G245" s="70" t="e">
        <f t="shared" ca="1" si="27"/>
        <v>#REF!</v>
      </c>
      <c r="H245" s="70" t="e">
        <f t="shared" ca="1" si="28"/>
        <v>#REF!</v>
      </c>
    </row>
    <row r="246" spans="1:8" x14ac:dyDescent="0.2">
      <c r="A246" s="3"/>
      <c r="B246" s="16"/>
      <c r="C246" s="16" t="s">
        <v>34</v>
      </c>
      <c r="D246" s="69" t="e">
        <f t="shared" ca="1" si="24"/>
        <v>#REF!</v>
      </c>
      <c r="E246" s="70" t="e">
        <f t="shared" ca="1" si="25"/>
        <v>#REF!</v>
      </c>
      <c r="F246" s="70" t="e">
        <f t="shared" ca="1" si="26"/>
        <v>#REF!</v>
      </c>
      <c r="G246" s="70" t="e">
        <f t="shared" ca="1" si="27"/>
        <v>#REF!</v>
      </c>
      <c r="H246" s="70" t="e">
        <f t="shared" ca="1" si="28"/>
        <v>#REF!</v>
      </c>
    </row>
    <row r="247" spans="1:8" x14ac:dyDescent="0.2">
      <c r="A247" s="3"/>
      <c r="B247" s="16"/>
      <c r="C247" s="16" t="s">
        <v>34</v>
      </c>
      <c r="D247" s="69" t="e">
        <f t="shared" ca="1" si="24"/>
        <v>#REF!</v>
      </c>
      <c r="E247" s="70" t="e">
        <f t="shared" ca="1" si="25"/>
        <v>#REF!</v>
      </c>
      <c r="F247" s="70" t="e">
        <f t="shared" ca="1" si="26"/>
        <v>#REF!</v>
      </c>
      <c r="G247" s="70" t="e">
        <f t="shared" ca="1" si="27"/>
        <v>#REF!</v>
      </c>
      <c r="H247" s="70" t="e">
        <f t="shared" ca="1" si="28"/>
        <v>#REF!</v>
      </c>
    </row>
    <row r="248" spans="1:8" x14ac:dyDescent="0.2">
      <c r="A248" s="3"/>
      <c r="B248" s="16"/>
      <c r="C248" s="16" t="s">
        <v>34</v>
      </c>
      <c r="D248" s="69" t="e">
        <f t="shared" ca="1" si="24"/>
        <v>#REF!</v>
      </c>
      <c r="E248" s="70" t="e">
        <f t="shared" ca="1" si="25"/>
        <v>#REF!</v>
      </c>
      <c r="F248" s="70" t="e">
        <f t="shared" ca="1" si="26"/>
        <v>#REF!</v>
      </c>
      <c r="G248" s="70" t="e">
        <f t="shared" ca="1" si="27"/>
        <v>#REF!</v>
      </c>
      <c r="H248" s="70" t="e">
        <f t="shared" ca="1" si="28"/>
        <v>#REF!</v>
      </c>
    </row>
    <row r="249" spans="1:8" x14ac:dyDescent="0.2">
      <c r="A249" s="3"/>
      <c r="B249" s="16"/>
      <c r="C249" s="16" t="s">
        <v>34</v>
      </c>
      <c r="D249" s="69" t="e">
        <f t="shared" ca="1" si="24"/>
        <v>#REF!</v>
      </c>
      <c r="E249" s="70" t="e">
        <f t="shared" ca="1" si="25"/>
        <v>#REF!</v>
      </c>
      <c r="F249" s="70" t="e">
        <f t="shared" ca="1" si="26"/>
        <v>#REF!</v>
      </c>
      <c r="G249" s="70" t="e">
        <f t="shared" ca="1" si="27"/>
        <v>#REF!</v>
      </c>
      <c r="H249" s="70" t="e">
        <f t="shared" ca="1" si="28"/>
        <v>#REF!</v>
      </c>
    </row>
    <row r="250" spans="1:8" x14ac:dyDescent="0.2">
      <c r="A250" s="3"/>
      <c r="B250" s="16"/>
      <c r="C250" s="16" t="s">
        <v>34</v>
      </c>
      <c r="D250" s="69" t="e">
        <f t="shared" ca="1" si="24"/>
        <v>#REF!</v>
      </c>
      <c r="E250" s="70" t="e">
        <f t="shared" ca="1" si="25"/>
        <v>#REF!</v>
      </c>
      <c r="F250" s="70" t="e">
        <f t="shared" ca="1" si="26"/>
        <v>#REF!</v>
      </c>
      <c r="G250" s="70" t="e">
        <f t="shared" ca="1" si="27"/>
        <v>#REF!</v>
      </c>
      <c r="H250" s="70" t="e">
        <f t="shared" ca="1" si="28"/>
        <v>#REF!</v>
      </c>
    </row>
    <row r="251" spans="1:8" x14ac:dyDescent="0.2">
      <c r="A251" s="3"/>
      <c r="B251" s="16"/>
      <c r="C251" s="16" t="s">
        <v>34</v>
      </c>
      <c r="D251" s="69" t="e">
        <f t="shared" ca="1" si="24"/>
        <v>#REF!</v>
      </c>
      <c r="E251" s="70" t="e">
        <f t="shared" ca="1" si="25"/>
        <v>#REF!</v>
      </c>
      <c r="F251" s="70" t="e">
        <f t="shared" ca="1" si="26"/>
        <v>#REF!</v>
      </c>
      <c r="G251" s="70" t="e">
        <f t="shared" ca="1" si="27"/>
        <v>#REF!</v>
      </c>
      <c r="H251" s="70" t="e">
        <f t="shared" ca="1" si="28"/>
        <v>#REF!</v>
      </c>
    </row>
    <row r="252" spans="1:8" x14ac:dyDescent="0.2">
      <c r="A252" s="3"/>
      <c r="B252" s="16"/>
      <c r="C252" s="16" t="s">
        <v>35</v>
      </c>
      <c r="D252" s="69" t="e">
        <f t="shared" ca="1" si="24"/>
        <v>#REF!</v>
      </c>
      <c r="E252" s="70" t="e">
        <f t="shared" ca="1" si="25"/>
        <v>#REF!</v>
      </c>
      <c r="F252" s="70" t="e">
        <f t="shared" ca="1" si="26"/>
        <v>#REF!</v>
      </c>
      <c r="G252" s="70" t="e">
        <f t="shared" ca="1" si="27"/>
        <v>#REF!</v>
      </c>
      <c r="H252" s="70" t="e">
        <f t="shared" ca="1" si="28"/>
        <v>#REF!</v>
      </c>
    </row>
    <row r="253" spans="1:8" x14ac:dyDescent="0.2">
      <c r="A253" s="3"/>
      <c r="B253" s="16"/>
      <c r="C253" s="16" t="s">
        <v>35</v>
      </c>
      <c r="D253" s="69" t="e">
        <f t="shared" ca="1" si="24"/>
        <v>#REF!</v>
      </c>
      <c r="E253" s="70" t="e">
        <f t="shared" ca="1" si="25"/>
        <v>#REF!</v>
      </c>
      <c r="F253" s="70" t="e">
        <f t="shared" ca="1" si="26"/>
        <v>#REF!</v>
      </c>
      <c r="G253" s="70" t="e">
        <f t="shared" ca="1" si="27"/>
        <v>#REF!</v>
      </c>
      <c r="H253" s="70" t="e">
        <f t="shared" ca="1" si="28"/>
        <v>#REF!</v>
      </c>
    </row>
    <row r="254" spans="1:8" x14ac:dyDescent="0.2">
      <c r="A254" s="3"/>
      <c r="B254" s="16"/>
      <c r="C254" s="16" t="s">
        <v>35</v>
      </c>
      <c r="D254" s="69" t="e">
        <f t="shared" ca="1" si="24"/>
        <v>#REF!</v>
      </c>
      <c r="E254" s="70" t="e">
        <f t="shared" ca="1" si="25"/>
        <v>#REF!</v>
      </c>
      <c r="F254" s="70" t="e">
        <f t="shared" ca="1" si="26"/>
        <v>#REF!</v>
      </c>
      <c r="G254" s="70" t="e">
        <f t="shared" ca="1" si="27"/>
        <v>#REF!</v>
      </c>
      <c r="H254" s="70" t="e">
        <f t="shared" ca="1" si="28"/>
        <v>#REF!</v>
      </c>
    </row>
    <row r="255" spans="1:8" x14ac:dyDescent="0.2">
      <c r="A255" s="3"/>
      <c r="B255" s="16"/>
      <c r="C255" s="16" t="s">
        <v>35</v>
      </c>
      <c r="D255" s="69" t="e">
        <f t="shared" ca="1" si="24"/>
        <v>#REF!</v>
      </c>
      <c r="E255" s="70" t="e">
        <f t="shared" ca="1" si="25"/>
        <v>#REF!</v>
      </c>
      <c r="F255" s="70" t="e">
        <f t="shared" ca="1" si="26"/>
        <v>#REF!</v>
      </c>
      <c r="G255" s="70" t="e">
        <f t="shared" ca="1" si="27"/>
        <v>#REF!</v>
      </c>
      <c r="H255" s="70" t="e">
        <f t="shared" ca="1" si="28"/>
        <v>#REF!</v>
      </c>
    </row>
    <row r="256" spans="1:8" x14ac:dyDescent="0.2">
      <c r="A256" s="3"/>
      <c r="B256" s="16"/>
      <c r="C256" s="16" t="s">
        <v>35</v>
      </c>
      <c r="D256" s="69" t="e">
        <f t="shared" ca="1" si="24"/>
        <v>#REF!</v>
      </c>
      <c r="E256" s="70" t="e">
        <f t="shared" ca="1" si="25"/>
        <v>#REF!</v>
      </c>
      <c r="F256" s="70" t="e">
        <f t="shared" ca="1" si="26"/>
        <v>#REF!</v>
      </c>
      <c r="G256" s="70" t="e">
        <f t="shared" ca="1" si="27"/>
        <v>#REF!</v>
      </c>
      <c r="H256" s="70" t="e">
        <f t="shared" ca="1" si="28"/>
        <v>#REF!</v>
      </c>
    </row>
    <row r="257" spans="1:8" x14ac:dyDescent="0.2">
      <c r="A257" s="3"/>
      <c r="B257" s="16"/>
      <c r="C257" s="16" t="s">
        <v>35</v>
      </c>
      <c r="D257" s="69" t="e">
        <f t="shared" ca="1" si="24"/>
        <v>#REF!</v>
      </c>
      <c r="E257" s="70" t="e">
        <f t="shared" ca="1" si="25"/>
        <v>#REF!</v>
      </c>
      <c r="F257" s="70" t="e">
        <f t="shared" ca="1" si="26"/>
        <v>#REF!</v>
      </c>
      <c r="G257" s="70" t="e">
        <f t="shared" ca="1" si="27"/>
        <v>#REF!</v>
      </c>
      <c r="H257" s="70" t="e">
        <f t="shared" ca="1" si="28"/>
        <v>#REF!</v>
      </c>
    </row>
    <row r="258" spans="1:8" x14ac:dyDescent="0.2">
      <c r="A258" s="3"/>
      <c r="B258" s="16"/>
      <c r="C258" s="16" t="s">
        <v>35</v>
      </c>
      <c r="D258" s="69" t="e">
        <f t="shared" ca="1" si="24"/>
        <v>#REF!</v>
      </c>
      <c r="E258" s="70" t="e">
        <f t="shared" ca="1" si="25"/>
        <v>#REF!</v>
      </c>
      <c r="F258" s="70" t="e">
        <f t="shared" ca="1" si="26"/>
        <v>#REF!</v>
      </c>
      <c r="G258" s="70" t="e">
        <f t="shared" ca="1" si="27"/>
        <v>#REF!</v>
      </c>
      <c r="H258" s="70" t="e">
        <f t="shared" ca="1" si="28"/>
        <v>#REF!</v>
      </c>
    </row>
    <row r="259" spans="1:8" x14ac:dyDescent="0.2">
      <c r="A259" s="3"/>
      <c r="B259" s="16"/>
      <c r="C259" s="16" t="s">
        <v>35</v>
      </c>
      <c r="D259" s="69" t="e">
        <f t="shared" ca="1" si="24"/>
        <v>#REF!</v>
      </c>
      <c r="E259" s="70" t="e">
        <f t="shared" ca="1" si="25"/>
        <v>#REF!</v>
      </c>
      <c r="F259" s="70" t="e">
        <f t="shared" ca="1" si="26"/>
        <v>#REF!</v>
      </c>
      <c r="G259" s="70" t="e">
        <f t="shared" ca="1" si="27"/>
        <v>#REF!</v>
      </c>
      <c r="H259" s="70" t="e">
        <f t="shared" ca="1" si="28"/>
        <v>#REF!</v>
      </c>
    </row>
    <row r="260" spans="1:8" x14ac:dyDescent="0.2">
      <c r="A260" s="3"/>
      <c r="B260" s="16"/>
      <c r="C260" s="16" t="s">
        <v>35</v>
      </c>
      <c r="D260" s="69" t="e">
        <f t="shared" ca="1" si="24"/>
        <v>#REF!</v>
      </c>
      <c r="E260" s="70" t="e">
        <f t="shared" ca="1" si="25"/>
        <v>#REF!</v>
      </c>
      <c r="F260" s="70" t="e">
        <f t="shared" ca="1" si="26"/>
        <v>#REF!</v>
      </c>
      <c r="G260" s="70" t="e">
        <f t="shared" ca="1" si="27"/>
        <v>#REF!</v>
      </c>
      <c r="H260" s="70" t="e">
        <f t="shared" ca="1" si="28"/>
        <v>#REF!</v>
      </c>
    </row>
    <row r="261" spans="1:8" x14ac:dyDescent="0.2">
      <c r="A261" s="3"/>
      <c r="B261" s="16"/>
      <c r="C261" s="16" t="s">
        <v>35</v>
      </c>
      <c r="D261" s="69" t="e">
        <f t="shared" ca="1" si="24"/>
        <v>#REF!</v>
      </c>
      <c r="E261" s="70" t="e">
        <f t="shared" ca="1" si="25"/>
        <v>#REF!</v>
      </c>
      <c r="F261" s="70" t="e">
        <f t="shared" ca="1" si="26"/>
        <v>#REF!</v>
      </c>
      <c r="G261" s="70" t="e">
        <f t="shared" ca="1" si="27"/>
        <v>#REF!</v>
      </c>
      <c r="H261" s="70" t="e">
        <f t="shared" ca="1" si="28"/>
        <v>#REF!</v>
      </c>
    </row>
    <row r="262" spans="1:8" x14ac:dyDescent="0.2">
      <c r="A262" s="3"/>
      <c r="B262" s="16"/>
      <c r="C262" s="16" t="s">
        <v>35</v>
      </c>
      <c r="D262" s="69" t="e">
        <f t="shared" ref="D262:D325" ca="1" si="29">VLOOKUP($A262,INDIRECT($C262&amp;"!A10:G27"),3,0)</f>
        <v>#REF!</v>
      </c>
      <c r="E262" s="70" t="e">
        <f t="shared" ref="E262:E325" ca="1" si="30">VLOOKUP($A262,INDIRECT($C262&amp;"!A10:G27"),4,0)</f>
        <v>#REF!</v>
      </c>
      <c r="F262" s="70" t="e">
        <f t="shared" ref="F262:F325" ca="1" si="31">VLOOKUP($A262,INDIRECT($C262&amp;"!A10:G27"),5,0)</f>
        <v>#REF!</v>
      </c>
      <c r="G262" s="70" t="e">
        <f t="shared" ref="G262:G325" ca="1" si="32">VLOOKUP($A262,INDIRECT($C262&amp;"!A10:G27"),6,0)</f>
        <v>#REF!</v>
      </c>
      <c r="H262" s="70" t="e">
        <f t="shared" ref="H262:H325" ca="1" si="33">VLOOKUP($A262,INDIRECT($C262&amp;"!A10:G27"),7,0)</f>
        <v>#REF!</v>
      </c>
    </row>
    <row r="263" spans="1:8" x14ac:dyDescent="0.2">
      <c r="A263" s="3"/>
      <c r="B263" s="16"/>
      <c r="C263" s="16" t="s">
        <v>35</v>
      </c>
      <c r="D263" s="69" t="e">
        <f t="shared" ca="1" si="29"/>
        <v>#REF!</v>
      </c>
      <c r="E263" s="70" t="e">
        <f t="shared" ca="1" si="30"/>
        <v>#REF!</v>
      </c>
      <c r="F263" s="70" t="e">
        <f t="shared" ca="1" si="31"/>
        <v>#REF!</v>
      </c>
      <c r="G263" s="70" t="e">
        <f t="shared" ca="1" si="32"/>
        <v>#REF!</v>
      </c>
      <c r="H263" s="70" t="e">
        <f t="shared" ca="1" si="33"/>
        <v>#REF!</v>
      </c>
    </row>
    <row r="264" spans="1:8" x14ac:dyDescent="0.2">
      <c r="A264" s="3"/>
      <c r="B264" s="16"/>
      <c r="C264" s="16" t="s">
        <v>35</v>
      </c>
      <c r="D264" s="69" t="e">
        <f t="shared" ca="1" si="29"/>
        <v>#REF!</v>
      </c>
      <c r="E264" s="70" t="e">
        <f t="shared" ca="1" si="30"/>
        <v>#REF!</v>
      </c>
      <c r="F264" s="70" t="e">
        <f t="shared" ca="1" si="31"/>
        <v>#REF!</v>
      </c>
      <c r="G264" s="70" t="e">
        <f t="shared" ca="1" si="32"/>
        <v>#REF!</v>
      </c>
      <c r="H264" s="70" t="e">
        <f t="shared" ca="1" si="33"/>
        <v>#REF!</v>
      </c>
    </row>
    <row r="265" spans="1:8" x14ac:dyDescent="0.2">
      <c r="A265" s="3"/>
      <c r="B265" s="16"/>
      <c r="C265" s="16" t="s">
        <v>35</v>
      </c>
      <c r="D265" s="69" t="e">
        <f t="shared" ca="1" si="29"/>
        <v>#REF!</v>
      </c>
      <c r="E265" s="70" t="e">
        <f t="shared" ca="1" si="30"/>
        <v>#REF!</v>
      </c>
      <c r="F265" s="70" t="e">
        <f t="shared" ca="1" si="31"/>
        <v>#REF!</v>
      </c>
      <c r="G265" s="70" t="e">
        <f t="shared" ca="1" si="32"/>
        <v>#REF!</v>
      </c>
      <c r="H265" s="70" t="e">
        <f t="shared" ca="1" si="33"/>
        <v>#REF!</v>
      </c>
    </row>
    <row r="266" spans="1:8" x14ac:dyDescent="0.2">
      <c r="A266" s="3"/>
      <c r="B266" s="16"/>
      <c r="C266" s="16" t="s">
        <v>35</v>
      </c>
      <c r="D266" s="69" t="e">
        <f t="shared" ca="1" si="29"/>
        <v>#REF!</v>
      </c>
      <c r="E266" s="70" t="e">
        <f t="shared" ca="1" si="30"/>
        <v>#REF!</v>
      </c>
      <c r="F266" s="70" t="e">
        <f t="shared" ca="1" si="31"/>
        <v>#REF!</v>
      </c>
      <c r="G266" s="70" t="e">
        <f t="shared" ca="1" si="32"/>
        <v>#REF!</v>
      </c>
      <c r="H266" s="70" t="e">
        <f t="shared" ca="1" si="33"/>
        <v>#REF!</v>
      </c>
    </row>
    <row r="267" spans="1:8" x14ac:dyDescent="0.2">
      <c r="A267" s="3"/>
      <c r="B267" s="16"/>
      <c r="C267" s="16" t="s">
        <v>35</v>
      </c>
      <c r="D267" s="69" t="e">
        <f t="shared" ca="1" si="29"/>
        <v>#REF!</v>
      </c>
      <c r="E267" s="70" t="e">
        <f t="shared" ca="1" si="30"/>
        <v>#REF!</v>
      </c>
      <c r="F267" s="70" t="e">
        <f t="shared" ca="1" si="31"/>
        <v>#REF!</v>
      </c>
      <c r="G267" s="70" t="e">
        <f t="shared" ca="1" si="32"/>
        <v>#REF!</v>
      </c>
      <c r="H267" s="70" t="e">
        <f t="shared" ca="1" si="33"/>
        <v>#REF!</v>
      </c>
    </row>
    <row r="268" spans="1:8" x14ac:dyDescent="0.2">
      <c r="A268" s="3"/>
      <c r="B268" s="16"/>
      <c r="C268" s="16" t="s">
        <v>35</v>
      </c>
      <c r="D268" s="69" t="e">
        <f t="shared" ca="1" si="29"/>
        <v>#REF!</v>
      </c>
      <c r="E268" s="70" t="e">
        <f t="shared" ca="1" si="30"/>
        <v>#REF!</v>
      </c>
      <c r="F268" s="70" t="e">
        <f t="shared" ca="1" si="31"/>
        <v>#REF!</v>
      </c>
      <c r="G268" s="70" t="e">
        <f t="shared" ca="1" si="32"/>
        <v>#REF!</v>
      </c>
      <c r="H268" s="70" t="e">
        <f t="shared" ca="1" si="33"/>
        <v>#REF!</v>
      </c>
    </row>
    <row r="269" spans="1:8" x14ac:dyDescent="0.2">
      <c r="A269" s="3"/>
      <c r="B269" s="16"/>
      <c r="C269" s="16" t="s">
        <v>35</v>
      </c>
      <c r="D269" s="69" t="e">
        <f t="shared" ca="1" si="29"/>
        <v>#REF!</v>
      </c>
      <c r="E269" s="70" t="e">
        <f t="shared" ca="1" si="30"/>
        <v>#REF!</v>
      </c>
      <c r="F269" s="70" t="e">
        <f t="shared" ca="1" si="31"/>
        <v>#REF!</v>
      </c>
      <c r="G269" s="70" t="e">
        <f t="shared" ca="1" si="32"/>
        <v>#REF!</v>
      </c>
      <c r="H269" s="70" t="e">
        <f t="shared" ca="1" si="33"/>
        <v>#REF!</v>
      </c>
    </row>
    <row r="270" spans="1:8" x14ac:dyDescent="0.2">
      <c r="A270" s="3"/>
      <c r="B270" s="16"/>
      <c r="C270" s="16" t="s">
        <v>36</v>
      </c>
      <c r="D270" s="69" t="e">
        <f t="shared" ca="1" si="29"/>
        <v>#N/A</v>
      </c>
      <c r="E270" s="70" t="e">
        <f t="shared" ca="1" si="30"/>
        <v>#N/A</v>
      </c>
      <c r="F270" s="70" t="e">
        <f t="shared" ca="1" si="31"/>
        <v>#N/A</v>
      </c>
      <c r="G270" s="70" t="e">
        <f t="shared" ca="1" si="32"/>
        <v>#N/A</v>
      </c>
      <c r="H270" s="70" t="e">
        <f t="shared" ca="1" si="33"/>
        <v>#N/A</v>
      </c>
    </row>
    <row r="271" spans="1:8" x14ac:dyDescent="0.2">
      <c r="A271" s="3"/>
      <c r="B271" s="16"/>
      <c r="C271" s="16" t="s">
        <v>36</v>
      </c>
      <c r="D271" s="69" t="e">
        <f t="shared" ca="1" si="29"/>
        <v>#N/A</v>
      </c>
      <c r="E271" s="70" t="e">
        <f t="shared" ca="1" si="30"/>
        <v>#N/A</v>
      </c>
      <c r="F271" s="70" t="e">
        <f t="shared" ca="1" si="31"/>
        <v>#N/A</v>
      </c>
      <c r="G271" s="70" t="e">
        <f t="shared" ca="1" si="32"/>
        <v>#N/A</v>
      </c>
      <c r="H271" s="70" t="e">
        <f t="shared" ca="1" si="33"/>
        <v>#N/A</v>
      </c>
    </row>
    <row r="272" spans="1:8" x14ac:dyDescent="0.2">
      <c r="A272" s="3"/>
      <c r="B272" s="16"/>
      <c r="C272" s="16" t="s">
        <v>36</v>
      </c>
      <c r="D272" s="69" t="e">
        <f t="shared" ca="1" si="29"/>
        <v>#N/A</v>
      </c>
      <c r="E272" s="70" t="e">
        <f t="shared" ca="1" si="30"/>
        <v>#N/A</v>
      </c>
      <c r="F272" s="70" t="e">
        <f t="shared" ca="1" si="31"/>
        <v>#N/A</v>
      </c>
      <c r="G272" s="70" t="e">
        <f t="shared" ca="1" si="32"/>
        <v>#N/A</v>
      </c>
      <c r="H272" s="70" t="e">
        <f t="shared" ca="1" si="33"/>
        <v>#N/A</v>
      </c>
    </row>
    <row r="273" spans="1:8" x14ac:dyDescent="0.2">
      <c r="A273" s="3"/>
      <c r="B273" s="16"/>
      <c r="C273" s="16" t="s">
        <v>36</v>
      </c>
      <c r="D273" s="69" t="e">
        <f t="shared" ca="1" si="29"/>
        <v>#N/A</v>
      </c>
      <c r="E273" s="70" t="e">
        <f t="shared" ca="1" si="30"/>
        <v>#N/A</v>
      </c>
      <c r="F273" s="70" t="e">
        <f t="shared" ca="1" si="31"/>
        <v>#N/A</v>
      </c>
      <c r="G273" s="70" t="e">
        <f t="shared" ca="1" si="32"/>
        <v>#N/A</v>
      </c>
      <c r="H273" s="70" t="e">
        <f t="shared" ca="1" si="33"/>
        <v>#N/A</v>
      </c>
    </row>
    <row r="274" spans="1:8" x14ac:dyDescent="0.2">
      <c r="A274" s="3"/>
      <c r="B274" s="16"/>
      <c r="C274" s="16" t="s">
        <v>36</v>
      </c>
      <c r="D274" s="69" t="e">
        <f t="shared" ca="1" si="29"/>
        <v>#N/A</v>
      </c>
      <c r="E274" s="70" t="e">
        <f t="shared" ca="1" si="30"/>
        <v>#N/A</v>
      </c>
      <c r="F274" s="70" t="e">
        <f t="shared" ca="1" si="31"/>
        <v>#N/A</v>
      </c>
      <c r="G274" s="70" t="e">
        <f t="shared" ca="1" si="32"/>
        <v>#N/A</v>
      </c>
      <c r="H274" s="70" t="e">
        <f t="shared" ca="1" si="33"/>
        <v>#N/A</v>
      </c>
    </row>
    <row r="275" spans="1:8" x14ac:dyDescent="0.2">
      <c r="A275" s="3"/>
      <c r="B275" s="16"/>
      <c r="C275" s="16" t="s">
        <v>36</v>
      </c>
      <c r="D275" s="69" t="e">
        <f t="shared" ca="1" si="29"/>
        <v>#N/A</v>
      </c>
      <c r="E275" s="70" t="e">
        <f t="shared" ca="1" si="30"/>
        <v>#N/A</v>
      </c>
      <c r="F275" s="70" t="e">
        <f t="shared" ca="1" si="31"/>
        <v>#N/A</v>
      </c>
      <c r="G275" s="70" t="e">
        <f t="shared" ca="1" si="32"/>
        <v>#N/A</v>
      </c>
      <c r="H275" s="70" t="e">
        <f t="shared" ca="1" si="33"/>
        <v>#N/A</v>
      </c>
    </row>
    <row r="276" spans="1:8" x14ac:dyDescent="0.2">
      <c r="A276" s="3"/>
      <c r="B276" s="16"/>
      <c r="C276" s="16" t="s">
        <v>36</v>
      </c>
      <c r="D276" s="69" t="e">
        <f t="shared" ca="1" si="29"/>
        <v>#N/A</v>
      </c>
      <c r="E276" s="70" t="e">
        <f t="shared" ca="1" si="30"/>
        <v>#N/A</v>
      </c>
      <c r="F276" s="70" t="e">
        <f t="shared" ca="1" si="31"/>
        <v>#N/A</v>
      </c>
      <c r="G276" s="70" t="e">
        <f t="shared" ca="1" si="32"/>
        <v>#N/A</v>
      </c>
      <c r="H276" s="70" t="e">
        <f t="shared" ca="1" si="33"/>
        <v>#N/A</v>
      </c>
    </row>
    <row r="277" spans="1:8" x14ac:dyDescent="0.2">
      <c r="A277" s="3"/>
      <c r="B277" s="16"/>
      <c r="C277" s="16" t="s">
        <v>36</v>
      </c>
      <c r="D277" s="69" t="e">
        <f t="shared" ca="1" si="29"/>
        <v>#N/A</v>
      </c>
      <c r="E277" s="70" t="e">
        <f t="shared" ca="1" si="30"/>
        <v>#N/A</v>
      </c>
      <c r="F277" s="70" t="e">
        <f t="shared" ca="1" si="31"/>
        <v>#N/A</v>
      </c>
      <c r="G277" s="70" t="e">
        <f t="shared" ca="1" si="32"/>
        <v>#N/A</v>
      </c>
      <c r="H277" s="70" t="e">
        <f t="shared" ca="1" si="33"/>
        <v>#N/A</v>
      </c>
    </row>
    <row r="278" spans="1:8" x14ac:dyDescent="0.2">
      <c r="A278" s="3"/>
      <c r="B278" s="16"/>
      <c r="C278" s="16" t="s">
        <v>36</v>
      </c>
      <c r="D278" s="69" t="e">
        <f t="shared" ca="1" si="29"/>
        <v>#N/A</v>
      </c>
      <c r="E278" s="70" t="e">
        <f t="shared" ca="1" si="30"/>
        <v>#N/A</v>
      </c>
      <c r="F278" s="70" t="e">
        <f t="shared" ca="1" si="31"/>
        <v>#N/A</v>
      </c>
      <c r="G278" s="70" t="e">
        <f t="shared" ca="1" si="32"/>
        <v>#N/A</v>
      </c>
      <c r="H278" s="70" t="e">
        <f t="shared" ca="1" si="33"/>
        <v>#N/A</v>
      </c>
    </row>
    <row r="279" spans="1:8" x14ac:dyDescent="0.2">
      <c r="A279" s="3"/>
      <c r="B279" s="16"/>
      <c r="C279" s="16" t="s">
        <v>36</v>
      </c>
      <c r="D279" s="69" t="e">
        <f t="shared" ca="1" si="29"/>
        <v>#N/A</v>
      </c>
      <c r="E279" s="70" t="e">
        <f t="shared" ca="1" si="30"/>
        <v>#N/A</v>
      </c>
      <c r="F279" s="70" t="e">
        <f t="shared" ca="1" si="31"/>
        <v>#N/A</v>
      </c>
      <c r="G279" s="70" t="e">
        <f t="shared" ca="1" si="32"/>
        <v>#N/A</v>
      </c>
      <c r="H279" s="70" t="e">
        <f t="shared" ca="1" si="33"/>
        <v>#N/A</v>
      </c>
    </row>
    <row r="280" spans="1:8" x14ac:dyDescent="0.2">
      <c r="A280" s="3"/>
      <c r="B280" s="16"/>
      <c r="C280" s="16" t="s">
        <v>36</v>
      </c>
      <c r="D280" s="69" t="e">
        <f t="shared" ca="1" si="29"/>
        <v>#N/A</v>
      </c>
      <c r="E280" s="70" t="e">
        <f t="shared" ca="1" si="30"/>
        <v>#N/A</v>
      </c>
      <c r="F280" s="70" t="e">
        <f t="shared" ca="1" si="31"/>
        <v>#N/A</v>
      </c>
      <c r="G280" s="70" t="e">
        <f t="shared" ca="1" si="32"/>
        <v>#N/A</v>
      </c>
      <c r="H280" s="70" t="e">
        <f t="shared" ca="1" si="33"/>
        <v>#N/A</v>
      </c>
    </row>
    <row r="281" spans="1:8" x14ac:dyDescent="0.2">
      <c r="A281" s="3"/>
      <c r="B281" s="16"/>
      <c r="C281" s="16" t="s">
        <v>36</v>
      </c>
      <c r="D281" s="69" t="e">
        <f t="shared" ca="1" si="29"/>
        <v>#N/A</v>
      </c>
      <c r="E281" s="70" t="e">
        <f t="shared" ca="1" si="30"/>
        <v>#N/A</v>
      </c>
      <c r="F281" s="70" t="e">
        <f t="shared" ca="1" si="31"/>
        <v>#N/A</v>
      </c>
      <c r="G281" s="70" t="e">
        <f t="shared" ca="1" si="32"/>
        <v>#N/A</v>
      </c>
      <c r="H281" s="70" t="e">
        <f t="shared" ca="1" si="33"/>
        <v>#N/A</v>
      </c>
    </row>
    <row r="282" spans="1:8" x14ac:dyDescent="0.2">
      <c r="A282" s="3"/>
      <c r="B282" s="16"/>
      <c r="C282" s="16" t="s">
        <v>36</v>
      </c>
      <c r="D282" s="69" t="e">
        <f t="shared" ca="1" si="29"/>
        <v>#N/A</v>
      </c>
      <c r="E282" s="70" t="e">
        <f t="shared" ca="1" si="30"/>
        <v>#N/A</v>
      </c>
      <c r="F282" s="70" t="e">
        <f t="shared" ca="1" si="31"/>
        <v>#N/A</v>
      </c>
      <c r="G282" s="70" t="e">
        <f t="shared" ca="1" si="32"/>
        <v>#N/A</v>
      </c>
      <c r="H282" s="70" t="e">
        <f t="shared" ca="1" si="33"/>
        <v>#N/A</v>
      </c>
    </row>
    <row r="283" spans="1:8" x14ac:dyDescent="0.2">
      <c r="A283" s="3"/>
      <c r="B283" s="16"/>
      <c r="C283" s="16" t="s">
        <v>36</v>
      </c>
      <c r="D283" s="69" t="e">
        <f t="shared" ca="1" si="29"/>
        <v>#N/A</v>
      </c>
      <c r="E283" s="70" t="e">
        <f t="shared" ca="1" si="30"/>
        <v>#N/A</v>
      </c>
      <c r="F283" s="70" t="e">
        <f t="shared" ca="1" si="31"/>
        <v>#N/A</v>
      </c>
      <c r="G283" s="70" t="e">
        <f t="shared" ca="1" si="32"/>
        <v>#N/A</v>
      </c>
      <c r="H283" s="70" t="e">
        <f t="shared" ca="1" si="33"/>
        <v>#N/A</v>
      </c>
    </row>
    <row r="284" spans="1:8" x14ac:dyDescent="0.2">
      <c r="A284" s="3"/>
      <c r="B284" s="16"/>
      <c r="C284" s="16" t="s">
        <v>36</v>
      </c>
      <c r="D284" s="69" t="e">
        <f t="shared" ca="1" si="29"/>
        <v>#N/A</v>
      </c>
      <c r="E284" s="70" t="e">
        <f t="shared" ca="1" si="30"/>
        <v>#N/A</v>
      </c>
      <c r="F284" s="70" t="e">
        <f t="shared" ca="1" si="31"/>
        <v>#N/A</v>
      </c>
      <c r="G284" s="70" t="e">
        <f t="shared" ca="1" si="32"/>
        <v>#N/A</v>
      </c>
      <c r="H284" s="70" t="e">
        <f t="shared" ca="1" si="33"/>
        <v>#N/A</v>
      </c>
    </row>
    <row r="285" spans="1:8" x14ac:dyDescent="0.2">
      <c r="A285" s="3"/>
      <c r="B285" s="16"/>
      <c r="C285" s="16" t="s">
        <v>36</v>
      </c>
      <c r="D285" s="69" t="e">
        <f t="shared" ca="1" si="29"/>
        <v>#N/A</v>
      </c>
      <c r="E285" s="70" t="e">
        <f t="shared" ca="1" si="30"/>
        <v>#N/A</v>
      </c>
      <c r="F285" s="70" t="e">
        <f t="shared" ca="1" si="31"/>
        <v>#N/A</v>
      </c>
      <c r="G285" s="70" t="e">
        <f t="shared" ca="1" si="32"/>
        <v>#N/A</v>
      </c>
      <c r="H285" s="70" t="e">
        <f t="shared" ca="1" si="33"/>
        <v>#N/A</v>
      </c>
    </row>
    <row r="286" spans="1:8" x14ac:dyDescent="0.2">
      <c r="A286" s="3"/>
      <c r="B286" s="16"/>
      <c r="C286" s="16" t="s">
        <v>36</v>
      </c>
      <c r="D286" s="69" t="e">
        <f t="shared" ca="1" si="29"/>
        <v>#N/A</v>
      </c>
      <c r="E286" s="70" t="e">
        <f t="shared" ca="1" si="30"/>
        <v>#N/A</v>
      </c>
      <c r="F286" s="70" t="e">
        <f t="shared" ca="1" si="31"/>
        <v>#N/A</v>
      </c>
      <c r="G286" s="70" t="e">
        <f t="shared" ca="1" si="32"/>
        <v>#N/A</v>
      </c>
      <c r="H286" s="70" t="e">
        <f t="shared" ca="1" si="33"/>
        <v>#N/A</v>
      </c>
    </row>
    <row r="287" spans="1:8" x14ac:dyDescent="0.2">
      <c r="A287" s="3"/>
      <c r="B287" s="16"/>
      <c r="C287" s="16" t="s">
        <v>36</v>
      </c>
      <c r="D287" s="69" t="e">
        <f t="shared" ca="1" si="29"/>
        <v>#N/A</v>
      </c>
      <c r="E287" s="70" t="e">
        <f t="shared" ca="1" si="30"/>
        <v>#N/A</v>
      </c>
      <c r="F287" s="70" t="e">
        <f t="shared" ca="1" si="31"/>
        <v>#N/A</v>
      </c>
      <c r="G287" s="70" t="e">
        <f t="shared" ca="1" si="32"/>
        <v>#N/A</v>
      </c>
      <c r="H287" s="70" t="e">
        <f t="shared" ca="1" si="33"/>
        <v>#N/A</v>
      </c>
    </row>
    <row r="288" spans="1:8" x14ac:dyDescent="0.2">
      <c r="A288" s="3"/>
      <c r="B288" s="16"/>
      <c r="C288" s="16" t="s">
        <v>37</v>
      </c>
      <c r="D288" s="69" t="e">
        <f t="shared" ca="1" si="29"/>
        <v>#N/A</v>
      </c>
      <c r="E288" s="70" t="e">
        <f t="shared" ca="1" si="30"/>
        <v>#N/A</v>
      </c>
      <c r="F288" s="70" t="e">
        <f t="shared" ca="1" si="31"/>
        <v>#N/A</v>
      </c>
      <c r="G288" s="70" t="e">
        <f t="shared" ca="1" si="32"/>
        <v>#N/A</v>
      </c>
      <c r="H288" s="70" t="e">
        <f t="shared" ca="1" si="33"/>
        <v>#N/A</v>
      </c>
    </row>
    <row r="289" spans="1:8" x14ac:dyDescent="0.2">
      <c r="A289" s="3"/>
      <c r="B289" s="16"/>
      <c r="C289" s="16" t="s">
        <v>37</v>
      </c>
      <c r="D289" s="69" t="e">
        <f t="shared" ca="1" si="29"/>
        <v>#N/A</v>
      </c>
      <c r="E289" s="70" t="e">
        <f t="shared" ca="1" si="30"/>
        <v>#N/A</v>
      </c>
      <c r="F289" s="70" t="e">
        <f t="shared" ca="1" si="31"/>
        <v>#N/A</v>
      </c>
      <c r="G289" s="70" t="e">
        <f t="shared" ca="1" si="32"/>
        <v>#N/A</v>
      </c>
      <c r="H289" s="70" t="e">
        <f t="shared" ca="1" si="33"/>
        <v>#N/A</v>
      </c>
    </row>
    <row r="290" spans="1:8" x14ac:dyDescent="0.2">
      <c r="A290" s="3"/>
      <c r="B290" s="16"/>
      <c r="C290" s="16" t="s">
        <v>37</v>
      </c>
      <c r="D290" s="69" t="e">
        <f t="shared" ca="1" si="29"/>
        <v>#N/A</v>
      </c>
      <c r="E290" s="70" t="e">
        <f t="shared" ca="1" si="30"/>
        <v>#N/A</v>
      </c>
      <c r="F290" s="70" t="e">
        <f t="shared" ca="1" si="31"/>
        <v>#N/A</v>
      </c>
      <c r="G290" s="70" t="e">
        <f t="shared" ca="1" si="32"/>
        <v>#N/A</v>
      </c>
      <c r="H290" s="70" t="e">
        <f t="shared" ca="1" si="33"/>
        <v>#N/A</v>
      </c>
    </row>
    <row r="291" spans="1:8" x14ac:dyDescent="0.2">
      <c r="A291" s="3"/>
      <c r="B291" s="16"/>
      <c r="C291" s="16" t="s">
        <v>37</v>
      </c>
      <c r="D291" s="69" t="e">
        <f t="shared" ca="1" si="29"/>
        <v>#N/A</v>
      </c>
      <c r="E291" s="70" t="e">
        <f t="shared" ca="1" si="30"/>
        <v>#N/A</v>
      </c>
      <c r="F291" s="70" t="e">
        <f t="shared" ca="1" si="31"/>
        <v>#N/A</v>
      </c>
      <c r="G291" s="70" t="e">
        <f t="shared" ca="1" si="32"/>
        <v>#N/A</v>
      </c>
      <c r="H291" s="70" t="e">
        <f t="shared" ca="1" si="33"/>
        <v>#N/A</v>
      </c>
    </row>
    <row r="292" spans="1:8" x14ac:dyDescent="0.2">
      <c r="A292" s="3"/>
      <c r="B292" s="16"/>
      <c r="C292" s="16" t="s">
        <v>37</v>
      </c>
      <c r="D292" s="69" t="e">
        <f t="shared" ca="1" si="29"/>
        <v>#N/A</v>
      </c>
      <c r="E292" s="70" t="e">
        <f t="shared" ca="1" si="30"/>
        <v>#N/A</v>
      </c>
      <c r="F292" s="70" t="e">
        <f t="shared" ca="1" si="31"/>
        <v>#N/A</v>
      </c>
      <c r="G292" s="70" t="e">
        <f t="shared" ca="1" si="32"/>
        <v>#N/A</v>
      </c>
      <c r="H292" s="70" t="e">
        <f t="shared" ca="1" si="33"/>
        <v>#N/A</v>
      </c>
    </row>
    <row r="293" spans="1:8" x14ac:dyDescent="0.2">
      <c r="A293" s="3"/>
      <c r="B293" s="16"/>
      <c r="C293" s="16" t="s">
        <v>37</v>
      </c>
      <c r="D293" s="69" t="e">
        <f t="shared" ca="1" si="29"/>
        <v>#N/A</v>
      </c>
      <c r="E293" s="70" t="e">
        <f t="shared" ca="1" si="30"/>
        <v>#N/A</v>
      </c>
      <c r="F293" s="70" t="e">
        <f t="shared" ca="1" si="31"/>
        <v>#N/A</v>
      </c>
      <c r="G293" s="70" t="e">
        <f t="shared" ca="1" si="32"/>
        <v>#N/A</v>
      </c>
      <c r="H293" s="70" t="e">
        <f t="shared" ca="1" si="33"/>
        <v>#N/A</v>
      </c>
    </row>
    <row r="294" spans="1:8" x14ac:dyDescent="0.2">
      <c r="A294" s="3"/>
      <c r="B294" s="16"/>
      <c r="C294" s="16" t="s">
        <v>37</v>
      </c>
      <c r="D294" s="69" t="e">
        <f t="shared" ca="1" si="29"/>
        <v>#N/A</v>
      </c>
      <c r="E294" s="70" t="e">
        <f t="shared" ca="1" si="30"/>
        <v>#N/A</v>
      </c>
      <c r="F294" s="70" t="e">
        <f t="shared" ca="1" si="31"/>
        <v>#N/A</v>
      </c>
      <c r="G294" s="70" t="e">
        <f t="shared" ca="1" si="32"/>
        <v>#N/A</v>
      </c>
      <c r="H294" s="70" t="e">
        <f t="shared" ca="1" si="33"/>
        <v>#N/A</v>
      </c>
    </row>
    <row r="295" spans="1:8" x14ac:dyDescent="0.2">
      <c r="A295" s="3"/>
      <c r="B295" s="16"/>
      <c r="C295" s="16" t="s">
        <v>37</v>
      </c>
      <c r="D295" s="69" t="e">
        <f t="shared" ca="1" si="29"/>
        <v>#N/A</v>
      </c>
      <c r="E295" s="70" t="e">
        <f t="shared" ca="1" si="30"/>
        <v>#N/A</v>
      </c>
      <c r="F295" s="70" t="e">
        <f t="shared" ca="1" si="31"/>
        <v>#N/A</v>
      </c>
      <c r="G295" s="70" t="e">
        <f t="shared" ca="1" si="32"/>
        <v>#N/A</v>
      </c>
      <c r="H295" s="70" t="e">
        <f t="shared" ca="1" si="33"/>
        <v>#N/A</v>
      </c>
    </row>
    <row r="296" spans="1:8" x14ac:dyDescent="0.2">
      <c r="A296" s="3"/>
      <c r="B296" s="16"/>
      <c r="C296" s="16" t="s">
        <v>37</v>
      </c>
      <c r="D296" s="69" t="e">
        <f t="shared" ca="1" si="29"/>
        <v>#N/A</v>
      </c>
      <c r="E296" s="70" t="e">
        <f t="shared" ca="1" si="30"/>
        <v>#N/A</v>
      </c>
      <c r="F296" s="70" t="e">
        <f t="shared" ca="1" si="31"/>
        <v>#N/A</v>
      </c>
      <c r="G296" s="70" t="e">
        <f t="shared" ca="1" si="32"/>
        <v>#N/A</v>
      </c>
      <c r="H296" s="70" t="e">
        <f t="shared" ca="1" si="33"/>
        <v>#N/A</v>
      </c>
    </row>
    <row r="297" spans="1:8" x14ac:dyDescent="0.2">
      <c r="A297" s="3"/>
      <c r="B297" s="16"/>
      <c r="C297" s="16" t="s">
        <v>37</v>
      </c>
      <c r="D297" s="69" t="e">
        <f t="shared" ca="1" si="29"/>
        <v>#N/A</v>
      </c>
      <c r="E297" s="70" t="e">
        <f t="shared" ca="1" si="30"/>
        <v>#N/A</v>
      </c>
      <c r="F297" s="70" t="e">
        <f t="shared" ca="1" si="31"/>
        <v>#N/A</v>
      </c>
      <c r="G297" s="70" t="e">
        <f t="shared" ca="1" si="32"/>
        <v>#N/A</v>
      </c>
      <c r="H297" s="70" t="e">
        <f t="shared" ca="1" si="33"/>
        <v>#N/A</v>
      </c>
    </row>
    <row r="298" spans="1:8" x14ac:dyDescent="0.2">
      <c r="A298" s="3"/>
      <c r="B298" s="16"/>
      <c r="C298" s="16" t="s">
        <v>37</v>
      </c>
      <c r="D298" s="69" t="e">
        <f t="shared" ca="1" si="29"/>
        <v>#N/A</v>
      </c>
      <c r="E298" s="70" t="e">
        <f t="shared" ca="1" si="30"/>
        <v>#N/A</v>
      </c>
      <c r="F298" s="70" t="e">
        <f t="shared" ca="1" si="31"/>
        <v>#N/A</v>
      </c>
      <c r="G298" s="70" t="e">
        <f t="shared" ca="1" si="32"/>
        <v>#N/A</v>
      </c>
      <c r="H298" s="70" t="e">
        <f t="shared" ca="1" si="33"/>
        <v>#N/A</v>
      </c>
    </row>
    <row r="299" spans="1:8" x14ac:dyDescent="0.2">
      <c r="A299" s="3"/>
      <c r="B299" s="16"/>
      <c r="C299" s="16" t="s">
        <v>37</v>
      </c>
      <c r="D299" s="69" t="e">
        <f t="shared" ca="1" si="29"/>
        <v>#N/A</v>
      </c>
      <c r="E299" s="70" t="e">
        <f t="shared" ca="1" si="30"/>
        <v>#N/A</v>
      </c>
      <c r="F299" s="70" t="e">
        <f t="shared" ca="1" si="31"/>
        <v>#N/A</v>
      </c>
      <c r="G299" s="70" t="e">
        <f t="shared" ca="1" si="32"/>
        <v>#N/A</v>
      </c>
      <c r="H299" s="70" t="e">
        <f t="shared" ca="1" si="33"/>
        <v>#N/A</v>
      </c>
    </row>
    <row r="300" spans="1:8" x14ac:dyDescent="0.2">
      <c r="A300" s="3"/>
      <c r="B300" s="16"/>
      <c r="C300" s="16" t="s">
        <v>37</v>
      </c>
      <c r="D300" s="69" t="e">
        <f t="shared" ca="1" si="29"/>
        <v>#N/A</v>
      </c>
      <c r="E300" s="70" t="e">
        <f t="shared" ca="1" si="30"/>
        <v>#N/A</v>
      </c>
      <c r="F300" s="70" t="e">
        <f t="shared" ca="1" si="31"/>
        <v>#N/A</v>
      </c>
      <c r="G300" s="70" t="e">
        <f t="shared" ca="1" si="32"/>
        <v>#N/A</v>
      </c>
      <c r="H300" s="70" t="e">
        <f t="shared" ca="1" si="33"/>
        <v>#N/A</v>
      </c>
    </row>
    <row r="301" spans="1:8" x14ac:dyDescent="0.2">
      <c r="A301" s="3"/>
      <c r="B301" s="16"/>
      <c r="C301" s="16" t="s">
        <v>37</v>
      </c>
      <c r="D301" s="69" t="e">
        <f t="shared" ca="1" si="29"/>
        <v>#N/A</v>
      </c>
      <c r="E301" s="70" t="e">
        <f t="shared" ca="1" si="30"/>
        <v>#N/A</v>
      </c>
      <c r="F301" s="70" t="e">
        <f t="shared" ca="1" si="31"/>
        <v>#N/A</v>
      </c>
      <c r="G301" s="70" t="e">
        <f t="shared" ca="1" si="32"/>
        <v>#N/A</v>
      </c>
      <c r="H301" s="70" t="e">
        <f t="shared" ca="1" si="33"/>
        <v>#N/A</v>
      </c>
    </row>
    <row r="302" spans="1:8" x14ac:dyDescent="0.2">
      <c r="A302" s="3"/>
      <c r="B302" s="16"/>
      <c r="C302" s="16" t="s">
        <v>37</v>
      </c>
      <c r="D302" s="69" t="e">
        <f t="shared" ca="1" si="29"/>
        <v>#N/A</v>
      </c>
      <c r="E302" s="70" t="e">
        <f t="shared" ca="1" si="30"/>
        <v>#N/A</v>
      </c>
      <c r="F302" s="70" t="e">
        <f t="shared" ca="1" si="31"/>
        <v>#N/A</v>
      </c>
      <c r="G302" s="70" t="e">
        <f t="shared" ca="1" si="32"/>
        <v>#N/A</v>
      </c>
      <c r="H302" s="70" t="e">
        <f t="shared" ca="1" si="33"/>
        <v>#N/A</v>
      </c>
    </row>
    <row r="303" spans="1:8" x14ac:dyDescent="0.2">
      <c r="A303" s="3"/>
      <c r="B303" s="16"/>
      <c r="C303" s="16" t="s">
        <v>37</v>
      </c>
      <c r="D303" s="69" t="e">
        <f t="shared" ca="1" si="29"/>
        <v>#N/A</v>
      </c>
      <c r="E303" s="70" t="e">
        <f t="shared" ca="1" si="30"/>
        <v>#N/A</v>
      </c>
      <c r="F303" s="70" t="e">
        <f t="shared" ca="1" si="31"/>
        <v>#N/A</v>
      </c>
      <c r="G303" s="70" t="e">
        <f t="shared" ca="1" si="32"/>
        <v>#N/A</v>
      </c>
      <c r="H303" s="70" t="e">
        <f t="shared" ca="1" si="33"/>
        <v>#N/A</v>
      </c>
    </row>
    <row r="304" spans="1:8" x14ac:dyDescent="0.2">
      <c r="A304" s="3"/>
      <c r="B304" s="16"/>
      <c r="C304" s="16" t="s">
        <v>37</v>
      </c>
      <c r="D304" s="69" t="e">
        <f t="shared" ca="1" si="29"/>
        <v>#N/A</v>
      </c>
      <c r="E304" s="70" t="e">
        <f t="shared" ca="1" si="30"/>
        <v>#N/A</v>
      </c>
      <c r="F304" s="70" t="e">
        <f t="shared" ca="1" si="31"/>
        <v>#N/A</v>
      </c>
      <c r="G304" s="70" t="e">
        <f t="shared" ca="1" si="32"/>
        <v>#N/A</v>
      </c>
      <c r="H304" s="70" t="e">
        <f t="shared" ca="1" si="33"/>
        <v>#N/A</v>
      </c>
    </row>
    <row r="305" spans="1:8" x14ac:dyDescent="0.2">
      <c r="A305" s="3"/>
      <c r="B305" s="16"/>
      <c r="C305" s="16" t="s">
        <v>37</v>
      </c>
      <c r="D305" s="69" t="e">
        <f t="shared" ca="1" si="29"/>
        <v>#N/A</v>
      </c>
      <c r="E305" s="70" t="e">
        <f t="shared" ca="1" si="30"/>
        <v>#N/A</v>
      </c>
      <c r="F305" s="70" t="e">
        <f t="shared" ca="1" si="31"/>
        <v>#N/A</v>
      </c>
      <c r="G305" s="70" t="e">
        <f t="shared" ca="1" si="32"/>
        <v>#N/A</v>
      </c>
      <c r="H305" s="70" t="e">
        <f t="shared" ca="1" si="33"/>
        <v>#N/A</v>
      </c>
    </row>
    <row r="306" spans="1:8" x14ac:dyDescent="0.2">
      <c r="A306" s="3"/>
      <c r="B306" s="16"/>
      <c r="C306" s="16" t="s">
        <v>38</v>
      </c>
      <c r="D306" s="69" t="e">
        <f t="shared" ca="1" si="29"/>
        <v>#REF!</v>
      </c>
      <c r="E306" s="70" t="e">
        <f t="shared" ca="1" si="30"/>
        <v>#REF!</v>
      </c>
      <c r="F306" s="70" t="e">
        <f t="shared" ca="1" si="31"/>
        <v>#REF!</v>
      </c>
      <c r="G306" s="70" t="e">
        <f t="shared" ca="1" si="32"/>
        <v>#REF!</v>
      </c>
      <c r="H306" s="70" t="e">
        <f t="shared" ca="1" si="33"/>
        <v>#REF!</v>
      </c>
    </row>
    <row r="307" spans="1:8" x14ac:dyDescent="0.2">
      <c r="A307" s="3"/>
      <c r="B307" s="16"/>
      <c r="C307" s="16" t="s">
        <v>38</v>
      </c>
      <c r="D307" s="69" t="e">
        <f t="shared" ca="1" si="29"/>
        <v>#REF!</v>
      </c>
      <c r="E307" s="70" t="e">
        <f t="shared" ca="1" si="30"/>
        <v>#REF!</v>
      </c>
      <c r="F307" s="70" t="e">
        <f t="shared" ca="1" si="31"/>
        <v>#REF!</v>
      </c>
      <c r="G307" s="70" t="e">
        <f t="shared" ca="1" si="32"/>
        <v>#REF!</v>
      </c>
      <c r="H307" s="70" t="e">
        <f t="shared" ca="1" si="33"/>
        <v>#REF!</v>
      </c>
    </row>
    <row r="308" spans="1:8" x14ac:dyDescent="0.2">
      <c r="A308" s="3"/>
      <c r="B308" s="16"/>
      <c r="C308" s="16" t="s">
        <v>38</v>
      </c>
      <c r="D308" s="69" t="e">
        <f t="shared" ca="1" si="29"/>
        <v>#REF!</v>
      </c>
      <c r="E308" s="70" t="e">
        <f t="shared" ca="1" si="30"/>
        <v>#REF!</v>
      </c>
      <c r="F308" s="70" t="e">
        <f t="shared" ca="1" si="31"/>
        <v>#REF!</v>
      </c>
      <c r="G308" s="70" t="e">
        <f t="shared" ca="1" si="32"/>
        <v>#REF!</v>
      </c>
      <c r="H308" s="70" t="e">
        <f t="shared" ca="1" si="33"/>
        <v>#REF!</v>
      </c>
    </row>
    <row r="309" spans="1:8" x14ac:dyDescent="0.2">
      <c r="A309" s="3"/>
      <c r="B309" s="16"/>
      <c r="C309" s="16" t="s">
        <v>38</v>
      </c>
      <c r="D309" s="69" t="e">
        <f t="shared" ca="1" si="29"/>
        <v>#REF!</v>
      </c>
      <c r="E309" s="70" t="e">
        <f t="shared" ca="1" si="30"/>
        <v>#REF!</v>
      </c>
      <c r="F309" s="70" t="e">
        <f t="shared" ca="1" si="31"/>
        <v>#REF!</v>
      </c>
      <c r="G309" s="70" t="e">
        <f t="shared" ca="1" si="32"/>
        <v>#REF!</v>
      </c>
      <c r="H309" s="70" t="e">
        <f t="shared" ca="1" si="33"/>
        <v>#REF!</v>
      </c>
    </row>
    <row r="310" spans="1:8" x14ac:dyDescent="0.2">
      <c r="A310" s="3"/>
      <c r="B310" s="16"/>
      <c r="C310" s="16" t="s">
        <v>38</v>
      </c>
      <c r="D310" s="69" t="e">
        <f t="shared" ca="1" si="29"/>
        <v>#REF!</v>
      </c>
      <c r="E310" s="70" t="e">
        <f t="shared" ca="1" si="30"/>
        <v>#REF!</v>
      </c>
      <c r="F310" s="70" t="e">
        <f t="shared" ca="1" si="31"/>
        <v>#REF!</v>
      </c>
      <c r="G310" s="70" t="e">
        <f t="shared" ca="1" si="32"/>
        <v>#REF!</v>
      </c>
      <c r="H310" s="70" t="e">
        <f t="shared" ca="1" si="33"/>
        <v>#REF!</v>
      </c>
    </row>
    <row r="311" spans="1:8" x14ac:dyDescent="0.2">
      <c r="A311" s="3"/>
      <c r="B311" s="16"/>
      <c r="C311" s="16" t="s">
        <v>38</v>
      </c>
      <c r="D311" s="69" t="e">
        <f t="shared" ca="1" si="29"/>
        <v>#REF!</v>
      </c>
      <c r="E311" s="70" t="e">
        <f t="shared" ca="1" si="30"/>
        <v>#REF!</v>
      </c>
      <c r="F311" s="70" t="e">
        <f t="shared" ca="1" si="31"/>
        <v>#REF!</v>
      </c>
      <c r="G311" s="70" t="e">
        <f t="shared" ca="1" si="32"/>
        <v>#REF!</v>
      </c>
      <c r="H311" s="70" t="e">
        <f t="shared" ca="1" si="33"/>
        <v>#REF!</v>
      </c>
    </row>
    <row r="312" spans="1:8" x14ac:dyDescent="0.2">
      <c r="A312" s="3"/>
      <c r="B312" s="16"/>
      <c r="C312" s="16" t="s">
        <v>38</v>
      </c>
      <c r="D312" s="69" t="e">
        <f t="shared" ca="1" si="29"/>
        <v>#REF!</v>
      </c>
      <c r="E312" s="70" t="e">
        <f t="shared" ca="1" si="30"/>
        <v>#REF!</v>
      </c>
      <c r="F312" s="70" t="e">
        <f t="shared" ca="1" si="31"/>
        <v>#REF!</v>
      </c>
      <c r="G312" s="70" t="e">
        <f t="shared" ca="1" si="32"/>
        <v>#REF!</v>
      </c>
      <c r="H312" s="70" t="e">
        <f t="shared" ca="1" si="33"/>
        <v>#REF!</v>
      </c>
    </row>
    <row r="313" spans="1:8" x14ac:dyDescent="0.2">
      <c r="A313" s="3"/>
      <c r="B313" s="16"/>
      <c r="C313" s="16" t="s">
        <v>38</v>
      </c>
      <c r="D313" s="69" t="e">
        <f t="shared" ca="1" si="29"/>
        <v>#REF!</v>
      </c>
      <c r="E313" s="70" t="e">
        <f t="shared" ca="1" si="30"/>
        <v>#REF!</v>
      </c>
      <c r="F313" s="70" t="e">
        <f t="shared" ca="1" si="31"/>
        <v>#REF!</v>
      </c>
      <c r="G313" s="70" t="e">
        <f t="shared" ca="1" si="32"/>
        <v>#REF!</v>
      </c>
      <c r="H313" s="70" t="e">
        <f t="shared" ca="1" si="33"/>
        <v>#REF!</v>
      </c>
    </row>
    <row r="314" spans="1:8" x14ac:dyDescent="0.2">
      <c r="A314" s="3"/>
      <c r="B314" s="16"/>
      <c r="C314" s="16" t="s">
        <v>38</v>
      </c>
      <c r="D314" s="69" t="e">
        <f t="shared" ca="1" si="29"/>
        <v>#REF!</v>
      </c>
      <c r="E314" s="70" t="e">
        <f t="shared" ca="1" si="30"/>
        <v>#REF!</v>
      </c>
      <c r="F314" s="70" t="e">
        <f t="shared" ca="1" si="31"/>
        <v>#REF!</v>
      </c>
      <c r="G314" s="70" t="e">
        <f t="shared" ca="1" si="32"/>
        <v>#REF!</v>
      </c>
      <c r="H314" s="70" t="e">
        <f t="shared" ca="1" si="33"/>
        <v>#REF!</v>
      </c>
    </row>
    <row r="315" spans="1:8" x14ac:dyDescent="0.2">
      <c r="A315" s="3"/>
      <c r="B315" s="16"/>
      <c r="C315" s="16" t="s">
        <v>38</v>
      </c>
      <c r="D315" s="69" t="e">
        <f t="shared" ca="1" si="29"/>
        <v>#REF!</v>
      </c>
      <c r="E315" s="70" t="e">
        <f t="shared" ca="1" si="30"/>
        <v>#REF!</v>
      </c>
      <c r="F315" s="70" t="e">
        <f t="shared" ca="1" si="31"/>
        <v>#REF!</v>
      </c>
      <c r="G315" s="70" t="e">
        <f t="shared" ca="1" si="32"/>
        <v>#REF!</v>
      </c>
      <c r="H315" s="70" t="e">
        <f t="shared" ca="1" si="33"/>
        <v>#REF!</v>
      </c>
    </row>
    <row r="316" spans="1:8" x14ac:dyDescent="0.2">
      <c r="A316" s="3"/>
      <c r="B316" s="16"/>
      <c r="C316" s="16" t="s">
        <v>38</v>
      </c>
      <c r="D316" s="69" t="e">
        <f t="shared" ca="1" si="29"/>
        <v>#REF!</v>
      </c>
      <c r="E316" s="70" t="e">
        <f t="shared" ca="1" si="30"/>
        <v>#REF!</v>
      </c>
      <c r="F316" s="70" t="e">
        <f t="shared" ca="1" si="31"/>
        <v>#REF!</v>
      </c>
      <c r="G316" s="70" t="e">
        <f t="shared" ca="1" si="32"/>
        <v>#REF!</v>
      </c>
      <c r="H316" s="70" t="e">
        <f t="shared" ca="1" si="33"/>
        <v>#REF!</v>
      </c>
    </row>
    <row r="317" spans="1:8" x14ac:dyDescent="0.2">
      <c r="A317" s="3"/>
      <c r="B317" s="16"/>
      <c r="C317" s="16" t="s">
        <v>38</v>
      </c>
      <c r="D317" s="69" t="e">
        <f t="shared" ca="1" si="29"/>
        <v>#REF!</v>
      </c>
      <c r="E317" s="70" t="e">
        <f t="shared" ca="1" si="30"/>
        <v>#REF!</v>
      </c>
      <c r="F317" s="70" t="e">
        <f t="shared" ca="1" si="31"/>
        <v>#REF!</v>
      </c>
      <c r="G317" s="70" t="e">
        <f t="shared" ca="1" si="32"/>
        <v>#REF!</v>
      </c>
      <c r="H317" s="70" t="e">
        <f t="shared" ca="1" si="33"/>
        <v>#REF!</v>
      </c>
    </row>
    <row r="318" spans="1:8" x14ac:dyDescent="0.2">
      <c r="A318" s="3"/>
      <c r="B318" s="16"/>
      <c r="C318" s="16" t="s">
        <v>38</v>
      </c>
      <c r="D318" s="69" t="e">
        <f t="shared" ca="1" si="29"/>
        <v>#REF!</v>
      </c>
      <c r="E318" s="70" t="e">
        <f t="shared" ca="1" si="30"/>
        <v>#REF!</v>
      </c>
      <c r="F318" s="70" t="e">
        <f t="shared" ca="1" si="31"/>
        <v>#REF!</v>
      </c>
      <c r="G318" s="70" t="e">
        <f t="shared" ca="1" si="32"/>
        <v>#REF!</v>
      </c>
      <c r="H318" s="70" t="e">
        <f t="shared" ca="1" si="33"/>
        <v>#REF!</v>
      </c>
    </row>
    <row r="319" spans="1:8" x14ac:dyDescent="0.2">
      <c r="A319" s="3"/>
      <c r="B319" s="16"/>
      <c r="C319" s="16" t="s">
        <v>38</v>
      </c>
      <c r="D319" s="69" t="e">
        <f t="shared" ca="1" si="29"/>
        <v>#REF!</v>
      </c>
      <c r="E319" s="70" t="e">
        <f t="shared" ca="1" si="30"/>
        <v>#REF!</v>
      </c>
      <c r="F319" s="70" t="e">
        <f t="shared" ca="1" si="31"/>
        <v>#REF!</v>
      </c>
      <c r="G319" s="70" t="e">
        <f t="shared" ca="1" si="32"/>
        <v>#REF!</v>
      </c>
      <c r="H319" s="70" t="e">
        <f t="shared" ca="1" si="33"/>
        <v>#REF!</v>
      </c>
    </row>
    <row r="320" spans="1:8" x14ac:dyDescent="0.2">
      <c r="A320" s="3"/>
      <c r="B320" s="16"/>
      <c r="C320" s="16" t="s">
        <v>38</v>
      </c>
      <c r="D320" s="69" t="e">
        <f t="shared" ca="1" si="29"/>
        <v>#REF!</v>
      </c>
      <c r="E320" s="70" t="e">
        <f t="shared" ca="1" si="30"/>
        <v>#REF!</v>
      </c>
      <c r="F320" s="70" t="e">
        <f t="shared" ca="1" si="31"/>
        <v>#REF!</v>
      </c>
      <c r="G320" s="70" t="e">
        <f t="shared" ca="1" si="32"/>
        <v>#REF!</v>
      </c>
      <c r="H320" s="70" t="e">
        <f t="shared" ca="1" si="33"/>
        <v>#REF!</v>
      </c>
    </row>
    <row r="321" spans="1:8" x14ac:dyDescent="0.2">
      <c r="A321" s="3"/>
      <c r="B321" s="16"/>
      <c r="C321" s="16" t="s">
        <v>38</v>
      </c>
      <c r="D321" s="69" t="e">
        <f t="shared" ca="1" si="29"/>
        <v>#REF!</v>
      </c>
      <c r="E321" s="70" t="e">
        <f t="shared" ca="1" si="30"/>
        <v>#REF!</v>
      </c>
      <c r="F321" s="70" t="e">
        <f t="shared" ca="1" si="31"/>
        <v>#REF!</v>
      </c>
      <c r="G321" s="70" t="e">
        <f t="shared" ca="1" si="32"/>
        <v>#REF!</v>
      </c>
      <c r="H321" s="70" t="e">
        <f t="shared" ca="1" si="33"/>
        <v>#REF!</v>
      </c>
    </row>
    <row r="322" spans="1:8" x14ac:dyDescent="0.2">
      <c r="A322" s="3"/>
      <c r="B322" s="16"/>
      <c r="C322" s="16" t="s">
        <v>38</v>
      </c>
      <c r="D322" s="69" t="e">
        <f t="shared" ca="1" si="29"/>
        <v>#REF!</v>
      </c>
      <c r="E322" s="70" t="e">
        <f t="shared" ca="1" si="30"/>
        <v>#REF!</v>
      </c>
      <c r="F322" s="70" t="e">
        <f t="shared" ca="1" si="31"/>
        <v>#REF!</v>
      </c>
      <c r="G322" s="70" t="e">
        <f t="shared" ca="1" si="32"/>
        <v>#REF!</v>
      </c>
      <c r="H322" s="70" t="e">
        <f t="shared" ca="1" si="33"/>
        <v>#REF!</v>
      </c>
    </row>
    <row r="323" spans="1:8" x14ac:dyDescent="0.2">
      <c r="A323" s="3"/>
      <c r="B323" s="16"/>
      <c r="C323" s="16" t="s">
        <v>38</v>
      </c>
      <c r="D323" s="69" t="e">
        <f t="shared" ca="1" si="29"/>
        <v>#REF!</v>
      </c>
      <c r="E323" s="70" t="e">
        <f t="shared" ca="1" si="30"/>
        <v>#REF!</v>
      </c>
      <c r="F323" s="70" t="e">
        <f t="shared" ca="1" si="31"/>
        <v>#REF!</v>
      </c>
      <c r="G323" s="70" t="e">
        <f t="shared" ca="1" si="32"/>
        <v>#REF!</v>
      </c>
      <c r="H323" s="70" t="e">
        <f t="shared" ca="1" si="33"/>
        <v>#REF!</v>
      </c>
    </row>
    <row r="324" spans="1:8" x14ac:dyDescent="0.2">
      <c r="A324" s="3"/>
      <c r="B324" s="16"/>
      <c r="C324" s="16" t="s">
        <v>39</v>
      </c>
      <c r="D324" s="69" t="e">
        <f t="shared" ca="1" si="29"/>
        <v>#REF!</v>
      </c>
      <c r="E324" s="70" t="e">
        <f t="shared" ca="1" si="30"/>
        <v>#REF!</v>
      </c>
      <c r="F324" s="70" t="e">
        <f t="shared" ca="1" si="31"/>
        <v>#REF!</v>
      </c>
      <c r="G324" s="70" t="e">
        <f t="shared" ca="1" si="32"/>
        <v>#REF!</v>
      </c>
      <c r="H324" s="70" t="e">
        <f t="shared" ca="1" si="33"/>
        <v>#REF!</v>
      </c>
    </row>
    <row r="325" spans="1:8" x14ac:dyDescent="0.2">
      <c r="A325" s="3"/>
      <c r="B325" s="16"/>
      <c r="C325" s="16" t="s">
        <v>39</v>
      </c>
      <c r="D325" s="69" t="e">
        <f t="shared" ca="1" si="29"/>
        <v>#REF!</v>
      </c>
      <c r="E325" s="70" t="e">
        <f t="shared" ca="1" si="30"/>
        <v>#REF!</v>
      </c>
      <c r="F325" s="70" t="e">
        <f t="shared" ca="1" si="31"/>
        <v>#REF!</v>
      </c>
      <c r="G325" s="70" t="e">
        <f t="shared" ca="1" si="32"/>
        <v>#REF!</v>
      </c>
      <c r="H325" s="70" t="e">
        <f t="shared" ca="1" si="33"/>
        <v>#REF!</v>
      </c>
    </row>
    <row r="326" spans="1:8" x14ac:dyDescent="0.2">
      <c r="A326" s="3"/>
      <c r="B326" s="16"/>
      <c r="C326" s="16" t="s">
        <v>39</v>
      </c>
      <c r="D326" s="69" t="e">
        <f t="shared" ref="D326:D389" ca="1" si="34">VLOOKUP($A326,INDIRECT($C326&amp;"!A10:G27"),3,0)</f>
        <v>#REF!</v>
      </c>
      <c r="E326" s="70" t="e">
        <f t="shared" ref="E326:E389" ca="1" si="35">VLOOKUP($A326,INDIRECT($C326&amp;"!A10:G27"),4,0)</f>
        <v>#REF!</v>
      </c>
      <c r="F326" s="70" t="e">
        <f t="shared" ref="F326:F389" ca="1" si="36">VLOOKUP($A326,INDIRECT($C326&amp;"!A10:G27"),5,0)</f>
        <v>#REF!</v>
      </c>
      <c r="G326" s="70" t="e">
        <f t="shared" ref="G326:G389" ca="1" si="37">VLOOKUP($A326,INDIRECT($C326&amp;"!A10:G27"),6,0)</f>
        <v>#REF!</v>
      </c>
      <c r="H326" s="70" t="e">
        <f t="shared" ref="H326:H389" ca="1" si="38">VLOOKUP($A326,INDIRECT($C326&amp;"!A10:G27"),7,0)</f>
        <v>#REF!</v>
      </c>
    </row>
    <row r="327" spans="1:8" x14ac:dyDescent="0.2">
      <c r="A327" s="3"/>
      <c r="B327" s="16"/>
      <c r="C327" s="16" t="s">
        <v>39</v>
      </c>
      <c r="D327" s="69" t="e">
        <f t="shared" ca="1" si="34"/>
        <v>#REF!</v>
      </c>
      <c r="E327" s="70" t="e">
        <f t="shared" ca="1" si="35"/>
        <v>#REF!</v>
      </c>
      <c r="F327" s="70" t="e">
        <f t="shared" ca="1" si="36"/>
        <v>#REF!</v>
      </c>
      <c r="G327" s="70" t="e">
        <f t="shared" ca="1" si="37"/>
        <v>#REF!</v>
      </c>
      <c r="H327" s="70" t="e">
        <f t="shared" ca="1" si="38"/>
        <v>#REF!</v>
      </c>
    </row>
    <row r="328" spans="1:8" x14ac:dyDescent="0.2">
      <c r="A328" s="3"/>
      <c r="B328" s="16"/>
      <c r="C328" s="16" t="s">
        <v>39</v>
      </c>
      <c r="D328" s="69" t="e">
        <f t="shared" ca="1" si="34"/>
        <v>#REF!</v>
      </c>
      <c r="E328" s="70" t="e">
        <f t="shared" ca="1" si="35"/>
        <v>#REF!</v>
      </c>
      <c r="F328" s="70" t="e">
        <f t="shared" ca="1" si="36"/>
        <v>#REF!</v>
      </c>
      <c r="G328" s="70" t="e">
        <f t="shared" ca="1" si="37"/>
        <v>#REF!</v>
      </c>
      <c r="H328" s="70" t="e">
        <f t="shared" ca="1" si="38"/>
        <v>#REF!</v>
      </c>
    </row>
    <row r="329" spans="1:8" x14ac:dyDescent="0.2">
      <c r="A329" s="3"/>
      <c r="B329" s="16"/>
      <c r="C329" s="16" t="s">
        <v>39</v>
      </c>
      <c r="D329" s="69" t="e">
        <f t="shared" ca="1" si="34"/>
        <v>#REF!</v>
      </c>
      <c r="E329" s="70" t="e">
        <f t="shared" ca="1" si="35"/>
        <v>#REF!</v>
      </c>
      <c r="F329" s="70" t="e">
        <f t="shared" ca="1" si="36"/>
        <v>#REF!</v>
      </c>
      <c r="G329" s="70" t="e">
        <f t="shared" ca="1" si="37"/>
        <v>#REF!</v>
      </c>
      <c r="H329" s="70" t="e">
        <f t="shared" ca="1" si="38"/>
        <v>#REF!</v>
      </c>
    </row>
    <row r="330" spans="1:8" x14ac:dyDescent="0.2">
      <c r="A330" s="3"/>
      <c r="B330" s="16"/>
      <c r="C330" s="16" t="s">
        <v>39</v>
      </c>
      <c r="D330" s="69" t="e">
        <f t="shared" ca="1" si="34"/>
        <v>#REF!</v>
      </c>
      <c r="E330" s="70" t="e">
        <f t="shared" ca="1" si="35"/>
        <v>#REF!</v>
      </c>
      <c r="F330" s="70" t="e">
        <f t="shared" ca="1" si="36"/>
        <v>#REF!</v>
      </c>
      <c r="G330" s="70" t="e">
        <f t="shared" ca="1" si="37"/>
        <v>#REF!</v>
      </c>
      <c r="H330" s="70" t="e">
        <f t="shared" ca="1" si="38"/>
        <v>#REF!</v>
      </c>
    </row>
    <row r="331" spans="1:8" x14ac:dyDescent="0.2">
      <c r="A331" s="3"/>
      <c r="B331" s="16"/>
      <c r="C331" s="16" t="s">
        <v>39</v>
      </c>
      <c r="D331" s="69" t="e">
        <f t="shared" ca="1" si="34"/>
        <v>#REF!</v>
      </c>
      <c r="E331" s="70" t="e">
        <f t="shared" ca="1" si="35"/>
        <v>#REF!</v>
      </c>
      <c r="F331" s="70" t="e">
        <f t="shared" ca="1" si="36"/>
        <v>#REF!</v>
      </c>
      <c r="G331" s="70" t="e">
        <f t="shared" ca="1" si="37"/>
        <v>#REF!</v>
      </c>
      <c r="H331" s="70" t="e">
        <f t="shared" ca="1" si="38"/>
        <v>#REF!</v>
      </c>
    </row>
    <row r="332" spans="1:8" x14ac:dyDescent="0.2">
      <c r="A332" s="3"/>
      <c r="B332" s="16"/>
      <c r="C332" s="16" t="s">
        <v>39</v>
      </c>
      <c r="D332" s="69" t="e">
        <f t="shared" ca="1" si="34"/>
        <v>#REF!</v>
      </c>
      <c r="E332" s="70" t="e">
        <f t="shared" ca="1" si="35"/>
        <v>#REF!</v>
      </c>
      <c r="F332" s="70" t="e">
        <f t="shared" ca="1" si="36"/>
        <v>#REF!</v>
      </c>
      <c r="G332" s="70" t="e">
        <f t="shared" ca="1" si="37"/>
        <v>#REF!</v>
      </c>
      <c r="H332" s="70" t="e">
        <f t="shared" ca="1" si="38"/>
        <v>#REF!</v>
      </c>
    </row>
    <row r="333" spans="1:8" x14ac:dyDescent="0.2">
      <c r="A333" s="3"/>
      <c r="B333" s="16"/>
      <c r="C333" s="16" t="s">
        <v>39</v>
      </c>
      <c r="D333" s="69" t="e">
        <f t="shared" ca="1" si="34"/>
        <v>#REF!</v>
      </c>
      <c r="E333" s="70" t="e">
        <f t="shared" ca="1" si="35"/>
        <v>#REF!</v>
      </c>
      <c r="F333" s="70" t="e">
        <f t="shared" ca="1" si="36"/>
        <v>#REF!</v>
      </c>
      <c r="G333" s="70" t="e">
        <f t="shared" ca="1" si="37"/>
        <v>#REF!</v>
      </c>
      <c r="H333" s="70" t="e">
        <f t="shared" ca="1" si="38"/>
        <v>#REF!</v>
      </c>
    </row>
    <row r="334" spans="1:8" x14ac:dyDescent="0.2">
      <c r="A334" s="3"/>
      <c r="B334" s="16"/>
      <c r="C334" s="16" t="s">
        <v>39</v>
      </c>
      <c r="D334" s="69" t="e">
        <f t="shared" ca="1" si="34"/>
        <v>#REF!</v>
      </c>
      <c r="E334" s="70" t="e">
        <f t="shared" ca="1" si="35"/>
        <v>#REF!</v>
      </c>
      <c r="F334" s="70" t="e">
        <f t="shared" ca="1" si="36"/>
        <v>#REF!</v>
      </c>
      <c r="G334" s="70" t="e">
        <f t="shared" ca="1" si="37"/>
        <v>#REF!</v>
      </c>
      <c r="H334" s="70" t="e">
        <f t="shared" ca="1" si="38"/>
        <v>#REF!</v>
      </c>
    </row>
    <row r="335" spans="1:8" x14ac:dyDescent="0.2">
      <c r="A335" s="3"/>
      <c r="B335" s="16"/>
      <c r="C335" s="16" t="s">
        <v>39</v>
      </c>
      <c r="D335" s="69" t="e">
        <f t="shared" ca="1" si="34"/>
        <v>#REF!</v>
      </c>
      <c r="E335" s="70" t="e">
        <f t="shared" ca="1" si="35"/>
        <v>#REF!</v>
      </c>
      <c r="F335" s="70" t="e">
        <f t="shared" ca="1" si="36"/>
        <v>#REF!</v>
      </c>
      <c r="G335" s="70" t="e">
        <f t="shared" ca="1" si="37"/>
        <v>#REF!</v>
      </c>
      <c r="H335" s="70" t="e">
        <f t="shared" ca="1" si="38"/>
        <v>#REF!</v>
      </c>
    </row>
    <row r="336" spans="1:8" x14ac:dyDescent="0.2">
      <c r="A336" s="3"/>
      <c r="B336" s="16"/>
      <c r="C336" s="16" t="s">
        <v>39</v>
      </c>
      <c r="D336" s="69" t="e">
        <f t="shared" ca="1" si="34"/>
        <v>#REF!</v>
      </c>
      <c r="E336" s="70" t="e">
        <f t="shared" ca="1" si="35"/>
        <v>#REF!</v>
      </c>
      <c r="F336" s="70" t="e">
        <f t="shared" ca="1" si="36"/>
        <v>#REF!</v>
      </c>
      <c r="G336" s="70" t="e">
        <f t="shared" ca="1" si="37"/>
        <v>#REF!</v>
      </c>
      <c r="H336" s="70" t="e">
        <f t="shared" ca="1" si="38"/>
        <v>#REF!</v>
      </c>
    </row>
    <row r="337" spans="1:8" x14ac:dyDescent="0.2">
      <c r="A337" s="3"/>
      <c r="B337" s="16"/>
      <c r="C337" s="16" t="s">
        <v>39</v>
      </c>
      <c r="D337" s="69" t="e">
        <f t="shared" ca="1" si="34"/>
        <v>#REF!</v>
      </c>
      <c r="E337" s="70" t="e">
        <f t="shared" ca="1" si="35"/>
        <v>#REF!</v>
      </c>
      <c r="F337" s="70" t="e">
        <f t="shared" ca="1" si="36"/>
        <v>#REF!</v>
      </c>
      <c r="G337" s="70" t="e">
        <f t="shared" ca="1" si="37"/>
        <v>#REF!</v>
      </c>
      <c r="H337" s="70" t="e">
        <f t="shared" ca="1" si="38"/>
        <v>#REF!</v>
      </c>
    </row>
    <row r="338" spans="1:8" x14ac:dyDescent="0.2">
      <c r="A338" s="3"/>
      <c r="B338" s="16"/>
      <c r="C338" s="16" t="s">
        <v>39</v>
      </c>
      <c r="D338" s="69" t="e">
        <f t="shared" ca="1" si="34"/>
        <v>#REF!</v>
      </c>
      <c r="E338" s="70" t="e">
        <f t="shared" ca="1" si="35"/>
        <v>#REF!</v>
      </c>
      <c r="F338" s="70" t="e">
        <f t="shared" ca="1" si="36"/>
        <v>#REF!</v>
      </c>
      <c r="G338" s="70" t="e">
        <f t="shared" ca="1" si="37"/>
        <v>#REF!</v>
      </c>
      <c r="H338" s="70" t="e">
        <f t="shared" ca="1" si="38"/>
        <v>#REF!</v>
      </c>
    </row>
    <row r="339" spans="1:8" x14ac:dyDescent="0.2">
      <c r="A339" s="3"/>
      <c r="B339" s="16"/>
      <c r="C339" s="16" t="s">
        <v>39</v>
      </c>
      <c r="D339" s="69" t="e">
        <f t="shared" ca="1" si="34"/>
        <v>#REF!</v>
      </c>
      <c r="E339" s="70" t="e">
        <f t="shared" ca="1" si="35"/>
        <v>#REF!</v>
      </c>
      <c r="F339" s="70" t="e">
        <f t="shared" ca="1" si="36"/>
        <v>#REF!</v>
      </c>
      <c r="G339" s="70" t="e">
        <f t="shared" ca="1" si="37"/>
        <v>#REF!</v>
      </c>
      <c r="H339" s="70" t="e">
        <f t="shared" ca="1" si="38"/>
        <v>#REF!</v>
      </c>
    </row>
    <row r="340" spans="1:8" x14ac:dyDescent="0.2">
      <c r="A340" s="3"/>
      <c r="B340" s="16"/>
      <c r="C340" s="16" t="s">
        <v>39</v>
      </c>
      <c r="D340" s="69" t="e">
        <f t="shared" ca="1" si="34"/>
        <v>#REF!</v>
      </c>
      <c r="E340" s="70" t="e">
        <f t="shared" ca="1" si="35"/>
        <v>#REF!</v>
      </c>
      <c r="F340" s="70" t="e">
        <f t="shared" ca="1" si="36"/>
        <v>#REF!</v>
      </c>
      <c r="G340" s="70" t="e">
        <f t="shared" ca="1" si="37"/>
        <v>#REF!</v>
      </c>
      <c r="H340" s="70" t="e">
        <f t="shared" ca="1" si="38"/>
        <v>#REF!</v>
      </c>
    </row>
    <row r="341" spans="1:8" x14ac:dyDescent="0.2">
      <c r="A341" s="3"/>
      <c r="B341" s="16"/>
      <c r="C341" s="16" t="s">
        <v>39</v>
      </c>
      <c r="D341" s="69" t="e">
        <f t="shared" ca="1" si="34"/>
        <v>#REF!</v>
      </c>
      <c r="E341" s="70" t="e">
        <f t="shared" ca="1" si="35"/>
        <v>#REF!</v>
      </c>
      <c r="F341" s="70" t="e">
        <f t="shared" ca="1" si="36"/>
        <v>#REF!</v>
      </c>
      <c r="G341" s="70" t="e">
        <f t="shared" ca="1" si="37"/>
        <v>#REF!</v>
      </c>
      <c r="H341" s="70" t="e">
        <f t="shared" ca="1" si="38"/>
        <v>#REF!</v>
      </c>
    </row>
    <row r="342" spans="1:8" x14ac:dyDescent="0.2">
      <c r="A342" s="3"/>
      <c r="B342" s="16"/>
      <c r="C342" s="16" t="s">
        <v>40</v>
      </c>
      <c r="D342" s="69" t="e">
        <f t="shared" ca="1" si="34"/>
        <v>#REF!</v>
      </c>
      <c r="E342" s="70" t="e">
        <f t="shared" ca="1" si="35"/>
        <v>#REF!</v>
      </c>
      <c r="F342" s="70" t="e">
        <f t="shared" ca="1" si="36"/>
        <v>#REF!</v>
      </c>
      <c r="G342" s="70" t="e">
        <f t="shared" ca="1" si="37"/>
        <v>#REF!</v>
      </c>
      <c r="H342" s="70" t="e">
        <f t="shared" ca="1" si="38"/>
        <v>#REF!</v>
      </c>
    </row>
    <row r="343" spans="1:8" x14ac:dyDescent="0.2">
      <c r="A343" s="3"/>
      <c r="B343" s="16"/>
      <c r="C343" s="16" t="s">
        <v>40</v>
      </c>
      <c r="D343" s="69" t="e">
        <f t="shared" ca="1" si="34"/>
        <v>#REF!</v>
      </c>
      <c r="E343" s="70" t="e">
        <f t="shared" ca="1" si="35"/>
        <v>#REF!</v>
      </c>
      <c r="F343" s="70" t="e">
        <f t="shared" ca="1" si="36"/>
        <v>#REF!</v>
      </c>
      <c r="G343" s="70" t="e">
        <f t="shared" ca="1" si="37"/>
        <v>#REF!</v>
      </c>
      <c r="H343" s="70" t="e">
        <f t="shared" ca="1" si="38"/>
        <v>#REF!</v>
      </c>
    </row>
    <row r="344" spans="1:8" x14ac:dyDescent="0.2">
      <c r="A344" s="3"/>
      <c r="B344" s="16"/>
      <c r="C344" s="16" t="s">
        <v>40</v>
      </c>
      <c r="D344" s="69" t="e">
        <f t="shared" ca="1" si="34"/>
        <v>#REF!</v>
      </c>
      <c r="E344" s="70" t="e">
        <f t="shared" ca="1" si="35"/>
        <v>#REF!</v>
      </c>
      <c r="F344" s="70" t="e">
        <f t="shared" ca="1" si="36"/>
        <v>#REF!</v>
      </c>
      <c r="G344" s="70" t="e">
        <f t="shared" ca="1" si="37"/>
        <v>#REF!</v>
      </c>
      <c r="H344" s="70" t="e">
        <f t="shared" ca="1" si="38"/>
        <v>#REF!</v>
      </c>
    </row>
    <row r="345" spans="1:8" x14ac:dyDescent="0.2">
      <c r="A345" s="3"/>
      <c r="B345" s="16"/>
      <c r="C345" s="16" t="s">
        <v>40</v>
      </c>
      <c r="D345" s="69" t="e">
        <f t="shared" ca="1" si="34"/>
        <v>#REF!</v>
      </c>
      <c r="E345" s="70" t="e">
        <f t="shared" ca="1" si="35"/>
        <v>#REF!</v>
      </c>
      <c r="F345" s="70" t="e">
        <f t="shared" ca="1" si="36"/>
        <v>#REF!</v>
      </c>
      <c r="G345" s="70" t="e">
        <f t="shared" ca="1" si="37"/>
        <v>#REF!</v>
      </c>
      <c r="H345" s="70" t="e">
        <f t="shared" ca="1" si="38"/>
        <v>#REF!</v>
      </c>
    </row>
    <row r="346" spans="1:8" x14ac:dyDescent="0.2">
      <c r="A346" s="3"/>
      <c r="B346" s="16"/>
      <c r="C346" s="16" t="s">
        <v>40</v>
      </c>
      <c r="D346" s="69" t="e">
        <f t="shared" ca="1" si="34"/>
        <v>#REF!</v>
      </c>
      <c r="E346" s="70" t="e">
        <f t="shared" ca="1" si="35"/>
        <v>#REF!</v>
      </c>
      <c r="F346" s="70" t="e">
        <f t="shared" ca="1" si="36"/>
        <v>#REF!</v>
      </c>
      <c r="G346" s="70" t="e">
        <f t="shared" ca="1" si="37"/>
        <v>#REF!</v>
      </c>
      <c r="H346" s="70" t="e">
        <f t="shared" ca="1" si="38"/>
        <v>#REF!</v>
      </c>
    </row>
    <row r="347" spans="1:8" x14ac:dyDescent="0.2">
      <c r="A347" s="3"/>
      <c r="B347" s="16"/>
      <c r="C347" s="16" t="s">
        <v>40</v>
      </c>
      <c r="D347" s="69" t="e">
        <f t="shared" ca="1" si="34"/>
        <v>#REF!</v>
      </c>
      <c r="E347" s="70" t="e">
        <f t="shared" ca="1" si="35"/>
        <v>#REF!</v>
      </c>
      <c r="F347" s="70" t="e">
        <f t="shared" ca="1" si="36"/>
        <v>#REF!</v>
      </c>
      <c r="G347" s="70" t="e">
        <f t="shared" ca="1" si="37"/>
        <v>#REF!</v>
      </c>
      <c r="H347" s="70" t="e">
        <f t="shared" ca="1" si="38"/>
        <v>#REF!</v>
      </c>
    </row>
    <row r="348" spans="1:8" x14ac:dyDescent="0.2">
      <c r="A348" s="3"/>
      <c r="B348" s="16"/>
      <c r="C348" s="16" t="s">
        <v>40</v>
      </c>
      <c r="D348" s="69" t="e">
        <f t="shared" ca="1" si="34"/>
        <v>#REF!</v>
      </c>
      <c r="E348" s="70" t="e">
        <f t="shared" ca="1" si="35"/>
        <v>#REF!</v>
      </c>
      <c r="F348" s="70" t="e">
        <f t="shared" ca="1" si="36"/>
        <v>#REF!</v>
      </c>
      <c r="G348" s="70" t="e">
        <f t="shared" ca="1" si="37"/>
        <v>#REF!</v>
      </c>
      <c r="H348" s="70" t="e">
        <f t="shared" ca="1" si="38"/>
        <v>#REF!</v>
      </c>
    </row>
    <row r="349" spans="1:8" x14ac:dyDescent="0.2">
      <c r="A349" s="3"/>
      <c r="B349" s="16"/>
      <c r="C349" s="16" t="s">
        <v>40</v>
      </c>
      <c r="D349" s="69" t="e">
        <f t="shared" ca="1" si="34"/>
        <v>#REF!</v>
      </c>
      <c r="E349" s="70" t="e">
        <f t="shared" ca="1" si="35"/>
        <v>#REF!</v>
      </c>
      <c r="F349" s="70" t="e">
        <f t="shared" ca="1" si="36"/>
        <v>#REF!</v>
      </c>
      <c r="G349" s="70" t="e">
        <f t="shared" ca="1" si="37"/>
        <v>#REF!</v>
      </c>
      <c r="H349" s="70" t="e">
        <f t="shared" ca="1" si="38"/>
        <v>#REF!</v>
      </c>
    </row>
    <row r="350" spans="1:8" x14ac:dyDescent="0.2">
      <c r="A350" s="3"/>
      <c r="B350" s="16"/>
      <c r="C350" s="16" t="s">
        <v>40</v>
      </c>
      <c r="D350" s="69" t="e">
        <f t="shared" ca="1" si="34"/>
        <v>#REF!</v>
      </c>
      <c r="E350" s="70" t="e">
        <f t="shared" ca="1" si="35"/>
        <v>#REF!</v>
      </c>
      <c r="F350" s="70" t="e">
        <f t="shared" ca="1" si="36"/>
        <v>#REF!</v>
      </c>
      <c r="G350" s="70" t="e">
        <f t="shared" ca="1" si="37"/>
        <v>#REF!</v>
      </c>
      <c r="H350" s="70" t="e">
        <f t="shared" ca="1" si="38"/>
        <v>#REF!</v>
      </c>
    </row>
    <row r="351" spans="1:8" x14ac:dyDescent="0.2">
      <c r="A351" s="3"/>
      <c r="B351" s="16"/>
      <c r="C351" s="16" t="s">
        <v>40</v>
      </c>
      <c r="D351" s="69" t="e">
        <f t="shared" ca="1" si="34"/>
        <v>#REF!</v>
      </c>
      <c r="E351" s="70" t="e">
        <f t="shared" ca="1" si="35"/>
        <v>#REF!</v>
      </c>
      <c r="F351" s="70" t="e">
        <f t="shared" ca="1" si="36"/>
        <v>#REF!</v>
      </c>
      <c r="G351" s="70" t="e">
        <f t="shared" ca="1" si="37"/>
        <v>#REF!</v>
      </c>
      <c r="H351" s="70" t="e">
        <f t="shared" ca="1" si="38"/>
        <v>#REF!</v>
      </c>
    </row>
    <row r="352" spans="1:8" x14ac:dyDescent="0.2">
      <c r="A352" s="3"/>
      <c r="B352" s="16"/>
      <c r="C352" s="16" t="s">
        <v>40</v>
      </c>
      <c r="D352" s="69" t="e">
        <f t="shared" ca="1" si="34"/>
        <v>#REF!</v>
      </c>
      <c r="E352" s="70" t="e">
        <f t="shared" ca="1" si="35"/>
        <v>#REF!</v>
      </c>
      <c r="F352" s="70" t="e">
        <f t="shared" ca="1" si="36"/>
        <v>#REF!</v>
      </c>
      <c r="G352" s="70" t="e">
        <f t="shared" ca="1" si="37"/>
        <v>#REF!</v>
      </c>
      <c r="H352" s="70" t="e">
        <f t="shared" ca="1" si="38"/>
        <v>#REF!</v>
      </c>
    </row>
    <row r="353" spans="1:8" x14ac:dyDescent="0.2">
      <c r="A353" s="3"/>
      <c r="B353" s="16"/>
      <c r="C353" s="16" t="s">
        <v>40</v>
      </c>
      <c r="D353" s="69" t="e">
        <f t="shared" ca="1" si="34"/>
        <v>#REF!</v>
      </c>
      <c r="E353" s="70" t="e">
        <f t="shared" ca="1" si="35"/>
        <v>#REF!</v>
      </c>
      <c r="F353" s="70" t="e">
        <f t="shared" ca="1" si="36"/>
        <v>#REF!</v>
      </c>
      <c r="G353" s="70" t="e">
        <f t="shared" ca="1" si="37"/>
        <v>#REF!</v>
      </c>
      <c r="H353" s="70" t="e">
        <f t="shared" ca="1" si="38"/>
        <v>#REF!</v>
      </c>
    </row>
    <row r="354" spans="1:8" x14ac:dyDescent="0.2">
      <c r="A354" s="3"/>
      <c r="B354" s="16"/>
      <c r="C354" s="16" t="s">
        <v>40</v>
      </c>
      <c r="D354" s="69" t="e">
        <f t="shared" ca="1" si="34"/>
        <v>#REF!</v>
      </c>
      <c r="E354" s="70" t="e">
        <f t="shared" ca="1" si="35"/>
        <v>#REF!</v>
      </c>
      <c r="F354" s="70" t="e">
        <f t="shared" ca="1" si="36"/>
        <v>#REF!</v>
      </c>
      <c r="G354" s="70" t="e">
        <f t="shared" ca="1" si="37"/>
        <v>#REF!</v>
      </c>
      <c r="H354" s="70" t="e">
        <f t="shared" ca="1" si="38"/>
        <v>#REF!</v>
      </c>
    </row>
    <row r="355" spans="1:8" x14ac:dyDescent="0.2">
      <c r="A355" s="3"/>
      <c r="B355" s="16"/>
      <c r="C355" s="16" t="s">
        <v>40</v>
      </c>
      <c r="D355" s="69" t="e">
        <f t="shared" ca="1" si="34"/>
        <v>#REF!</v>
      </c>
      <c r="E355" s="70" t="e">
        <f t="shared" ca="1" si="35"/>
        <v>#REF!</v>
      </c>
      <c r="F355" s="70" t="e">
        <f t="shared" ca="1" si="36"/>
        <v>#REF!</v>
      </c>
      <c r="G355" s="70" t="e">
        <f t="shared" ca="1" si="37"/>
        <v>#REF!</v>
      </c>
      <c r="H355" s="70" t="e">
        <f t="shared" ca="1" si="38"/>
        <v>#REF!</v>
      </c>
    </row>
    <row r="356" spans="1:8" x14ac:dyDescent="0.2">
      <c r="A356" s="3"/>
      <c r="B356" s="16"/>
      <c r="C356" s="16" t="s">
        <v>40</v>
      </c>
      <c r="D356" s="69" t="e">
        <f t="shared" ca="1" si="34"/>
        <v>#REF!</v>
      </c>
      <c r="E356" s="70" t="e">
        <f t="shared" ca="1" si="35"/>
        <v>#REF!</v>
      </c>
      <c r="F356" s="70" t="e">
        <f t="shared" ca="1" si="36"/>
        <v>#REF!</v>
      </c>
      <c r="G356" s="70" t="e">
        <f t="shared" ca="1" si="37"/>
        <v>#REF!</v>
      </c>
      <c r="H356" s="70" t="e">
        <f t="shared" ca="1" si="38"/>
        <v>#REF!</v>
      </c>
    </row>
    <row r="357" spans="1:8" x14ac:dyDescent="0.2">
      <c r="A357" s="3"/>
      <c r="B357" s="16"/>
      <c r="C357" s="16" t="s">
        <v>40</v>
      </c>
      <c r="D357" s="69" t="e">
        <f t="shared" ca="1" si="34"/>
        <v>#REF!</v>
      </c>
      <c r="E357" s="70" t="e">
        <f t="shared" ca="1" si="35"/>
        <v>#REF!</v>
      </c>
      <c r="F357" s="70" t="e">
        <f t="shared" ca="1" si="36"/>
        <v>#REF!</v>
      </c>
      <c r="G357" s="70" t="e">
        <f t="shared" ca="1" si="37"/>
        <v>#REF!</v>
      </c>
      <c r="H357" s="70" t="e">
        <f t="shared" ca="1" si="38"/>
        <v>#REF!</v>
      </c>
    </row>
    <row r="358" spans="1:8" x14ac:dyDescent="0.2">
      <c r="A358" s="3"/>
      <c r="B358" s="16"/>
      <c r="C358" s="16" t="s">
        <v>40</v>
      </c>
      <c r="D358" s="69" t="e">
        <f t="shared" ca="1" si="34"/>
        <v>#REF!</v>
      </c>
      <c r="E358" s="70" t="e">
        <f t="shared" ca="1" si="35"/>
        <v>#REF!</v>
      </c>
      <c r="F358" s="70" t="e">
        <f t="shared" ca="1" si="36"/>
        <v>#REF!</v>
      </c>
      <c r="G358" s="70" t="e">
        <f t="shared" ca="1" si="37"/>
        <v>#REF!</v>
      </c>
      <c r="H358" s="70" t="e">
        <f t="shared" ca="1" si="38"/>
        <v>#REF!</v>
      </c>
    </row>
    <row r="359" spans="1:8" x14ac:dyDescent="0.2">
      <c r="A359" s="3"/>
      <c r="B359" s="16"/>
      <c r="C359" s="16" t="s">
        <v>40</v>
      </c>
      <c r="D359" s="69" t="e">
        <f t="shared" ca="1" si="34"/>
        <v>#REF!</v>
      </c>
      <c r="E359" s="70" t="e">
        <f t="shared" ca="1" si="35"/>
        <v>#REF!</v>
      </c>
      <c r="F359" s="70" t="e">
        <f t="shared" ca="1" si="36"/>
        <v>#REF!</v>
      </c>
      <c r="G359" s="70" t="e">
        <f t="shared" ca="1" si="37"/>
        <v>#REF!</v>
      </c>
      <c r="H359" s="70" t="e">
        <f t="shared" ca="1" si="38"/>
        <v>#REF!</v>
      </c>
    </row>
    <row r="360" spans="1:8" x14ac:dyDescent="0.2">
      <c r="A360" s="3"/>
      <c r="B360" s="16"/>
      <c r="C360" s="16" t="s">
        <v>41</v>
      </c>
      <c r="D360" s="69" t="e">
        <f t="shared" ca="1" si="34"/>
        <v>#REF!</v>
      </c>
      <c r="E360" s="70" t="e">
        <f t="shared" ca="1" si="35"/>
        <v>#REF!</v>
      </c>
      <c r="F360" s="70" t="e">
        <f t="shared" ca="1" si="36"/>
        <v>#REF!</v>
      </c>
      <c r="G360" s="70" t="e">
        <f t="shared" ca="1" si="37"/>
        <v>#REF!</v>
      </c>
      <c r="H360" s="70" t="e">
        <f t="shared" ca="1" si="38"/>
        <v>#REF!</v>
      </c>
    </row>
    <row r="361" spans="1:8" x14ac:dyDescent="0.2">
      <c r="A361" s="3"/>
      <c r="B361" s="16"/>
      <c r="C361" s="16" t="s">
        <v>41</v>
      </c>
      <c r="D361" s="69" t="e">
        <f t="shared" ca="1" si="34"/>
        <v>#REF!</v>
      </c>
      <c r="E361" s="70" t="e">
        <f t="shared" ca="1" si="35"/>
        <v>#REF!</v>
      </c>
      <c r="F361" s="70" t="e">
        <f t="shared" ca="1" si="36"/>
        <v>#REF!</v>
      </c>
      <c r="G361" s="70" t="e">
        <f t="shared" ca="1" si="37"/>
        <v>#REF!</v>
      </c>
      <c r="H361" s="70" t="e">
        <f t="shared" ca="1" si="38"/>
        <v>#REF!</v>
      </c>
    </row>
    <row r="362" spans="1:8" x14ac:dyDescent="0.2">
      <c r="A362" s="3"/>
      <c r="B362" s="16"/>
      <c r="C362" s="16" t="s">
        <v>41</v>
      </c>
      <c r="D362" s="69" t="e">
        <f t="shared" ca="1" si="34"/>
        <v>#REF!</v>
      </c>
      <c r="E362" s="70" t="e">
        <f t="shared" ca="1" si="35"/>
        <v>#REF!</v>
      </c>
      <c r="F362" s="70" t="e">
        <f t="shared" ca="1" si="36"/>
        <v>#REF!</v>
      </c>
      <c r="G362" s="70" t="e">
        <f t="shared" ca="1" si="37"/>
        <v>#REF!</v>
      </c>
      <c r="H362" s="70" t="e">
        <f t="shared" ca="1" si="38"/>
        <v>#REF!</v>
      </c>
    </row>
    <row r="363" spans="1:8" x14ac:dyDescent="0.2">
      <c r="A363" s="3"/>
      <c r="B363" s="16"/>
      <c r="C363" s="16" t="s">
        <v>41</v>
      </c>
      <c r="D363" s="69" t="e">
        <f t="shared" ca="1" si="34"/>
        <v>#REF!</v>
      </c>
      <c r="E363" s="70" t="e">
        <f t="shared" ca="1" si="35"/>
        <v>#REF!</v>
      </c>
      <c r="F363" s="70" t="e">
        <f t="shared" ca="1" si="36"/>
        <v>#REF!</v>
      </c>
      <c r="G363" s="70" t="e">
        <f t="shared" ca="1" si="37"/>
        <v>#REF!</v>
      </c>
      <c r="H363" s="70" t="e">
        <f t="shared" ca="1" si="38"/>
        <v>#REF!</v>
      </c>
    </row>
    <row r="364" spans="1:8" x14ac:dyDescent="0.2">
      <c r="A364" s="3"/>
      <c r="B364" s="16"/>
      <c r="C364" s="16" t="s">
        <v>41</v>
      </c>
      <c r="D364" s="69" t="e">
        <f t="shared" ca="1" si="34"/>
        <v>#REF!</v>
      </c>
      <c r="E364" s="70" t="e">
        <f t="shared" ca="1" si="35"/>
        <v>#REF!</v>
      </c>
      <c r="F364" s="70" t="e">
        <f t="shared" ca="1" si="36"/>
        <v>#REF!</v>
      </c>
      <c r="G364" s="70" t="e">
        <f t="shared" ca="1" si="37"/>
        <v>#REF!</v>
      </c>
      <c r="H364" s="70" t="e">
        <f t="shared" ca="1" si="38"/>
        <v>#REF!</v>
      </c>
    </row>
    <row r="365" spans="1:8" x14ac:dyDescent="0.2">
      <c r="A365" s="3"/>
      <c r="B365" s="16"/>
      <c r="C365" s="16" t="s">
        <v>41</v>
      </c>
      <c r="D365" s="69" t="e">
        <f t="shared" ca="1" si="34"/>
        <v>#REF!</v>
      </c>
      <c r="E365" s="70" t="e">
        <f t="shared" ca="1" si="35"/>
        <v>#REF!</v>
      </c>
      <c r="F365" s="70" t="e">
        <f t="shared" ca="1" si="36"/>
        <v>#REF!</v>
      </c>
      <c r="G365" s="70" t="e">
        <f t="shared" ca="1" si="37"/>
        <v>#REF!</v>
      </c>
      <c r="H365" s="70" t="e">
        <f t="shared" ca="1" si="38"/>
        <v>#REF!</v>
      </c>
    </row>
    <row r="366" spans="1:8" x14ac:dyDescent="0.2">
      <c r="A366" s="3"/>
      <c r="B366" s="16"/>
      <c r="C366" s="16" t="s">
        <v>41</v>
      </c>
      <c r="D366" s="69" t="e">
        <f t="shared" ca="1" si="34"/>
        <v>#REF!</v>
      </c>
      <c r="E366" s="70" t="e">
        <f t="shared" ca="1" si="35"/>
        <v>#REF!</v>
      </c>
      <c r="F366" s="70" t="e">
        <f t="shared" ca="1" si="36"/>
        <v>#REF!</v>
      </c>
      <c r="G366" s="70" t="e">
        <f t="shared" ca="1" si="37"/>
        <v>#REF!</v>
      </c>
      <c r="H366" s="70" t="e">
        <f t="shared" ca="1" si="38"/>
        <v>#REF!</v>
      </c>
    </row>
    <row r="367" spans="1:8" x14ac:dyDescent="0.2">
      <c r="A367" s="3"/>
      <c r="B367" s="16"/>
      <c r="C367" s="16" t="s">
        <v>41</v>
      </c>
      <c r="D367" s="69" t="e">
        <f t="shared" ca="1" si="34"/>
        <v>#REF!</v>
      </c>
      <c r="E367" s="70" t="e">
        <f t="shared" ca="1" si="35"/>
        <v>#REF!</v>
      </c>
      <c r="F367" s="70" t="e">
        <f t="shared" ca="1" si="36"/>
        <v>#REF!</v>
      </c>
      <c r="G367" s="70" t="e">
        <f t="shared" ca="1" si="37"/>
        <v>#REF!</v>
      </c>
      <c r="H367" s="70" t="e">
        <f t="shared" ca="1" si="38"/>
        <v>#REF!</v>
      </c>
    </row>
    <row r="368" spans="1:8" x14ac:dyDescent="0.2">
      <c r="A368" s="3"/>
      <c r="B368" s="16"/>
      <c r="C368" s="16" t="s">
        <v>41</v>
      </c>
      <c r="D368" s="69" t="e">
        <f t="shared" ca="1" si="34"/>
        <v>#REF!</v>
      </c>
      <c r="E368" s="70" t="e">
        <f t="shared" ca="1" si="35"/>
        <v>#REF!</v>
      </c>
      <c r="F368" s="70" t="e">
        <f t="shared" ca="1" si="36"/>
        <v>#REF!</v>
      </c>
      <c r="G368" s="70" t="e">
        <f t="shared" ca="1" si="37"/>
        <v>#REF!</v>
      </c>
      <c r="H368" s="70" t="e">
        <f t="shared" ca="1" si="38"/>
        <v>#REF!</v>
      </c>
    </row>
    <row r="369" spans="1:8" x14ac:dyDescent="0.2">
      <c r="A369" s="3"/>
      <c r="B369" s="16"/>
      <c r="C369" s="16" t="s">
        <v>41</v>
      </c>
      <c r="D369" s="69" t="e">
        <f t="shared" ca="1" si="34"/>
        <v>#REF!</v>
      </c>
      <c r="E369" s="70" t="e">
        <f t="shared" ca="1" si="35"/>
        <v>#REF!</v>
      </c>
      <c r="F369" s="70" t="e">
        <f t="shared" ca="1" si="36"/>
        <v>#REF!</v>
      </c>
      <c r="G369" s="70" t="e">
        <f t="shared" ca="1" si="37"/>
        <v>#REF!</v>
      </c>
      <c r="H369" s="70" t="e">
        <f t="shared" ca="1" si="38"/>
        <v>#REF!</v>
      </c>
    </row>
    <row r="370" spans="1:8" x14ac:dyDescent="0.2">
      <c r="A370" s="3"/>
      <c r="B370" s="16"/>
      <c r="C370" s="16" t="s">
        <v>41</v>
      </c>
      <c r="D370" s="69" t="e">
        <f t="shared" ca="1" si="34"/>
        <v>#REF!</v>
      </c>
      <c r="E370" s="70" t="e">
        <f t="shared" ca="1" si="35"/>
        <v>#REF!</v>
      </c>
      <c r="F370" s="70" t="e">
        <f t="shared" ca="1" si="36"/>
        <v>#REF!</v>
      </c>
      <c r="G370" s="70" t="e">
        <f t="shared" ca="1" si="37"/>
        <v>#REF!</v>
      </c>
      <c r="H370" s="70" t="e">
        <f t="shared" ca="1" si="38"/>
        <v>#REF!</v>
      </c>
    </row>
    <row r="371" spans="1:8" x14ac:dyDescent="0.2">
      <c r="A371" s="3"/>
      <c r="B371" s="16"/>
      <c r="C371" s="16" t="s">
        <v>41</v>
      </c>
      <c r="D371" s="69" t="e">
        <f t="shared" ca="1" si="34"/>
        <v>#REF!</v>
      </c>
      <c r="E371" s="70" t="e">
        <f t="shared" ca="1" si="35"/>
        <v>#REF!</v>
      </c>
      <c r="F371" s="70" t="e">
        <f t="shared" ca="1" si="36"/>
        <v>#REF!</v>
      </c>
      <c r="G371" s="70" t="e">
        <f t="shared" ca="1" si="37"/>
        <v>#REF!</v>
      </c>
      <c r="H371" s="70" t="e">
        <f t="shared" ca="1" si="38"/>
        <v>#REF!</v>
      </c>
    </row>
    <row r="372" spans="1:8" x14ac:dyDescent="0.2">
      <c r="A372" s="3"/>
      <c r="B372" s="16"/>
      <c r="C372" s="16" t="s">
        <v>41</v>
      </c>
      <c r="D372" s="69" t="e">
        <f t="shared" ca="1" si="34"/>
        <v>#REF!</v>
      </c>
      <c r="E372" s="70" t="e">
        <f t="shared" ca="1" si="35"/>
        <v>#REF!</v>
      </c>
      <c r="F372" s="70" t="e">
        <f t="shared" ca="1" si="36"/>
        <v>#REF!</v>
      </c>
      <c r="G372" s="70" t="e">
        <f t="shared" ca="1" si="37"/>
        <v>#REF!</v>
      </c>
      <c r="H372" s="70" t="e">
        <f t="shared" ca="1" si="38"/>
        <v>#REF!</v>
      </c>
    </row>
    <row r="373" spans="1:8" x14ac:dyDescent="0.2">
      <c r="A373" s="3"/>
      <c r="B373" s="16"/>
      <c r="C373" s="16" t="s">
        <v>41</v>
      </c>
      <c r="D373" s="69" t="e">
        <f t="shared" ca="1" si="34"/>
        <v>#REF!</v>
      </c>
      <c r="E373" s="70" t="e">
        <f t="shared" ca="1" si="35"/>
        <v>#REF!</v>
      </c>
      <c r="F373" s="70" t="e">
        <f t="shared" ca="1" si="36"/>
        <v>#REF!</v>
      </c>
      <c r="G373" s="70" t="e">
        <f t="shared" ca="1" si="37"/>
        <v>#REF!</v>
      </c>
      <c r="H373" s="70" t="e">
        <f t="shared" ca="1" si="38"/>
        <v>#REF!</v>
      </c>
    </row>
    <row r="374" spans="1:8" x14ac:dyDescent="0.2">
      <c r="A374" s="3"/>
      <c r="B374" s="16"/>
      <c r="C374" s="16" t="s">
        <v>41</v>
      </c>
      <c r="D374" s="69" t="e">
        <f t="shared" ca="1" si="34"/>
        <v>#REF!</v>
      </c>
      <c r="E374" s="70" t="e">
        <f t="shared" ca="1" si="35"/>
        <v>#REF!</v>
      </c>
      <c r="F374" s="70" t="e">
        <f t="shared" ca="1" si="36"/>
        <v>#REF!</v>
      </c>
      <c r="G374" s="70" t="e">
        <f t="shared" ca="1" si="37"/>
        <v>#REF!</v>
      </c>
      <c r="H374" s="70" t="e">
        <f t="shared" ca="1" si="38"/>
        <v>#REF!</v>
      </c>
    </row>
    <row r="375" spans="1:8" x14ac:dyDescent="0.2">
      <c r="A375" s="3"/>
      <c r="B375" s="16"/>
      <c r="C375" s="16" t="s">
        <v>41</v>
      </c>
      <c r="D375" s="69" t="e">
        <f t="shared" ca="1" si="34"/>
        <v>#REF!</v>
      </c>
      <c r="E375" s="70" t="e">
        <f t="shared" ca="1" si="35"/>
        <v>#REF!</v>
      </c>
      <c r="F375" s="70" t="e">
        <f t="shared" ca="1" si="36"/>
        <v>#REF!</v>
      </c>
      <c r="G375" s="70" t="e">
        <f t="shared" ca="1" si="37"/>
        <v>#REF!</v>
      </c>
      <c r="H375" s="70" t="e">
        <f t="shared" ca="1" si="38"/>
        <v>#REF!</v>
      </c>
    </row>
    <row r="376" spans="1:8" x14ac:dyDescent="0.2">
      <c r="A376" s="3"/>
      <c r="B376" s="16"/>
      <c r="C376" s="16" t="s">
        <v>41</v>
      </c>
      <c r="D376" s="69" t="e">
        <f t="shared" ca="1" si="34"/>
        <v>#REF!</v>
      </c>
      <c r="E376" s="70" t="e">
        <f t="shared" ca="1" si="35"/>
        <v>#REF!</v>
      </c>
      <c r="F376" s="70" t="e">
        <f t="shared" ca="1" si="36"/>
        <v>#REF!</v>
      </c>
      <c r="G376" s="70" t="e">
        <f t="shared" ca="1" si="37"/>
        <v>#REF!</v>
      </c>
      <c r="H376" s="70" t="e">
        <f t="shared" ca="1" si="38"/>
        <v>#REF!</v>
      </c>
    </row>
    <row r="377" spans="1:8" x14ac:dyDescent="0.2">
      <c r="A377" s="3"/>
      <c r="B377" s="16"/>
      <c r="C377" s="16" t="s">
        <v>41</v>
      </c>
      <c r="D377" s="69" t="e">
        <f t="shared" ca="1" si="34"/>
        <v>#REF!</v>
      </c>
      <c r="E377" s="70" t="e">
        <f t="shared" ca="1" si="35"/>
        <v>#REF!</v>
      </c>
      <c r="F377" s="70" t="e">
        <f t="shared" ca="1" si="36"/>
        <v>#REF!</v>
      </c>
      <c r="G377" s="70" t="e">
        <f t="shared" ca="1" si="37"/>
        <v>#REF!</v>
      </c>
      <c r="H377" s="70" t="e">
        <f t="shared" ca="1" si="38"/>
        <v>#REF!</v>
      </c>
    </row>
    <row r="378" spans="1:8" x14ac:dyDescent="0.2">
      <c r="A378" s="3"/>
      <c r="B378" s="16"/>
      <c r="C378" s="16" t="s">
        <v>42</v>
      </c>
      <c r="D378" s="69" t="e">
        <f t="shared" ca="1" si="34"/>
        <v>#REF!</v>
      </c>
      <c r="E378" s="70" t="e">
        <f t="shared" ca="1" si="35"/>
        <v>#REF!</v>
      </c>
      <c r="F378" s="70" t="e">
        <f t="shared" ca="1" si="36"/>
        <v>#REF!</v>
      </c>
      <c r="G378" s="70" t="e">
        <f t="shared" ca="1" si="37"/>
        <v>#REF!</v>
      </c>
      <c r="H378" s="70" t="e">
        <f t="shared" ca="1" si="38"/>
        <v>#REF!</v>
      </c>
    </row>
    <row r="379" spans="1:8" x14ac:dyDescent="0.2">
      <c r="A379" s="3"/>
      <c r="B379" s="16"/>
      <c r="C379" s="16" t="s">
        <v>42</v>
      </c>
      <c r="D379" s="69" t="e">
        <f t="shared" ca="1" si="34"/>
        <v>#REF!</v>
      </c>
      <c r="E379" s="70" t="e">
        <f t="shared" ca="1" si="35"/>
        <v>#REF!</v>
      </c>
      <c r="F379" s="70" t="e">
        <f t="shared" ca="1" si="36"/>
        <v>#REF!</v>
      </c>
      <c r="G379" s="70" t="e">
        <f t="shared" ca="1" si="37"/>
        <v>#REF!</v>
      </c>
      <c r="H379" s="70" t="e">
        <f t="shared" ca="1" si="38"/>
        <v>#REF!</v>
      </c>
    </row>
    <row r="380" spans="1:8" x14ac:dyDescent="0.2">
      <c r="A380" s="3"/>
      <c r="B380" s="16"/>
      <c r="C380" s="16" t="s">
        <v>42</v>
      </c>
      <c r="D380" s="69" t="e">
        <f t="shared" ca="1" si="34"/>
        <v>#REF!</v>
      </c>
      <c r="E380" s="70" t="e">
        <f t="shared" ca="1" si="35"/>
        <v>#REF!</v>
      </c>
      <c r="F380" s="70" t="e">
        <f t="shared" ca="1" si="36"/>
        <v>#REF!</v>
      </c>
      <c r="G380" s="70" t="e">
        <f t="shared" ca="1" si="37"/>
        <v>#REF!</v>
      </c>
      <c r="H380" s="70" t="e">
        <f t="shared" ca="1" si="38"/>
        <v>#REF!</v>
      </c>
    </row>
    <row r="381" spans="1:8" x14ac:dyDescent="0.2">
      <c r="A381" s="3"/>
      <c r="B381" s="16"/>
      <c r="C381" s="16" t="s">
        <v>42</v>
      </c>
      <c r="D381" s="69" t="e">
        <f t="shared" ca="1" si="34"/>
        <v>#REF!</v>
      </c>
      <c r="E381" s="70" t="e">
        <f t="shared" ca="1" si="35"/>
        <v>#REF!</v>
      </c>
      <c r="F381" s="70" t="e">
        <f t="shared" ca="1" si="36"/>
        <v>#REF!</v>
      </c>
      <c r="G381" s="70" t="e">
        <f t="shared" ca="1" si="37"/>
        <v>#REF!</v>
      </c>
      <c r="H381" s="70" t="e">
        <f t="shared" ca="1" si="38"/>
        <v>#REF!</v>
      </c>
    </row>
    <row r="382" spans="1:8" x14ac:dyDescent="0.2">
      <c r="A382" s="3"/>
      <c r="B382" s="16"/>
      <c r="C382" s="16" t="s">
        <v>42</v>
      </c>
      <c r="D382" s="69" t="e">
        <f t="shared" ca="1" si="34"/>
        <v>#REF!</v>
      </c>
      <c r="E382" s="70" t="e">
        <f t="shared" ca="1" si="35"/>
        <v>#REF!</v>
      </c>
      <c r="F382" s="70" t="e">
        <f t="shared" ca="1" si="36"/>
        <v>#REF!</v>
      </c>
      <c r="G382" s="70" t="e">
        <f t="shared" ca="1" si="37"/>
        <v>#REF!</v>
      </c>
      <c r="H382" s="70" t="e">
        <f t="shared" ca="1" si="38"/>
        <v>#REF!</v>
      </c>
    </row>
    <row r="383" spans="1:8" x14ac:dyDescent="0.2">
      <c r="A383" s="3"/>
      <c r="B383" s="16"/>
      <c r="C383" s="16" t="s">
        <v>42</v>
      </c>
      <c r="D383" s="69" t="e">
        <f t="shared" ca="1" si="34"/>
        <v>#REF!</v>
      </c>
      <c r="E383" s="70" t="e">
        <f t="shared" ca="1" si="35"/>
        <v>#REF!</v>
      </c>
      <c r="F383" s="70" t="e">
        <f t="shared" ca="1" si="36"/>
        <v>#REF!</v>
      </c>
      <c r="G383" s="70" t="e">
        <f t="shared" ca="1" si="37"/>
        <v>#REF!</v>
      </c>
      <c r="H383" s="70" t="e">
        <f t="shared" ca="1" si="38"/>
        <v>#REF!</v>
      </c>
    </row>
    <row r="384" spans="1:8" x14ac:dyDescent="0.2">
      <c r="A384" s="3"/>
      <c r="B384" s="16"/>
      <c r="C384" s="16" t="s">
        <v>42</v>
      </c>
      <c r="D384" s="69" t="e">
        <f t="shared" ca="1" si="34"/>
        <v>#REF!</v>
      </c>
      <c r="E384" s="70" t="e">
        <f t="shared" ca="1" si="35"/>
        <v>#REF!</v>
      </c>
      <c r="F384" s="70" t="e">
        <f t="shared" ca="1" si="36"/>
        <v>#REF!</v>
      </c>
      <c r="G384" s="70" t="e">
        <f t="shared" ca="1" si="37"/>
        <v>#REF!</v>
      </c>
      <c r="H384" s="70" t="e">
        <f t="shared" ca="1" si="38"/>
        <v>#REF!</v>
      </c>
    </row>
    <row r="385" spans="1:8" x14ac:dyDescent="0.2">
      <c r="A385" s="3"/>
      <c r="B385" s="16"/>
      <c r="C385" s="16" t="s">
        <v>42</v>
      </c>
      <c r="D385" s="69" t="e">
        <f t="shared" ca="1" si="34"/>
        <v>#REF!</v>
      </c>
      <c r="E385" s="70" t="e">
        <f t="shared" ca="1" si="35"/>
        <v>#REF!</v>
      </c>
      <c r="F385" s="70" t="e">
        <f t="shared" ca="1" si="36"/>
        <v>#REF!</v>
      </c>
      <c r="G385" s="70" t="e">
        <f t="shared" ca="1" si="37"/>
        <v>#REF!</v>
      </c>
      <c r="H385" s="70" t="e">
        <f t="shared" ca="1" si="38"/>
        <v>#REF!</v>
      </c>
    </row>
    <row r="386" spans="1:8" x14ac:dyDescent="0.2">
      <c r="A386" s="3"/>
      <c r="B386" s="16"/>
      <c r="C386" s="16" t="s">
        <v>42</v>
      </c>
      <c r="D386" s="69" t="e">
        <f t="shared" ca="1" si="34"/>
        <v>#REF!</v>
      </c>
      <c r="E386" s="70" t="e">
        <f t="shared" ca="1" si="35"/>
        <v>#REF!</v>
      </c>
      <c r="F386" s="70" t="e">
        <f t="shared" ca="1" si="36"/>
        <v>#REF!</v>
      </c>
      <c r="G386" s="70" t="e">
        <f t="shared" ca="1" si="37"/>
        <v>#REF!</v>
      </c>
      <c r="H386" s="70" t="e">
        <f t="shared" ca="1" si="38"/>
        <v>#REF!</v>
      </c>
    </row>
    <row r="387" spans="1:8" x14ac:dyDescent="0.2">
      <c r="A387" s="3"/>
      <c r="B387" s="16"/>
      <c r="C387" s="16" t="s">
        <v>42</v>
      </c>
      <c r="D387" s="69" t="e">
        <f t="shared" ca="1" si="34"/>
        <v>#REF!</v>
      </c>
      <c r="E387" s="70" t="e">
        <f t="shared" ca="1" si="35"/>
        <v>#REF!</v>
      </c>
      <c r="F387" s="70" t="e">
        <f t="shared" ca="1" si="36"/>
        <v>#REF!</v>
      </c>
      <c r="G387" s="70" t="e">
        <f t="shared" ca="1" si="37"/>
        <v>#REF!</v>
      </c>
      <c r="H387" s="70" t="e">
        <f t="shared" ca="1" si="38"/>
        <v>#REF!</v>
      </c>
    </row>
    <row r="388" spans="1:8" x14ac:dyDescent="0.2">
      <c r="A388" s="3"/>
      <c r="B388" s="16"/>
      <c r="C388" s="16" t="s">
        <v>42</v>
      </c>
      <c r="D388" s="69" t="e">
        <f t="shared" ca="1" si="34"/>
        <v>#REF!</v>
      </c>
      <c r="E388" s="70" t="e">
        <f t="shared" ca="1" si="35"/>
        <v>#REF!</v>
      </c>
      <c r="F388" s="70" t="e">
        <f t="shared" ca="1" si="36"/>
        <v>#REF!</v>
      </c>
      <c r="G388" s="70" t="e">
        <f t="shared" ca="1" si="37"/>
        <v>#REF!</v>
      </c>
      <c r="H388" s="70" t="e">
        <f t="shared" ca="1" si="38"/>
        <v>#REF!</v>
      </c>
    </row>
    <row r="389" spans="1:8" x14ac:dyDescent="0.2">
      <c r="A389" s="3"/>
      <c r="B389" s="16"/>
      <c r="C389" s="16" t="s">
        <v>42</v>
      </c>
      <c r="D389" s="69" t="e">
        <f t="shared" ca="1" si="34"/>
        <v>#REF!</v>
      </c>
      <c r="E389" s="70" t="e">
        <f t="shared" ca="1" si="35"/>
        <v>#REF!</v>
      </c>
      <c r="F389" s="70" t="e">
        <f t="shared" ca="1" si="36"/>
        <v>#REF!</v>
      </c>
      <c r="G389" s="70" t="e">
        <f t="shared" ca="1" si="37"/>
        <v>#REF!</v>
      </c>
      <c r="H389" s="70" t="e">
        <f t="shared" ca="1" si="38"/>
        <v>#REF!</v>
      </c>
    </row>
    <row r="390" spans="1:8" x14ac:dyDescent="0.2">
      <c r="A390" s="3"/>
      <c r="B390" s="16"/>
      <c r="C390" s="16" t="s">
        <v>42</v>
      </c>
      <c r="D390" s="69" t="e">
        <f t="shared" ref="D390:D413" ca="1" si="39">VLOOKUP($A390,INDIRECT($C390&amp;"!A10:G27"),3,0)</f>
        <v>#REF!</v>
      </c>
      <c r="E390" s="70" t="e">
        <f t="shared" ref="E390:E413" ca="1" si="40">VLOOKUP($A390,INDIRECT($C390&amp;"!A10:G27"),4,0)</f>
        <v>#REF!</v>
      </c>
      <c r="F390" s="70" t="e">
        <f t="shared" ref="F390:F413" ca="1" si="41">VLOOKUP($A390,INDIRECT($C390&amp;"!A10:G27"),5,0)</f>
        <v>#REF!</v>
      </c>
      <c r="G390" s="70" t="e">
        <f t="shared" ref="G390:G413" ca="1" si="42">VLOOKUP($A390,INDIRECT($C390&amp;"!A10:G27"),6,0)</f>
        <v>#REF!</v>
      </c>
      <c r="H390" s="70" t="e">
        <f t="shared" ref="H390:H413" ca="1" si="43">VLOOKUP($A390,INDIRECT($C390&amp;"!A10:G27"),7,0)</f>
        <v>#REF!</v>
      </c>
    </row>
    <row r="391" spans="1:8" x14ac:dyDescent="0.2">
      <c r="A391" s="3"/>
      <c r="B391" s="16"/>
      <c r="C391" s="16" t="s">
        <v>42</v>
      </c>
      <c r="D391" s="69" t="e">
        <f t="shared" ca="1" si="39"/>
        <v>#REF!</v>
      </c>
      <c r="E391" s="70" t="e">
        <f t="shared" ca="1" si="40"/>
        <v>#REF!</v>
      </c>
      <c r="F391" s="70" t="e">
        <f t="shared" ca="1" si="41"/>
        <v>#REF!</v>
      </c>
      <c r="G391" s="70" t="e">
        <f t="shared" ca="1" si="42"/>
        <v>#REF!</v>
      </c>
      <c r="H391" s="70" t="e">
        <f t="shared" ca="1" si="43"/>
        <v>#REF!</v>
      </c>
    </row>
    <row r="392" spans="1:8" x14ac:dyDescent="0.2">
      <c r="A392" s="3"/>
      <c r="B392" s="16"/>
      <c r="C392" s="16" t="s">
        <v>42</v>
      </c>
      <c r="D392" s="69" t="e">
        <f t="shared" ca="1" si="39"/>
        <v>#REF!</v>
      </c>
      <c r="E392" s="70" t="e">
        <f t="shared" ca="1" si="40"/>
        <v>#REF!</v>
      </c>
      <c r="F392" s="70" t="e">
        <f t="shared" ca="1" si="41"/>
        <v>#REF!</v>
      </c>
      <c r="G392" s="70" t="e">
        <f t="shared" ca="1" si="42"/>
        <v>#REF!</v>
      </c>
      <c r="H392" s="70" t="e">
        <f t="shared" ca="1" si="43"/>
        <v>#REF!</v>
      </c>
    </row>
    <row r="393" spans="1:8" x14ac:dyDescent="0.2">
      <c r="A393" s="3"/>
      <c r="B393" s="16"/>
      <c r="C393" s="16" t="s">
        <v>42</v>
      </c>
      <c r="D393" s="69" t="e">
        <f t="shared" ca="1" si="39"/>
        <v>#REF!</v>
      </c>
      <c r="E393" s="70" t="e">
        <f t="shared" ca="1" si="40"/>
        <v>#REF!</v>
      </c>
      <c r="F393" s="70" t="e">
        <f t="shared" ca="1" si="41"/>
        <v>#REF!</v>
      </c>
      <c r="G393" s="70" t="e">
        <f t="shared" ca="1" si="42"/>
        <v>#REF!</v>
      </c>
      <c r="H393" s="70" t="e">
        <f t="shared" ca="1" si="43"/>
        <v>#REF!</v>
      </c>
    </row>
    <row r="394" spans="1:8" x14ac:dyDescent="0.2">
      <c r="A394" s="3"/>
      <c r="B394" s="16"/>
      <c r="C394" s="16" t="s">
        <v>42</v>
      </c>
      <c r="D394" s="69" t="e">
        <f t="shared" ca="1" si="39"/>
        <v>#REF!</v>
      </c>
      <c r="E394" s="70" t="e">
        <f t="shared" ca="1" si="40"/>
        <v>#REF!</v>
      </c>
      <c r="F394" s="70" t="e">
        <f t="shared" ca="1" si="41"/>
        <v>#REF!</v>
      </c>
      <c r="G394" s="70" t="e">
        <f t="shared" ca="1" si="42"/>
        <v>#REF!</v>
      </c>
      <c r="H394" s="70" t="e">
        <f t="shared" ca="1" si="43"/>
        <v>#REF!</v>
      </c>
    </row>
    <row r="395" spans="1:8" x14ac:dyDescent="0.2">
      <c r="A395" s="3"/>
      <c r="B395" s="16"/>
      <c r="C395" s="16" t="s">
        <v>42</v>
      </c>
      <c r="D395" s="69" t="e">
        <f t="shared" ca="1" si="39"/>
        <v>#REF!</v>
      </c>
      <c r="E395" s="70" t="e">
        <f t="shared" ca="1" si="40"/>
        <v>#REF!</v>
      </c>
      <c r="F395" s="70" t="e">
        <f t="shared" ca="1" si="41"/>
        <v>#REF!</v>
      </c>
      <c r="G395" s="70" t="e">
        <f t="shared" ca="1" si="42"/>
        <v>#REF!</v>
      </c>
      <c r="H395" s="70" t="e">
        <f t="shared" ca="1" si="43"/>
        <v>#REF!</v>
      </c>
    </row>
    <row r="396" spans="1:8" x14ac:dyDescent="0.2">
      <c r="A396" s="3"/>
      <c r="B396" s="16"/>
      <c r="C396" s="16" t="s">
        <v>43</v>
      </c>
      <c r="D396" s="69" t="e">
        <f t="shared" ca="1" si="39"/>
        <v>#REF!</v>
      </c>
      <c r="E396" s="70" t="e">
        <f t="shared" ca="1" si="40"/>
        <v>#REF!</v>
      </c>
      <c r="F396" s="70" t="e">
        <f t="shared" ca="1" si="41"/>
        <v>#REF!</v>
      </c>
      <c r="G396" s="70" t="e">
        <f t="shared" ca="1" si="42"/>
        <v>#REF!</v>
      </c>
      <c r="H396" s="70" t="e">
        <f t="shared" ca="1" si="43"/>
        <v>#REF!</v>
      </c>
    </row>
    <row r="397" spans="1:8" x14ac:dyDescent="0.2">
      <c r="A397" s="3"/>
      <c r="B397" s="16"/>
      <c r="C397" s="16" t="s">
        <v>43</v>
      </c>
      <c r="D397" s="69" t="e">
        <f t="shared" ca="1" si="39"/>
        <v>#REF!</v>
      </c>
      <c r="E397" s="70" t="e">
        <f t="shared" ca="1" si="40"/>
        <v>#REF!</v>
      </c>
      <c r="F397" s="70" t="e">
        <f t="shared" ca="1" si="41"/>
        <v>#REF!</v>
      </c>
      <c r="G397" s="70" t="e">
        <f t="shared" ca="1" si="42"/>
        <v>#REF!</v>
      </c>
      <c r="H397" s="70" t="e">
        <f t="shared" ca="1" si="43"/>
        <v>#REF!</v>
      </c>
    </row>
    <row r="398" spans="1:8" x14ac:dyDescent="0.2">
      <c r="A398" s="3"/>
      <c r="B398" s="16"/>
      <c r="C398" s="16" t="s">
        <v>43</v>
      </c>
      <c r="D398" s="69" t="e">
        <f t="shared" ca="1" si="39"/>
        <v>#REF!</v>
      </c>
      <c r="E398" s="70" t="e">
        <f t="shared" ca="1" si="40"/>
        <v>#REF!</v>
      </c>
      <c r="F398" s="70" t="e">
        <f t="shared" ca="1" si="41"/>
        <v>#REF!</v>
      </c>
      <c r="G398" s="70" t="e">
        <f t="shared" ca="1" si="42"/>
        <v>#REF!</v>
      </c>
      <c r="H398" s="70" t="e">
        <f t="shared" ca="1" si="43"/>
        <v>#REF!</v>
      </c>
    </row>
    <row r="399" spans="1:8" x14ac:dyDescent="0.2">
      <c r="A399" s="3"/>
      <c r="B399" s="16"/>
      <c r="C399" s="16" t="s">
        <v>43</v>
      </c>
      <c r="D399" s="69" t="e">
        <f t="shared" ca="1" si="39"/>
        <v>#REF!</v>
      </c>
      <c r="E399" s="70" t="e">
        <f t="shared" ca="1" si="40"/>
        <v>#REF!</v>
      </c>
      <c r="F399" s="70" t="e">
        <f t="shared" ca="1" si="41"/>
        <v>#REF!</v>
      </c>
      <c r="G399" s="70" t="e">
        <f t="shared" ca="1" si="42"/>
        <v>#REF!</v>
      </c>
      <c r="H399" s="70" t="e">
        <f t="shared" ca="1" si="43"/>
        <v>#REF!</v>
      </c>
    </row>
    <row r="400" spans="1:8" x14ac:dyDescent="0.2">
      <c r="A400" s="3"/>
      <c r="B400" s="16"/>
      <c r="C400" s="16" t="s">
        <v>43</v>
      </c>
      <c r="D400" s="69" t="e">
        <f t="shared" ca="1" si="39"/>
        <v>#REF!</v>
      </c>
      <c r="E400" s="70" t="e">
        <f t="shared" ca="1" si="40"/>
        <v>#REF!</v>
      </c>
      <c r="F400" s="70" t="e">
        <f t="shared" ca="1" si="41"/>
        <v>#REF!</v>
      </c>
      <c r="G400" s="70" t="e">
        <f t="shared" ca="1" si="42"/>
        <v>#REF!</v>
      </c>
      <c r="H400" s="70" t="e">
        <f t="shared" ca="1" si="43"/>
        <v>#REF!</v>
      </c>
    </row>
    <row r="401" spans="1:8" x14ac:dyDescent="0.2">
      <c r="A401" s="3"/>
      <c r="B401" s="16"/>
      <c r="C401" s="16" t="s">
        <v>43</v>
      </c>
      <c r="D401" s="69" t="e">
        <f t="shared" ca="1" si="39"/>
        <v>#REF!</v>
      </c>
      <c r="E401" s="70" t="e">
        <f t="shared" ca="1" si="40"/>
        <v>#REF!</v>
      </c>
      <c r="F401" s="70" t="e">
        <f t="shared" ca="1" si="41"/>
        <v>#REF!</v>
      </c>
      <c r="G401" s="70" t="e">
        <f t="shared" ca="1" si="42"/>
        <v>#REF!</v>
      </c>
      <c r="H401" s="70" t="e">
        <f t="shared" ca="1" si="43"/>
        <v>#REF!</v>
      </c>
    </row>
    <row r="402" spans="1:8" x14ac:dyDescent="0.2">
      <c r="A402" s="3"/>
      <c r="B402" s="16"/>
      <c r="C402" s="16" t="s">
        <v>43</v>
      </c>
      <c r="D402" s="69" t="e">
        <f t="shared" ca="1" si="39"/>
        <v>#REF!</v>
      </c>
      <c r="E402" s="70" t="e">
        <f t="shared" ca="1" si="40"/>
        <v>#REF!</v>
      </c>
      <c r="F402" s="70" t="e">
        <f t="shared" ca="1" si="41"/>
        <v>#REF!</v>
      </c>
      <c r="G402" s="70" t="e">
        <f t="shared" ca="1" si="42"/>
        <v>#REF!</v>
      </c>
      <c r="H402" s="70" t="e">
        <f t="shared" ca="1" si="43"/>
        <v>#REF!</v>
      </c>
    </row>
    <row r="403" spans="1:8" x14ac:dyDescent="0.2">
      <c r="A403" s="3"/>
      <c r="B403" s="16"/>
      <c r="C403" s="16" t="s">
        <v>43</v>
      </c>
      <c r="D403" s="69" t="e">
        <f t="shared" ca="1" si="39"/>
        <v>#REF!</v>
      </c>
      <c r="E403" s="70" t="e">
        <f t="shared" ca="1" si="40"/>
        <v>#REF!</v>
      </c>
      <c r="F403" s="70" t="e">
        <f t="shared" ca="1" si="41"/>
        <v>#REF!</v>
      </c>
      <c r="G403" s="70" t="e">
        <f t="shared" ca="1" si="42"/>
        <v>#REF!</v>
      </c>
      <c r="H403" s="70" t="e">
        <f t="shared" ca="1" si="43"/>
        <v>#REF!</v>
      </c>
    </row>
    <row r="404" spans="1:8" x14ac:dyDescent="0.2">
      <c r="A404" s="3"/>
      <c r="B404" s="16"/>
      <c r="C404" s="16" t="s">
        <v>43</v>
      </c>
      <c r="D404" s="69" t="e">
        <f t="shared" ca="1" si="39"/>
        <v>#REF!</v>
      </c>
      <c r="E404" s="70" t="e">
        <f t="shared" ca="1" si="40"/>
        <v>#REF!</v>
      </c>
      <c r="F404" s="70" t="e">
        <f t="shared" ca="1" si="41"/>
        <v>#REF!</v>
      </c>
      <c r="G404" s="70" t="e">
        <f t="shared" ca="1" si="42"/>
        <v>#REF!</v>
      </c>
      <c r="H404" s="70" t="e">
        <f t="shared" ca="1" si="43"/>
        <v>#REF!</v>
      </c>
    </row>
    <row r="405" spans="1:8" x14ac:dyDescent="0.2">
      <c r="A405" s="3"/>
      <c r="B405" s="16"/>
      <c r="C405" s="16" t="s">
        <v>43</v>
      </c>
      <c r="D405" s="69" t="e">
        <f t="shared" ca="1" si="39"/>
        <v>#REF!</v>
      </c>
      <c r="E405" s="70" t="e">
        <f t="shared" ca="1" si="40"/>
        <v>#REF!</v>
      </c>
      <c r="F405" s="70" t="e">
        <f t="shared" ca="1" si="41"/>
        <v>#REF!</v>
      </c>
      <c r="G405" s="70" t="e">
        <f t="shared" ca="1" si="42"/>
        <v>#REF!</v>
      </c>
      <c r="H405" s="70" t="e">
        <f t="shared" ca="1" si="43"/>
        <v>#REF!</v>
      </c>
    </row>
    <row r="406" spans="1:8" x14ac:dyDescent="0.2">
      <c r="A406" s="3"/>
      <c r="B406" s="16"/>
      <c r="C406" s="16" t="s">
        <v>43</v>
      </c>
      <c r="D406" s="69" t="e">
        <f t="shared" ca="1" si="39"/>
        <v>#REF!</v>
      </c>
      <c r="E406" s="70" t="e">
        <f t="shared" ca="1" si="40"/>
        <v>#REF!</v>
      </c>
      <c r="F406" s="70" t="e">
        <f t="shared" ca="1" si="41"/>
        <v>#REF!</v>
      </c>
      <c r="G406" s="70" t="e">
        <f t="shared" ca="1" si="42"/>
        <v>#REF!</v>
      </c>
      <c r="H406" s="70" t="e">
        <f t="shared" ca="1" si="43"/>
        <v>#REF!</v>
      </c>
    </row>
    <row r="407" spans="1:8" x14ac:dyDescent="0.2">
      <c r="A407" s="3"/>
      <c r="B407" s="16"/>
      <c r="C407" s="16" t="s">
        <v>43</v>
      </c>
      <c r="D407" s="69" t="e">
        <f t="shared" ca="1" si="39"/>
        <v>#REF!</v>
      </c>
      <c r="E407" s="70" t="e">
        <f t="shared" ca="1" si="40"/>
        <v>#REF!</v>
      </c>
      <c r="F407" s="70" t="e">
        <f t="shared" ca="1" si="41"/>
        <v>#REF!</v>
      </c>
      <c r="G407" s="70" t="e">
        <f t="shared" ca="1" si="42"/>
        <v>#REF!</v>
      </c>
      <c r="H407" s="70" t="e">
        <f t="shared" ca="1" si="43"/>
        <v>#REF!</v>
      </c>
    </row>
    <row r="408" spans="1:8" x14ac:dyDescent="0.2">
      <c r="A408" s="3"/>
      <c r="B408" s="16"/>
      <c r="C408" s="16" t="s">
        <v>43</v>
      </c>
      <c r="D408" s="69" t="e">
        <f t="shared" ca="1" si="39"/>
        <v>#REF!</v>
      </c>
      <c r="E408" s="70" t="e">
        <f t="shared" ca="1" si="40"/>
        <v>#REF!</v>
      </c>
      <c r="F408" s="70" t="e">
        <f t="shared" ca="1" si="41"/>
        <v>#REF!</v>
      </c>
      <c r="G408" s="70" t="e">
        <f t="shared" ca="1" si="42"/>
        <v>#REF!</v>
      </c>
      <c r="H408" s="70" t="e">
        <f t="shared" ca="1" si="43"/>
        <v>#REF!</v>
      </c>
    </row>
    <row r="409" spans="1:8" x14ac:dyDescent="0.2">
      <c r="A409" s="3"/>
      <c r="B409" s="16"/>
      <c r="C409" s="16" t="s">
        <v>43</v>
      </c>
      <c r="D409" s="69" t="e">
        <f t="shared" ca="1" si="39"/>
        <v>#REF!</v>
      </c>
      <c r="E409" s="70" t="e">
        <f t="shared" ca="1" si="40"/>
        <v>#REF!</v>
      </c>
      <c r="F409" s="70" t="e">
        <f t="shared" ca="1" si="41"/>
        <v>#REF!</v>
      </c>
      <c r="G409" s="70" t="e">
        <f t="shared" ca="1" si="42"/>
        <v>#REF!</v>
      </c>
      <c r="H409" s="70" t="e">
        <f t="shared" ca="1" si="43"/>
        <v>#REF!</v>
      </c>
    </row>
    <row r="410" spans="1:8" x14ac:dyDescent="0.2">
      <c r="A410" s="3"/>
      <c r="B410" s="16"/>
      <c r="C410" s="16" t="s">
        <v>43</v>
      </c>
      <c r="D410" s="69" t="e">
        <f t="shared" ca="1" si="39"/>
        <v>#REF!</v>
      </c>
      <c r="E410" s="70" t="e">
        <f t="shared" ca="1" si="40"/>
        <v>#REF!</v>
      </c>
      <c r="F410" s="70" t="e">
        <f t="shared" ca="1" si="41"/>
        <v>#REF!</v>
      </c>
      <c r="G410" s="70" t="e">
        <f t="shared" ca="1" si="42"/>
        <v>#REF!</v>
      </c>
      <c r="H410" s="70" t="e">
        <f t="shared" ca="1" si="43"/>
        <v>#REF!</v>
      </c>
    </row>
    <row r="411" spans="1:8" x14ac:dyDescent="0.2">
      <c r="A411" s="3"/>
      <c r="B411" s="16"/>
      <c r="C411" s="16" t="s">
        <v>43</v>
      </c>
      <c r="D411" s="69" t="e">
        <f t="shared" ca="1" si="39"/>
        <v>#REF!</v>
      </c>
      <c r="E411" s="70" t="e">
        <f t="shared" ca="1" si="40"/>
        <v>#REF!</v>
      </c>
      <c r="F411" s="70" t="e">
        <f t="shared" ca="1" si="41"/>
        <v>#REF!</v>
      </c>
      <c r="G411" s="70" t="e">
        <f t="shared" ca="1" si="42"/>
        <v>#REF!</v>
      </c>
      <c r="H411" s="70" t="e">
        <f t="shared" ca="1" si="43"/>
        <v>#REF!</v>
      </c>
    </row>
    <row r="412" spans="1:8" x14ac:dyDescent="0.2">
      <c r="A412" s="3"/>
      <c r="B412" s="16"/>
      <c r="C412" s="16" t="s">
        <v>43</v>
      </c>
      <c r="D412" s="69" t="e">
        <f t="shared" ca="1" si="39"/>
        <v>#REF!</v>
      </c>
      <c r="E412" s="70" t="e">
        <f t="shared" ca="1" si="40"/>
        <v>#REF!</v>
      </c>
      <c r="F412" s="70" t="e">
        <f t="shared" ca="1" si="41"/>
        <v>#REF!</v>
      </c>
      <c r="G412" s="70" t="e">
        <f t="shared" ca="1" si="42"/>
        <v>#REF!</v>
      </c>
      <c r="H412" s="70" t="e">
        <f t="shared" ca="1" si="43"/>
        <v>#REF!</v>
      </c>
    </row>
    <row r="413" spans="1:8" x14ac:dyDescent="0.2">
      <c r="A413" s="18"/>
      <c r="B413" s="17"/>
      <c r="C413" s="17" t="s">
        <v>43</v>
      </c>
      <c r="D413" s="71" t="e">
        <f t="shared" ca="1" si="39"/>
        <v>#REF!</v>
      </c>
      <c r="E413" s="72" t="e">
        <f t="shared" ca="1" si="40"/>
        <v>#REF!</v>
      </c>
      <c r="F413" s="72" t="e">
        <f t="shared" ca="1" si="41"/>
        <v>#REF!</v>
      </c>
      <c r="G413" s="72" t="e">
        <f t="shared" ca="1" si="42"/>
        <v>#REF!</v>
      </c>
      <c r="H413" s="72" t="e">
        <f t="shared" ca="1" si="43"/>
        <v>#REF!</v>
      </c>
    </row>
  </sheetData>
  <sheetProtection selectLockedCells="1"/>
  <scenarios current="0" show="0" sqref="O28">
    <scenario name="Scenario1" locked="1" count="4" user="PH" comment="Créé par PH le 12/08/2012">
      <inputCells r="C187" val="0,270833333333333" numFmtId="20"/>
      <inputCells r="C188" val="0,625" numFmtId="20"/>
      <inputCells r="C189" val="0,979166666666667" numFmtId="20"/>
      <inputCells r="B191" val="0,25"/>
    </scenario>
    <scenario name="Scenario2" locked="1" count="4" user="PH" comment="Créé par PH le 12/08/2012">
      <inputCells r="C187" val="0,291666666666667" numFmtId="20"/>
      <inputCells r="C188" val="0,625" numFmtId="20"/>
      <inputCells r="C189" val="0,958333333333333" numFmtId="20"/>
      <inputCells r="B191" val="0,4"/>
    </scenario>
  </scenarios>
  <sortState ref="A197:H412">
    <sortCondition ref="B9"/>
  </sortState>
  <dataConsolidate function="average" topLabels="1"/>
  <conditionalFormatting sqref="O10:O63">
    <cfRule type="dataBar" priority="2">
      <dataBar>
        <cfvo type="min"/>
        <cfvo type="max"/>
        <color theme="5"/>
      </dataBar>
      <extLst>
        <ext xmlns:x14="http://schemas.microsoft.com/office/spreadsheetml/2009/9/main" uri="{B025F937-C7B1-47D3-B67F-A62EFF666E3E}">
          <x14:id>{3048195C-EADA-4AA8-8FB2-B76A479113E4}</x14:id>
        </ext>
      </extLst>
    </cfRule>
  </conditionalFormatting>
  <conditionalFormatting sqref="C10:N6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{BC56B882-25BA-46C2-A533-ADD1857C5EB7}</x14:id>
        </ext>
      </extLst>
    </cfRule>
  </conditionalFormatting>
  <pageMargins left="0.59055118110236227" right="0.59055118110236227" top="0.59055118110236227" bottom="0.59055118110236227" header="0.51181102362204722" footer="0.51181102362204722"/>
  <pageSetup paperSize="9" scale="72" fitToHeight="0" orientation="landscape" horizontalDpi="1200" verticalDpi="120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048195C-EADA-4AA8-8FB2-B76A479113E4}">
            <x14:dataBar minLength="0" maxLength="100" border="1" negativeBarBorderColorSameAsPositive="0">
              <x14:cfvo type="autoMin"/>
              <x14:cfvo type="autoMax"/>
              <x14:borderColor theme="5"/>
              <x14:negativeFillColor rgb="FFFF0000"/>
              <x14:negativeBorderColor rgb="FFFF0000"/>
              <x14:axisColor rgb="FF000000"/>
            </x14:dataBar>
          </x14:cfRule>
          <xm:sqref>O10:O63</xm:sqref>
        </x14:conditionalFormatting>
        <x14:conditionalFormatting xmlns:xm="http://schemas.microsoft.com/office/excel/2006/main">
          <x14:cfRule type="dataBar" id="{BC56B882-25BA-46C2-A533-ADD1857C5E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C10:N63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high="1">
          <x14:colorSeries theme="5"/>
          <x14:colorNegative theme="5"/>
          <x14:colorAxis rgb="FF000000"/>
          <x14:colorMarkers theme="5"/>
          <x14:colorFirst theme="4" tint="0.39997558519241921"/>
          <x14:colorLast theme="4" tint="0.39997558519241921"/>
          <x14:colorHigh rgb="FFC00000"/>
          <x14:colorLow theme="4"/>
          <x14:sparklines>
            <x14:sparkline>
              <xm:f>Synthèse!C10:N10</xm:f>
              <xm:sqref>P10</xm:sqref>
            </x14:sparkline>
            <x14:sparkline>
              <xm:f>Synthèse!C11:N11</xm:f>
              <xm:sqref>P11</xm:sqref>
            </x14:sparkline>
            <x14:sparkline>
              <xm:f>Synthèse!C12:N12</xm:f>
              <xm:sqref>P12</xm:sqref>
            </x14:sparkline>
            <x14:sparkline>
              <xm:f>Synthèse!C13:N13</xm:f>
              <xm:sqref>P13</xm:sqref>
            </x14:sparkline>
            <x14:sparkline>
              <xm:f>Synthèse!C14:N14</xm:f>
              <xm:sqref>P14</xm:sqref>
            </x14:sparkline>
            <x14:sparkline>
              <xm:f>Synthèse!C15:N15</xm:f>
              <xm:sqref>P15</xm:sqref>
            </x14:sparkline>
            <x14:sparkline>
              <xm:f>Synthèse!C16:N16</xm:f>
              <xm:sqref>P16</xm:sqref>
            </x14:sparkline>
            <x14:sparkline>
              <xm:f>Synthèse!C17:N17</xm:f>
              <xm:sqref>P17</xm:sqref>
            </x14:sparkline>
            <x14:sparkline>
              <xm:f>Synthèse!C18:N18</xm:f>
              <xm:sqref>P18</xm:sqref>
            </x14:sparkline>
            <x14:sparkline>
              <xm:f>Synthèse!C19:N19</xm:f>
              <xm:sqref>P19</xm:sqref>
            </x14:sparkline>
            <x14:sparkline>
              <xm:f>Synthèse!C20:N20</xm:f>
              <xm:sqref>P20</xm:sqref>
            </x14:sparkline>
            <x14:sparkline>
              <xm:f>Synthèse!C21:N21</xm:f>
              <xm:sqref>P21</xm:sqref>
            </x14:sparkline>
            <x14:sparkline>
              <xm:f>Synthèse!C22:N22</xm:f>
              <xm:sqref>P22</xm:sqref>
            </x14:sparkline>
            <x14:sparkline>
              <xm:f>Synthèse!C23:N23</xm:f>
              <xm:sqref>P23</xm:sqref>
            </x14:sparkline>
            <x14:sparkline>
              <xm:f>Synthèse!C24:N24</xm:f>
              <xm:sqref>P24</xm:sqref>
            </x14:sparkline>
            <x14:sparkline>
              <xm:f>Synthèse!C25:N25</xm:f>
              <xm:sqref>P25</xm:sqref>
            </x14:sparkline>
            <x14:sparkline>
              <xm:f>Synthèse!C26:N26</xm:f>
              <xm:sqref>P26</xm:sqref>
            </x14:sparkline>
            <x14:sparkline>
              <xm:f>Synthèse!C27:N27</xm:f>
              <xm:sqref>P27</xm:sqref>
            </x14:sparkline>
            <x14:sparkline>
              <xm:f>Synthèse!C28:N28</xm:f>
              <xm:sqref>P28</xm:sqref>
            </x14:sparkline>
            <x14:sparkline>
              <xm:f>Synthèse!C29:N29</xm:f>
              <xm:sqref>P29</xm:sqref>
            </x14:sparkline>
            <x14:sparkline>
              <xm:f>Synthèse!C30:N30</xm:f>
              <xm:sqref>P30</xm:sqref>
            </x14:sparkline>
            <x14:sparkline>
              <xm:f>Synthèse!C31:N31</xm:f>
              <xm:sqref>P31</xm:sqref>
            </x14:sparkline>
            <x14:sparkline>
              <xm:f>Synthèse!C32:N32</xm:f>
              <xm:sqref>P32</xm:sqref>
            </x14:sparkline>
            <x14:sparkline>
              <xm:f>Synthèse!C33:N33</xm:f>
              <xm:sqref>P33</xm:sqref>
            </x14:sparkline>
            <x14:sparkline>
              <xm:f>Synthèse!C34:N34</xm:f>
              <xm:sqref>P34</xm:sqref>
            </x14:sparkline>
            <x14:sparkline>
              <xm:f>Synthèse!C35:N35</xm:f>
              <xm:sqref>P35</xm:sqref>
            </x14:sparkline>
            <x14:sparkline>
              <xm:f>Synthèse!C36:N36</xm:f>
              <xm:sqref>P36</xm:sqref>
            </x14:sparkline>
            <x14:sparkline>
              <xm:f>Synthèse!C37:N37</xm:f>
              <xm:sqref>P37</xm:sqref>
            </x14:sparkline>
            <x14:sparkline>
              <xm:f>Synthèse!C38:N38</xm:f>
              <xm:sqref>P38</xm:sqref>
            </x14:sparkline>
            <x14:sparkline>
              <xm:f>Synthèse!C39:N39</xm:f>
              <xm:sqref>P39</xm:sqref>
            </x14:sparkline>
            <x14:sparkline>
              <xm:f>Synthèse!C40:N40</xm:f>
              <xm:sqref>P40</xm:sqref>
            </x14:sparkline>
            <x14:sparkline>
              <xm:f>Synthèse!C41:N41</xm:f>
              <xm:sqref>P41</xm:sqref>
            </x14:sparkline>
            <x14:sparkline>
              <xm:f>Synthèse!C42:N42</xm:f>
              <xm:sqref>P42</xm:sqref>
            </x14:sparkline>
            <x14:sparkline>
              <xm:f>Synthèse!C43:N43</xm:f>
              <xm:sqref>P43</xm:sqref>
            </x14:sparkline>
            <x14:sparkline>
              <xm:f>Synthèse!C44:N44</xm:f>
              <xm:sqref>P44</xm:sqref>
            </x14:sparkline>
            <x14:sparkline>
              <xm:f>Synthèse!C45:N45</xm:f>
              <xm:sqref>P45</xm:sqref>
            </x14:sparkline>
            <x14:sparkline>
              <xm:f>Synthèse!C46:N46</xm:f>
              <xm:sqref>P46</xm:sqref>
            </x14:sparkline>
            <x14:sparkline>
              <xm:f>Synthèse!C47:N47</xm:f>
              <xm:sqref>P47</xm:sqref>
            </x14:sparkline>
            <x14:sparkline>
              <xm:f>Synthèse!C48:N48</xm:f>
              <xm:sqref>P48</xm:sqref>
            </x14:sparkline>
            <x14:sparkline>
              <xm:f>Synthèse!C49:N49</xm:f>
              <xm:sqref>P49</xm:sqref>
            </x14:sparkline>
            <x14:sparkline>
              <xm:f>Synthèse!C50:N50</xm:f>
              <xm:sqref>P50</xm:sqref>
            </x14:sparkline>
            <x14:sparkline>
              <xm:f>Synthèse!C51:N51</xm:f>
              <xm:sqref>P51</xm:sqref>
            </x14:sparkline>
            <x14:sparkline>
              <xm:f>Synthèse!C52:N52</xm:f>
              <xm:sqref>P52</xm:sqref>
            </x14:sparkline>
            <x14:sparkline>
              <xm:f>Synthèse!C53:N53</xm:f>
              <xm:sqref>P53</xm:sqref>
            </x14:sparkline>
            <x14:sparkline>
              <xm:f>Synthèse!C54:N54</xm:f>
              <xm:sqref>P54</xm:sqref>
            </x14:sparkline>
            <x14:sparkline>
              <xm:f>Synthèse!C55:N55</xm:f>
              <xm:sqref>P55</xm:sqref>
            </x14:sparkline>
            <x14:sparkline>
              <xm:f>Synthèse!C56:N56</xm:f>
              <xm:sqref>P56</xm:sqref>
            </x14:sparkline>
            <x14:sparkline>
              <xm:f>Synthèse!C57:N57</xm:f>
              <xm:sqref>P57</xm:sqref>
            </x14:sparkline>
            <x14:sparkline>
              <xm:f>Synthèse!C58:N58</xm:f>
              <xm:sqref>P58</xm:sqref>
            </x14:sparkline>
            <x14:sparkline>
              <xm:f>Synthèse!C59:N59</xm:f>
              <xm:sqref>P59</xm:sqref>
            </x14:sparkline>
            <x14:sparkline>
              <xm:f>Synthèse!C60:N60</xm:f>
              <xm:sqref>P60</xm:sqref>
            </x14:sparkline>
            <x14:sparkline>
              <xm:f>Synthèse!C61:N61</xm:f>
              <xm:sqref>P61</xm:sqref>
            </x14:sparkline>
            <x14:sparkline>
              <xm:f>Synthèse!C62:N62</xm:f>
              <xm:sqref>P62</xm:sqref>
            </x14:sparkline>
            <x14:sparkline>
              <xm:f>Synthèse!C63:N63</xm:f>
              <xm:sqref>P63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autoPageBreaks="0"/>
  </sheetPr>
  <dimension ref="A1:F76"/>
  <sheetViews>
    <sheetView showGridLines="0" zoomScaleNormal="100" workbookViewId="0">
      <selection activeCell="H20" sqref="H20"/>
    </sheetView>
  </sheetViews>
  <sheetFormatPr baseColWidth="10" defaultRowHeight="15" x14ac:dyDescent="0.25"/>
  <cols>
    <col min="1" max="1" width="21" customWidth="1"/>
    <col min="2" max="2" width="12.5703125" customWidth="1"/>
    <col min="3" max="3" width="13.7109375" customWidth="1"/>
    <col min="4" max="4" width="13.85546875" customWidth="1"/>
    <col min="5" max="5" width="12.28515625" customWidth="1"/>
    <col min="6" max="6" width="12" customWidth="1"/>
    <col min="7" max="7" width="15" customWidth="1"/>
    <col min="8" max="8" width="16.42578125" customWidth="1"/>
    <col min="9" max="9" width="16.7109375" customWidth="1"/>
    <col min="10" max="11" width="14.85546875" customWidth="1"/>
    <col min="12" max="12" width="15" customWidth="1"/>
    <col min="13" max="13" width="16.42578125" customWidth="1"/>
    <col min="14" max="14" width="16.7109375" customWidth="1"/>
    <col min="15" max="16" width="14.85546875" customWidth="1"/>
    <col min="17" max="17" width="15" customWidth="1"/>
    <col min="18" max="18" width="16.42578125" customWidth="1"/>
    <col min="19" max="19" width="16.7109375" customWidth="1"/>
    <col min="20" max="21" width="14.85546875" customWidth="1"/>
    <col min="22" max="22" width="15" customWidth="1"/>
    <col min="23" max="23" width="16.42578125" customWidth="1"/>
    <col min="24" max="24" width="16.7109375" customWidth="1"/>
    <col min="25" max="26" width="14.85546875" customWidth="1"/>
    <col min="27" max="27" width="15" customWidth="1"/>
    <col min="28" max="28" width="16.42578125" customWidth="1"/>
    <col min="29" max="29" width="16.7109375" customWidth="1"/>
    <col min="30" max="31" width="14.85546875" customWidth="1"/>
    <col min="32" max="32" width="15" customWidth="1"/>
    <col min="33" max="33" width="16.42578125" customWidth="1"/>
    <col min="34" max="34" width="16.7109375" customWidth="1"/>
    <col min="35" max="36" width="14.85546875" customWidth="1"/>
    <col min="37" max="37" width="15" customWidth="1"/>
    <col min="38" max="38" width="16.42578125" customWidth="1"/>
    <col min="39" max="39" width="16.7109375" customWidth="1"/>
    <col min="40" max="41" width="14.85546875" customWidth="1"/>
    <col min="42" max="42" width="15" customWidth="1"/>
    <col min="43" max="43" width="16.42578125" customWidth="1"/>
    <col min="44" max="44" width="16.7109375" customWidth="1"/>
    <col min="45" max="46" width="14.85546875" customWidth="1"/>
    <col min="47" max="47" width="15" customWidth="1"/>
    <col min="48" max="48" width="16.42578125" customWidth="1"/>
    <col min="49" max="49" width="16.7109375" customWidth="1"/>
    <col min="50" max="51" width="14.85546875" customWidth="1"/>
    <col min="52" max="52" width="15" customWidth="1"/>
    <col min="53" max="53" width="16.42578125" customWidth="1"/>
    <col min="54" max="54" width="16.7109375" customWidth="1"/>
    <col min="55" max="56" width="14.85546875" customWidth="1"/>
    <col min="57" max="57" width="15" customWidth="1"/>
    <col min="58" max="58" width="16.42578125" customWidth="1"/>
    <col min="59" max="59" width="16.7109375" customWidth="1"/>
    <col min="60" max="61" width="14.85546875" customWidth="1"/>
    <col min="62" max="62" width="21.42578125" customWidth="1"/>
    <col min="63" max="63" width="23" customWidth="1"/>
    <col min="64" max="64" width="23.140625" customWidth="1"/>
    <col min="65" max="66" width="21.140625" customWidth="1"/>
    <col min="67" max="67" width="8.140625" customWidth="1"/>
    <col min="68" max="68" width="17.140625" bestFit="1" customWidth="1"/>
    <col min="69" max="69" width="6" customWidth="1"/>
    <col min="70" max="73" width="7.28515625" customWidth="1"/>
    <col min="74" max="74" width="6.85546875" customWidth="1"/>
    <col min="75" max="75" width="7.28515625" customWidth="1"/>
    <col min="76" max="76" width="6.85546875" customWidth="1"/>
    <col min="77" max="77" width="7.28515625" customWidth="1"/>
    <col min="78" max="78" width="6.85546875" customWidth="1"/>
    <col min="79" max="83" width="7.28515625" customWidth="1"/>
    <col min="84" max="84" width="6.85546875" customWidth="1"/>
    <col min="85" max="85" width="7.28515625" customWidth="1"/>
    <col min="86" max="86" width="6.85546875" customWidth="1"/>
    <col min="87" max="90" width="7.28515625" customWidth="1"/>
    <col min="91" max="91" width="6.85546875" customWidth="1"/>
    <col min="92" max="92" width="7.28515625" customWidth="1"/>
    <col min="93" max="93" width="6.85546875" customWidth="1"/>
    <col min="94" max="96" width="7.28515625" customWidth="1"/>
    <col min="97" max="97" width="6.42578125" customWidth="1"/>
    <col min="98" max="99" width="7.28515625" customWidth="1"/>
    <col min="100" max="100" width="6.85546875" customWidth="1"/>
    <col min="101" max="107" width="7.28515625" customWidth="1"/>
    <col min="108" max="108" width="6.85546875" customWidth="1"/>
    <col min="109" max="119" width="7.28515625" customWidth="1"/>
    <col min="120" max="121" width="7.7109375" customWidth="1"/>
    <col min="122" max="122" width="8.140625" customWidth="1"/>
    <col min="123" max="123" width="7.7109375" customWidth="1"/>
    <col min="124" max="127" width="8.140625" customWidth="1"/>
    <col min="128" max="128" width="7.7109375" customWidth="1"/>
    <col min="129" max="133" width="8.140625" customWidth="1"/>
    <col min="134" max="134" width="17.28515625" bestFit="1" customWidth="1"/>
    <col min="135" max="135" width="6" customWidth="1"/>
    <col min="136" max="139" width="7.28515625" customWidth="1"/>
    <col min="140" max="140" width="6.85546875" customWidth="1"/>
    <col min="141" max="141" width="7.28515625" customWidth="1"/>
    <col min="142" max="142" width="6.85546875" customWidth="1"/>
    <col min="143" max="143" width="7.28515625" customWidth="1"/>
    <col min="144" max="144" width="6.85546875" customWidth="1"/>
    <col min="145" max="149" width="7.28515625" customWidth="1"/>
    <col min="150" max="150" width="6.85546875" customWidth="1"/>
    <col min="151" max="151" width="7.28515625" customWidth="1"/>
    <col min="152" max="152" width="6.85546875" customWidth="1"/>
    <col min="153" max="156" width="7.28515625" customWidth="1"/>
    <col min="157" max="157" width="6.85546875" customWidth="1"/>
    <col min="158" max="158" width="7.28515625" customWidth="1"/>
    <col min="159" max="159" width="6.85546875" customWidth="1"/>
    <col min="160" max="162" width="7.28515625" customWidth="1"/>
    <col min="163" max="163" width="6.42578125" customWidth="1"/>
    <col min="164" max="165" width="7.28515625" customWidth="1"/>
    <col min="166" max="166" width="6.85546875" customWidth="1"/>
    <col min="167" max="173" width="7.28515625" customWidth="1"/>
    <col min="174" max="174" width="6.85546875" customWidth="1"/>
    <col min="175" max="185" width="7.28515625" customWidth="1"/>
    <col min="186" max="187" width="7.7109375" customWidth="1"/>
    <col min="188" max="188" width="8.140625" customWidth="1"/>
    <col min="189" max="189" width="7.7109375" customWidth="1"/>
    <col min="190" max="193" width="8.140625" customWidth="1"/>
    <col min="194" max="194" width="7.7109375" customWidth="1"/>
    <col min="195" max="199" width="8.140625" customWidth="1"/>
    <col min="200" max="200" width="15.28515625" bestFit="1" customWidth="1"/>
    <col min="201" max="201" width="6" customWidth="1"/>
    <col min="202" max="205" width="7.28515625" customWidth="1"/>
    <col min="206" max="206" width="6.85546875" customWidth="1"/>
    <col min="207" max="207" width="7.28515625" customWidth="1"/>
    <col min="208" max="208" width="6.85546875" customWidth="1"/>
    <col min="209" max="209" width="7.28515625" customWidth="1"/>
    <col min="210" max="210" width="6.85546875" customWidth="1"/>
    <col min="211" max="215" width="7.28515625" customWidth="1"/>
    <col min="216" max="216" width="6.85546875" customWidth="1"/>
    <col min="217" max="217" width="7.28515625" customWidth="1"/>
    <col min="218" max="218" width="6.85546875" customWidth="1"/>
    <col min="219" max="222" width="7.28515625" customWidth="1"/>
    <col min="223" max="223" width="6.85546875" customWidth="1"/>
    <col min="224" max="224" width="7.28515625" customWidth="1"/>
    <col min="225" max="225" width="6.85546875" customWidth="1"/>
    <col min="226" max="228" width="7.28515625" customWidth="1"/>
    <col min="229" max="229" width="6.42578125" customWidth="1"/>
    <col min="230" max="231" width="7.28515625" customWidth="1"/>
    <col min="232" max="232" width="6.85546875" customWidth="1"/>
    <col min="233" max="239" width="7.28515625" customWidth="1"/>
    <col min="240" max="240" width="6.85546875" customWidth="1"/>
    <col min="241" max="251" width="7.28515625" customWidth="1"/>
    <col min="252" max="253" width="7.7109375" customWidth="1"/>
    <col min="254" max="254" width="8.140625" customWidth="1"/>
    <col min="255" max="255" width="7.7109375" customWidth="1"/>
    <col min="256" max="259" width="8.140625" customWidth="1"/>
    <col min="260" max="260" width="7.7109375" customWidth="1"/>
    <col min="261" max="265" width="8.140625" customWidth="1"/>
    <col min="266" max="266" width="15.28515625" bestFit="1" customWidth="1"/>
    <col min="267" max="267" width="6" customWidth="1"/>
    <col min="268" max="271" width="7.28515625" customWidth="1"/>
    <col min="272" max="272" width="6.85546875" customWidth="1"/>
    <col min="273" max="273" width="7.28515625" customWidth="1"/>
    <col min="274" max="274" width="6.85546875" customWidth="1"/>
    <col min="275" max="275" width="7.28515625" customWidth="1"/>
    <col min="276" max="276" width="6.85546875" customWidth="1"/>
    <col min="277" max="281" width="7.28515625" customWidth="1"/>
    <col min="282" max="282" width="6.85546875" customWidth="1"/>
    <col min="283" max="283" width="7.28515625" customWidth="1"/>
    <col min="284" max="284" width="6.85546875" customWidth="1"/>
    <col min="285" max="288" width="7.28515625" customWidth="1"/>
    <col min="289" max="289" width="6.85546875" customWidth="1"/>
    <col min="290" max="290" width="7.28515625" customWidth="1"/>
    <col min="291" max="291" width="6.85546875" customWidth="1"/>
    <col min="292" max="294" width="7.28515625" customWidth="1"/>
    <col min="295" max="295" width="6.42578125" customWidth="1"/>
    <col min="296" max="297" width="7.28515625" customWidth="1"/>
    <col min="298" max="298" width="6.85546875" customWidth="1"/>
    <col min="299" max="305" width="7.28515625" customWidth="1"/>
    <col min="306" max="306" width="6.85546875" customWidth="1"/>
    <col min="307" max="317" width="7.28515625" customWidth="1"/>
    <col min="318" max="319" width="7.7109375" customWidth="1"/>
    <col min="320" max="320" width="8.140625" customWidth="1"/>
    <col min="321" max="321" width="7.7109375" customWidth="1"/>
    <col min="322" max="325" width="8.140625" customWidth="1"/>
    <col min="326" max="326" width="7.7109375" customWidth="1"/>
    <col min="327" max="331" width="8.140625" customWidth="1"/>
    <col min="332" max="332" width="25.42578125" bestFit="1" customWidth="1"/>
    <col min="333" max="333" width="23.42578125" bestFit="1" customWidth="1"/>
    <col min="334" max="334" width="23.5703125" bestFit="1" customWidth="1"/>
    <col min="335" max="336" width="21.5703125" bestFit="1" customWidth="1"/>
  </cols>
  <sheetData>
    <row r="1" spans="1:6" ht="21" x14ac:dyDescent="0.35">
      <c r="A1" s="8" t="s">
        <v>31</v>
      </c>
    </row>
    <row r="2" spans="1:6" ht="15.75" x14ac:dyDescent="0.25">
      <c r="A2" s="38">
        <f>Synthèse!A2</f>
        <v>2017</v>
      </c>
    </row>
    <row r="4" spans="1:6" x14ac:dyDescent="0.25">
      <c r="A4" s="75" t="s">
        <v>47</v>
      </c>
      <c r="B4" s="76" t="s">
        <v>46</v>
      </c>
    </row>
    <row r="6" spans="1:6" x14ac:dyDescent="0.25">
      <c r="A6" s="75" t="s">
        <v>45</v>
      </c>
      <c r="B6" s="76" t="s">
        <v>48</v>
      </c>
      <c r="C6" s="76" t="s">
        <v>49</v>
      </c>
      <c r="D6" s="76" t="s">
        <v>50</v>
      </c>
      <c r="E6" s="76" t="s">
        <v>51</v>
      </c>
      <c r="F6" s="76" t="s">
        <v>52</v>
      </c>
    </row>
    <row r="7" spans="1:6" x14ac:dyDescent="0.25">
      <c r="A7" s="77">
        <v>1</v>
      </c>
      <c r="B7" s="78">
        <v>2231.125</v>
      </c>
      <c r="C7" s="78">
        <v>71</v>
      </c>
      <c r="D7" s="78">
        <v>95</v>
      </c>
      <c r="E7" s="78">
        <v>103</v>
      </c>
      <c r="F7" s="78">
        <v>2</v>
      </c>
    </row>
    <row r="8" spans="1:6" x14ac:dyDescent="0.25">
      <c r="A8" s="79" t="s">
        <v>8</v>
      </c>
      <c r="B8" s="78">
        <v>478.37500000000017</v>
      </c>
      <c r="C8" s="78">
        <v>13</v>
      </c>
      <c r="D8" s="78">
        <v>29</v>
      </c>
      <c r="E8" s="78">
        <v>13</v>
      </c>
      <c r="F8" s="78">
        <v>0</v>
      </c>
    </row>
    <row r="9" spans="1:6" x14ac:dyDescent="0.25">
      <c r="A9" s="79" t="s">
        <v>17</v>
      </c>
      <c r="B9" s="78">
        <v>224</v>
      </c>
      <c r="C9" s="78">
        <v>16</v>
      </c>
      <c r="D9" s="78">
        <v>0</v>
      </c>
      <c r="E9" s="78">
        <v>10</v>
      </c>
      <c r="F9" s="78">
        <v>1</v>
      </c>
    </row>
    <row r="10" spans="1:6" x14ac:dyDescent="0.25">
      <c r="A10" s="79" t="s">
        <v>6</v>
      </c>
      <c r="B10" s="78">
        <v>461.87499999999966</v>
      </c>
      <c r="C10" s="78">
        <v>12</v>
      </c>
      <c r="D10" s="78">
        <v>11</v>
      </c>
      <c r="E10" s="78">
        <v>36</v>
      </c>
      <c r="F10" s="78">
        <v>0</v>
      </c>
    </row>
    <row r="11" spans="1:6" x14ac:dyDescent="0.25">
      <c r="A11" s="79" t="s">
        <v>15</v>
      </c>
      <c r="B11" s="78">
        <v>587.62499999999989</v>
      </c>
      <c r="C11" s="78">
        <v>10</v>
      </c>
      <c r="D11" s="78">
        <v>37</v>
      </c>
      <c r="E11" s="78">
        <v>24</v>
      </c>
      <c r="F11" s="78">
        <v>0</v>
      </c>
    </row>
    <row r="12" spans="1:6" x14ac:dyDescent="0.25">
      <c r="A12" s="79" t="s">
        <v>5</v>
      </c>
      <c r="B12" s="78">
        <v>103.62499999999996</v>
      </c>
      <c r="C12" s="78">
        <v>2</v>
      </c>
      <c r="D12" s="78">
        <v>5</v>
      </c>
      <c r="E12" s="78">
        <v>6</v>
      </c>
      <c r="F12" s="78">
        <v>1</v>
      </c>
    </row>
    <row r="13" spans="1:6" x14ac:dyDescent="0.25">
      <c r="A13" s="79" t="s">
        <v>20</v>
      </c>
      <c r="B13" s="78">
        <v>375.625</v>
      </c>
      <c r="C13" s="78">
        <v>18</v>
      </c>
      <c r="D13" s="78">
        <v>13</v>
      </c>
      <c r="E13" s="78">
        <v>14</v>
      </c>
      <c r="F13" s="78">
        <v>0</v>
      </c>
    </row>
    <row r="14" spans="1:6" x14ac:dyDescent="0.25">
      <c r="A14" s="77">
        <v>2</v>
      </c>
      <c r="B14" s="78">
        <v>2001.875</v>
      </c>
      <c r="C14" s="78">
        <v>99</v>
      </c>
      <c r="D14" s="78">
        <v>61</v>
      </c>
      <c r="E14" s="78">
        <v>80</v>
      </c>
      <c r="F14" s="78">
        <v>12</v>
      </c>
    </row>
    <row r="15" spans="1:6" x14ac:dyDescent="0.25">
      <c r="A15" s="79" t="s">
        <v>4</v>
      </c>
      <c r="B15" s="78">
        <v>370.875</v>
      </c>
      <c r="C15" s="78">
        <v>14</v>
      </c>
      <c r="D15" s="78">
        <v>15</v>
      </c>
      <c r="E15" s="78">
        <v>15</v>
      </c>
      <c r="F15" s="78">
        <v>0</v>
      </c>
    </row>
    <row r="16" spans="1:6" x14ac:dyDescent="0.25">
      <c r="A16" s="79" t="s">
        <v>16</v>
      </c>
      <c r="B16" s="78">
        <v>246.87500000000014</v>
      </c>
      <c r="C16" s="78">
        <v>19</v>
      </c>
      <c r="D16" s="78">
        <v>6</v>
      </c>
      <c r="E16" s="78">
        <v>4</v>
      </c>
      <c r="F16" s="78">
        <v>9</v>
      </c>
    </row>
    <row r="17" spans="1:6" x14ac:dyDescent="0.25">
      <c r="A17" s="79" t="s">
        <v>13</v>
      </c>
      <c r="B17" s="78">
        <v>327.12499999999989</v>
      </c>
      <c r="C17" s="78">
        <v>1</v>
      </c>
      <c r="D17" s="78">
        <v>21</v>
      </c>
      <c r="E17" s="78">
        <v>18</v>
      </c>
      <c r="F17" s="78">
        <v>0</v>
      </c>
    </row>
    <row r="18" spans="1:6" x14ac:dyDescent="0.25">
      <c r="A18" s="79" t="s">
        <v>7</v>
      </c>
      <c r="B18" s="78">
        <v>335.75000000000034</v>
      </c>
      <c r="C18" s="78">
        <v>32</v>
      </c>
      <c r="D18" s="78">
        <v>6</v>
      </c>
      <c r="E18" s="78">
        <v>0</v>
      </c>
      <c r="F18" s="78">
        <v>1</v>
      </c>
    </row>
    <row r="19" spans="1:6" x14ac:dyDescent="0.25">
      <c r="A19" s="79" t="s">
        <v>21</v>
      </c>
      <c r="B19" s="78">
        <v>355.99999999999977</v>
      </c>
      <c r="C19" s="78">
        <v>10</v>
      </c>
      <c r="D19" s="78">
        <v>11</v>
      </c>
      <c r="E19" s="78">
        <v>24</v>
      </c>
      <c r="F19" s="78">
        <v>0</v>
      </c>
    </row>
    <row r="20" spans="1:6" x14ac:dyDescent="0.25">
      <c r="A20" s="79" t="s">
        <v>9</v>
      </c>
      <c r="B20" s="78">
        <v>365.24999999999989</v>
      </c>
      <c r="C20" s="78">
        <v>23</v>
      </c>
      <c r="D20" s="78">
        <v>2</v>
      </c>
      <c r="E20" s="78">
        <v>19</v>
      </c>
      <c r="F20" s="78">
        <v>2</v>
      </c>
    </row>
    <row r="21" spans="1:6" x14ac:dyDescent="0.25">
      <c r="A21" s="77">
        <v>3</v>
      </c>
      <c r="B21" s="78">
        <v>1297.3750000000002</v>
      </c>
      <c r="C21" s="78">
        <v>49</v>
      </c>
      <c r="D21" s="78">
        <v>70</v>
      </c>
      <c r="E21" s="78">
        <v>32</v>
      </c>
      <c r="F21" s="78">
        <v>19</v>
      </c>
    </row>
    <row r="22" spans="1:6" x14ac:dyDescent="0.25">
      <c r="A22" s="79" t="s">
        <v>14</v>
      </c>
      <c r="B22" s="78">
        <v>184.00000000000011</v>
      </c>
      <c r="C22" s="78">
        <v>10</v>
      </c>
      <c r="D22" s="78">
        <v>9</v>
      </c>
      <c r="E22" s="78">
        <v>2</v>
      </c>
      <c r="F22" s="78">
        <v>1</v>
      </c>
    </row>
    <row r="23" spans="1:6" x14ac:dyDescent="0.25">
      <c r="A23" s="79" t="s">
        <v>19</v>
      </c>
      <c r="B23" s="78">
        <v>250.50000000000014</v>
      </c>
      <c r="C23" s="78">
        <v>15</v>
      </c>
      <c r="D23" s="78">
        <v>11</v>
      </c>
      <c r="E23" s="78">
        <v>3</v>
      </c>
      <c r="F23" s="78">
        <v>0</v>
      </c>
    </row>
    <row r="24" spans="1:6" x14ac:dyDescent="0.25">
      <c r="A24" s="79" t="s">
        <v>18</v>
      </c>
      <c r="B24" s="78">
        <v>219.99999999999989</v>
      </c>
      <c r="C24" s="78">
        <v>10</v>
      </c>
      <c r="D24" s="78">
        <v>2</v>
      </c>
      <c r="E24" s="78">
        <v>16</v>
      </c>
      <c r="F24" s="78">
        <v>0</v>
      </c>
    </row>
    <row r="25" spans="1:6" x14ac:dyDescent="0.25">
      <c r="A25" s="79" t="s">
        <v>12</v>
      </c>
      <c r="B25" s="78">
        <v>110.49999999999991</v>
      </c>
      <c r="C25" s="78">
        <v>1</v>
      </c>
      <c r="D25" s="78">
        <v>5</v>
      </c>
      <c r="E25" s="78">
        <v>8</v>
      </c>
      <c r="F25" s="78">
        <v>0</v>
      </c>
    </row>
    <row r="26" spans="1:6" x14ac:dyDescent="0.25">
      <c r="A26" s="79" t="s">
        <v>11</v>
      </c>
      <c r="B26" s="78">
        <v>377.00000000000023</v>
      </c>
      <c r="C26" s="78">
        <v>11</v>
      </c>
      <c r="D26" s="78">
        <v>29</v>
      </c>
      <c r="E26" s="78">
        <v>2</v>
      </c>
      <c r="F26" s="78">
        <v>0</v>
      </c>
    </row>
    <row r="27" spans="1:6" x14ac:dyDescent="0.25">
      <c r="A27" s="79" t="s">
        <v>10</v>
      </c>
      <c r="B27" s="78">
        <v>155.37500000000009</v>
      </c>
      <c r="C27" s="78">
        <v>2</v>
      </c>
      <c r="D27" s="78">
        <v>14</v>
      </c>
      <c r="E27" s="78">
        <v>1</v>
      </c>
      <c r="F27" s="78">
        <v>18</v>
      </c>
    </row>
    <row r="28" spans="1:6" x14ac:dyDescent="0.25">
      <c r="A28" s="77" t="s">
        <v>44</v>
      </c>
      <c r="B28" s="78">
        <v>5530.375</v>
      </c>
      <c r="C28" s="78">
        <v>219</v>
      </c>
      <c r="D28" s="78">
        <v>226</v>
      </c>
      <c r="E28" s="78">
        <v>215</v>
      </c>
      <c r="F28" s="78">
        <v>33</v>
      </c>
    </row>
    <row r="61" spans="1:5" x14ac:dyDescent="0.25">
      <c r="A61" s="29" t="s">
        <v>22</v>
      </c>
      <c r="B61" t="s">
        <v>46</v>
      </c>
    </row>
    <row r="63" spans="1:5" x14ac:dyDescent="0.25">
      <c r="A63" s="29" t="s">
        <v>45</v>
      </c>
      <c r="B63" t="s">
        <v>49</v>
      </c>
      <c r="C63" t="s">
        <v>50</v>
      </c>
      <c r="D63" t="s">
        <v>51</v>
      </c>
      <c r="E63" t="s">
        <v>52</v>
      </c>
    </row>
    <row r="64" spans="1:5" x14ac:dyDescent="0.25">
      <c r="A64" s="30" t="s">
        <v>32</v>
      </c>
      <c r="B64" s="31">
        <v>54</v>
      </c>
      <c r="C64" s="31">
        <v>58</v>
      </c>
      <c r="D64" s="31">
        <v>56</v>
      </c>
      <c r="E64" s="31">
        <v>12</v>
      </c>
    </row>
    <row r="65" spans="1:5" x14ac:dyDescent="0.25">
      <c r="A65" s="30" t="s">
        <v>33</v>
      </c>
      <c r="B65" s="31">
        <v>52</v>
      </c>
      <c r="C65" s="31">
        <v>54</v>
      </c>
      <c r="D65" s="31">
        <v>52</v>
      </c>
      <c r="E65" s="31">
        <v>7</v>
      </c>
    </row>
    <row r="66" spans="1:5" x14ac:dyDescent="0.25">
      <c r="A66" s="30" t="s">
        <v>34</v>
      </c>
      <c r="B66" s="31">
        <v>55</v>
      </c>
      <c r="C66" s="31">
        <v>57</v>
      </c>
      <c r="D66" s="31">
        <v>55</v>
      </c>
      <c r="E66" s="31">
        <v>3</v>
      </c>
    </row>
    <row r="67" spans="1:5" x14ac:dyDescent="0.25">
      <c r="A67" s="30" t="s">
        <v>35</v>
      </c>
      <c r="B67" s="31">
        <v>58</v>
      </c>
      <c r="C67" s="31">
        <v>57</v>
      </c>
      <c r="D67" s="31">
        <v>52</v>
      </c>
      <c r="E67" s="31">
        <v>11</v>
      </c>
    </row>
    <row r="68" spans="1:5" x14ac:dyDescent="0.25">
      <c r="A68" s="30" t="s">
        <v>36</v>
      </c>
      <c r="B68" s="31">
        <v>0</v>
      </c>
      <c r="C68" s="31">
        <v>0</v>
      </c>
      <c r="D68" s="31">
        <v>0</v>
      </c>
      <c r="E68" s="31">
        <v>0</v>
      </c>
    </row>
    <row r="69" spans="1:5" x14ac:dyDescent="0.25">
      <c r="A69" s="30" t="s">
        <v>37</v>
      </c>
      <c r="B69" s="31">
        <v>0</v>
      </c>
      <c r="C69" s="31">
        <v>0</v>
      </c>
      <c r="D69" s="31">
        <v>0</v>
      </c>
      <c r="E69" s="31">
        <v>0</v>
      </c>
    </row>
    <row r="70" spans="1:5" x14ac:dyDescent="0.25">
      <c r="A70" s="30" t="s">
        <v>38</v>
      </c>
      <c r="B70" s="31">
        <v>0</v>
      </c>
      <c r="C70" s="31">
        <v>0</v>
      </c>
      <c r="D70" s="31">
        <v>0</v>
      </c>
      <c r="E70" s="31">
        <v>0</v>
      </c>
    </row>
    <row r="71" spans="1:5" x14ac:dyDescent="0.25">
      <c r="A71" s="30" t="s">
        <v>39</v>
      </c>
      <c r="B71" s="31">
        <v>0</v>
      </c>
      <c r="C71" s="31">
        <v>0</v>
      </c>
      <c r="D71" s="31">
        <v>0</v>
      </c>
      <c r="E71" s="31">
        <v>0</v>
      </c>
    </row>
    <row r="72" spans="1:5" x14ac:dyDescent="0.25">
      <c r="A72" s="30" t="s">
        <v>40</v>
      </c>
      <c r="B72" s="31">
        <v>0</v>
      </c>
      <c r="C72" s="31">
        <v>0</v>
      </c>
      <c r="D72" s="31">
        <v>0</v>
      </c>
      <c r="E72" s="31">
        <v>0</v>
      </c>
    </row>
    <row r="73" spans="1:5" x14ac:dyDescent="0.25">
      <c r="A73" s="30" t="s">
        <v>41</v>
      </c>
      <c r="B73" s="31">
        <v>0</v>
      </c>
      <c r="C73" s="31">
        <v>0</v>
      </c>
      <c r="D73" s="31">
        <v>0</v>
      </c>
      <c r="E73" s="31">
        <v>0</v>
      </c>
    </row>
    <row r="74" spans="1:5" x14ac:dyDescent="0.25">
      <c r="A74" s="30" t="s">
        <v>42</v>
      </c>
      <c r="B74" s="31">
        <v>0</v>
      </c>
      <c r="C74" s="31">
        <v>0</v>
      </c>
      <c r="D74" s="31">
        <v>0</v>
      </c>
      <c r="E74" s="31">
        <v>0</v>
      </c>
    </row>
    <row r="75" spans="1:5" x14ac:dyDescent="0.25">
      <c r="A75" s="30" t="s">
        <v>43</v>
      </c>
      <c r="B75" s="31">
        <v>0</v>
      </c>
      <c r="C75" s="31">
        <v>0</v>
      </c>
      <c r="D75" s="31">
        <v>0</v>
      </c>
      <c r="E75" s="31">
        <v>0</v>
      </c>
    </row>
    <row r="76" spans="1:5" x14ac:dyDescent="0.25">
      <c r="A76" s="30" t="s">
        <v>44</v>
      </c>
      <c r="B76" s="31">
        <v>219</v>
      </c>
      <c r="C76" s="31">
        <v>226</v>
      </c>
      <c r="D76" s="31">
        <v>215</v>
      </c>
      <c r="E76" s="31">
        <v>33</v>
      </c>
    </row>
  </sheetData>
  <sheetProtection selectLockedCells="1" pivotTables="0"/>
  <pageMargins left="0.59055118110236227" right="0.59055118110236227" top="0.59055118110236227" bottom="0.59055118110236227" header="0.51181102362204722" footer="0.51181102362204722"/>
  <pageSetup paperSize="9" scale="89" fitToHeight="2" orientation="landscape" horizontalDpi="1200" verticalDpi="1200" r:id="rId3"/>
  <rowBreaks count="1" manualBreakCount="1">
    <brk id="29" max="9" man="1"/>
  </rowBreaks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topLeftCell="A4" zoomScale="85" zoomScaleNormal="85" workbookViewId="0">
      <selection activeCell="H10" sqref="H10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42736</v>
      </c>
      <c r="B1" s="2"/>
      <c r="C1" s="2"/>
    </row>
    <row r="2" spans="1:35" x14ac:dyDescent="0.2">
      <c r="A2" s="39">
        <v>1</v>
      </c>
    </row>
    <row r="3" spans="1:35" x14ac:dyDescent="0.2">
      <c r="A3" s="39">
        <f>Synthèse!A2</f>
        <v>2017</v>
      </c>
    </row>
    <row r="5" spans="1:35" x14ac:dyDescent="0.2">
      <c r="E5" s="154">
        <f>WEEKNUM(E7,2)</f>
        <v>1</v>
      </c>
      <c r="F5" s="154"/>
      <c r="G5" s="154"/>
      <c r="H5" s="154"/>
      <c r="I5" s="154"/>
      <c r="J5" s="154"/>
      <c r="K5" s="154"/>
      <c r="L5" s="154">
        <f>WEEKNUM(L7,2)</f>
        <v>2</v>
      </c>
      <c r="M5" s="154"/>
      <c r="N5" s="154"/>
      <c r="O5" s="154"/>
      <c r="P5" s="154"/>
      <c r="Q5" s="154"/>
      <c r="R5" s="154"/>
      <c r="S5" s="154">
        <f>WEEKNUM(S7,2)</f>
        <v>3</v>
      </c>
      <c r="T5" s="154"/>
      <c r="U5" s="154"/>
      <c r="V5" s="154"/>
      <c r="W5" s="154"/>
      <c r="X5" s="154"/>
      <c r="Z5" s="154">
        <f>WEEKNUM(Z7,2)</f>
        <v>4</v>
      </c>
      <c r="AA5" s="154"/>
      <c r="AB5" s="154"/>
      <c r="AC5" s="154"/>
      <c r="AD5" s="154"/>
      <c r="AE5" s="154"/>
      <c r="AG5" s="154">
        <f>WEEKNUM(AG7,2)</f>
        <v>5</v>
      </c>
      <c r="AH5" s="154"/>
      <c r="AI5" s="154"/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1</v>
      </c>
      <c r="F8" s="73" t="b">
        <f t="shared" si="0"/>
        <v>0</v>
      </c>
      <c r="G8" s="73" t="b">
        <f t="shared" si="0"/>
        <v>0</v>
      </c>
      <c r="H8" s="73" t="b">
        <f t="shared" si="0"/>
        <v>0</v>
      </c>
      <c r="I8" s="73" t="b">
        <f t="shared" si="0"/>
        <v>0</v>
      </c>
      <c r="J8" s="73" t="b">
        <f t="shared" si="0"/>
        <v>0</v>
      </c>
      <c r="K8" s="73" t="b">
        <f t="shared" si="0"/>
        <v>1</v>
      </c>
      <c r="L8" s="73" t="b">
        <f t="shared" si="0"/>
        <v>1</v>
      </c>
      <c r="M8" s="73" t="b">
        <f t="shared" si="0"/>
        <v>0</v>
      </c>
      <c r="N8" s="73" t="b">
        <f t="shared" si="0"/>
        <v>0</v>
      </c>
      <c r="O8" s="73" t="b">
        <f t="shared" si="0"/>
        <v>0</v>
      </c>
      <c r="P8" s="73" t="b">
        <f t="shared" si="0"/>
        <v>0</v>
      </c>
      <c r="Q8" s="73" t="b">
        <f t="shared" si="0"/>
        <v>0</v>
      </c>
      <c r="R8" s="73" t="b">
        <f t="shared" si="0"/>
        <v>1</v>
      </c>
      <c r="S8" s="73" t="b">
        <f t="shared" si="0"/>
        <v>1</v>
      </c>
      <c r="T8" s="73" t="b">
        <f t="shared" si="0"/>
        <v>0</v>
      </c>
      <c r="U8" s="73" t="b">
        <f t="shared" si="0"/>
        <v>0</v>
      </c>
      <c r="V8" s="73" t="b">
        <f t="shared" si="0"/>
        <v>0</v>
      </c>
      <c r="W8" s="73" t="b">
        <f t="shared" si="0"/>
        <v>0</v>
      </c>
      <c r="X8" s="73" t="b">
        <f t="shared" si="0"/>
        <v>0</v>
      </c>
      <c r="Y8" s="73" t="b">
        <f t="shared" si="0"/>
        <v>1</v>
      </c>
      <c r="Z8" s="73" t="b">
        <f t="shared" si="0"/>
        <v>1</v>
      </c>
      <c r="AA8" s="73" t="b">
        <f t="shared" si="0"/>
        <v>0</v>
      </c>
      <c r="AB8" s="73" t="b">
        <f t="shared" si="0"/>
        <v>0</v>
      </c>
      <c r="AC8" s="73" t="b">
        <f t="shared" si="0"/>
        <v>0</v>
      </c>
      <c r="AD8" s="73" t="b">
        <f t="shared" si="0"/>
        <v>0</v>
      </c>
      <c r="AE8" s="73" t="b">
        <f t="shared" si="0"/>
        <v>0</v>
      </c>
      <c r="AF8" s="73" t="b">
        <f t="shared" si="0"/>
        <v>1</v>
      </c>
      <c r="AG8" s="73" t="b">
        <f t="shared" si="0"/>
        <v>1</v>
      </c>
      <c r="AH8" s="73" t="b">
        <f t="shared" si="0"/>
        <v>0</v>
      </c>
      <c r="AI8" s="74" t="b">
        <f>OR(WEEKDAY(AI9,2)=6,WEEKDAY(AI9,2)=7,AI6="x")</f>
        <v>0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42736</v>
      </c>
      <c r="F9" s="104">
        <f t="shared" si="1"/>
        <v>42737</v>
      </c>
      <c r="G9" s="104">
        <f t="shared" si="1"/>
        <v>42738</v>
      </c>
      <c r="H9" s="104">
        <f t="shared" si="1"/>
        <v>42739</v>
      </c>
      <c r="I9" s="104">
        <f t="shared" si="1"/>
        <v>42740</v>
      </c>
      <c r="J9" s="104">
        <f t="shared" si="1"/>
        <v>42741</v>
      </c>
      <c r="K9" s="104">
        <f t="shared" si="1"/>
        <v>42742</v>
      </c>
      <c r="L9" s="104">
        <f t="shared" si="1"/>
        <v>42743</v>
      </c>
      <c r="M9" s="104">
        <f t="shared" si="1"/>
        <v>42744</v>
      </c>
      <c r="N9" s="104">
        <f t="shared" si="1"/>
        <v>42745</v>
      </c>
      <c r="O9" s="104">
        <f t="shared" si="1"/>
        <v>42746</v>
      </c>
      <c r="P9" s="104">
        <f t="shared" si="1"/>
        <v>42747</v>
      </c>
      <c r="Q9" s="104">
        <f t="shared" si="1"/>
        <v>42748</v>
      </c>
      <c r="R9" s="104">
        <f t="shared" si="1"/>
        <v>42749</v>
      </c>
      <c r="S9" s="104">
        <f t="shared" si="1"/>
        <v>42750</v>
      </c>
      <c r="T9" s="104">
        <f t="shared" si="1"/>
        <v>42751</v>
      </c>
      <c r="U9" s="104">
        <f t="shared" si="1"/>
        <v>42752</v>
      </c>
      <c r="V9" s="104">
        <f t="shared" si="1"/>
        <v>42753</v>
      </c>
      <c r="W9" s="104">
        <f t="shared" si="1"/>
        <v>42754</v>
      </c>
      <c r="X9" s="104">
        <f t="shared" si="1"/>
        <v>42755</v>
      </c>
      <c r="Y9" s="104">
        <f t="shared" si="1"/>
        <v>42756</v>
      </c>
      <c r="Z9" s="104">
        <f t="shared" si="1"/>
        <v>42757</v>
      </c>
      <c r="AA9" s="104">
        <f t="shared" si="1"/>
        <v>42758</v>
      </c>
      <c r="AB9" s="104">
        <f t="shared" si="1"/>
        <v>42759</v>
      </c>
      <c r="AC9" s="104">
        <f t="shared" si="1"/>
        <v>42760</v>
      </c>
      <c r="AD9" s="104">
        <f t="shared" si="1"/>
        <v>42761</v>
      </c>
      <c r="AE9" s="104">
        <f t="shared" si="1"/>
        <v>42762</v>
      </c>
      <c r="AF9" s="104">
        <f t="shared" si="1"/>
        <v>42763</v>
      </c>
      <c r="AG9" s="104">
        <f t="shared" si="1"/>
        <v>42764</v>
      </c>
      <c r="AH9" s="104">
        <f t="shared" si="1"/>
        <v>42765</v>
      </c>
      <c r="AI9" s="105">
        <f>DATE($A$3,$A$2,AI7)</f>
        <v>42766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7</v>
      </c>
      <c r="D10" s="95">
        <f t="shared" ref="D10:D41" si="2">COUNTIF($E10:$AI10,D$9)</f>
        <v>0</v>
      </c>
      <c r="E10" s="45"/>
      <c r="F10" s="46">
        <v>1</v>
      </c>
      <c r="G10" s="46">
        <v>1</v>
      </c>
      <c r="H10" s="46"/>
      <c r="I10" s="46"/>
      <c r="J10" s="46"/>
      <c r="K10" s="46"/>
      <c r="L10" s="46"/>
      <c r="M10" s="46">
        <v>5</v>
      </c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1</v>
      </c>
      <c r="D11" s="97">
        <f t="shared" si="2"/>
        <v>0</v>
      </c>
      <c r="E11" s="48"/>
      <c r="F11" s="49">
        <v>1</v>
      </c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5</v>
      </c>
      <c r="D12" s="98">
        <f t="shared" si="2"/>
        <v>0</v>
      </c>
      <c r="E12" s="51"/>
      <c r="F12" s="52">
        <v>5</v>
      </c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ref="D42:D73" si="4">COUNTIF($E42:$AI42,D$9)</f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4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4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4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4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4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4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4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4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4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4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4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4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4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4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4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4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4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4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4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4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4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4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4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4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4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4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4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4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4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4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4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05" si="5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5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6">SUM(E76:AI76)</f>
        <v>0</v>
      </c>
      <c r="D76" s="98">
        <f t="shared" si="5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6"/>
        <v>0</v>
      </c>
      <c r="D77" s="97">
        <f t="shared" si="5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6"/>
        <v>0</v>
      </c>
      <c r="D78" s="98">
        <f t="shared" si="5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6"/>
        <v>0</v>
      </c>
      <c r="D79" s="97">
        <f t="shared" si="5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6"/>
        <v>0</v>
      </c>
      <c r="D80" s="98">
        <f t="shared" si="5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6"/>
        <v>0</v>
      </c>
      <c r="D81" s="99">
        <f t="shared" si="5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6"/>
        <v>0</v>
      </c>
      <c r="D82" s="95">
        <f t="shared" si="5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6"/>
        <v>0</v>
      </c>
      <c r="D83" s="97">
        <f t="shared" si="5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6"/>
        <v>0</v>
      </c>
      <c r="D84" s="98">
        <f t="shared" si="5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6"/>
        <v>0</v>
      </c>
      <c r="D85" s="97">
        <f t="shared" si="5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6"/>
        <v>0</v>
      </c>
      <c r="D86" s="98">
        <f t="shared" si="5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6"/>
        <v>0</v>
      </c>
      <c r="D87" s="97">
        <f t="shared" si="5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6"/>
        <v>0</v>
      </c>
      <c r="D88" s="98">
        <f t="shared" si="5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6"/>
        <v>0</v>
      </c>
      <c r="D89" s="97">
        <f t="shared" si="5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6"/>
        <v>0</v>
      </c>
      <c r="D90" s="98">
        <f t="shared" si="5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6"/>
        <v>0</v>
      </c>
      <c r="D91" s="97">
        <f t="shared" si="5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6"/>
        <v>0</v>
      </c>
      <c r="D92" s="98">
        <f t="shared" si="5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6"/>
        <v>0</v>
      </c>
      <c r="D93" s="97">
        <f t="shared" si="5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6"/>
        <v>0</v>
      </c>
      <c r="D94" s="98">
        <f t="shared" si="5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6"/>
        <v>0</v>
      </c>
      <c r="D95" s="97">
        <f t="shared" si="5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6"/>
        <v>0</v>
      </c>
      <c r="D96" s="98">
        <f t="shared" si="5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6"/>
        <v>0</v>
      </c>
      <c r="D97" s="97">
        <f t="shared" si="5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6"/>
        <v>0</v>
      </c>
      <c r="D98" s="98">
        <f t="shared" si="5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6"/>
        <v>0</v>
      </c>
      <c r="D99" s="99">
        <f t="shared" si="5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6"/>
        <v>0</v>
      </c>
      <c r="D100" s="95">
        <f t="shared" si="5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6"/>
        <v>0</v>
      </c>
      <c r="D101" s="97">
        <f t="shared" si="5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6"/>
        <v>0</v>
      </c>
      <c r="D102" s="98">
        <f t="shared" si="5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6"/>
        <v>0</v>
      </c>
      <c r="D103" s="97">
        <f t="shared" si="5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6"/>
        <v>0</v>
      </c>
      <c r="D104" s="98">
        <f t="shared" si="5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6"/>
        <v>0</v>
      </c>
      <c r="D105" s="97">
        <f t="shared" si="5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6"/>
        <v>0</v>
      </c>
      <c r="D106" s="98">
        <f t="shared" ref="D106:D137" si="7">COUNTIF($E106:$AI106,D$9)</f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6"/>
        <v>0</v>
      </c>
      <c r="D107" s="97">
        <f t="shared" si="7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6"/>
        <v>0</v>
      </c>
      <c r="D108" s="98">
        <f t="shared" si="7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6"/>
        <v>0</v>
      </c>
      <c r="D109" s="97">
        <f t="shared" si="7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6"/>
        <v>0</v>
      </c>
      <c r="D110" s="98">
        <f t="shared" si="7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6"/>
        <v>0</v>
      </c>
      <c r="D111" s="97">
        <f t="shared" si="7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6"/>
        <v>0</v>
      </c>
      <c r="D112" s="98">
        <f t="shared" si="7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6"/>
        <v>0</v>
      </c>
      <c r="D113" s="97">
        <f t="shared" si="7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6"/>
        <v>0</v>
      </c>
      <c r="D114" s="98">
        <f t="shared" si="7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6"/>
        <v>0</v>
      </c>
      <c r="D115" s="97">
        <f t="shared" si="7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6"/>
        <v>0</v>
      </c>
      <c r="D116" s="98">
        <f t="shared" si="7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6"/>
        <v>0</v>
      </c>
      <c r="D117" s="99">
        <f t="shared" si="7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6"/>
        <v>0</v>
      </c>
      <c r="D118" s="95">
        <f t="shared" si="7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6"/>
        <v>0</v>
      </c>
      <c r="D119" s="97">
        <f t="shared" si="7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6"/>
        <v>0</v>
      </c>
      <c r="D120" s="98">
        <f t="shared" si="7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6"/>
        <v>0</v>
      </c>
      <c r="D121" s="97">
        <f t="shared" si="7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6"/>
        <v>0</v>
      </c>
      <c r="D122" s="98">
        <f t="shared" si="7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6"/>
        <v>0</v>
      </c>
      <c r="D123" s="97">
        <f t="shared" si="7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6"/>
        <v>0</v>
      </c>
      <c r="D124" s="98">
        <f t="shared" si="7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6"/>
        <v>0</v>
      </c>
      <c r="D125" s="97">
        <f t="shared" si="7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6"/>
        <v>0</v>
      </c>
      <c r="D126" s="98">
        <f t="shared" si="7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6"/>
        <v>0</v>
      </c>
      <c r="D127" s="97">
        <f t="shared" si="7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6"/>
        <v>0</v>
      </c>
      <c r="D128" s="98">
        <f t="shared" si="7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6"/>
        <v>0</v>
      </c>
      <c r="D129" s="97">
        <f t="shared" si="7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6"/>
        <v>0</v>
      </c>
      <c r="D130" s="98">
        <f t="shared" si="7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6"/>
        <v>0</v>
      </c>
      <c r="D131" s="97">
        <f t="shared" si="7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6"/>
        <v>0</v>
      </c>
      <c r="D132" s="98">
        <f t="shared" si="7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6"/>
        <v>0</v>
      </c>
      <c r="D133" s="97">
        <f t="shared" si="7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6"/>
        <v>0</v>
      </c>
      <c r="D134" s="98">
        <f t="shared" si="7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6"/>
        <v>0</v>
      </c>
      <c r="D135" s="99">
        <f t="shared" si="7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6"/>
        <v>0</v>
      </c>
      <c r="D136" s="95">
        <f t="shared" si="7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6"/>
        <v>0</v>
      </c>
      <c r="D137" s="97">
        <f t="shared" si="7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6"/>
        <v>0</v>
      </c>
      <c r="D138" s="98">
        <f t="shared" ref="D138:D149" si="8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6"/>
        <v>0</v>
      </c>
      <c r="D139" s="97">
        <f t="shared" si="8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9">SUM(E140:AI140)</f>
        <v>0</v>
      </c>
      <c r="D140" s="98">
        <f t="shared" si="8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9"/>
        <v>0</v>
      </c>
      <c r="D141" s="97">
        <f t="shared" si="8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9"/>
        <v>0</v>
      </c>
      <c r="D142" s="98">
        <f t="shared" si="8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9"/>
        <v>0</v>
      </c>
      <c r="D143" s="97">
        <f t="shared" si="8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9"/>
        <v>0</v>
      </c>
      <c r="D144" s="98">
        <f t="shared" si="8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9"/>
        <v>0</v>
      </c>
      <c r="D145" s="97">
        <f t="shared" si="8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9"/>
        <v>0</v>
      </c>
      <c r="D146" s="98">
        <f t="shared" si="8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9"/>
        <v>0</v>
      </c>
      <c r="D147" s="97">
        <f t="shared" si="8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9"/>
        <v>0</v>
      </c>
      <c r="D148" s="98">
        <f t="shared" si="8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9"/>
        <v>0</v>
      </c>
      <c r="D149" s="97">
        <f t="shared" si="8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8</v>
      </c>
      <c r="D151" s="144"/>
      <c r="E151" s="145">
        <f t="shared" ref="E151:AI151" si="10">SUM(E11:E150)</f>
        <v>0</v>
      </c>
      <c r="F151" s="145">
        <f t="shared" si="10"/>
        <v>8</v>
      </c>
      <c r="G151" s="145">
        <f t="shared" si="10"/>
        <v>0</v>
      </c>
      <c r="H151" s="145">
        <f t="shared" si="10"/>
        <v>0</v>
      </c>
      <c r="I151" s="145">
        <f t="shared" si="10"/>
        <v>0</v>
      </c>
      <c r="J151" s="145">
        <f t="shared" si="10"/>
        <v>0</v>
      </c>
      <c r="K151" s="145">
        <f t="shared" si="10"/>
        <v>0</v>
      </c>
      <c r="L151" s="145">
        <f t="shared" si="10"/>
        <v>0</v>
      </c>
      <c r="M151" s="145">
        <f t="shared" si="10"/>
        <v>0</v>
      </c>
      <c r="N151" s="145">
        <f t="shared" si="10"/>
        <v>0</v>
      </c>
      <c r="O151" s="145">
        <f t="shared" si="10"/>
        <v>0</v>
      </c>
      <c r="P151" s="145">
        <f t="shared" si="10"/>
        <v>0</v>
      </c>
      <c r="Q151" s="145">
        <f t="shared" si="10"/>
        <v>0</v>
      </c>
      <c r="R151" s="145">
        <f t="shared" si="10"/>
        <v>0</v>
      </c>
      <c r="S151" s="145">
        <f t="shared" si="10"/>
        <v>0</v>
      </c>
      <c r="T151" s="145">
        <f t="shared" si="10"/>
        <v>0</v>
      </c>
      <c r="U151" s="145">
        <f t="shared" si="10"/>
        <v>0</v>
      </c>
      <c r="V151" s="145">
        <f t="shared" si="10"/>
        <v>0</v>
      </c>
      <c r="W151" s="145">
        <f t="shared" si="10"/>
        <v>0</v>
      </c>
      <c r="X151" s="145">
        <f t="shared" si="10"/>
        <v>0</v>
      </c>
      <c r="Y151" s="145">
        <f t="shared" si="10"/>
        <v>0</v>
      </c>
      <c r="Z151" s="145">
        <f t="shared" si="10"/>
        <v>0</v>
      </c>
      <c r="AA151" s="145">
        <f t="shared" si="10"/>
        <v>0</v>
      </c>
      <c r="AB151" s="145">
        <f t="shared" si="10"/>
        <v>0</v>
      </c>
      <c r="AC151" s="145">
        <f t="shared" si="10"/>
        <v>0</v>
      </c>
      <c r="AD151" s="145">
        <f t="shared" si="10"/>
        <v>0</v>
      </c>
      <c r="AE151" s="145">
        <f t="shared" si="10"/>
        <v>0</v>
      </c>
      <c r="AF151" s="145">
        <f t="shared" si="10"/>
        <v>0</v>
      </c>
      <c r="AG151" s="145">
        <f t="shared" si="10"/>
        <v>0</v>
      </c>
      <c r="AH151" s="145">
        <f t="shared" si="10"/>
        <v>0</v>
      </c>
      <c r="AI151" s="146">
        <f t="shared" si="10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11">COUNTIF(G$10:G$149,$B152)</f>
        <v>0</v>
      </c>
      <c r="H152" s="101">
        <f t="shared" si="11"/>
        <v>0</v>
      </c>
      <c r="I152" s="101">
        <f t="shared" si="11"/>
        <v>0</v>
      </c>
      <c r="J152" s="101">
        <f t="shared" si="11"/>
        <v>0</v>
      </c>
      <c r="K152" s="101">
        <f t="shared" si="11"/>
        <v>0</v>
      </c>
      <c r="L152" s="101">
        <f t="shared" si="11"/>
        <v>0</v>
      </c>
      <c r="M152" s="101">
        <f t="shared" si="11"/>
        <v>0</v>
      </c>
      <c r="N152" s="101">
        <f t="shared" si="11"/>
        <v>0</v>
      </c>
      <c r="O152" s="101">
        <f t="shared" si="11"/>
        <v>0</v>
      </c>
      <c r="P152" s="101">
        <f t="shared" si="11"/>
        <v>0</v>
      </c>
      <c r="Q152" s="101">
        <f t="shared" si="11"/>
        <v>0</v>
      </c>
      <c r="R152" s="101">
        <f t="shared" si="11"/>
        <v>0</v>
      </c>
      <c r="S152" s="101">
        <f t="shared" si="11"/>
        <v>0</v>
      </c>
      <c r="T152" s="101">
        <f t="shared" si="11"/>
        <v>0</v>
      </c>
      <c r="U152" s="101">
        <f t="shared" si="11"/>
        <v>0</v>
      </c>
      <c r="V152" s="101">
        <f t="shared" si="11"/>
        <v>0</v>
      </c>
      <c r="W152" s="101">
        <f t="shared" si="11"/>
        <v>0</v>
      </c>
      <c r="X152" s="101">
        <f t="shared" si="11"/>
        <v>0</v>
      </c>
      <c r="Y152" s="101">
        <f t="shared" si="11"/>
        <v>0</v>
      </c>
      <c r="Z152" s="101">
        <f t="shared" si="11"/>
        <v>0</v>
      </c>
      <c r="AA152" s="101">
        <f t="shared" si="11"/>
        <v>0</v>
      </c>
      <c r="AB152" s="101">
        <f t="shared" si="11"/>
        <v>0</v>
      </c>
      <c r="AC152" s="101">
        <f t="shared" si="11"/>
        <v>0</v>
      </c>
      <c r="AD152" s="101">
        <f t="shared" si="11"/>
        <v>0</v>
      </c>
      <c r="AE152" s="101">
        <f t="shared" si="11"/>
        <v>0</v>
      </c>
      <c r="AF152" s="101">
        <f t="shared" si="11"/>
        <v>0</v>
      </c>
      <c r="AG152" s="101">
        <f t="shared" si="11"/>
        <v>0</v>
      </c>
      <c r="AH152" s="101">
        <f t="shared" si="11"/>
        <v>0</v>
      </c>
      <c r="AI152" s="102">
        <f t="shared" si="11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35" priority="2">
      <formula>E$8</formula>
    </cfRule>
  </conditionalFormatting>
  <conditionalFormatting sqref="AG6:AI149">
    <cfRule type="expression" dxfId="34" priority="3">
      <formula>MONTH(AG$9)&lt;&gt;$A$2</formula>
    </cfRule>
  </conditionalFormatting>
  <conditionalFormatting sqref="E151:AI151">
    <cfRule type="expression" dxfId="33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zoomScale="85" zoomScaleNormal="85" workbookViewId="0">
      <selection activeCell="D5" sqref="D5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42767</v>
      </c>
      <c r="B1" s="2"/>
      <c r="C1" s="2"/>
    </row>
    <row r="2" spans="1:35" x14ac:dyDescent="0.2">
      <c r="A2" s="39">
        <v>2</v>
      </c>
    </row>
    <row r="3" spans="1:35" x14ac:dyDescent="0.2">
      <c r="A3" s="39">
        <f>Synthèse!A2</f>
        <v>2017</v>
      </c>
    </row>
    <row r="5" spans="1:35" x14ac:dyDescent="0.2">
      <c r="E5" s="154">
        <v>5</v>
      </c>
      <c r="F5" s="154"/>
      <c r="G5" s="154"/>
      <c r="H5" s="154"/>
      <c r="I5" s="154"/>
      <c r="J5" s="154"/>
      <c r="K5" s="154"/>
      <c r="L5" s="154">
        <v>6</v>
      </c>
      <c r="M5" s="154"/>
      <c r="N5" s="154"/>
      <c r="O5" s="154"/>
      <c r="P5" s="154"/>
      <c r="Q5" s="154"/>
      <c r="R5" s="154"/>
      <c r="S5" s="154">
        <v>7</v>
      </c>
      <c r="T5" s="154"/>
      <c r="U5" s="154"/>
      <c r="V5" s="154"/>
      <c r="W5" s="154"/>
      <c r="X5" s="154"/>
      <c r="Z5" s="154">
        <v>8</v>
      </c>
      <c r="AA5" s="154"/>
      <c r="AB5" s="154"/>
      <c r="AC5" s="154"/>
      <c r="AD5" s="154"/>
      <c r="AE5" s="154"/>
      <c r="AG5" s="154">
        <v>9</v>
      </c>
      <c r="AH5" s="154"/>
      <c r="AI5" s="154"/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0</v>
      </c>
      <c r="F8" s="73" t="b">
        <f t="shared" si="0"/>
        <v>0</v>
      </c>
      <c r="G8" s="73" t="b">
        <f t="shared" si="0"/>
        <v>0</v>
      </c>
      <c r="H8" s="73" t="b">
        <f t="shared" si="0"/>
        <v>1</v>
      </c>
      <c r="I8" s="73" t="b">
        <f t="shared" si="0"/>
        <v>1</v>
      </c>
      <c r="J8" s="73" t="b">
        <f t="shared" si="0"/>
        <v>0</v>
      </c>
      <c r="K8" s="73" t="b">
        <f t="shared" si="0"/>
        <v>0</v>
      </c>
      <c r="L8" s="73" t="b">
        <f t="shared" si="0"/>
        <v>0</v>
      </c>
      <c r="M8" s="73" t="b">
        <f t="shared" si="0"/>
        <v>0</v>
      </c>
      <c r="N8" s="73" t="b">
        <f t="shared" si="0"/>
        <v>0</v>
      </c>
      <c r="O8" s="73" t="b">
        <f t="shared" si="0"/>
        <v>1</v>
      </c>
      <c r="P8" s="73" t="b">
        <f t="shared" si="0"/>
        <v>1</v>
      </c>
      <c r="Q8" s="73" t="b">
        <f t="shared" si="0"/>
        <v>0</v>
      </c>
      <c r="R8" s="73" t="b">
        <f t="shared" si="0"/>
        <v>0</v>
      </c>
      <c r="S8" s="73" t="b">
        <f t="shared" si="0"/>
        <v>0</v>
      </c>
      <c r="T8" s="73" t="b">
        <f t="shared" si="0"/>
        <v>0</v>
      </c>
      <c r="U8" s="73" t="b">
        <f t="shared" si="0"/>
        <v>0</v>
      </c>
      <c r="V8" s="73" t="b">
        <f t="shared" si="0"/>
        <v>1</v>
      </c>
      <c r="W8" s="73" t="b">
        <f t="shared" si="0"/>
        <v>1</v>
      </c>
      <c r="X8" s="73" t="b">
        <f t="shared" si="0"/>
        <v>0</v>
      </c>
      <c r="Y8" s="73" t="b">
        <f t="shared" si="0"/>
        <v>0</v>
      </c>
      <c r="Z8" s="73" t="b">
        <f t="shared" si="0"/>
        <v>0</v>
      </c>
      <c r="AA8" s="73" t="b">
        <f t="shared" si="0"/>
        <v>0</v>
      </c>
      <c r="AB8" s="73" t="b">
        <f t="shared" si="0"/>
        <v>0</v>
      </c>
      <c r="AC8" s="73" t="b">
        <f t="shared" si="0"/>
        <v>1</v>
      </c>
      <c r="AD8" s="73" t="b">
        <f t="shared" si="0"/>
        <v>1</v>
      </c>
      <c r="AE8" s="73" t="b">
        <f t="shared" si="0"/>
        <v>0</v>
      </c>
      <c r="AF8" s="73" t="b">
        <f t="shared" si="0"/>
        <v>0</v>
      </c>
      <c r="AG8" s="73" t="b">
        <f t="shared" si="0"/>
        <v>0</v>
      </c>
      <c r="AH8" s="73" t="b">
        <f t="shared" si="0"/>
        <v>0</v>
      </c>
      <c r="AI8" s="74" t="b">
        <f>OR(WEEKDAY(AI9,2)=6,WEEKDAY(AI9,2)=7,AI6="x")</f>
        <v>0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42767</v>
      </c>
      <c r="F9" s="104">
        <f t="shared" si="1"/>
        <v>42768</v>
      </c>
      <c r="G9" s="104">
        <f t="shared" si="1"/>
        <v>42769</v>
      </c>
      <c r="H9" s="104">
        <f t="shared" si="1"/>
        <v>42770</v>
      </c>
      <c r="I9" s="104">
        <f t="shared" si="1"/>
        <v>42771</v>
      </c>
      <c r="J9" s="104">
        <f t="shared" si="1"/>
        <v>42772</v>
      </c>
      <c r="K9" s="104">
        <f t="shared" si="1"/>
        <v>42773</v>
      </c>
      <c r="L9" s="104">
        <f t="shared" si="1"/>
        <v>42774</v>
      </c>
      <c r="M9" s="104">
        <f t="shared" si="1"/>
        <v>42775</v>
      </c>
      <c r="N9" s="104">
        <f t="shared" si="1"/>
        <v>42776</v>
      </c>
      <c r="O9" s="104">
        <f t="shared" si="1"/>
        <v>42777</v>
      </c>
      <c r="P9" s="104">
        <f t="shared" si="1"/>
        <v>42778</v>
      </c>
      <c r="Q9" s="104">
        <f t="shared" si="1"/>
        <v>42779</v>
      </c>
      <c r="R9" s="104">
        <f t="shared" si="1"/>
        <v>42780</v>
      </c>
      <c r="S9" s="104">
        <f t="shared" si="1"/>
        <v>42781</v>
      </c>
      <c r="T9" s="104">
        <f t="shared" si="1"/>
        <v>42782</v>
      </c>
      <c r="U9" s="104">
        <f t="shared" si="1"/>
        <v>42783</v>
      </c>
      <c r="V9" s="104">
        <f t="shared" si="1"/>
        <v>42784</v>
      </c>
      <c r="W9" s="104">
        <f t="shared" si="1"/>
        <v>42785</v>
      </c>
      <c r="X9" s="104">
        <f t="shared" si="1"/>
        <v>42786</v>
      </c>
      <c r="Y9" s="104">
        <f t="shared" si="1"/>
        <v>42787</v>
      </c>
      <c r="Z9" s="104">
        <f t="shared" si="1"/>
        <v>42788</v>
      </c>
      <c r="AA9" s="104">
        <f t="shared" si="1"/>
        <v>42789</v>
      </c>
      <c r="AB9" s="104">
        <f t="shared" si="1"/>
        <v>42790</v>
      </c>
      <c r="AC9" s="104">
        <f t="shared" si="1"/>
        <v>42791</v>
      </c>
      <c r="AD9" s="104">
        <f t="shared" si="1"/>
        <v>42792</v>
      </c>
      <c r="AE9" s="104">
        <f t="shared" si="1"/>
        <v>42793</v>
      </c>
      <c r="AF9" s="104">
        <f t="shared" si="1"/>
        <v>42794</v>
      </c>
      <c r="AG9" s="104">
        <f t="shared" si="1"/>
        <v>42795</v>
      </c>
      <c r="AH9" s="104">
        <f t="shared" si="1"/>
        <v>42796</v>
      </c>
      <c r="AI9" s="105">
        <f>DATE($A$3,$A$2,AI7)</f>
        <v>42797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0</v>
      </c>
      <c r="D10" s="95">
        <f t="shared" ref="D10:D73" si="2">COUNTIF($E10:$AI10,D$9)</f>
        <v>0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0</v>
      </c>
      <c r="D11" s="97">
        <f t="shared" si="2"/>
        <v>0</v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0</v>
      </c>
      <c r="D12" s="98">
        <f t="shared" si="2"/>
        <v>0</v>
      </c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si="2"/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2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2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2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2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2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2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2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2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2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2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2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2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2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2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2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2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2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2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2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2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2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2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2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2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2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2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2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2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2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2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2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37" si="4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4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5">SUM(E76:AI76)</f>
        <v>0</v>
      </c>
      <c r="D76" s="98">
        <f t="shared" si="4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5"/>
        <v>0</v>
      </c>
      <c r="D77" s="97">
        <f t="shared" si="4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5"/>
        <v>0</v>
      </c>
      <c r="D78" s="98">
        <f t="shared" si="4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5"/>
        <v>0</v>
      </c>
      <c r="D79" s="97">
        <f t="shared" si="4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5"/>
        <v>0</v>
      </c>
      <c r="D80" s="98">
        <f t="shared" si="4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5"/>
        <v>0</v>
      </c>
      <c r="D81" s="99">
        <f t="shared" si="4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5"/>
        <v>0</v>
      </c>
      <c r="D82" s="95">
        <f t="shared" si="4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5"/>
        <v>0</v>
      </c>
      <c r="D83" s="97">
        <f t="shared" si="4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5"/>
        <v>0</v>
      </c>
      <c r="D84" s="98">
        <f t="shared" si="4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5"/>
        <v>0</v>
      </c>
      <c r="D85" s="97">
        <f t="shared" si="4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5"/>
        <v>0</v>
      </c>
      <c r="D86" s="98">
        <f t="shared" si="4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5"/>
        <v>0</v>
      </c>
      <c r="D87" s="97">
        <f t="shared" si="4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5"/>
        <v>0</v>
      </c>
      <c r="D88" s="98">
        <f t="shared" si="4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5"/>
        <v>0</v>
      </c>
      <c r="D89" s="97">
        <f t="shared" si="4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5"/>
        <v>0</v>
      </c>
      <c r="D90" s="98">
        <f t="shared" si="4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5"/>
        <v>0</v>
      </c>
      <c r="D91" s="97">
        <f t="shared" si="4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5"/>
        <v>0</v>
      </c>
      <c r="D92" s="98">
        <f t="shared" si="4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5"/>
        <v>0</v>
      </c>
      <c r="D93" s="97">
        <f t="shared" si="4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5"/>
        <v>0</v>
      </c>
      <c r="D94" s="98">
        <f t="shared" si="4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5"/>
        <v>0</v>
      </c>
      <c r="D95" s="97">
        <f t="shared" si="4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5"/>
        <v>0</v>
      </c>
      <c r="D96" s="98">
        <f t="shared" si="4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5"/>
        <v>0</v>
      </c>
      <c r="D97" s="97">
        <f t="shared" si="4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5"/>
        <v>0</v>
      </c>
      <c r="D98" s="98">
        <f t="shared" si="4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5"/>
        <v>0</v>
      </c>
      <c r="D99" s="99">
        <f t="shared" si="4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5"/>
        <v>0</v>
      </c>
      <c r="D100" s="95">
        <f t="shared" si="4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5"/>
        <v>0</v>
      </c>
      <c r="D101" s="97">
        <f t="shared" si="4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5"/>
        <v>0</v>
      </c>
      <c r="D102" s="98">
        <f t="shared" si="4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5"/>
        <v>0</v>
      </c>
      <c r="D103" s="97">
        <f t="shared" si="4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5"/>
        <v>0</v>
      </c>
      <c r="D104" s="98">
        <f t="shared" si="4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5"/>
        <v>0</v>
      </c>
      <c r="D105" s="97">
        <f t="shared" si="4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5"/>
        <v>0</v>
      </c>
      <c r="D106" s="98">
        <f t="shared" si="4"/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5"/>
        <v>0</v>
      </c>
      <c r="D107" s="97">
        <f t="shared" si="4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5"/>
        <v>0</v>
      </c>
      <c r="D108" s="98">
        <f t="shared" si="4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5"/>
        <v>0</v>
      </c>
      <c r="D109" s="97">
        <f t="shared" si="4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5"/>
        <v>0</v>
      </c>
      <c r="D110" s="98">
        <f t="shared" si="4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5"/>
        <v>0</v>
      </c>
      <c r="D111" s="97">
        <f t="shared" si="4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5"/>
        <v>0</v>
      </c>
      <c r="D112" s="98">
        <f t="shared" si="4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5"/>
        <v>0</v>
      </c>
      <c r="D113" s="97">
        <f t="shared" si="4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5"/>
        <v>0</v>
      </c>
      <c r="D114" s="98">
        <f t="shared" si="4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5"/>
        <v>0</v>
      </c>
      <c r="D115" s="97">
        <f t="shared" si="4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5"/>
        <v>0</v>
      </c>
      <c r="D116" s="98">
        <f t="shared" si="4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5"/>
        <v>0</v>
      </c>
      <c r="D117" s="99">
        <f t="shared" si="4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5"/>
        <v>0</v>
      </c>
      <c r="D118" s="95">
        <f t="shared" si="4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5"/>
        <v>0</v>
      </c>
      <c r="D119" s="97">
        <f t="shared" si="4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5"/>
        <v>0</v>
      </c>
      <c r="D120" s="98">
        <f t="shared" si="4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5"/>
        <v>0</v>
      </c>
      <c r="D121" s="97">
        <f t="shared" si="4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5"/>
        <v>0</v>
      </c>
      <c r="D122" s="98">
        <f t="shared" si="4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5"/>
        <v>0</v>
      </c>
      <c r="D123" s="97">
        <f t="shared" si="4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5"/>
        <v>0</v>
      </c>
      <c r="D124" s="98">
        <f t="shared" si="4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5"/>
        <v>0</v>
      </c>
      <c r="D125" s="97">
        <f t="shared" si="4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5"/>
        <v>0</v>
      </c>
      <c r="D126" s="98">
        <f t="shared" si="4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5"/>
        <v>0</v>
      </c>
      <c r="D127" s="97">
        <f t="shared" si="4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5"/>
        <v>0</v>
      </c>
      <c r="D128" s="98">
        <f t="shared" si="4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5"/>
        <v>0</v>
      </c>
      <c r="D129" s="97">
        <f t="shared" si="4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5"/>
        <v>0</v>
      </c>
      <c r="D130" s="98">
        <f t="shared" si="4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5"/>
        <v>0</v>
      </c>
      <c r="D131" s="97">
        <f t="shared" si="4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5"/>
        <v>0</v>
      </c>
      <c r="D132" s="98">
        <f t="shared" si="4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5"/>
        <v>0</v>
      </c>
      <c r="D133" s="97">
        <f t="shared" si="4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5"/>
        <v>0</v>
      </c>
      <c r="D134" s="98">
        <f t="shared" si="4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5"/>
        <v>0</v>
      </c>
      <c r="D135" s="99">
        <f t="shared" si="4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5"/>
        <v>0</v>
      </c>
      <c r="D136" s="95">
        <f t="shared" si="4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5"/>
        <v>0</v>
      </c>
      <c r="D137" s="97">
        <f t="shared" si="4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5"/>
        <v>0</v>
      </c>
      <c r="D138" s="98">
        <f t="shared" ref="D138:D149" si="6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5"/>
        <v>0</v>
      </c>
      <c r="D139" s="97">
        <f t="shared" si="6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7">SUM(E140:AI140)</f>
        <v>0</v>
      </c>
      <c r="D140" s="98">
        <f t="shared" si="6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7"/>
        <v>0</v>
      </c>
      <c r="D141" s="97">
        <f t="shared" si="6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7"/>
        <v>0</v>
      </c>
      <c r="D142" s="98">
        <f t="shared" si="6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7"/>
        <v>0</v>
      </c>
      <c r="D143" s="97">
        <f t="shared" si="6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7"/>
        <v>0</v>
      </c>
      <c r="D144" s="98">
        <f t="shared" si="6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7"/>
        <v>0</v>
      </c>
      <c r="D145" s="97">
        <f t="shared" si="6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7"/>
        <v>0</v>
      </c>
      <c r="D146" s="98">
        <f t="shared" si="6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7"/>
        <v>0</v>
      </c>
      <c r="D147" s="97">
        <f t="shared" si="6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7"/>
        <v>0</v>
      </c>
      <c r="D148" s="98">
        <f t="shared" si="6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7"/>
        <v>0</v>
      </c>
      <c r="D149" s="97">
        <f t="shared" si="6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2</v>
      </c>
      <c r="D151" s="144"/>
      <c r="E151" s="145">
        <f t="shared" ref="E151:AI151" si="8">SUM(E11:E150)</f>
        <v>0</v>
      </c>
      <c r="F151" s="145">
        <f t="shared" si="8"/>
        <v>2</v>
      </c>
      <c r="G151" s="145">
        <f t="shared" si="8"/>
        <v>0</v>
      </c>
      <c r="H151" s="145">
        <f t="shared" si="8"/>
        <v>0</v>
      </c>
      <c r="I151" s="145">
        <f t="shared" si="8"/>
        <v>0</v>
      </c>
      <c r="J151" s="145">
        <f t="shared" si="8"/>
        <v>0</v>
      </c>
      <c r="K151" s="145">
        <f t="shared" si="8"/>
        <v>0</v>
      </c>
      <c r="L151" s="145">
        <f t="shared" si="8"/>
        <v>0</v>
      </c>
      <c r="M151" s="145">
        <f t="shared" si="8"/>
        <v>0</v>
      </c>
      <c r="N151" s="145">
        <f t="shared" si="8"/>
        <v>0</v>
      </c>
      <c r="O151" s="145">
        <f t="shared" si="8"/>
        <v>0</v>
      </c>
      <c r="P151" s="145">
        <f t="shared" si="8"/>
        <v>0</v>
      </c>
      <c r="Q151" s="145">
        <f t="shared" si="8"/>
        <v>0</v>
      </c>
      <c r="R151" s="145">
        <f t="shared" si="8"/>
        <v>0</v>
      </c>
      <c r="S151" s="145">
        <f t="shared" si="8"/>
        <v>0</v>
      </c>
      <c r="T151" s="145">
        <f t="shared" si="8"/>
        <v>0</v>
      </c>
      <c r="U151" s="145">
        <f t="shared" si="8"/>
        <v>0</v>
      </c>
      <c r="V151" s="145">
        <f t="shared" si="8"/>
        <v>0</v>
      </c>
      <c r="W151" s="145">
        <f t="shared" si="8"/>
        <v>0</v>
      </c>
      <c r="X151" s="145">
        <f t="shared" si="8"/>
        <v>0</v>
      </c>
      <c r="Y151" s="145">
        <f t="shared" si="8"/>
        <v>0</v>
      </c>
      <c r="Z151" s="145">
        <f t="shared" si="8"/>
        <v>0</v>
      </c>
      <c r="AA151" s="145">
        <f t="shared" si="8"/>
        <v>0</v>
      </c>
      <c r="AB151" s="145">
        <f t="shared" si="8"/>
        <v>0</v>
      </c>
      <c r="AC151" s="145">
        <f t="shared" si="8"/>
        <v>0</v>
      </c>
      <c r="AD151" s="145">
        <f t="shared" si="8"/>
        <v>0</v>
      </c>
      <c r="AE151" s="145">
        <f t="shared" si="8"/>
        <v>0</v>
      </c>
      <c r="AF151" s="145">
        <f t="shared" si="8"/>
        <v>0</v>
      </c>
      <c r="AG151" s="145">
        <f t="shared" si="8"/>
        <v>0</v>
      </c>
      <c r="AH151" s="145">
        <f t="shared" si="8"/>
        <v>0</v>
      </c>
      <c r="AI151" s="146">
        <f t="shared" si="8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9">COUNTIF(G$10:G$149,$B152)</f>
        <v>0</v>
      </c>
      <c r="H152" s="101">
        <f t="shared" si="9"/>
        <v>0</v>
      </c>
      <c r="I152" s="101">
        <f t="shared" si="9"/>
        <v>0</v>
      </c>
      <c r="J152" s="101">
        <f t="shared" si="9"/>
        <v>0</v>
      </c>
      <c r="K152" s="101">
        <f t="shared" si="9"/>
        <v>0</v>
      </c>
      <c r="L152" s="101">
        <f t="shared" si="9"/>
        <v>0</v>
      </c>
      <c r="M152" s="101">
        <f t="shared" si="9"/>
        <v>0</v>
      </c>
      <c r="N152" s="101">
        <f t="shared" si="9"/>
        <v>0</v>
      </c>
      <c r="O152" s="101">
        <f t="shared" si="9"/>
        <v>0</v>
      </c>
      <c r="P152" s="101">
        <f t="shared" si="9"/>
        <v>0</v>
      </c>
      <c r="Q152" s="101">
        <f t="shared" si="9"/>
        <v>0</v>
      </c>
      <c r="R152" s="101">
        <f t="shared" si="9"/>
        <v>0</v>
      </c>
      <c r="S152" s="101">
        <f t="shared" si="9"/>
        <v>0</v>
      </c>
      <c r="T152" s="101">
        <f t="shared" si="9"/>
        <v>0</v>
      </c>
      <c r="U152" s="101">
        <f t="shared" si="9"/>
        <v>0</v>
      </c>
      <c r="V152" s="101">
        <f t="shared" si="9"/>
        <v>0</v>
      </c>
      <c r="W152" s="101">
        <f t="shared" si="9"/>
        <v>0</v>
      </c>
      <c r="X152" s="101">
        <f t="shared" si="9"/>
        <v>0</v>
      </c>
      <c r="Y152" s="101">
        <f t="shared" si="9"/>
        <v>0</v>
      </c>
      <c r="Z152" s="101">
        <f t="shared" si="9"/>
        <v>0</v>
      </c>
      <c r="AA152" s="101">
        <f t="shared" si="9"/>
        <v>0</v>
      </c>
      <c r="AB152" s="101">
        <f t="shared" si="9"/>
        <v>0</v>
      </c>
      <c r="AC152" s="101">
        <f t="shared" si="9"/>
        <v>0</v>
      </c>
      <c r="AD152" s="101">
        <f t="shared" si="9"/>
        <v>0</v>
      </c>
      <c r="AE152" s="101">
        <f t="shared" si="9"/>
        <v>0</v>
      </c>
      <c r="AF152" s="101">
        <f t="shared" si="9"/>
        <v>0</v>
      </c>
      <c r="AG152" s="101">
        <f t="shared" si="9"/>
        <v>0</v>
      </c>
      <c r="AH152" s="101">
        <f t="shared" si="9"/>
        <v>0</v>
      </c>
      <c r="AI152" s="102">
        <f t="shared" si="9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32" priority="2">
      <formula>E$8</formula>
    </cfRule>
  </conditionalFormatting>
  <conditionalFormatting sqref="AG6:AI149">
    <cfRule type="expression" dxfId="31" priority="3">
      <formula>MONTH(AG$9)&lt;&gt;$A$2</formula>
    </cfRule>
  </conditionalFormatting>
  <conditionalFormatting sqref="E151:AI151">
    <cfRule type="expression" dxfId="30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topLeftCell="D1" zoomScale="85" zoomScaleNormal="85" workbookViewId="0">
      <selection activeCell="D5" sqref="D5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42795</v>
      </c>
      <c r="B1" s="2"/>
      <c r="C1" s="2"/>
    </row>
    <row r="2" spans="1:35" x14ac:dyDescent="0.2">
      <c r="A2" s="39">
        <v>3</v>
      </c>
    </row>
    <row r="3" spans="1:35" x14ac:dyDescent="0.2">
      <c r="A3" s="39">
        <f>Synthèse!A2</f>
        <v>2017</v>
      </c>
    </row>
    <row r="5" spans="1:35" x14ac:dyDescent="0.2">
      <c r="E5" s="154">
        <v>9</v>
      </c>
      <c r="F5" s="154"/>
      <c r="G5" s="154"/>
      <c r="H5" s="154"/>
      <c r="I5" s="154"/>
      <c r="J5" s="154"/>
      <c r="K5" s="154"/>
      <c r="L5" s="154">
        <v>10</v>
      </c>
      <c r="M5" s="154"/>
      <c r="N5" s="154"/>
      <c r="O5" s="154"/>
      <c r="P5" s="154"/>
      <c r="Q5" s="154"/>
      <c r="R5" s="154"/>
      <c r="S5" s="154">
        <v>11</v>
      </c>
      <c r="T5" s="154"/>
      <c r="U5" s="154"/>
      <c r="V5" s="154"/>
      <c r="W5" s="154"/>
      <c r="X5" s="154"/>
      <c r="Z5" s="154">
        <v>12</v>
      </c>
      <c r="AA5" s="154"/>
      <c r="AB5" s="154"/>
      <c r="AC5" s="154"/>
      <c r="AD5" s="154"/>
      <c r="AE5" s="154"/>
      <c r="AG5" s="154">
        <v>13</v>
      </c>
      <c r="AH5" s="154"/>
      <c r="AI5" s="154"/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0</v>
      </c>
      <c r="F8" s="73" t="b">
        <f t="shared" si="0"/>
        <v>0</v>
      </c>
      <c r="G8" s="73" t="b">
        <f t="shared" si="0"/>
        <v>0</v>
      </c>
      <c r="H8" s="73" t="b">
        <f t="shared" si="0"/>
        <v>1</v>
      </c>
      <c r="I8" s="73" t="b">
        <f t="shared" si="0"/>
        <v>1</v>
      </c>
      <c r="J8" s="73" t="b">
        <f t="shared" si="0"/>
        <v>0</v>
      </c>
      <c r="K8" s="73" t="b">
        <f t="shared" si="0"/>
        <v>0</v>
      </c>
      <c r="L8" s="73" t="b">
        <f t="shared" si="0"/>
        <v>0</v>
      </c>
      <c r="M8" s="73" t="b">
        <f t="shared" si="0"/>
        <v>0</v>
      </c>
      <c r="N8" s="73" t="b">
        <f t="shared" si="0"/>
        <v>0</v>
      </c>
      <c r="O8" s="73" t="b">
        <f t="shared" si="0"/>
        <v>1</v>
      </c>
      <c r="P8" s="73" t="b">
        <f t="shared" si="0"/>
        <v>1</v>
      </c>
      <c r="Q8" s="73" t="b">
        <f t="shared" si="0"/>
        <v>0</v>
      </c>
      <c r="R8" s="73" t="b">
        <f t="shared" si="0"/>
        <v>0</v>
      </c>
      <c r="S8" s="73" t="b">
        <f t="shared" si="0"/>
        <v>0</v>
      </c>
      <c r="T8" s="73" t="b">
        <f t="shared" si="0"/>
        <v>0</v>
      </c>
      <c r="U8" s="73" t="b">
        <f t="shared" si="0"/>
        <v>0</v>
      </c>
      <c r="V8" s="73" t="b">
        <f t="shared" si="0"/>
        <v>1</v>
      </c>
      <c r="W8" s="73" t="b">
        <f t="shared" si="0"/>
        <v>1</v>
      </c>
      <c r="X8" s="73" t="b">
        <f t="shared" si="0"/>
        <v>0</v>
      </c>
      <c r="Y8" s="73" t="b">
        <f t="shared" si="0"/>
        <v>0</v>
      </c>
      <c r="Z8" s="73" t="b">
        <f t="shared" si="0"/>
        <v>0</v>
      </c>
      <c r="AA8" s="73" t="b">
        <f t="shared" si="0"/>
        <v>0</v>
      </c>
      <c r="AB8" s="73" t="b">
        <f t="shared" si="0"/>
        <v>0</v>
      </c>
      <c r="AC8" s="73" t="b">
        <f t="shared" si="0"/>
        <v>1</v>
      </c>
      <c r="AD8" s="73" t="b">
        <f t="shared" si="0"/>
        <v>1</v>
      </c>
      <c r="AE8" s="73" t="b">
        <f t="shared" si="0"/>
        <v>0</v>
      </c>
      <c r="AF8" s="73" t="b">
        <f t="shared" si="0"/>
        <v>0</v>
      </c>
      <c r="AG8" s="73" t="b">
        <f t="shared" si="0"/>
        <v>0</v>
      </c>
      <c r="AH8" s="73" t="b">
        <f t="shared" si="0"/>
        <v>0</v>
      </c>
      <c r="AI8" s="74" t="b">
        <f>OR(WEEKDAY(AI9,2)=6,WEEKDAY(AI9,2)=7,AI6="x")</f>
        <v>0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42795</v>
      </c>
      <c r="F9" s="104">
        <f t="shared" si="1"/>
        <v>42796</v>
      </c>
      <c r="G9" s="104">
        <f t="shared" si="1"/>
        <v>42797</v>
      </c>
      <c r="H9" s="104">
        <f t="shared" si="1"/>
        <v>42798</v>
      </c>
      <c r="I9" s="104">
        <f t="shared" si="1"/>
        <v>42799</v>
      </c>
      <c r="J9" s="104">
        <f t="shared" si="1"/>
        <v>42800</v>
      </c>
      <c r="K9" s="104">
        <f t="shared" si="1"/>
        <v>42801</v>
      </c>
      <c r="L9" s="104">
        <f t="shared" si="1"/>
        <v>42802</v>
      </c>
      <c r="M9" s="104">
        <f t="shared" si="1"/>
        <v>42803</v>
      </c>
      <c r="N9" s="104">
        <f t="shared" si="1"/>
        <v>42804</v>
      </c>
      <c r="O9" s="104">
        <f t="shared" si="1"/>
        <v>42805</v>
      </c>
      <c r="P9" s="104">
        <f t="shared" si="1"/>
        <v>42806</v>
      </c>
      <c r="Q9" s="104">
        <f t="shared" si="1"/>
        <v>42807</v>
      </c>
      <c r="R9" s="104">
        <f t="shared" si="1"/>
        <v>42808</v>
      </c>
      <c r="S9" s="104">
        <f t="shared" si="1"/>
        <v>42809</v>
      </c>
      <c r="T9" s="104">
        <f t="shared" si="1"/>
        <v>42810</v>
      </c>
      <c r="U9" s="104">
        <f t="shared" si="1"/>
        <v>42811</v>
      </c>
      <c r="V9" s="104">
        <f t="shared" si="1"/>
        <v>42812</v>
      </c>
      <c r="W9" s="104">
        <f t="shared" si="1"/>
        <v>42813</v>
      </c>
      <c r="X9" s="104">
        <f t="shared" si="1"/>
        <v>42814</v>
      </c>
      <c r="Y9" s="104">
        <f t="shared" si="1"/>
        <v>42815</v>
      </c>
      <c r="Z9" s="104">
        <f t="shared" si="1"/>
        <v>42816</v>
      </c>
      <c r="AA9" s="104">
        <f t="shared" si="1"/>
        <v>42817</v>
      </c>
      <c r="AB9" s="104">
        <f t="shared" si="1"/>
        <v>42818</v>
      </c>
      <c r="AC9" s="104">
        <f t="shared" si="1"/>
        <v>42819</v>
      </c>
      <c r="AD9" s="104">
        <f t="shared" si="1"/>
        <v>42820</v>
      </c>
      <c r="AE9" s="104">
        <f t="shared" si="1"/>
        <v>42821</v>
      </c>
      <c r="AF9" s="104">
        <f t="shared" si="1"/>
        <v>42822</v>
      </c>
      <c r="AG9" s="104">
        <f t="shared" si="1"/>
        <v>42823</v>
      </c>
      <c r="AH9" s="104">
        <f t="shared" si="1"/>
        <v>42824</v>
      </c>
      <c r="AI9" s="105">
        <f>DATE($A$3,$A$2,AI7)</f>
        <v>42825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0</v>
      </c>
      <c r="D10" s="95">
        <f t="shared" ref="D10:D73" si="2">COUNTIF($E10:$AI10,D$9)</f>
        <v>0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0</v>
      </c>
      <c r="D11" s="97">
        <f t="shared" si="2"/>
        <v>0</v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0</v>
      </c>
      <c r="D12" s="98">
        <f t="shared" si="2"/>
        <v>0</v>
      </c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si="2"/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2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2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2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2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2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2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2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2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2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2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2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2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2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2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2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2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2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2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2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2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2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2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2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2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2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2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2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2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2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2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2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37" si="4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4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5">SUM(E76:AI76)</f>
        <v>0</v>
      </c>
      <c r="D76" s="98">
        <f t="shared" si="4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5"/>
        <v>0</v>
      </c>
      <c r="D77" s="97">
        <f t="shared" si="4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5"/>
        <v>0</v>
      </c>
      <c r="D78" s="98">
        <f t="shared" si="4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5"/>
        <v>0</v>
      </c>
      <c r="D79" s="97">
        <f t="shared" si="4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5"/>
        <v>0</v>
      </c>
      <c r="D80" s="98">
        <f t="shared" si="4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5"/>
        <v>0</v>
      </c>
      <c r="D81" s="99">
        <f t="shared" si="4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5"/>
        <v>0</v>
      </c>
      <c r="D82" s="95">
        <f t="shared" si="4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5"/>
        <v>0</v>
      </c>
      <c r="D83" s="97">
        <f t="shared" si="4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5"/>
        <v>0</v>
      </c>
      <c r="D84" s="98">
        <f t="shared" si="4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5"/>
        <v>0</v>
      </c>
      <c r="D85" s="97">
        <f t="shared" si="4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5"/>
        <v>0</v>
      </c>
      <c r="D86" s="98">
        <f t="shared" si="4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5"/>
        <v>0</v>
      </c>
      <c r="D87" s="97">
        <f t="shared" si="4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5"/>
        <v>0</v>
      </c>
      <c r="D88" s="98">
        <f t="shared" si="4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5"/>
        <v>0</v>
      </c>
      <c r="D89" s="97">
        <f t="shared" si="4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5"/>
        <v>0</v>
      </c>
      <c r="D90" s="98">
        <f t="shared" si="4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5"/>
        <v>0</v>
      </c>
      <c r="D91" s="97">
        <f t="shared" si="4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5"/>
        <v>0</v>
      </c>
      <c r="D92" s="98">
        <f t="shared" si="4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5"/>
        <v>0</v>
      </c>
      <c r="D93" s="97">
        <f t="shared" si="4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5"/>
        <v>0</v>
      </c>
      <c r="D94" s="98">
        <f t="shared" si="4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5"/>
        <v>0</v>
      </c>
      <c r="D95" s="97">
        <f t="shared" si="4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5"/>
        <v>0</v>
      </c>
      <c r="D96" s="98">
        <f t="shared" si="4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5"/>
        <v>0</v>
      </c>
      <c r="D97" s="97">
        <f t="shared" si="4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5"/>
        <v>0</v>
      </c>
      <c r="D98" s="98">
        <f t="shared" si="4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5"/>
        <v>0</v>
      </c>
      <c r="D99" s="99">
        <f t="shared" si="4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5"/>
        <v>0</v>
      </c>
      <c r="D100" s="95">
        <f t="shared" si="4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5"/>
        <v>0</v>
      </c>
      <c r="D101" s="97">
        <f t="shared" si="4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5"/>
        <v>0</v>
      </c>
      <c r="D102" s="98">
        <f t="shared" si="4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5"/>
        <v>0</v>
      </c>
      <c r="D103" s="97">
        <f t="shared" si="4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5"/>
        <v>0</v>
      </c>
      <c r="D104" s="98">
        <f t="shared" si="4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5"/>
        <v>0</v>
      </c>
      <c r="D105" s="97">
        <f t="shared" si="4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5"/>
        <v>0</v>
      </c>
      <c r="D106" s="98">
        <f t="shared" si="4"/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5"/>
        <v>0</v>
      </c>
      <c r="D107" s="97">
        <f t="shared" si="4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5"/>
        <v>0</v>
      </c>
      <c r="D108" s="98">
        <f t="shared" si="4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5"/>
        <v>0</v>
      </c>
      <c r="D109" s="97">
        <f t="shared" si="4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5"/>
        <v>0</v>
      </c>
      <c r="D110" s="98">
        <f t="shared" si="4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5"/>
        <v>0</v>
      </c>
      <c r="D111" s="97">
        <f t="shared" si="4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5"/>
        <v>0</v>
      </c>
      <c r="D112" s="98">
        <f t="shared" si="4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5"/>
        <v>0</v>
      </c>
      <c r="D113" s="97">
        <f t="shared" si="4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5"/>
        <v>0</v>
      </c>
      <c r="D114" s="98">
        <f t="shared" si="4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5"/>
        <v>0</v>
      </c>
      <c r="D115" s="97">
        <f t="shared" si="4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5"/>
        <v>0</v>
      </c>
      <c r="D116" s="98">
        <f t="shared" si="4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5"/>
        <v>0</v>
      </c>
      <c r="D117" s="99">
        <f t="shared" si="4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5"/>
        <v>0</v>
      </c>
      <c r="D118" s="95">
        <f t="shared" si="4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5"/>
        <v>0</v>
      </c>
      <c r="D119" s="97">
        <f t="shared" si="4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5"/>
        <v>0</v>
      </c>
      <c r="D120" s="98">
        <f t="shared" si="4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5"/>
        <v>0</v>
      </c>
      <c r="D121" s="97">
        <f t="shared" si="4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5"/>
        <v>0</v>
      </c>
      <c r="D122" s="98">
        <f t="shared" si="4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5"/>
        <v>0</v>
      </c>
      <c r="D123" s="97">
        <f t="shared" si="4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5"/>
        <v>0</v>
      </c>
      <c r="D124" s="98">
        <f t="shared" si="4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5"/>
        <v>0</v>
      </c>
      <c r="D125" s="97">
        <f t="shared" si="4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5"/>
        <v>0</v>
      </c>
      <c r="D126" s="98">
        <f t="shared" si="4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5"/>
        <v>0</v>
      </c>
      <c r="D127" s="97">
        <f t="shared" si="4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5"/>
        <v>0</v>
      </c>
      <c r="D128" s="98">
        <f t="shared" si="4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5"/>
        <v>0</v>
      </c>
      <c r="D129" s="97">
        <f t="shared" si="4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5"/>
        <v>0</v>
      </c>
      <c r="D130" s="98">
        <f t="shared" si="4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5"/>
        <v>0</v>
      </c>
      <c r="D131" s="97">
        <f t="shared" si="4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5"/>
        <v>0</v>
      </c>
      <c r="D132" s="98">
        <f t="shared" si="4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5"/>
        <v>0</v>
      </c>
      <c r="D133" s="97">
        <f t="shared" si="4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5"/>
        <v>0</v>
      </c>
      <c r="D134" s="98">
        <f t="shared" si="4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5"/>
        <v>0</v>
      </c>
      <c r="D135" s="99">
        <f t="shared" si="4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5"/>
        <v>0</v>
      </c>
      <c r="D136" s="95">
        <f t="shared" si="4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5"/>
        <v>0</v>
      </c>
      <c r="D137" s="97">
        <f t="shared" si="4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5"/>
        <v>0</v>
      </c>
      <c r="D138" s="98">
        <f t="shared" ref="D138:D149" si="6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5"/>
        <v>0</v>
      </c>
      <c r="D139" s="97">
        <f t="shared" si="6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7">SUM(E140:AI140)</f>
        <v>0</v>
      </c>
      <c r="D140" s="98">
        <f t="shared" si="6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7"/>
        <v>0</v>
      </c>
      <c r="D141" s="97">
        <f t="shared" si="6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7"/>
        <v>0</v>
      </c>
      <c r="D142" s="98">
        <f t="shared" si="6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7"/>
        <v>0</v>
      </c>
      <c r="D143" s="97">
        <f t="shared" si="6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7"/>
        <v>0</v>
      </c>
      <c r="D144" s="98">
        <f t="shared" si="6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7"/>
        <v>0</v>
      </c>
      <c r="D145" s="97">
        <f t="shared" si="6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7"/>
        <v>0</v>
      </c>
      <c r="D146" s="98">
        <f t="shared" si="6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7"/>
        <v>0</v>
      </c>
      <c r="D147" s="97">
        <f t="shared" si="6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7"/>
        <v>0</v>
      </c>
      <c r="D148" s="98">
        <f t="shared" si="6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7"/>
        <v>0</v>
      </c>
      <c r="D149" s="97">
        <f t="shared" si="6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2</v>
      </c>
      <c r="D151" s="144"/>
      <c r="E151" s="145">
        <f t="shared" ref="E151:AI151" si="8">SUM(E11:E150)</f>
        <v>0</v>
      </c>
      <c r="F151" s="145">
        <f t="shared" si="8"/>
        <v>2</v>
      </c>
      <c r="G151" s="145">
        <f t="shared" si="8"/>
        <v>0</v>
      </c>
      <c r="H151" s="145">
        <f t="shared" si="8"/>
        <v>0</v>
      </c>
      <c r="I151" s="145">
        <f t="shared" si="8"/>
        <v>0</v>
      </c>
      <c r="J151" s="145">
        <f t="shared" si="8"/>
        <v>0</v>
      </c>
      <c r="K151" s="145">
        <f t="shared" si="8"/>
        <v>0</v>
      </c>
      <c r="L151" s="145">
        <f t="shared" si="8"/>
        <v>0</v>
      </c>
      <c r="M151" s="145">
        <f t="shared" si="8"/>
        <v>0</v>
      </c>
      <c r="N151" s="145">
        <f t="shared" si="8"/>
        <v>0</v>
      </c>
      <c r="O151" s="145">
        <f t="shared" si="8"/>
        <v>0</v>
      </c>
      <c r="P151" s="145">
        <f t="shared" si="8"/>
        <v>0</v>
      </c>
      <c r="Q151" s="145">
        <f t="shared" si="8"/>
        <v>0</v>
      </c>
      <c r="R151" s="145">
        <f t="shared" si="8"/>
        <v>0</v>
      </c>
      <c r="S151" s="145">
        <f t="shared" si="8"/>
        <v>0</v>
      </c>
      <c r="T151" s="145">
        <f t="shared" si="8"/>
        <v>0</v>
      </c>
      <c r="U151" s="145">
        <f t="shared" si="8"/>
        <v>0</v>
      </c>
      <c r="V151" s="145">
        <f t="shared" si="8"/>
        <v>0</v>
      </c>
      <c r="W151" s="145">
        <f t="shared" si="8"/>
        <v>0</v>
      </c>
      <c r="X151" s="145">
        <f t="shared" si="8"/>
        <v>0</v>
      </c>
      <c r="Y151" s="145">
        <f t="shared" si="8"/>
        <v>0</v>
      </c>
      <c r="Z151" s="145">
        <f t="shared" si="8"/>
        <v>0</v>
      </c>
      <c r="AA151" s="145">
        <f t="shared" si="8"/>
        <v>0</v>
      </c>
      <c r="AB151" s="145">
        <f t="shared" si="8"/>
        <v>0</v>
      </c>
      <c r="AC151" s="145">
        <f t="shared" si="8"/>
        <v>0</v>
      </c>
      <c r="AD151" s="145">
        <f t="shared" si="8"/>
        <v>0</v>
      </c>
      <c r="AE151" s="145">
        <f t="shared" si="8"/>
        <v>0</v>
      </c>
      <c r="AF151" s="145">
        <f t="shared" si="8"/>
        <v>0</v>
      </c>
      <c r="AG151" s="145">
        <f t="shared" si="8"/>
        <v>0</v>
      </c>
      <c r="AH151" s="145">
        <f t="shared" si="8"/>
        <v>0</v>
      </c>
      <c r="AI151" s="146">
        <f t="shared" si="8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9">COUNTIF(G$10:G$149,$B152)</f>
        <v>0</v>
      </c>
      <c r="H152" s="101">
        <f t="shared" si="9"/>
        <v>0</v>
      </c>
      <c r="I152" s="101">
        <f t="shared" si="9"/>
        <v>0</v>
      </c>
      <c r="J152" s="101">
        <f t="shared" si="9"/>
        <v>0</v>
      </c>
      <c r="K152" s="101">
        <f t="shared" si="9"/>
        <v>0</v>
      </c>
      <c r="L152" s="101">
        <f t="shared" si="9"/>
        <v>0</v>
      </c>
      <c r="M152" s="101">
        <f t="shared" si="9"/>
        <v>0</v>
      </c>
      <c r="N152" s="101">
        <f t="shared" si="9"/>
        <v>0</v>
      </c>
      <c r="O152" s="101">
        <f t="shared" si="9"/>
        <v>0</v>
      </c>
      <c r="P152" s="101">
        <f t="shared" si="9"/>
        <v>0</v>
      </c>
      <c r="Q152" s="101">
        <f t="shared" si="9"/>
        <v>0</v>
      </c>
      <c r="R152" s="101">
        <f t="shared" si="9"/>
        <v>0</v>
      </c>
      <c r="S152" s="101">
        <f t="shared" si="9"/>
        <v>0</v>
      </c>
      <c r="T152" s="101">
        <f t="shared" si="9"/>
        <v>0</v>
      </c>
      <c r="U152" s="101">
        <f t="shared" si="9"/>
        <v>0</v>
      </c>
      <c r="V152" s="101">
        <f t="shared" si="9"/>
        <v>0</v>
      </c>
      <c r="W152" s="101">
        <f t="shared" si="9"/>
        <v>0</v>
      </c>
      <c r="X152" s="101">
        <f t="shared" si="9"/>
        <v>0</v>
      </c>
      <c r="Y152" s="101">
        <f t="shared" si="9"/>
        <v>0</v>
      </c>
      <c r="Z152" s="101">
        <f t="shared" si="9"/>
        <v>0</v>
      </c>
      <c r="AA152" s="101">
        <f t="shared" si="9"/>
        <v>0</v>
      </c>
      <c r="AB152" s="101">
        <f t="shared" si="9"/>
        <v>0</v>
      </c>
      <c r="AC152" s="101">
        <f t="shared" si="9"/>
        <v>0</v>
      </c>
      <c r="AD152" s="101">
        <f t="shared" si="9"/>
        <v>0</v>
      </c>
      <c r="AE152" s="101">
        <f t="shared" si="9"/>
        <v>0</v>
      </c>
      <c r="AF152" s="101">
        <f t="shared" si="9"/>
        <v>0</v>
      </c>
      <c r="AG152" s="101">
        <f t="shared" si="9"/>
        <v>0</v>
      </c>
      <c r="AH152" s="101">
        <f t="shared" si="9"/>
        <v>0</v>
      </c>
      <c r="AI152" s="102">
        <f t="shared" si="9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29" priority="2">
      <formula>E$8</formula>
    </cfRule>
  </conditionalFormatting>
  <conditionalFormatting sqref="AG6:AI149">
    <cfRule type="expression" dxfId="28" priority="3">
      <formula>MONTH(AG$9)&lt;&gt;$A$2</formula>
    </cfRule>
  </conditionalFormatting>
  <conditionalFormatting sqref="E151:AI151">
    <cfRule type="expression" dxfId="27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zoomScale="85" zoomScaleNormal="85" workbookViewId="0">
      <selection activeCell="C5" sqref="C5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42826</v>
      </c>
      <c r="B1" s="2"/>
      <c r="C1" s="2"/>
    </row>
    <row r="2" spans="1:35" x14ac:dyDescent="0.2">
      <c r="A2" s="39">
        <v>4</v>
      </c>
    </row>
    <row r="3" spans="1:35" x14ac:dyDescent="0.2">
      <c r="A3" s="39">
        <f>Synthèse!A2</f>
        <v>2017</v>
      </c>
    </row>
    <row r="5" spans="1:35" x14ac:dyDescent="0.2">
      <c r="E5" s="154">
        <v>13</v>
      </c>
      <c r="F5" s="154"/>
      <c r="G5" s="154"/>
      <c r="H5" s="154"/>
      <c r="I5" s="154"/>
      <c r="J5" s="154"/>
      <c r="K5" s="154"/>
      <c r="L5" s="154">
        <v>14</v>
      </c>
      <c r="M5" s="154"/>
      <c r="N5" s="154"/>
      <c r="O5" s="154"/>
      <c r="P5" s="154"/>
      <c r="Q5" s="154"/>
      <c r="R5" s="154"/>
      <c r="S5" s="154">
        <v>15</v>
      </c>
      <c r="T5" s="154"/>
      <c r="U5" s="154"/>
      <c r="V5" s="154"/>
      <c r="W5" s="154"/>
      <c r="X5" s="154"/>
      <c r="Z5" s="154">
        <v>16</v>
      </c>
      <c r="AA5" s="154"/>
      <c r="AB5" s="154"/>
      <c r="AC5" s="154"/>
      <c r="AD5" s="154"/>
      <c r="AE5" s="154"/>
      <c r="AG5" s="154">
        <v>17</v>
      </c>
      <c r="AH5" s="154"/>
      <c r="AI5" s="154"/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1</v>
      </c>
      <c r="F8" s="73" t="b">
        <f t="shared" si="0"/>
        <v>1</v>
      </c>
      <c r="G8" s="73" t="b">
        <f t="shared" si="0"/>
        <v>0</v>
      </c>
      <c r="H8" s="73" t="b">
        <f t="shared" si="0"/>
        <v>0</v>
      </c>
      <c r="I8" s="73" t="b">
        <f t="shared" si="0"/>
        <v>0</v>
      </c>
      <c r="J8" s="73" t="b">
        <f t="shared" si="0"/>
        <v>0</v>
      </c>
      <c r="K8" s="73" t="b">
        <f t="shared" si="0"/>
        <v>0</v>
      </c>
      <c r="L8" s="73" t="b">
        <f t="shared" si="0"/>
        <v>1</v>
      </c>
      <c r="M8" s="73" t="b">
        <f t="shared" si="0"/>
        <v>1</v>
      </c>
      <c r="N8" s="73" t="b">
        <f t="shared" si="0"/>
        <v>0</v>
      </c>
      <c r="O8" s="73" t="b">
        <f t="shared" si="0"/>
        <v>0</v>
      </c>
      <c r="P8" s="73" t="b">
        <f t="shared" si="0"/>
        <v>0</v>
      </c>
      <c r="Q8" s="73" t="b">
        <f t="shared" si="0"/>
        <v>0</v>
      </c>
      <c r="R8" s="73" t="b">
        <f t="shared" si="0"/>
        <v>0</v>
      </c>
      <c r="S8" s="73" t="b">
        <f t="shared" si="0"/>
        <v>1</v>
      </c>
      <c r="T8" s="73" t="b">
        <f t="shared" si="0"/>
        <v>1</v>
      </c>
      <c r="U8" s="73" t="b">
        <f t="shared" si="0"/>
        <v>0</v>
      </c>
      <c r="V8" s="73" t="b">
        <f t="shared" si="0"/>
        <v>0</v>
      </c>
      <c r="W8" s="73" t="b">
        <f t="shared" si="0"/>
        <v>0</v>
      </c>
      <c r="X8" s="73" t="b">
        <f t="shared" si="0"/>
        <v>0</v>
      </c>
      <c r="Y8" s="73" t="b">
        <f t="shared" si="0"/>
        <v>0</v>
      </c>
      <c r="Z8" s="73" t="b">
        <f t="shared" si="0"/>
        <v>1</v>
      </c>
      <c r="AA8" s="73" t="b">
        <f t="shared" si="0"/>
        <v>1</v>
      </c>
      <c r="AB8" s="73" t="b">
        <f t="shared" si="0"/>
        <v>0</v>
      </c>
      <c r="AC8" s="73" t="b">
        <f t="shared" si="0"/>
        <v>0</v>
      </c>
      <c r="AD8" s="73" t="b">
        <f t="shared" si="0"/>
        <v>0</v>
      </c>
      <c r="AE8" s="73" t="b">
        <f t="shared" si="0"/>
        <v>0</v>
      </c>
      <c r="AF8" s="73" t="b">
        <f t="shared" si="0"/>
        <v>0</v>
      </c>
      <c r="AG8" s="73" t="b">
        <f t="shared" si="0"/>
        <v>1</v>
      </c>
      <c r="AH8" s="73" t="b">
        <f t="shared" si="0"/>
        <v>1</v>
      </c>
      <c r="AI8" s="74" t="b">
        <f>OR(WEEKDAY(AI9,2)=6,WEEKDAY(AI9,2)=7,AI6="x")</f>
        <v>0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42826</v>
      </c>
      <c r="F9" s="104">
        <f t="shared" si="1"/>
        <v>42827</v>
      </c>
      <c r="G9" s="104">
        <f t="shared" si="1"/>
        <v>42828</v>
      </c>
      <c r="H9" s="104">
        <f t="shared" si="1"/>
        <v>42829</v>
      </c>
      <c r="I9" s="104">
        <f t="shared" si="1"/>
        <v>42830</v>
      </c>
      <c r="J9" s="104">
        <f t="shared" si="1"/>
        <v>42831</v>
      </c>
      <c r="K9" s="104">
        <f t="shared" si="1"/>
        <v>42832</v>
      </c>
      <c r="L9" s="104">
        <f t="shared" si="1"/>
        <v>42833</v>
      </c>
      <c r="M9" s="104">
        <f t="shared" si="1"/>
        <v>42834</v>
      </c>
      <c r="N9" s="104">
        <f t="shared" si="1"/>
        <v>42835</v>
      </c>
      <c r="O9" s="104">
        <f t="shared" si="1"/>
        <v>42836</v>
      </c>
      <c r="P9" s="104">
        <f t="shared" si="1"/>
        <v>42837</v>
      </c>
      <c r="Q9" s="104">
        <f t="shared" si="1"/>
        <v>42838</v>
      </c>
      <c r="R9" s="104">
        <f t="shared" si="1"/>
        <v>42839</v>
      </c>
      <c r="S9" s="104">
        <f t="shared" si="1"/>
        <v>42840</v>
      </c>
      <c r="T9" s="104">
        <f t="shared" si="1"/>
        <v>42841</v>
      </c>
      <c r="U9" s="104">
        <f t="shared" si="1"/>
        <v>42842</v>
      </c>
      <c r="V9" s="104">
        <f t="shared" si="1"/>
        <v>42843</v>
      </c>
      <c r="W9" s="104">
        <f t="shared" si="1"/>
        <v>42844</v>
      </c>
      <c r="X9" s="104">
        <f t="shared" si="1"/>
        <v>42845</v>
      </c>
      <c r="Y9" s="104">
        <f t="shared" si="1"/>
        <v>42846</v>
      </c>
      <c r="Z9" s="104">
        <f t="shared" si="1"/>
        <v>42847</v>
      </c>
      <c r="AA9" s="104">
        <f t="shared" si="1"/>
        <v>42848</v>
      </c>
      <c r="AB9" s="104">
        <f t="shared" si="1"/>
        <v>42849</v>
      </c>
      <c r="AC9" s="104">
        <f t="shared" si="1"/>
        <v>42850</v>
      </c>
      <c r="AD9" s="104">
        <f t="shared" si="1"/>
        <v>42851</v>
      </c>
      <c r="AE9" s="104">
        <f t="shared" si="1"/>
        <v>42852</v>
      </c>
      <c r="AF9" s="104">
        <f t="shared" si="1"/>
        <v>42853</v>
      </c>
      <c r="AG9" s="104">
        <f t="shared" si="1"/>
        <v>42854</v>
      </c>
      <c r="AH9" s="104">
        <f t="shared" si="1"/>
        <v>42855</v>
      </c>
      <c r="AI9" s="105">
        <f>DATE($A$3,$A$2,AI7)</f>
        <v>42856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0</v>
      </c>
      <c r="D10" s="95">
        <f t="shared" ref="D10:D73" si="2">COUNTIF($E10:$AI10,D$9)</f>
        <v>0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0</v>
      </c>
      <c r="D11" s="97">
        <f t="shared" si="2"/>
        <v>0</v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0</v>
      </c>
      <c r="D12" s="98">
        <f t="shared" si="2"/>
        <v>0</v>
      </c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si="2"/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2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2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2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2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2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2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2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2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2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2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2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2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2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2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2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2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2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2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2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2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2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2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2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2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2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2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2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2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2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2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2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37" si="4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4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5">SUM(E76:AI76)</f>
        <v>0</v>
      </c>
      <c r="D76" s="98">
        <f t="shared" si="4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5"/>
        <v>0</v>
      </c>
      <c r="D77" s="97">
        <f t="shared" si="4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5"/>
        <v>0</v>
      </c>
      <c r="D78" s="98">
        <f t="shared" si="4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5"/>
        <v>0</v>
      </c>
      <c r="D79" s="97">
        <f t="shared" si="4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5"/>
        <v>0</v>
      </c>
      <c r="D80" s="98">
        <f t="shared" si="4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5"/>
        <v>0</v>
      </c>
      <c r="D81" s="99">
        <f t="shared" si="4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5"/>
        <v>0</v>
      </c>
      <c r="D82" s="95">
        <f t="shared" si="4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5"/>
        <v>0</v>
      </c>
      <c r="D83" s="97">
        <f t="shared" si="4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5"/>
        <v>0</v>
      </c>
      <c r="D84" s="98">
        <f t="shared" si="4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5"/>
        <v>0</v>
      </c>
      <c r="D85" s="97">
        <f t="shared" si="4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5"/>
        <v>0</v>
      </c>
      <c r="D86" s="98">
        <f t="shared" si="4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5"/>
        <v>0</v>
      </c>
      <c r="D87" s="97">
        <f t="shared" si="4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5"/>
        <v>0</v>
      </c>
      <c r="D88" s="98">
        <f t="shared" si="4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5"/>
        <v>0</v>
      </c>
      <c r="D89" s="97">
        <f t="shared" si="4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5"/>
        <v>0</v>
      </c>
      <c r="D90" s="98">
        <f t="shared" si="4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5"/>
        <v>0</v>
      </c>
      <c r="D91" s="97">
        <f t="shared" si="4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5"/>
        <v>0</v>
      </c>
      <c r="D92" s="98">
        <f t="shared" si="4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5"/>
        <v>0</v>
      </c>
      <c r="D93" s="97">
        <f t="shared" si="4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5"/>
        <v>0</v>
      </c>
      <c r="D94" s="98">
        <f t="shared" si="4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5"/>
        <v>0</v>
      </c>
      <c r="D95" s="97">
        <f t="shared" si="4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5"/>
        <v>0</v>
      </c>
      <c r="D96" s="98">
        <f t="shared" si="4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5"/>
        <v>0</v>
      </c>
      <c r="D97" s="97">
        <f t="shared" si="4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5"/>
        <v>0</v>
      </c>
      <c r="D98" s="98">
        <f t="shared" si="4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5"/>
        <v>0</v>
      </c>
      <c r="D99" s="99">
        <f t="shared" si="4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5"/>
        <v>0</v>
      </c>
      <c r="D100" s="95">
        <f t="shared" si="4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5"/>
        <v>0</v>
      </c>
      <c r="D101" s="97">
        <f t="shared" si="4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5"/>
        <v>0</v>
      </c>
      <c r="D102" s="98">
        <f t="shared" si="4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5"/>
        <v>0</v>
      </c>
      <c r="D103" s="97">
        <f t="shared" si="4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5"/>
        <v>0</v>
      </c>
      <c r="D104" s="98">
        <f t="shared" si="4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5"/>
        <v>0</v>
      </c>
      <c r="D105" s="97">
        <f t="shared" si="4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5"/>
        <v>0</v>
      </c>
      <c r="D106" s="98">
        <f t="shared" si="4"/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5"/>
        <v>0</v>
      </c>
      <c r="D107" s="97">
        <f t="shared" si="4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5"/>
        <v>0</v>
      </c>
      <c r="D108" s="98">
        <f t="shared" si="4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5"/>
        <v>0</v>
      </c>
      <c r="D109" s="97">
        <f t="shared" si="4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5"/>
        <v>0</v>
      </c>
      <c r="D110" s="98">
        <f t="shared" si="4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5"/>
        <v>0</v>
      </c>
      <c r="D111" s="97">
        <f t="shared" si="4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5"/>
        <v>0</v>
      </c>
      <c r="D112" s="98">
        <f t="shared" si="4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5"/>
        <v>0</v>
      </c>
      <c r="D113" s="97">
        <f t="shared" si="4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5"/>
        <v>0</v>
      </c>
      <c r="D114" s="98">
        <f t="shared" si="4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5"/>
        <v>0</v>
      </c>
      <c r="D115" s="97">
        <f t="shared" si="4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5"/>
        <v>0</v>
      </c>
      <c r="D116" s="98">
        <f t="shared" si="4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5"/>
        <v>0</v>
      </c>
      <c r="D117" s="99">
        <f t="shared" si="4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5"/>
        <v>0</v>
      </c>
      <c r="D118" s="95">
        <f t="shared" si="4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5"/>
        <v>0</v>
      </c>
      <c r="D119" s="97">
        <f t="shared" si="4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5"/>
        <v>0</v>
      </c>
      <c r="D120" s="98">
        <f t="shared" si="4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5"/>
        <v>0</v>
      </c>
      <c r="D121" s="97">
        <f t="shared" si="4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5"/>
        <v>0</v>
      </c>
      <c r="D122" s="98">
        <f t="shared" si="4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5"/>
        <v>0</v>
      </c>
      <c r="D123" s="97">
        <f t="shared" si="4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5"/>
        <v>0</v>
      </c>
      <c r="D124" s="98">
        <f t="shared" si="4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5"/>
        <v>0</v>
      </c>
      <c r="D125" s="97">
        <f t="shared" si="4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5"/>
        <v>0</v>
      </c>
      <c r="D126" s="98">
        <f t="shared" si="4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5"/>
        <v>0</v>
      </c>
      <c r="D127" s="97">
        <f t="shared" si="4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5"/>
        <v>0</v>
      </c>
      <c r="D128" s="98">
        <f t="shared" si="4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5"/>
        <v>0</v>
      </c>
      <c r="D129" s="97">
        <f t="shared" si="4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5"/>
        <v>0</v>
      </c>
      <c r="D130" s="98">
        <f t="shared" si="4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5"/>
        <v>0</v>
      </c>
      <c r="D131" s="97">
        <f t="shared" si="4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5"/>
        <v>0</v>
      </c>
      <c r="D132" s="98">
        <f t="shared" si="4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5"/>
        <v>0</v>
      </c>
      <c r="D133" s="97">
        <f t="shared" si="4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5"/>
        <v>0</v>
      </c>
      <c r="D134" s="98">
        <f t="shared" si="4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5"/>
        <v>0</v>
      </c>
      <c r="D135" s="99">
        <f t="shared" si="4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5"/>
        <v>0</v>
      </c>
      <c r="D136" s="95">
        <f t="shared" si="4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5"/>
        <v>0</v>
      </c>
      <c r="D137" s="97">
        <f t="shared" si="4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5"/>
        <v>0</v>
      </c>
      <c r="D138" s="98">
        <f t="shared" ref="D138:D149" si="6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5"/>
        <v>0</v>
      </c>
      <c r="D139" s="97">
        <f t="shared" si="6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7">SUM(E140:AI140)</f>
        <v>0</v>
      </c>
      <c r="D140" s="98">
        <f t="shared" si="6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7"/>
        <v>0</v>
      </c>
      <c r="D141" s="97">
        <f t="shared" si="6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7"/>
        <v>0</v>
      </c>
      <c r="D142" s="98">
        <f t="shared" si="6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7"/>
        <v>0</v>
      </c>
      <c r="D143" s="97">
        <f t="shared" si="6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7"/>
        <v>0</v>
      </c>
      <c r="D144" s="98">
        <f t="shared" si="6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7"/>
        <v>0</v>
      </c>
      <c r="D145" s="97">
        <f t="shared" si="6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7"/>
        <v>0</v>
      </c>
      <c r="D146" s="98">
        <f t="shared" si="6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7"/>
        <v>0</v>
      </c>
      <c r="D147" s="97">
        <f t="shared" si="6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7"/>
        <v>0</v>
      </c>
      <c r="D148" s="98">
        <f t="shared" si="6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7"/>
        <v>0</v>
      </c>
      <c r="D149" s="97">
        <f t="shared" si="6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2</v>
      </c>
      <c r="D151" s="144"/>
      <c r="E151" s="145">
        <f t="shared" ref="E151:AI151" si="8">SUM(E11:E150)</f>
        <v>0</v>
      </c>
      <c r="F151" s="145">
        <f t="shared" si="8"/>
        <v>2</v>
      </c>
      <c r="G151" s="145">
        <f t="shared" si="8"/>
        <v>0</v>
      </c>
      <c r="H151" s="145">
        <f t="shared" si="8"/>
        <v>0</v>
      </c>
      <c r="I151" s="145">
        <f t="shared" si="8"/>
        <v>0</v>
      </c>
      <c r="J151" s="145">
        <f t="shared" si="8"/>
        <v>0</v>
      </c>
      <c r="K151" s="145">
        <f t="shared" si="8"/>
        <v>0</v>
      </c>
      <c r="L151" s="145">
        <f t="shared" si="8"/>
        <v>0</v>
      </c>
      <c r="M151" s="145">
        <f t="shared" si="8"/>
        <v>0</v>
      </c>
      <c r="N151" s="145">
        <f t="shared" si="8"/>
        <v>0</v>
      </c>
      <c r="O151" s="145">
        <f t="shared" si="8"/>
        <v>0</v>
      </c>
      <c r="P151" s="145">
        <f t="shared" si="8"/>
        <v>0</v>
      </c>
      <c r="Q151" s="145">
        <f t="shared" si="8"/>
        <v>0</v>
      </c>
      <c r="R151" s="145">
        <f t="shared" si="8"/>
        <v>0</v>
      </c>
      <c r="S151" s="145">
        <f t="shared" si="8"/>
        <v>0</v>
      </c>
      <c r="T151" s="145">
        <f t="shared" si="8"/>
        <v>0</v>
      </c>
      <c r="U151" s="145">
        <f t="shared" si="8"/>
        <v>0</v>
      </c>
      <c r="V151" s="145">
        <f t="shared" si="8"/>
        <v>0</v>
      </c>
      <c r="W151" s="145">
        <f t="shared" si="8"/>
        <v>0</v>
      </c>
      <c r="X151" s="145">
        <f t="shared" si="8"/>
        <v>0</v>
      </c>
      <c r="Y151" s="145">
        <f t="shared" si="8"/>
        <v>0</v>
      </c>
      <c r="Z151" s="145">
        <f t="shared" si="8"/>
        <v>0</v>
      </c>
      <c r="AA151" s="145">
        <f t="shared" si="8"/>
        <v>0</v>
      </c>
      <c r="AB151" s="145">
        <f t="shared" si="8"/>
        <v>0</v>
      </c>
      <c r="AC151" s="145">
        <f t="shared" si="8"/>
        <v>0</v>
      </c>
      <c r="AD151" s="145">
        <f t="shared" si="8"/>
        <v>0</v>
      </c>
      <c r="AE151" s="145">
        <f t="shared" si="8"/>
        <v>0</v>
      </c>
      <c r="AF151" s="145">
        <f t="shared" si="8"/>
        <v>0</v>
      </c>
      <c r="AG151" s="145">
        <f t="shared" si="8"/>
        <v>0</v>
      </c>
      <c r="AH151" s="145">
        <f t="shared" si="8"/>
        <v>0</v>
      </c>
      <c r="AI151" s="146">
        <f t="shared" si="8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9">COUNTIF(G$10:G$149,$B152)</f>
        <v>0</v>
      </c>
      <c r="H152" s="101">
        <f t="shared" si="9"/>
        <v>0</v>
      </c>
      <c r="I152" s="101">
        <f t="shared" si="9"/>
        <v>0</v>
      </c>
      <c r="J152" s="101">
        <f t="shared" si="9"/>
        <v>0</v>
      </c>
      <c r="K152" s="101">
        <f t="shared" si="9"/>
        <v>0</v>
      </c>
      <c r="L152" s="101">
        <f t="shared" si="9"/>
        <v>0</v>
      </c>
      <c r="M152" s="101">
        <f t="shared" si="9"/>
        <v>0</v>
      </c>
      <c r="N152" s="101">
        <f t="shared" si="9"/>
        <v>0</v>
      </c>
      <c r="O152" s="101">
        <f t="shared" si="9"/>
        <v>0</v>
      </c>
      <c r="P152" s="101">
        <f t="shared" si="9"/>
        <v>0</v>
      </c>
      <c r="Q152" s="101">
        <f t="shared" si="9"/>
        <v>0</v>
      </c>
      <c r="R152" s="101">
        <f t="shared" si="9"/>
        <v>0</v>
      </c>
      <c r="S152" s="101">
        <f t="shared" si="9"/>
        <v>0</v>
      </c>
      <c r="T152" s="101">
        <f t="shared" si="9"/>
        <v>0</v>
      </c>
      <c r="U152" s="101">
        <f t="shared" si="9"/>
        <v>0</v>
      </c>
      <c r="V152" s="101">
        <f t="shared" si="9"/>
        <v>0</v>
      </c>
      <c r="W152" s="101">
        <f t="shared" si="9"/>
        <v>0</v>
      </c>
      <c r="X152" s="101">
        <f t="shared" si="9"/>
        <v>0</v>
      </c>
      <c r="Y152" s="101">
        <f t="shared" si="9"/>
        <v>0</v>
      </c>
      <c r="Z152" s="101">
        <f t="shared" si="9"/>
        <v>0</v>
      </c>
      <c r="AA152" s="101">
        <f t="shared" si="9"/>
        <v>0</v>
      </c>
      <c r="AB152" s="101">
        <f t="shared" si="9"/>
        <v>0</v>
      </c>
      <c r="AC152" s="101">
        <f t="shared" si="9"/>
        <v>0</v>
      </c>
      <c r="AD152" s="101">
        <f t="shared" si="9"/>
        <v>0</v>
      </c>
      <c r="AE152" s="101">
        <f t="shared" si="9"/>
        <v>0</v>
      </c>
      <c r="AF152" s="101">
        <f t="shared" si="9"/>
        <v>0</v>
      </c>
      <c r="AG152" s="101">
        <f t="shared" si="9"/>
        <v>0</v>
      </c>
      <c r="AH152" s="101">
        <f t="shared" si="9"/>
        <v>0</v>
      </c>
      <c r="AI152" s="102">
        <f t="shared" si="9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26" priority="2">
      <formula>E$8</formula>
    </cfRule>
  </conditionalFormatting>
  <conditionalFormatting sqref="AG6:AI149">
    <cfRule type="expression" dxfId="25" priority="3">
      <formula>MONTH(AG$9)&lt;&gt;$A$2</formula>
    </cfRule>
  </conditionalFormatting>
  <conditionalFormatting sqref="E151:AI151">
    <cfRule type="expression" dxfId="24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topLeftCell="C1" zoomScale="85" zoomScaleNormal="85" workbookViewId="0">
      <selection activeCell="C5" sqref="C5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42856</v>
      </c>
      <c r="B1" s="2"/>
      <c r="C1" s="2"/>
    </row>
    <row r="2" spans="1:35" x14ac:dyDescent="0.2">
      <c r="A2" s="39">
        <v>5</v>
      </c>
    </row>
    <row r="3" spans="1:35" x14ac:dyDescent="0.2">
      <c r="A3" s="39">
        <f>Synthèse!A2</f>
        <v>2017</v>
      </c>
    </row>
    <row r="5" spans="1:35" x14ac:dyDescent="0.2">
      <c r="E5" s="154">
        <v>18</v>
      </c>
      <c r="F5" s="154"/>
      <c r="G5" s="154"/>
      <c r="H5" s="154"/>
      <c r="I5" s="154"/>
      <c r="J5" s="154"/>
      <c r="K5" s="154"/>
      <c r="L5" s="154">
        <v>19</v>
      </c>
      <c r="M5" s="154"/>
      <c r="N5" s="154"/>
      <c r="O5" s="154"/>
      <c r="P5" s="154"/>
      <c r="Q5" s="154"/>
      <c r="R5" s="154"/>
      <c r="S5" s="154">
        <v>20</v>
      </c>
      <c r="T5" s="154"/>
      <c r="U5" s="154"/>
      <c r="V5" s="154"/>
      <c r="W5" s="154"/>
      <c r="X5" s="154"/>
      <c r="Z5" s="154">
        <v>21</v>
      </c>
      <c r="AA5" s="154"/>
      <c r="AB5" s="154"/>
      <c r="AC5" s="154"/>
      <c r="AD5" s="154"/>
      <c r="AE5" s="154"/>
      <c r="AG5" s="154">
        <v>22</v>
      </c>
      <c r="AH5" s="154"/>
      <c r="AI5" s="154"/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0</v>
      </c>
      <c r="F8" s="73" t="b">
        <f t="shared" si="0"/>
        <v>0</v>
      </c>
      <c r="G8" s="73" t="b">
        <f t="shared" si="0"/>
        <v>0</v>
      </c>
      <c r="H8" s="73" t="b">
        <f t="shared" si="0"/>
        <v>0</v>
      </c>
      <c r="I8" s="73" t="b">
        <f t="shared" si="0"/>
        <v>0</v>
      </c>
      <c r="J8" s="73" t="b">
        <f t="shared" si="0"/>
        <v>1</v>
      </c>
      <c r="K8" s="73" t="b">
        <f t="shared" si="0"/>
        <v>1</v>
      </c>
      <c r="L8" s="73" t="b">
        <f t="shared" si="0"/>
        <v>0</v>
      </c>
      <c r="M8" s="73" t="b">
        <f t="shared" si="0"/>
        <v>0</v>
      </c>
      <c r="N8" s="73" t="b">
        <f t="shared" si="0"/>
        <v>0</v>
      </c>
      <c r="O8" s="73" t="b">
        <f t="shared" si="0"/>
        <v>0</v>
      </c>
      <c r="P8" s="73" t="b">
        <f t="shared" si="0"/>
        <v>0</v>
      </c>
      <c r="Q8" s="73" t="b">
        <f t="shared" si="0"/>
        <v>1</v>
      </c>
      <c r="R8" s="73" t="b">
        <f t="shared" si="0"/>
        <v>1</v>
      </c>
      <c r="S8" s="73" t="b">
        <f t="shared" si="0"/>
        <v>0</v>
      </c>
      <c r="T8" s="73" t="b">
        <f t="shared" si="0"/>
        <v>0</v>
      </c>
      <c r="U8" s="73" t="b">
        <f t="shared" si="0"/>
        <v>0</v>
      </c>
      <c r="V8" s="73" t="b">
        <f t="shared" si="0"/>
        <v>0</v>
      </c>
      <c r="W8" s="73" t="b">
        <f t="shared" si="0"/>
        <v>0</v>
      </c>
      <c r="X8" s="73" t="b">
        <f t="shared" si="0"/>
        <v>1</v>
      </c>
      <c r="Y8" s="73" t="b">
        <f t="shared" si="0"/>
        <v>1</v>
      </c>
      <c r="Z8" s="73" t="b">
        <f t="shared" si="0"/>
        <v>0</v>
      </c>
      <c r="AA8" s="73" t="b">
        <f t="shared" si="0"/>
        <v>0</v>
      </c>
      <c r="AB8" s="73" t="b">
        <f t="shared" si="0"/>
        <v>0</v>
      </c>
      <c r="AC8" s="73" t="b">
        <f t="shared" si="0"/>
        <v>0</v>
      </c>
      <c r="AD8" s="73" t="b">
        <f t="shared" si="0"/>
        <v>0</v>
      </c>
      <c r="AE8" s="73" t="b">
        <f t="shared" si="0"/>
        <v>1</v>
      </c>
      <c r="AF8" s="73" t="b">
        <f t="shared" si="0"/>
        <v>1</v>
      </c>
      <c r="AG8" s="73" t="b">
        <f t="shared" si="0"/>
        <v>0</v>
      </c>
      <c r="AH8" s="73" t="b">
        <f t="shared" si="0"/>
        <v>0</v>
      </c>
      <c r="AI8" s="74" t="b">
        <f>OR(WEEKDAY(AI9,2)=6,WEEKDAY(AI9,2)=7,AI6="x")</f>
        <v>0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42856</v>
      </c>
      <c r="F9" s="104">
        <f t="shared" si="1"/>
        <v>42857</v>
      </c>
      <c r="G9" s="104">
        <f t="shared" si="1"/>
        <v>42858</v>
      </c>
      <c r="H9" s="104">
        <f t="shared" si="1"/>
        <v>42859</v>
      </c>
      <c r="I9" s="104">
        <f t="shared" si="1"/>
        <v>42860</v>
      </c>
      <c r="J9" s="104">
        <f t="shared" si="1"/>
        <v>42861</v>
      </c>
      <c r="K9" s="104">
        <f t="shared" si="1"/>
        <v>42862</v>
      </c>
      <c r="L9" s="104">
        <f t="shared" si="1"/>
        <v>42863</v>
      </c>
      <c r="M9" s="104">
        <f t="shared" si="1"/>
        <v>42864</v>
      </c>
      <c r="N9" s="104">
        <f t="shared" si="1"/>
        <v>42865</v>
      </c>
      <c r="O9" s="104">
        <f t="shared" si="1"/>
        <v>42866</v>
      </c>
      <c r="P9" s="104">
        <f t="shared" si="1"/>
        <v>42867</v>
      </c>
      <c r="Q9" s="104">
        <f t="shared" si="1"/>
        <v>42868</v>
      </c>
      <c r="R9" s="104">
        <f t="shared" si="1"/>
        <v>42869</v>
      </c>
      <c r="S9" s="104">
        <f t="shared" si="1"/>
        <v>42870</v>
      </c>
      <c r="T9" s="104">
        <f t="shared" si="1"/>
        <v>42871</v>
      </c>
      <c r="U9" s="104">
        <f t="shared" si="1"/>
        <v>42872</v>
      </c>
      <c r="V9" s="104">
        <f t="shared" si="1"/>
        <v>42873</v>
      </c>
      <c r="W9" s="104">
        <f t="shared" si="1"/>
        <v>42874</v>
      </c>
      <c r="X9" s="104">
        <f t="shared" si="1"/>
        <v>42875</v>
      </c>
      <c r="Y9" s="104">
        <f t="shared" si="1"/>
        <v>42876</v>
      </c>
      <c r="Z9" s="104">
        <f t="shared" si="1"/>
        <v>42877</v>
      </c>
      <c r="AA9" s="104">
        <f t="shared" si="1"/>
        <v>42878</v>
      </c>
      <c r="AB9" s="104">
        <f t="shared" si="1"/>
        <v>42879</v>
      </c>
      <c r="AC9" s="104">
        <f t="shared" si="1"/>
        <v>42880</v>
      </c>
      <c r="AD9" s="104">
        <f t="shared" si="1"/>
        <v>42881</v>
      </c>
      <c r="AE9" s="104">
        <f t="shared" si="1"/>
        <v>42882</v>
      </c>
      <c r="AF9" s="104">
        <f t="shared" si="1"/>
        <v>42883</v>
      </c>
      <c r="AG9" s="104">
        <f t="shared" si="1"/>
        <v>42884</v>
      </c>
      <c r="AH9" s="104">
        <f t="shared" si="1"/>
        <v>42885</v>
      </c>
      <c r="AI9" s="105">
        <f>DATE($A$3,$A$2,AI7)</f>
        <v>42886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0</v>
      </c>
      <c r="D10" s="95">
        <f t="shared" ref="D10:D73" si="2">COUNTIF($E10:$AI10,D$9)</f>
        <v>0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0</v>
      </c>
      <c r="D11" s="97">
        <f t="shared" si="2"/>
        <v>0</v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0</v>
      </c>
      <c r="D12" s="98">
        <f t="shared" si="2"/>
        <v>0</v>
      </c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si="2"/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2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2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2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2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2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2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2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2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2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2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2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2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2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2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2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2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2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2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2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2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2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2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2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2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2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2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2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2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2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2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2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37" si="4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4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5">SUM(E76:AI76)</f>
        <v>0</v>
      </c>
      <c r="D76" s="98">
        <f t="shared" si="4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5"/>
        <v>0</v>
      </c>
      <c r="D77" s="97">
        <f t="shared" si="4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5"/>
        <v>0</v>
      </c>
      <c r="D78" s="98">
        <f t="shared" si="4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5"/>
        <v>0</v>
      </c>
      <c r="D79" s="97">
        <f t="shared" si="4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5"/>
        <v>0</v>
      </c>
      <c r="D80" s="98">
        <f t="shared" si="4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5"/>
        <v>0</v>
      </c>
      <c r="D81" s="99">
        <f t="shared" si="4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5"/>
        <v>0</v>
      </c>
      <c r="D82" s="95">
        <f t="shared" si="4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5"/>
        <v>0</v>
      </c>
      <c r="D83" s="97">
        <f t="shared" si="4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5"/>
        <v>0</v>
      </c>
      <c r="D84" s="98">
        <f t="shared" si="4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5"/>
        <v>0</v>
      </c>
      <c r="D85" s="97">
        <f t="shared" si="4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5"/>
        <v>0</v>
      </c>
      <c r="D86" s="98">
        <f t="shared" si="4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5"/>
        <v>0</v>
      </c>
      <c r="D87" s="97">
        <f t="shared" si="4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5"/>
        <v>0</v>
      </c>
      <c r="D88" s="98">
        <f t="shared" si="4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5"/>
        <v>0</v>
      </c>
      <c r="D89" s="97">
        <f t="shared" si="4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5"/>
        <v>0</v>
      </c>
      <c r="D90" s="98">
        <f t="shared" si="4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5"/>
        <v>0</v>
      </c>
      <c r="D91" s="97">
        <f t="shared" si="4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5"/>
        <v>0</v>
      </c>
      <c r="D92" s="98">
        <f t="shared" si="4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5"/>
        <v>0</v>
      </c>
      <c r="D93" s="97">
        <f t="shared" si="4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5"/>
        <v>0</v>
      </c>
      <c r="D94" s="98">
        <f t="shared" si="4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5"/>
        <v>0</v>
      </c>
      <c r="D95" s="97">
        <f t="shared" si="4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5"/>
        <v>0</v>
      </c>
      <c r="D96" s="98">
        <f t="shared" si="4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5"/>
        <v>0</v>
      </c>
      <c r="D97" s="97">
        <f t="shared" si="4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5"/>
        <v>0</v>
      </c>
      <c r="D98" s="98">
        <f t="shared" si="4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5"/>
        <v>0</v>
      </c>
      <c r="D99" s="99">
        <f t="shared" si="4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5"/>
        <v>0</v>
      </c>
      <c r="D100" s="95">
        <f t="shared" si="4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5"/>
        <v>0</v>
      </c>
      <c r="D101" s="97">
        <f t="shared" si="4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5"/>
        <v>0</v>
      </c>
      <c r="D102" s="98">
        <f t="shared" si="4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5"/>
        <v>0</v>
      </c>
      <c r="D103" s="97">
        <f t="shared" si="4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5"/>
        <v>0</v>
      </c>
      <c r="D104" s="98">
        <f t="shared" si="4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5"/>
        <v>0</v>
      </c>
      <c r="D105" s="97">
        <f t="shared" si="4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5"/>
        <v>0</v>
      </c>
      <c r="D106" s="98">
        <f t="shared" si="4"/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5"/>
        <v>0</v>
      </c>
      <c r="D107" s="97">
        <f t="shared" si="4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5"/>
        <v>0</v>
      </c>
      <c r="D108" s="98">
        <f t="shared" si="4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5"/>
        <v>0</v>
      </c>
      <c r="D109" s="97">
        <f t="shared" si="4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5"/>
        <v>0</v>
      </c>
      <c r="D110" s="98">
        <f t="shared" si="4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5"/>
        <v>0</v>
      </c>
      <c r="D111" s="97">
        <f t="shared" si="4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5"/>
        <v>0</v>
      </c>
      <c r="D112" s="98">
        <f t="shared" si="4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5"/>
        <v>0</v>
      </c>
      <c r="D113" s="97">
        <f t="shared" si="4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5"/>
        <v>0</v>
      </c>
      <c r="D114" s="98">
        <f t="shared" si="4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5"/>
        <v>0</v>
      </c>
      <c r="D115" s="97">
        <f t="shared" si="4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5"/>
        <v>0</v>
      </c>
      <c r="D116" s="98">
        <f t="shared" si="4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5"/>
        <v>0</v>
      </c>
      <c r="D117" s="99">
        <f t="shared" si="4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5"/>
        <v>0</v>
      </c>
      <c r="D118" s="95">
        <f t="shared" si="4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5"/>
        <v>0</v>
      </c>
      <c r="D119" s="97">
        <f t="shared" si="4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5"/>
        <v>0</v>
      </c>
      <c r="D120" s="98">
        <f t="shared" si="4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5"/>
        <v>0</v>
      </c>
      <c r="D121" s="97">
        <f t="shared" si="4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5"/>
        <v>0</v>
      </c>
      <c r="D122" s="98">
        <f t="shared" si="4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5"/>
        <v>0</v>
      </c>
      <c r="D123" s="97">
        <f t="shared" si="4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5"/>
        <v>0</v>
      </c>
      <c r="D124" s="98">
        <f t="shared" si="4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5"/>
        <v>0</v>
      </c>
      <c r="D125" s="97">
        <f t="shared" si="4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5"/>
        <v>0</v>
      </c>
      <c r="D126" s="98">
        <f t="shared" si="4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5"/>
        <v>0</v>
      </c>
      <c r="D127" s="97">
        <f t="shared" si="4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5"/>
        <v>0</v>
      </c>
      <c r="D128" s="98">
        <f t="shared" si="4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5"/>
        <v>0</v>
      </c>
      <c r="D129" s="97">
        <f t="shared" si="4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5"/>
        <v>0</v>
      </c>
      <c r="D130" s="98">
        <f t="shared" si="4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5"/>
        <v>0</v>
      </c>
      <c r="D131" s="97">
        <f t="shared" si="4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5"/>
        <v>0</v>
      </c>
      <c r="D132" s="98">
        <f t="shared" si="4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5"/>
        <v>0</v>
      </c>
      <c r="D133" s="97">
        <f t="shared" si="4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5"/>
        <v>0</v>
      </c>
      <c r="D134" s="98">
        <f t="shared" si="4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5"/>
        <v>0</v>
      </c>
      <c r="D135" s="99">
        <f t="shared" si="4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5"/>
        <v>0</v>
      </c>
      <c r="D136" s="95">
        <f t="shared" si="4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5"/>
        <v>0</v>
      </c>
      <c r="D137" s="97">
        <f t="shared" si="4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5"/>
        <v>0</v>
      </c>
      <c r="D138" s="98">
        <f t="shared" ref="D138:D149" si="6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5"/>
        <v>0</v>
      </c>
      <c r="D139" s="97">
        <f t="shared" si="6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7">SUM(E140:AI140)</f>
        <v>0</v>
      </c>
      <c r="D140" s="98">
        <f t="shared" si="6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7"/>
        <v>0</v>
      </c>
      <c r="D141" s="97">
        <f t="shared" si="6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7"/>
        <v>0</v>
      </c>
      <c r="D142" s="98">
        <f t="shared" si="6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7"/>
        <v>0</v>
      </c>
      <c r="D143" s="97">
        <f t="shared" si="6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7"/>
        <v>0</v>
      </c>
      <c r="D144" s="98">
        <f t="shared" si="6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7"/>
        <v>0</v>
      </c>
      <c r="D145" s="97">
        <f t="shared" si="6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7"/>
        <v>0</v>
      </c>
      <c r="D146" s="98">
        <f t="shared" si="6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7"/>
        <v>0</v>
      </c>
      <c r="D147" s="97">
        <f t="shared" si="6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7"/>
        <v>0</v>
      </c>
      <c r="D148" s="98">
        <f t="shared" si="6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7"/>
        <v>0</v>
      </c>
      <c r="D149" s="97">
        <f t="shared" si="6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2</v>
      </c>
      <c r="D151" s="144"/>
      <c r="E151" s="145">
        <f t="shared" ref="E151:AI151" si="8">SUM(E11:E150)</f>
        <v>0</v>
      </c>
      <c r="F151" s="145">
        <f t="shared" si="8"/>
        <v>2</v>
      </c>
      <c r="G151" s="145">
        <f t="shared" si="8"/>
        <v>0</v>
      </c>
      <c r="H151" s="145">
        <f t="shared" si="8"/>
        <v>0</v>
      </c>
      <c r="I151" s="145">
        <f t="shared" si="8"/>
        <v>0</v>
      </c>
      <c r="J151" s="145">
        <f t="shared" si="8"/>
        <v>0</v>
      </c>
      <c r="K151" s="145">
        <f t="shared" si="8"/>
        <v>0</v>
      </c>
      <c r="L151" s="145">
        <f t="shared" si="8"/>
        <v>0</v>
      </c>
      <c r="M151" s="145">
        <f t="shared" si="8"/>
        <v>0</v>
      </c>
      <c r="N151" s="145">
        <f t="shared" si="8"/>
        <v>0</v>
      </c>
      <c r="O151" s="145">
        <f t="shared" si="8"/>
        <v>0</v>
      </c>
      <c r="P151" s="145">
        <f t="shared" si="8"/>
        <v>0</v>
      </c>
      <c r="Q151" s="145">
        <f t="shared" si="8"/>
        <v>0</v>
      </c>
      <c r="R151" s="145">
        <f t="shared" si="8"/>
        <v>0</v>
      </c>
      <c r="S151" s="145">
        <f t="shared" si="8"/>
        <v>0</v>
      </c>
      <c r="T151" s="145">
        <f t="shared" si="8"/>
        <v>0</v>
      </c>
      <c r="U151" s="145">
        <f t="shared" si="8"/>
        <v>0</v>
      </c>
      <c r="V151" s="145">
        <f t="shared" si="8"/>
        <v>0</v>
      </c>
      <c r="W151" s="145">
        <f t="shared" si="8"/>
        <v>0</v>
      </c>
      <c r="X151" s="145">
        <f t="shared" si="8"/>
        <v>0</v>
      </c>
      <c r="Y151" s="145">
        <f t="shared" si="8"/>
        <v>0</v>
      </c>
      <c r="Z151" s="145">
        <f t="shared" si="8"/>
        <v>0</v>
      </c>
      <c r="AA151" s="145">
        <f t="shared" si="8"/>
        <v>0</v>
      </c>
      <c r="AB151" s="145">
        <f t="shared" si="8"/>
        <v>0</v>
      </c>
      <c r="AC151" s="145">
        <f t="shared" si="8"/>
        <v>0</v>
      </c>
      <c r="AD151" s="145">
        <f t="shared" si="8"/>
        <v>0</v>
      </c>
      <c r="AE151" s="145">
        <f t="shared" si="8"/>
        <v>0</v>
      </c>
      <c r="AF151" s="145">
        <f t="shared" si="8"/>
        <v>0</v>
      </c>
      <c r="AG151" s="145">
        <f t="shared" si="8"/>
        <v>0</v>
      </c>
      <c r="AH151" s="145">
        <f t="shared" si="8"/>
        <v>0</v>
      </c>
      <c r="AI151" s="146">
        <f t="shared" si="8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9">COUNTIF(G$10:G$149,$B152)</f>
        <v>0</v>
      </c>
      <c r="H152" s="101">
        <f t="shared" si="9"/>
        <v>0</v>
      </c>
      <c r="I152" s="101">
        <f t="shared" si="9"/>
        <v>0</v>
      </c>
      <c r="J152" s="101">
        <f t="shared" si="9"/>
        <v>0</v>
      </c>
      <c r="K152" s="101">
        <f t="shared" si="9"/>
        <v>0</v>
      </c>
      <c r="L152" s="101">
        <f t="shared" si="9"/>
        <v>0</v>
      </c>
      <c r="M152" s="101">
        <f t="shared" si="9"/>
        <v>0</v>
      </c>
      <c r="N152" s="101">
        <f t="shared" si="9"/>
        <v>0</v>
      </c>
      <c r="O152" s="101">
        <f t="shared" si="9"/>
        <v>0</v>
      </c>
      <c r="P152" s="101">
        <f t="shared" si="9"/>
        <v>0</v>
      </c>
      <c r="Q152" s="101">
        <f t="shared" si="9"/>
        <v>0</v>
      </c>
      <c r="R152" s="101">
        <f t="shared" si="9"/>
        <v>0</v>
      </c>
      <c r="S152" s="101">
        <f t="shared" si="9"/>
        <v>0</v>
      </c>
      <c r="T152" s="101">
        <f t="shared" si="9"/>
        <v>0</v>
      </c>
      <c r="U152" s="101">
        <f t="shared" si="9"/>
        <v>0</v>
      </c>
      <c r="V152" s="101">
        <f t="shared" si="9"/>
        <v>0</v>
      </c>
      <c r="W152" s="101">
        <f t="shared" si="9"/>
        <v>0</v>
      </c>
      <c r="X152" s="101">
        <f t="shared" si="9"/>
        <v>0</v>
      </c>
      <c r="Y152" s="101">
        <f t="shared" si="9"/>
        <v>0</v>
      </c>
      <c r="Z152" s="101">
        <f t="shared" si="9"/>
        <v>0</v>
      </c>
      <c r="AA152" s="101">
        <f t="shared" si="9"/>
        <v>0</v>
      </c>
      <c r="AB152" s="101">
        <f t="shared" si="9"/>
        <v>0</v>
      </c>
      <c r="AC152" s="101">
        <f t="shared" si="9"/>
        <v>0</v>
      </c>
      <c r="AD152" s="101">
        <f t="shared" si="9"/>
        <v>0</v>
      </c>
      <c r="AE152" s="101">
        <f t="shared" si="9"/>
        <v>0</v>
      </c>
      <c r="AF152" s="101">
        <f t="shared" si="9"/>
        <v>0</v>
      </c>
      <c r="AG152" s="101">
        <f t="shared" si="9"/>
        <v>0</v>
      </c>
      <c r="AH152" s="101">
        <f t="shared" si="9"/>
        <v>0</v>
      </c>
      <c r="AI152" s="102">
        <f t="shared" si="9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23" priority="2">
      <formula>E$8</formula>
    </cfRule>
  </conditionalFormatting>
  <conditionalFormatting sqref="AG6:AI149">
    <cfRule type="expression" dxfId="22" priority="3">
      <formula>MONTH(AG$9)&lt;&gt;$A$2</formula>
    </cfRule>
  </conditionalFormatting>
  <conditionalFormatting sqref="E151:AI151">
    <cfRule type="expression" dxfId="21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zoomScale="85" zoomScaleNormal="85" workbookViewId="0">
      <selection activeCell="E5" sqref="E5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42887</v>
      </c>
      <c r="B1" s="2"/>
      <c r="C1" s="2"/>
    </row>
    <row r="2" spans="1:35" x14ac:dyDescent="0.2">
      <c r="A2" s="39">
        <v>6</v>
      </c>
    </row>
    <row r="3" spans="1:35" x14ac:dyDescent="0.2">
      <c r="A3" s="39">
        <f>Synthèse!A2</f>
        <v>2017</v>
      </c>
    </row>
    <row r="5" spans="1:35" x14ac:dyDescent="0.2">
      <c r="E5" s="154">
        <v>22</v>
      </c>
      <c r="F5" s="154"/>
      <c r="G5" s="154"/>
      <c r="H5" s="154"/>
      <c r="I5" s="154"/>
      <c r="J5" s="154"/>
      <c r="K5" s="154"/>
      <c r="L5" s="154">
        <v>23</v>
      </c>
      <c r="M5" s="154"/>
      <c r="N5" s="154"/>
      <c r="O5" s="154"/>
      <c r="P5" s="154"/>
      <c r="Q5" s="154"/>
      <c r="R5" s="154"/>
      <c r="S5" s="154">
        <v>24</v>
      </c>
      <c r="T5" s="154"/>
      <c r="U5" s="154"/>
      <c r="V5" s="154"/>
      <c r="W5" s="154"/>
      <c r="X5" s="154"/>
      <c r="Z5" s="154">
        <v>25</v>
      </c>
      <c r="AA5" s="154"/>
      <c r="AB5" s="154"/>
      <c r="AC5" s="154"/>
      <c r="AD5" s="154"/>
      <c r="AE5" s="154"/>
      <c r="AG5" s="154">
        <v>26</v>
      </c>
      <c r="AH5" s="154"/>
      <c r="AI5" s="154"/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0</v>
      </c>
      <c r="F8" s="73" t="b">
        <f t="shared" si="0"/>
        <v>0</v>
      </c>
      <c r="G8" s="73" t="b">
        <f t="shared" si="0"/>
        <v>1</v>
      </c>
      <c r="H8" s="73" t="b">
        <f t="shared" si="0"/>
        <v>1</v>
      </c>
      <c r="I8" s="73" t="b">
        <f t="shared" si="0"/>
        <v>0</v>
      </c>
      <c r="J8" s="73" t="b">
        <f t="shared" si="0"/>
        <v>0</v>
      </c>
      <c r="K8" s="73" t="b">
        <f t="shared" si="0"/>
        <v>0</v>
      </c>
      <c r="L8" s="73" t="b">
        <f t="shared" si="0"/>
        <v>0</v>
      </c>
      <c r="M8" s="73" t="b">
        <f t="shared" si="0"/>
        <v>0</v>
      </c>
      <c r="N8" s="73" t="b">
        <f t="shared" si="0"/>
        <v>1</v>
      </c>
      <c r="O8" s="73" t="b">
        <f t="shared" si="0"/>
        <v>1</v>
      </c>
      <c r="P8" s="73" t="b">
        <f t="shared" si="0"/>
        <v>0</v>
      </c>
      <c r="Q8" s="73" t="b">
        <f t="shared" si="0"/>
        <v>0</v>
      </c>
      <c r="R8" s="73" t="b">
        <f t="shared" si="0"/>
        <v>0</v>
      </c>
      <c r="S8" s="73" t="b">
        <f t="shared" si="0"/>
        <v>0</v>
      </c>
      <c r="T8" s="73" t="b">
        <f t="shared" si="0"/>
        <v>0</v>
      </c>
      <c r="U8" s="73" t="b">
        <f t="shared" si="0"/>
        <v>1</v>
      </c>
      <c r="V8" s="73" t="b">
        <f t="shared" si="0"/>
        <v>1</v>
      </c>
      <c r="W8" s="73" t="b">
        <f t="shared" si="0"/>
        <v>0</v>
      </c>
      <c r="X8" s="73" t="b">
        <f t="shared" si="0"/>
        <v>0</v>
      </c>
      <c r="Y8" s="73" t="b">
        <f t="shared" si="0"/>
        <v>0</v>
      </c>
      <c r="Z8" s="73" t="b">
        <f t="shared" si="0"/>
        <v>0</v>
      </c>
      <c r="AA8" s="73" t="b">
        <f t="shared" si="0"/>
        <v>0</v>
      </c>
      <c r="AB8" s="73" t="b">
        <f t="shared" si="0"/>
        <v>1</v>
      </c>
      <c r="AC8" s="73" t="b">
        <f t="shared" si="0"/>
        <v>1</v>
      </c>
      <c r="AD8" s="73" t="b">
        <f t="shared" si="0"/>
        <v>0</v>
      </c>
      <c r="AE8" s="73" t="b">
        <f t="shared" si="0"/>
        <v>0</v>
      </c>
      <c r="AF8" s="73" t="b">
        <f t="shared" si="0"/>
        <v>0</v>
      </c>
      <c r="AG8" s="73" t="b">
        <f t="shared" si="0"/>
        <v>0</v>
      </c>
      <c r="AH8" s="73" t="b">
        <f t="shared" si="0"/>
        <v>0</v>
      </c>
      <c r="AI8" s="74" t="b">
        <f>OR(WEEKDAY(AI9,2)=6,WEEKDAY(AI9,2)=7,AI6="x")</f>
        <v>1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42887</v>
      </c>
      <c r="F9" s="104">
        <f t="shared" si="1"/>
        <v>42888</v>
      </c>
      <c r="G9" s="104">
        <f t="shared" si="1"/>
        <v>42889</v>
      </c>
      <c r="H9" s="104">
        <f t="shared" si="1"/>
        <v>42890</v>
      </c>
      <c r="I9" s="104">
        <f t="shared" si="1"/>
        <v>42891</v>
      </c>
      <c r="J9" s="104">
        <f t="shared" si="1"/>
        <v>42892</v>
      </c>
      <c r="K9" s="104">
        <f t="shared" si="1"/>
        <v>42893</v>
      </c>
      <c r="L9" s="104">
        <f t="shared" si="1"/>
        <v>42894</v>
      </c>
      <c r="M9" s="104">
        <f t="shared" si="1"/>
        <v>42895</v>
      </c>
      <c r="N9" s="104">
        <f t="shared" si="1"/>
        <v>42896</v>
      </c>
      <c r="O9" s="104">
        <f t="shared" si="1"/>
        <v>42897</v>
      </c>
      <c r="P9" s="104">
        <f t="shared" si="1"/>
        <v>42898</v>
      </c>
      <c r="Q9" s="104">
        <f t="shared" si="1"/>
        <v>42899</v>
      </c>
      <c r="R9" s="104">
        <f t="shared" si="1"/>
        <v>42900</v>
      </c>
      <c r="S9" s="104">
        <f t="shared" si="1"/>
        <v>42901</v>
      </c>
      <c r="T9" s="104">
        <f t="shared" si="1"/>
        <v>42902</v>
      </c>
      <c r="U9" s="104">
        <f t="shared" si="1"/>
        <v>42903</v>
      </c>
      <c r="V9" s="104">
        <f t="shared" si="1"/>
        <v>42904</v>
      </c>
      <c r="W9" s="104">
        <f t="shared" si="1"/>
        <v>42905</v>
      </c>
      <c r="X9" s="104">
        <f t="shared" si="1"/>
        <v>42906</v>
      </c>
      <c r="Y9" s="104">
        <f t="shared" si="1"/>
        <v>42907</v>
      </c>
      <c r="Z9" s="104">
        <f t="shared" si="1"/>
        <v>42908</v>
      </c>
      <c r="AA9" s="104">
        <f t="shared" si="1"/>
        <v>42909</v>
      </c>
      <c r="AB9" s="104">
        <f t="shared" si="1"/>
        <v>42910</v>
      </c>
      <c r="AC9" s="104">
        <f t="shared" si="1"/>
        <v>42911</v>
      </c>
      <c r="AD9" s="104">
        <f t="shared" si="1"/>
        <v>42912</v>
      </c>
      <c r="AE9" s="104">
        <f t="shared" si="1"/>
        <v>42913</v>
      </c>
      <c r="AF9" s="104">
        <f t="shared" si="1"/>
        <v>42914</v>
      </c>
      <c r="AG9" s="104">
        <f t="shared" si="1"/>
        <v>42915</v>
      </c>
      <c r="AH9" s="104">
        <f t="shared" si="1"/>
        <v>42916</v>
      </c>
      <c r="AI9" s="105">
        <f>DATE($A$3,$A$2,AI7)</f>
        <v>42917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0</v>
      </c>
      <c r="D10" s="95">
        <f t="shared" ref="D10:D73" si="2">COUNTIF($E10:$AI10,D$9)</f>
        <v>0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0</v>
      </c>
      <c r="D11" s="97">
        <f t="shared" si="2"/>
        <v>0</v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0</v>
      </c>
      <c r="D12" s="98">
        <f t="shared" si="2"/>
        <v>0</v>
      </c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si="2"/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2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2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2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2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2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2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2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2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2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2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2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2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2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2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2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2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2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2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2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2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2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2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2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2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2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2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2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2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2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2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2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37" si="4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4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5">SUM(E76:AI76)</f>
        <v>0</v>
      </c>
      <c r="D76" s="98">
        <f t="shared" si="4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5"/>
        <v>0</v>
      </c>
      <c r="D77" s="97">
        <f t="shared" si="4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5"/>
        <v>0</v>
      </c>
      <c r="D78" s="98">
        <f t="shared" si="4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5"/>
        <v>0</v>
      </c>
      <c r="D79" s="97">
        <f t="shared" si="4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5"/>
        <v>0</v>
      </c>
      <c r="D80" s="98">
        <f t="shared" si="4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5"/>
        <v>0</v>
      </c>
      <c r="D81" s="99">
        <f t="shared" si="4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5"/>
        <v>0</v>
      </c>
      <c r="D82" s="95">
        <f t="shared" si="4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5"/>
        <v>0</v>
      </c>
      <c r="D83" s="97">
        <f t="shared" si="4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5"/>
        <v>0</v>
      </c>
      <c r="D84" s="98">
        <f t="shared" si="4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5"/>
        <v>0</v>
      </c>
      <c r="D85" s="97">
        <f t="shared" si="4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5"/>
        <v>0</v>
      </c>
      <c r="D86" s="98">
        <f t="shared" si="4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5"/>
        <v>0</v>
      </c>
      <c r="D87" s="97">
        <f t="shared" si="4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5"/>
        <v>0</v>
      </c>
      <c r="D88" s="98">
        <f t="shared" si="4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5"/>
        <v>0</v>
      </c>
      <c r="D89" s="97">
        <f t="shared" si="4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5"/>
        <v>0</v>
      </c>
      <c r="D90" s="98">
        <f t="shared" si="4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5"/>
        <v>0</v>
      </c>
      <c r="D91" s="97">
        <f t="shared" si="4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5"/>
        <v>0</v>
      </c>
      <c r="D92" s="98">
        <f t="shared" si="4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5"/>
        <v>0</v>
      </c>
      <c r="D93" s="97">
        <f t="shared" si="4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5"/>
        <v>0</v>
      </c>
      <c r="D94" s="98">
        <f t="shared" si="4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5"/>
        <v>0</v>
      </c>
      <c r="D95" s="97">
        <f t="shared" si="4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5"/>
        <v>0</v>
      </c>
      <c r="D96" s="98">
        <f t="shared" si="4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5"/>
        <v>0</v>
      </c>
      <c r="D97" s="97">
        <f t="shared" si="4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5"/>
        <v>0</v>
      </c>
      <c r="D98" s="98">
        <f t="shared" si="4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5"/>
        <v>0</v>
      </c>
      <c r="D99" s="99">
        <f t="shared" si="4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5"/>
        <v>0</v>
      </c>
      <c r="D100" s="95">
        <f t="shared" si="4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5"/>
        <v>0</v>
      </c>
      <c r="D101" s="97">
        <f t="shared" si="4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5"/>
        <v>0</v>
      </c>
      <c r="D102" s="98">
        <f t="shared" si="4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5"/>
        <v>0</v>
      </c>
      <c r="D103" s="97">
        <f t="shared" si="4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5"/>
        <v>0</v>
      </c>
      <c r="D104" s="98">
        <f t="shared" si="4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5"/>
        <v>0</v>
      </c>
      <c r="D105" s="97">
        <f t="shared" si="4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5"/>
        <v>0</v>
      </c>
      <c r="D106" s="98">
        <f t="shared" si="4"/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5"/>
        <v>0</v>
      </c>
      <c r="D107" s="97">
        <f t="shared" si="4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5"/>
        <v>0</v>
      </c>
      <c r="D108" s="98">
        <f t="shared" si="4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5"/>
        <v>0</v>
      </c>
      <c r="D109" s="97">
        <f t="shared" si="4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5"/>
        <v>0</v>
      </c>
      <c r="D110" s="98">
        <f t="shared" si="4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5"/>
        <v>0</v>
      </c>
      <c r="D111" s="97">
        <f t="shared" si="4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5"/>
        <v>0</v>
      </c>
      <c r="D112" s="98">
        <f t="shared" si="4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5"/>
        <v>0</v>
      </c>
      <c r="D113" s="97">
        <f t="shared" si="4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5"/>
        <v>0</v>
      </c>
      <c r="D114" s="98">
        <f t="shared" si="4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5"/>
        <v>0</v>
      </c>
      <c r="D115" s="97">
        <f t="shared" si="4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5"/>
        <v>0</v>
      </c>
      <c r="D116" s="98">
        <f t="shared" si="4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5"/>
        <v>0</v>
      </c>
      <c r="D117" s="99">
        <f t="shared" si="4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5"/>
        <v>0</v>
      </c>
      <c r="D118" s="95">
        <f t="shared" si="4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5"/>
        <v>0</v>
      </c>
      <c r="D119" s="97">
        <f t="shared" si="4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5"/>
        <v>0</v>
      </c>
      <c r="D120" s="98">
        <f t="shared" si="4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5"/>
        <v>0</v>
      </c>
      <c r="D121" s="97">
        <f t="shared" si="4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5"/>
        <v>0</v>
      </c>
      <c r="D122" s="98">
        <f t="shared" si="4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5"/>
        <v>0</v>
      </c>
      <c r="D123" s="97">
        <f t="shared" si="4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5"/>
        <v>0</v>
      </c>
      <c r="D124" s="98">
        <f t="shared" si="4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5"/>
        <v>0</v>
      </c>
      <c r="D125" s="97">
        <f t="shared" si="4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5"/>
        <v>0</v>
      </c>
      <c r="D126" s="98">
        <f t="shared" si="4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5"/>
        <v>0</v>
      </c>
      <c r="D127" s="97">
        <f t="shared" si="4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5"/>
        <v>0</v>
      </c>
      <c r="D128" s="98">
        <f t="shared" si="4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5"/>
        <v>0</v>
      </c>
      <c r="D129" s="97">
        <f t="shared" si="4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5"/>
        <v>0</v>
      </c>
      <c r="D130" s="98">
        <f t="shared" si="4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5"/>
        <v>0</v>
      </c>
      <c r="D131" s="97">
        <f t="shared" si="4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5"/>
        <v>0</v>
      </c>
      <c r="D132" s="98">
        <f t="shared" si="4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5"/>
        <v>0</v>
      </c>
      <c r="D133" s="97">
        <f t="shared" si="4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5"/>
        <v>0</v>
      </c>
      <c r="D134" s="98">
        <f t="shared" si="4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5"/>
        <v>0</v>
      </c>
      <c r="D135" s="99">
        <f t="shared" si="4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5"/>
        <v>0</v>
      </c>
      <c r="D136" s="95">
        <f t="shared" si="4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5"/>
        <v>0</v>
      </c>
      <c r="D137" s="97">
        <f t="shared" si="4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5"/>
        <v>0</v>
      </c>
      <c r="D138" s="98">
        <f t="shared" ref="D138:D149" si="6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5"/>
        <v>0</v>
      </c>
      <c r="D139" s="97">
        <f t="shared" si="6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7">SUM(E140:AI140)</f>
        <v>0</v>
      </c>
      <c r="D140" s="98">
        <f t="shared" si="6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7"/>
        <v>0</v>
      </c>
      <c r="D141" s="97">
        <f t="shared" si="6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7"/>
        <v>0</v>
      </c>
      <c r="D142" s="98">
        <f t="shared" si="6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7"/>
        <v>0</v>
      </c>
      <c r="D143" s="97">
        <f t="shared" si="6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7"/>
        <v>0</v>
      </c>
      <c r="D144" s="98">
        <f t="shared" si="6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7"/>
        <v>0</v>
      </c>
      <c r="D145" s="97">
        <f t="shared" si="6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7"/>
        <v>0</v>
      </c>
      <c r="D146" s="98">
        <f t="shared" si="6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7"/>
        <v>0</v>
      </c>
      <c r="D147" s="97">
        <f t="shared" si="6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7"/>
        <v>0</v>
      </c>
      <c r="D148" s="98">
        <f t="shared" si="6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7"/>
        <v>0</v>
      </c>
      <c r="D149" s="97">
        <f t="shared" si="6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2</v>
      </c>
      <c r="D151" s="144"/>
      <c r="E151" s="145">
        <f t="shared" ref="E151:AI151" si="8">SUM(E11:E150)</f>
        <v>0</v>
      </c>
      <c r="F151" s="145">
        <f t="shared" si="8"/>
        <v>2</v>
      </c>
      <c r="G151" s="145">
        <f t="shared" si="8"/>
        <v>0</v>
      </c>
      <c r="H151" s="145">
        <f t="shared" si="8"/>
        <v>0</v>
      </c>
      <c r="I151" s="145">
        <f t="shared" si="8"/>
        <v>0</v>
      </c>
      <c r="J151" s="145">
        <f t="shared" si="8"/>
        <v>0</v>
      </c>
      <c r="K151" s="145">
        <f t="shared" si="8"/>
        <v>0</v>
      </c>
      <c r="L151" s="145">
        <f t="shared" si="8"/>
        <v>0</v>
      </c>
      <c r="M151" s="145">
        <f t="shared" si="8"/>
        <v>0</v>
      </c>
      <c r="N151" s="145">
        <f t="shared" si="8"/>
        <v>0</v>
      </c>
      <c r="O151" s="145">
        <f t="shared" si="8"/>
        <v>0</v>
      </c>
      <c r="P151" s="145">
        <f t="shared" si="8"/>
        <v>0</v>
      </c>
      <c r="Q151" s="145">
        <f t="shared" si="8"/>
        <v>0</v>
      </c>
      <c r="R151" s="145">
        <f t="shared" si="8"/>
        <v>0</v>
      </c>
      <c r="S151" s="145">
        <f t="shared" si="8"/>
        <v>0</v>
      </c>
      <c r="T151" s="145">
        <f t="shared" si="8"/>
        <v>0</v>
      </c>
      <c r="U151" s="145">
        <f t="shared" si="8"/>
        <v>0</v>
      </c>
      <c r="V151" s="145">
        <f t="shared" si="8"/>
        <v>0</v>
      </c>
      <c r="W151" s="145">
        <f t="shared" si="8"/>
        <v>0</v>
      </c>
      <c r="X151" s="145">
        <f t="shared" si="8"/>
        <v>0</v>
      </c>
      <c r="Y151" s="145">
        <f t="shared" si="8"/>
        <v>0</v>
      </c>
      <c r="Z151" s="145">
        <f t="shared" si="8"/>
        <v>0</v>
      </c>
      <c r="AA151" s="145">
        <f t="shared" si="8"/>
        <v>0</v>
      </c>
      <c r="AB151" s="145">
        <f t="shared" si="8"/>
        <v>0</v>
      </c>
      <c r="AC151" s="145">
        <f t="shared" si="8"/>
        <v>0</v>
      </c>
      <c r="AD151" s="145">
        <f t="shared" si="8"/>
        <v>0</v>
      </c>
      <c r="AE151" s="145">
        <f t="shared" si="8"/>
        <v>0</v>
      </c>
      <c r="AF151" s="145">
        <f t="shared" si="8"/>
        <v>0</v>
      </c>
      <c r="AG151" s="145">
        <f t="shared" si="8"/>
        <v>0</v>
      </c>
      <c r="AH151" s="145">
        <f t="shared" si="8"/>
        <v>0</v>
      </c>
      <c r="AI151" s="146">
        <f t="shared" si="8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9">COUNTIF(G$10:G$149,$B152)</f>
        <v>0</v>
      </c>
      <c r="H152" s="101">
        <f t="shared" si="9"/>
        <v>0</v>
      </c>
      <c r="I152" s="101">
        <f t="shared" si="9"/>
        <v>0</v>
      </c>
      <c r="J152" s="101">
        <f t="shared" si="9"/>
        <v>0</v>
      </c>
      <c r="K152" s="101">
        <f t="shared" si="9"/>
        <v>0</v>
      </c>
      <c r="L152" s="101">
        <f t="shared" si="9"/>
        <v>0</v>
      </c>
      <c r="M152" s="101">
        <f t="shared" si="9"/>
        <v>0</v>
      </c>
      <c r="N152" s="101">
        <f t="shared" si="9"/>
        <v>0</v>
      </c>
      <c r="O152" s="101">
        <f t="shared" si="9"/>
        <v>0</v>
      </c>
      <c r="P152" s="101">
        <f t="shared" si="9"/>
        <v>0</v>
      </c>
      <c r="Q152" s="101">
        <f t="shared" si="9"/>
        <v>0</v>
      </c>
      <c r="R152" s="101">
        <f t="shared" si="9"/>
        <v>0</v>
      </c>
      <c r="S152" s="101">
        <f t="shared" si="9"/>
        <v>0</v>
      </c>
      <c r="T152" s="101">
        <f t="shared" si="9"/>
        <v>0</v>
      </c>
      <c r="U152" s="101">
        <f t="shared" si="9"/>
        <v>0</v>
      </c>
      <c r="V152" s="101">
        <f t="shared" si="9"/>
        <v>0</v>
      </c>
      <c r="W152" s="101">
        <f t="shared" si="9"/>
        <v>0</v>
      </c>
      <c r="X152" s="101">
        <f t="shared" si="9"/>
        <v>0</v>
      </c>
      <c r="Y152" s="101">
        <f t="shared" si="9"/>
        <v>0</v>
      </c>
      <c r="Z152" s="101">
        <f t="shared" si="9"/>
        <v>0</v>
      </c>
      <c r="AA152" s="101">
        <f t="shared" si="9"/>
        <v>0</v>
      </c>
      <c r="AB152" s="101">
        <f t="shared" si="9"/>
        <v>0</v>
      </c>
      <c r="AC152" s="101">
        <f t="shared" si="9"/>
        <v>0</v>
      </c>
      <c r="AD152" s="101">
        <f t="shared" si="9"/>
        <v>0</v>
      </c>
      <c r="AE152" s="101">
        <f t="shared" si="9"/>
        <v>0</v>
      </c>
      <c r="AF152" s="101">
        <f t="shared" si="9"/>
        <v>0</v>
      </c>
      <c r="AG152" s="101">
        <f t="shared" si="9"/>
        <v>0</v>
      </c>
      <c r="AH152" s="101">
        <f t="shared" si="9"/>
        <v>0</v>
      </c>
      <c r="AI152" s="102">
        <f t="shared" si="9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20" priority="2">
      <formula>E$8</formula>
    </cfRule>
  </conditionalFormatting>
  <conditionalFormatting sqref="AG6:AI149">
    <cfRule type="expression" dxfId="19" priority="3">
      <formula>MONTH(AG$9)&lt;&gt;$A$2</formula>
    </cfRule>
  </conditionalFormatting>
  <conditionalFormatting sqref="E151:AI151">
    <cfRule type="expression" dxfId="18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topLeftCell="C1" zoomScale="85" zoomScaleNormal="85" workbookViewId="0">
      <selection activeCell="I12" sqref="I12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42917</v>
      </c>
      <c r="B1" s="2"/>
      <c r="C1" s="2"/>
    </row>
    <row r="2" spans="1:35" x14ac:dyDescent="0.2">
      <c r="A2" s="39">
        <v>7</v>
      </c>
    </row>
    <row r="3" spans="1:35" x14ac:dyDescent="0.2">
      <c r="A3" s="39">
        <f>Synthèse!A2</f>
        <v>2017</v>
      </c>
    </row>
    <row r="5" spans="1:35" x14ac:dyDescent="0.2">
      <c r="E5" s="154">
        <v>26</v>
      </c>
      <c r="F5" s="154"/>
      <c r="G5" s="154"/>
      <c r="H5" s="154"/>
      <c r="I5" s="154"/>
      <c r="J5" s="154"/>
      <c r="K5" s="154"/>
      <c r="L5" s="154">
        <v>27</v>
      </c>
      <c r="M5" s="154"/>
      <c r="N5" s="154"/>
      <c r="O5" s="154"/>
      <c r="P5" s="154"/>
      <c r="Q5" s="154"/>
      <c r="R5" s="154"/>
      <c r="S5" s="154">
        <v>28</v>
      </c>
      <c r="T5" s="154"/>
      <c r="U5" s="154"/>
      <c r="V5" s="154"/>
      <c r="W5" s="154"/>
      <c r="X5" s="154"/>
      <c r="Z5" s="154">
        <v>29</v>
      </c>
      <c r="AA5" s="154"/>
      <c r="AB5" s="154"/>
      <c r="AC5" s="154"/>
      <c r="AD5" s="154"/>
      <c r="AE5" s="154"/>
      <c r="AG5" s="154">
        <v>30</v>
      </c>
      <c r="AH5" s="154"/>
      <c r="AI5" s="154">
        <v>31</v>
      </c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1</v>
      </c>
      <c r="F8" s="73" t="b">
        <f t="shared" si="0"/>
        <v>1</v>
      </c>
      <c r="G8" s="73" t="b">
        <f t="shared" si="0"/>
        <v>0</v>
      </c>
      <c r="H8" s="73" t="b">
        <f t="shared" si="0"/>
        <v>0</v>
      </c>
      <c r="I8" s="73" t="b">
        <f t="shared" si="0"/>
        <v>0</v>
      </c>
      <c r="J8" s="73" t="b">
        <f t="shared" si="0"/>
        <v>0</v>
      </c>
      <c r="K8" s="73" t="b">
        <f t="shared" si="0"/>
        <v>0</v>
      </c>
      <c r="L8" s="73" t="b">
        <f t="shared" si="0"/>
        <v>1</v>
      </c>
      <c r="M8" s="73" t="b">
        <f t="shared" si="0"/>
        <v>1</v>
      </c>
      <c r="N8" s="73" t="b">
        <f t="shared" si="0"/>
        <v>0</v>
      </c>
      <c r="O8" s="73" t="b">
        <f t="shared" si="0"/>
        <v>0</v>
      </c>
      <c r="P8" s="73" t="b">
        <f t="shared" si="0"/>
        <v>0</v>
      </c>
      <c r="Q8" s="73" t="b">
        <f t="shared" si="0"/>
        <v>0</v>
      </c>
      <c r="R8" s="73" t="b">
        <f t="shared" si="0"/>
        <v>0</v>
      </c>
      <c r="S8" s="73" t="b">
        <f t="shared" si="0"/>
        <v>1</v>
      </c>
      <c r="T8" s="73" t="b">
        <f t="shared" si="0"/>
        <v>1</v>
      </c>
      <c r="U8" s="73" t="b">
        <f t="shared" si="0"/>
        <v>0</v>
      </c>
      <c r="V8" s="73" t="b">
        <f t="shared" si="0"/>
        <v>0</v>
      </c>
      <c r="W8" s="73" t="b">
        <f t="shared" si="0"/>
        <v>0</v>
      </c>
      <c r="X8" s="73" t="b">
        <f t="shared" si="0"/>
        <v>0</v>
      </c>
      <c r="Y8" s="73" t="b">
        <f t="shared" si="0"/>
        <v>0</v>
      </c>
      <c r="Z8" s="73" t="b">
        <f t="shared" si="0"/>
        <v>1</v>
      </c>
      <c r="AA8" s="73" t="b">
        <f t="shared" si="0"/>
        <v>1</v>
      </c>
      <c r="AB8" s="73" t="b">
        <f t="shared" si="0"/>
        <v>0</v>
      </c>
      <c r="AC8" s="73" t="b">
        <f t="shared" si="0"/>
        <v>0</v>
      </c>
      <c r="AD8" s="73" t="b">
        <f t="shared" si="0"/>
        <v>0</v>
      </c>
      <c r="AE8" s="73" t="b">
        <f t="shared" si="0"/>
        <v>0</v>
      </c>
      <c r="AF8" s="73" t="b">
        <f t="shared" si="0"/>
        <v>0</v>
      </c>
      <c r="AG8" s="73" t="b">
        <f t="shared" si="0"/>
        <v>1</v>
      </c>
      <c r="AH8" s="73" t="b">
        <f t="shared" si="0"/>
        <v>1</v>
      </c>
      <c r="AI8" s="74" t="b">
        <f>OR(WEEKDAY(AI9,2)=6,WEEKDAY(AI9,2)=7,AI6="x")</f>
        <v>0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42917</v>
      </c>
      <c r="F9" s="104">
        <f t="shared" si="1"/>
        <v>42918</v>
      </c>
      <c r="G9" s="104">
        <f t="shared" si="1"/>
        <v>42919</v>
      </c>
      <c r="H9" s="104">
        <f t="shared" si="1"/>
        <v>42920</v>
      </c>
      <c r="I9" s="104">
        <f t="shared" si="1"/>
        <v>42921</v>
      </c>
      <c r="J9" s="104">
        <f t="shared" si="1"/>
        <v>42922</v>
      </c>
      <c r="K9" s="104">
        <f t="shared" si="1"/>
        <v>42923</v>
      </c>
      <c r="L9" s="104">
        <f t="shared" si="1"/>
        <v>42924</v>
      </c>
      <c r="M9" s="104">
        <f t="shared" si="1"/>
        <v>42925</v>
      </c>
      <c r="N9" s="104">
        <f t="shared" si="1"/>
        <v>42926</v>
      </c>
      <c r="O9" s="104">
        <f t="shared" si="1"/>
        <v>42927</v>
      </c>
      <c r="P9" s="104">
        <f t="shared" si="1"/>
        <v>42928</v>
      </c>
      <c r="Q9" s="104">
        <f t="shared" si="1"/>
        <v>42929</v>
      </c>
      <c r="R9" s="104">
        <f t="shared" si="1"/>
        <v>42930</v>
      </c>
      <c r="S9" s="104">
        <f t="shared" si="1"/>
        <v>42931</v>
      </c>
      <c r="T9" s="104">
        <f t="shared" si="1"/>
        <v>42932</v>
      </c>
      <c r="U9" s="104">
        <f t="shared" si="1"/>
        <v>42933</v>
      </c>
      <c r="V9" s="104">
        <f t="shared" si="1"/>
        <v>42934</v>
      </c>
      <c r="W9" s="104">
        <f t="shared" si="1"/>
        <v>42935</v>
      </c>
      <c r="X9" s="104">
        <f t="shared" si="1"/>
        <v>42936</v>
      </c>
      <c r="Y9" s="104">
        <f t="shared" si="1"/>
        <v>42937</v>
      </c>
      <c r="Z9" s="104">
        <f t="shared" si="1"/>
        <v>42938</v>
      </c>
      <c r="AA9" s="104">
        <f t="shared" si="1"/>
        <v>42939</v>
      </c>
      <c r="AB9" s="104">
        <f t="shared" si="1"/>
        <v>42940</v>
      </c>
      <c r="AC9" s="104">
        <f t="shared" si="1"/>
        <v>42941</v>
      </c>
      <c r="AD9" s="104">
        <f t="shared" si="1"/>
        <v>42942</v>
      </c>
      <c r="AE9" s="104">
        <f t="shared" si="1"/>
        <v>42943</v>
      </c>
      <c r="AF9" s="104">
        <f t="shared" si="1"/>
        <v>42944</v>
      </c>
      <c r="AG9" s="104">
        <f t="shared" si="1"/>
        <v>42945</v>
      </c>
      <c r="AH9" s="104">
        <f t="shared" si="1"/>
        <v>42946</v>
      </c>
      <c r="AI9" s="105">
        <f>DATE($A$3,$A$2,AI7)</f>
        <v>42947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0</v>
      </c>
      <c r="D10" s="95">
        <f t="shared" ref="D10:D73" si="2">COUNTIF($E10:$AI10,D$9)</f>
        <v>0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0</v>
      </c>
      <c r="D11" s="97">
        <f t="shared" si="2"/>
        <v>0</v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0</v>
      </c>
      <c r="D12" s="98">
        <f t="shared" si="2"/>
        <v>0</v>
      </c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si="2"/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2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2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2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2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2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2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2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2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2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2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2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2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2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2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2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2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2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2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2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2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2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2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2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2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2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2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2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2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2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2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2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37" si="4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4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5">SUM(E76:AI76)</f>
        <v>0</v>
      </c>
      <c r="D76" s="98">
        <f t="shared" si="4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5"/>
        <v>0</v>
      </c>
      <c r="D77" s="97">
        <f t="shared" si="4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5"/>
        <v>0</v>
      </c>
      <c r="D78" s="98">
        <f t="shared" si="4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5"/>
        <v>0</v>
      </c>
      <c r="D79" s="97">
        <f t="shared" si="4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5"/>
        <v>0</v>
      </c>
      <c r="D80" s="98">
        <f t="shared" si="4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5"/>
        <v>0</v>
      </c>
      <c r="D81" s="99">
        <f t="shared" si="4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5"/>
        <v>0</v>
      </c>
      <c r="D82" s="95">
        <f t="shared" si="4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5"/>
        <v>0</v>
      </c>
      <c r="D83" s="97">
        <f t="shared" si="4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5"/>
        <v>0</v>
      </c>
      <c r="D84" s="98">
        <f t="shared" si="4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5"/>
        <v>0</v>
      </c>
      <c r="D85" s="97">
        <f t="shared" si="4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5"/>
        <v>0</v>
      </c>
      <c r="D86" s="98">
        <f t="shared" si="4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5"/>
        <v>0</v>
      </c>
      <c r="D87" s="97">
        <f t="shared" si="4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5"/>
        <v>0</v>
      </c>
      <c r="D88" s="98">
        <f t="shared" si="4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5"/>
        <v>0</v>
      </c>
      <c r="D89" s="97">
        <f t="shared" si="4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5"/>
        <v>0</v>
      </c>
      <c r="D90" s="98">
        <f t="shared" si="4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5"/>
        <v>0</v>
      </c>
      <c r="D91" s="97">
        <f t="shared" si="4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5"/>
        <v>0</v>
      </c>
      <c r="D92" s="98">
        <f t="shared" si="4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5"/>
        <v>0</v>
      </c>
      <c r="D93" s="97">
        <f t="shared" si="4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5"/>
        <v>0</v>
      </c>
      <c r="D94" s="98">
        <f t="shared" si="4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5"/>
        <v>0</v>
      </c>
      <c r="D95" s="97">
        <f t="shared" si="4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5"/>
        <v>0</v>
      </c>
      <c r="D96" s="98">
        <f t="shared" si="4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5"/>
        <v>0</v>
      </c>
      <c r="D97" s="97">
        <f t="shared" si="4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5"/>
        <v>0</v>
      </c>
      <c r="D98" s="98">
        <f t="shared" si="4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5"/>
        <v>0</v>
      </c>
      <c r="D99" s="99">
        <f t="shared" si="4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5"/>
        <v>0</v>
      </c>
      <c r="D100" s="95">
        <f t="shared" si="4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5"/>
        <v>0</v>
      </c>
      <c r="D101" s="97">
        <f t="shared" si="4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5"/>
        <v>0</v>
      </c>
      <c r="D102" s="98">
        <f t="shared" si="4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5"/>
        <v>0</v>
      </c>
      <c r="D103" s="97">
        <f t="shared" si="4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5"/>
        <v>0</v>
      </c>
      <c r="D104" s="98">
        <f t="shared" si="4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5"/>
        <v>0</v>
      </c>
      <c r="D105" s="97">
        <f t="shared" si="4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5"/>
        <v>0</v>
      </c>
      <c r="D106" s="98">
        <f t="shared" si="4"/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5"/>
        <v>0</v>
      </c>
      <c r="D107" s="97">
        <f t="shared" si="4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5"/>
        <v>0</v>
      </c>
      <c r="D108" s="98">
        <f t="shared" si="4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5"/>
        <v>0</v>
      </c>
      <c r="D109" s="97">
        <f t="shared" si="4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5"/>
        <v>0</v>
      </c>
      <c r="D110" s="98">
        <f t="shared" si="4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5"/>
        <v>0</v>
      </c>
      <c r="D111" s="97">
        <f t="shared" si="4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5"/>
        <v>0</v>
      </c>
      <c r="D112" s="98">
        <f t="shared" si="4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5"/>
        <v>0</v>
      </c>
      <c r="D113" s="97">
        <f t="shared" si="4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5"/>
        <v>0</v>
      </c>
      <c r="D114" s="98">
        <f t="shared" si="4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5"/>
        <v>0</v>
      </c>
      <c r="D115" s="97">
        <f t="shared" si="4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5"/>
        <v>0</v>
      </c>
      <c r="D116" s="98">
        <f t="shared" si="4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5"/>
        <v>0</v>
      </c>
      <c r="D117" s="99">
        <f t="shared" si="4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5"/>
        <v>0</v>
      </c>
      <c r="D118" s="95">
        <f t="shared" si="4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5"/>
        <v>0</v>
      </c>
      <c r="D119" s="97">
        <f t="shared" si="4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5"/>
        <v>0</v>
      </c>
      <c r="D120" s="98">
        <f t="shared" si="4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5"/>
        <v>0</v>
      </c>
      <c r="D121" s="97">
        <f t="shared" si="4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5"/>
        <v>0</v>
      </c>
      <c r="D122" s="98">
        <f t="shared" si="4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5"/>
        <v>0</v>
      </c>
      <c r="D123" s="97">
        <f t="shared" si="4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5"/>
        <v>0</v>
      </c>
      <c r="D124" s="98">
        <f t="shared" si="4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5"/>
        <v>0</v>
      </c>
      <c r="D125" s="97">
        <f t="shared" si="4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5"/>
        <v>0</v>
      </c>
      <c r="D126" s="98">
        <f t="shared" si="4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5"/>
        <v>0</v>
      </c>
      <c r="D127" s="97">
        <f t="shared" si="4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5"/>
        <v>0</v>
      </c>
      <c r="D128" s="98">
        <f t="shared" si="4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5"/>
        <v>0</v>
      </c>
      <c r="D129" s="97">
        <f t="shared" si="4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5"/>
        <v>0</v>
      </c>
      <c r="D130" s="98">
        <f t="shared" si="4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5"/>
        <v>0</v>
      </c>
      <c r="D131" s="97">
        <f t="shared" si="4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5"/>
        <v>0</v>
      </c>
      <c r="D132" s="98">
        <f t="shared" si="4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5"/>
        <v>0</v>
      </c>
      <c r="D133" s="97">
        <f t="shared" si="4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5"/>
        <v>0</v>
      </c>
      <c r="D134" s="98">
        <f t="shared" si="4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5"/>
        <v>0</v>
      </c>
      <c r="D135" s="99">
        <f t="shared" si="4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5"/>
        <v>0</v>
      </c>
      <c r="D136" s="95">
        <f t="shared" si="4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5"/>
        <v>0</v>
      </c>
      <c r="D137" s="97">
        <f t="shared" si="4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5"/>
        <v>0</v>
      </c>
      <c r="D138" s="98">
        <f t="shared" ref="D138:D149" si="6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5"/>
        <v>0</v>
      </c>
      <c r="D139" s="97">
        <f t="shared" si="6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7">SUM(E140:AI140)</f>
        <v>0</v>
      </c>
      <c r="D140" s="98">
        <f t="shared" si="6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7"/>
        <v>0</v>
      </c>
      <c r="D141" s="97">
        <f t="shared" si="6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7"/>
        <v>0</v>
      </c>
      <c r="D142" s="98">
        <f t="shared" si="6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7"/>
        <v>0</v>
      </c>
      <c r="D143" s="97">
        <f t="shared" si="6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7"/>
        <v>0</v>
      </c>
      <c r="D144" s="98">
        <f t="shared" si="6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7"/>
        <v>0</v>
      </c>
      <c r="D145" s="97">
        <f t="shared" si="6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7"/>
        <v>0</v>
      </c>
      <c r="D146" s="98">
        <f t="shared" si="6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7"/>
        <v>0</v>
      </c>
      <c r="D147" s="97">
        <f t="shared" si="6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7"/>
        <v>0</v>
      </c>
      <c r="D148" s="98">
        <f t="shared" si="6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7"/>
        <v>0</v>
      </c>
      <c r="D149" s="97">
        <f t="shared" si="6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2</v>
      </c>
      <c r="D151" s="144"/>
      <c r="E151" s="145">
        <f t="shared" ref="E151:AI151" si="8">SUM(E11:E150)</f>
        <v>0</v>
      </c>
      <c r="F151" s="145">
        <f t="shared" si="8"/>
        <v>2</v>
      </c>
      <c r="G151" s="145">
        <f t="shared" si="8"/>
        <v>0</v>
      </c>
      <c r="H151" s="145">
        <f t="shared" si="8"/>
        <v>0</v>
      </c>
      <c r="I151" s="145">
        <f t="shared" si="8"/>
        <v>0</v>
      </c>
      <c r="J151" s="145">
        <f t="shared" si="8"/>
        <v>0</v>
      </c>
      <c r="K151" s="145">
        <f t="shared" si="8"/>
        <v>0</v>
      </c>
      <c r="L151" s="145">
        <f t="shared" si="8"/>
        <v>0</v>
      </c>
      <c r="M151" s="145">
        <f t="shared" si="8"/>
        <v>0</v>
      </c>
      <c r="N151" s="145">
        <f t="shared" si="8"/>
        <v>0</v>
      </c>
      <c r="O151" s="145">
        <f t="shared" si="8"/>
        <v>0</v>
      </c>
      <c r="P151" s="145">
        <f t="shared" si="8"/>
        <v>0</v>
      </c>
      <c r="Q151" s="145">
        <f t="shared" si="8"/>
        <v>0</v>
      </c>
      <c r="R151" s="145">
        <f t="shared" si="8"/>
        <v>0</v>
      </c>
      <c r="S151" s="145">
        <f t="shared" si="8"/>
        <v>0</v>
      </c>
      <c r="T151" s="145">
        <f t="shared" si="8"/>
        <v>0</v>
      </c>
      <c r="U151" s="145">
        <f t="shared" si="8"/>
        <v>0</v>
      </c>
      <c r="V151" s="145">
        <f t="shared" si="8"/>
        <v>0</v>
      </c>
      <c r="W151" s="145">
        <f t="shared" si="8"/>
        <v>0</v>
      </c>
      <c r="X151" s="145">
        <f t="shared" si="8"/>
        <v>0</v>
      </c>
      <c r="Y151" s="145">
        <f t="shared" si="8"/>
        <v>0</v>
      </c>
      <c r="Z151" s="145">
        <f t="shared" si="8"/>
        <v>0</v>
      </c>
      <c r="AA151" s="145">
        <f t="shared" si="8"/>
        <v>0</v>
      </c>
      <c r="AB151" s="145">
        <f t="shared" si="8"/>
        <v>0</v>
      </c>
      <c r="AC151" s="145">
        <f t="shared" si="8"/>
        <v>0</v>
      </c>
      <c r="AD151" s="145">
        <f t="shared" si="8"/>
        <v>0</v>
      </c>
      <c r="AE151" s="145">
        <f t="shared" si="8"/>
        <v>0</v>
      </c>
      <c r="AF151" s="145">
        <f t="shared" si="8"/>
        <v>0</v>
      </c>
      <c r="AG151" s="145">
        <f t="shared" si="8"/>
        <v>0</v>
      </c>
      <c r="AH151" s="145">
        <f t="shared" si="8"/>
        <v>0</v>
      </c>
      <c r="AI151" s="146">
        <f t="shared" si="8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9">COUNTIF(G$10:G$149,$B152)</f>
        <v>0</v>
      </c>
      <c r="H152" s="101">
        <f t="shared" si="9"/>
        <v>0</v>
      </c>
      <c r="I152" s="101">
        <f t="shared" si="9"/>
        <v>0</v>
      </c>
      <c r="J152" s="101">
        <f t="shared" si="9"/>
        <v>0</v>
      </c>
      <c r="K152" s="101">
        <f t="shared" si="9"/>
        <v>0</v>
      </c>
      <c r="L152" s="101">
        <f t="shared" si="9"/>
        <v>0</v>
      </c>
      <c r="M152" s="101">
        <f t="shared" si="9"/>
        <v>0</v>
      </c>
      <c r="N152" s="101">
        <f t="shared" si="9"/>
        <v>0</v>
      </c>
      <c r="O152" s="101">
        <f t="shared" si="9"/>
        <v>0</v>
      </c>
      <c r="P152" s="101">
        <f t="shared" si="9"/>
        <v>0</v>
      </c>
      <c r="Q152" s="101">
        <f t="shared" si="9"/>
        <v>0</v>
      </c>
      <c r="R152" s="101">
        <f t="shared" si="9"/>
        <v>0</v>
      </c>
      <c r="S152" s="101">
        <f t="shared" si="9"/>
        <v>0</v>
      </c>
      <c r="T152" s="101">
        <f t="shared" si="9"/>
        <v>0</v>
      </c>
      <c r="U152" s="101">
        <f t="shared" si="9"/>
        <v>0</v>
      </c>
      <c r="V152" s="101">
        <f t="shared" si="9"/>
        <v>0</v>
      </c>
      <c r="W152" s="101">
        <f t="shared" si="9"/>
        <v>0</v>
      </c>
      <c r="X152" s="101">
        <f t="shared" si="9"/>
        <v>0</v>
      </c>
      <c r="Y152" s="101">
        <f t="shared" si="9"/>
        <v>0</v>
      </c>
      <c r="Z152" s="101">
        <f t="shared" si="9"/>
        <v>0</v>
      </c>
      <c r="AA152" s="101">
        <f t="shared" si="9"/>
        <v>0</v>
      </c>
      <c r="AB152" s="101">
        <f t="shared" si="9"/>
        <v>0</v>
      </c>
      <c r="AC152" s="101">
        <f t="shared" si="9"/>
        <v>0</v>
      </c>
      <c r="AD152" s="101">
        <f t="shared" si="9"/>
        <v>0</v>
      </c>
      <c r="AE152" s="101">
        <f t="shared" si="9"/>
        <v>0</v>
      </c>
      <c r="AF152" s="101">
        <f t="shared" si="9"/>
        <v>0</v>
      </c>
      <c r="AG152" s="101">
        <f t="shared" si="9"/>
        <v>0</v>
      </c>
      <c r="AH152" s="101">
        <f t="shared" si="9"/>
        <v>0</v>
      </c>
      <c r="AI152" s="102">
        <f t="shared" si="9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17" priority="2">
      <formula>E$8</formula>
    </cfRule>
  </conditionalFormatting>
  <conditionalFormatting sqref="AG6:AI149">
    <cfRule type="expression" dxfId="16" priority="3">
      <formula>MONTH(AG$9)&lt;&gt;$A$2</formula>
    </cfRule>
  </conditionalFormatting>
  <conditionalFormatting sqref="E151:AI151">
    <cfRule type="expression" dxfId="15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topLeftCell="D1" zoomScale="85" zoomScaleNormal="85" workbookViewId="0">
      <selection activeCell="D5" sqref="D5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42948</v>
      </c>
      <c r="B1" s="2"/>
      <c r="C1" s="2"/>
    </row>
    <row r="2" spans="1:35" x14ac:dyDescent="0.2">
      <c r="A2" s="39">
        <v>8</v>
      </c>
    </row>
    <row r="3" spans="1:35" x14ac:dyDescent="0.2">
      <c r="A3" s="39">
        <f>Synthèse!A2</f>
        <v>2017</v>
      </c>
    </row>
    <row r="5" spans="1:35" x14ac:dyDescent="0.2">
      <c r="E5" s="154">
        <v>31</v>
      </c>
      <c r="F5" s="154"/>
      <c r="G5" s="154"/>
      <c r="H5" s="154"/>
      <c r="I5" s="154"/>
      <c r="J5" s="154"/>
      <c r="K5" s="154"/>
      <c r="L5" s="154">
        <v>32</v>
      </c>
      <c r="M5" s="154"/>
      <c r="N5" s="154"/>
      <c r="O5" s="154"/>
      <c r="P5" s="154"/>
      <c r="Q5" s="154"/>
      <c r="R5" s="154"/>
      <c r="S5" s="154">
        <v>33</v>
      </c>
      <c r="T5" s="154"/>
      <c r="U5" s="154"/>
      <c r="V5" s="154"/>
      <c r="W5" s="154"/>
      <c r="X5" s="154"/>
      <c r="Z5" s="154">
        <v>34</v>
      </c>
      <c r="AA5" s="154"/>
      <c r="AB5" s="154"/>
      <c r="AC5" s="154"/>
      <c r="AD5" s="154"/>
      <c r="AE5" s="154"/>
      <c r="AG5" s="154">
        <v>35</v>
      </c>
      <c r="AH5" s="154"/>
      <c r="AI5" s="154"/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0</v>
      </c>
      <c r="F8" s="73" t="b">
        <f t="shared" si="0"/>
        <v>0</v>
      </c>
      <c r="G8" s="73" t="b">
        <f t="shared" si="0"/>
        <v>0</v>
      </c>
      <c r="H8" s="73" t="b">
        <f t="shared" si="0"/>
        <v>0</v>
      </c>
      <c r="I8" s="73" t="b">
        <f t="shared" si="0"/>
        <v>1</v>
      </c>
      <c r="J8" s="73" t="b">
        <f t="shared" si="0"/>
        <v>1</v>
      </c>
      <c r="K8" s="73" t="b">
        <f t="shared" si="0"/>
        <v>0</v>
      </c>
      <c r="L8" s="73" t="b">
        <f t="shared" si="0"/>
        <v>0</v>
      </c>
      <c r="M8" s="73" t="b">
        <f t="shared" si="0"/>
        <v>0</v>
      </c>
      <c r="N8" s="73" t="b">
        <f t="shared" si="0"/>
        <v>0</v>
      </c>
      <c r="O8" s="73" t="b">
        <f t="shared" si="0"/>
        <v>0</v>
      </c>
      <c r="P8" s="73" t="b">
        <f t="shared" si="0"/>
        <v>1</v>
      </c>
      <c r="Q8" s="73" t="b">
        <f t="shared" si="0"/>
        <v>1</v>
      </c>
      <c r="R8" s="73" t="b">
        <f t="shared" si="0"/>
        <v>0</v>
      </c>
      <c r="S8" s="73" t="b">
        <f t="shared" si="0"/>
        <v>0</v>
      </c>
      <c r="T8" s="73" t="b">
        <f t="shared" si="0"/>
        <v>0</v>
      </c>
      <c r="U8" s="73" t="b">
        <f t="shared" si="0"/>
        <v>0</v>
      </c>
      <c r="V8" s="73" t="b">
        <f t="shared" si="0"/>
        <v>0</v>
      </c>
      <c r="W8" s="73" t="b">
        <f t="shared" si="0"/>
        <v>1</v>
      </c>
      <c r="X8" s="73" t="b">
        <f t="shared" si="0"/>
        <v>1</v>
      </c>
      <c r="Y8" s="73" t="b">
        <f t="shared" si="0"/>
        <v>0</v>
      </c>
      <c r="Z8" s="73" t="b">
        <f t="shared" si="0"/>
        <v>0</v>
      </c>
      <c r="AA8" s="73" t="b">
        <f t="shared" si="0"/>
        <v>0</v>
      </c>
      <c r="AB8" s="73" t="b">
        <f t="shared" si="0"/>
        <v>0</v>
      </c>
      <c r="AC8" s="73" t="b">
        <f t="shared" si="0"/>
        <v>0</v>
      </c>
      <c r="AD8" s="73" t="b">
        <f t="shared" si="0"/>
        <v>1</v>
      </c>
      <c r="AE8" s="73" t="b">
        <f t="shared" si="0"/>
        <v>1</v>
      </c>
      <c r="AF8" s="73" t="b">
        <f t="shared" si="0"/>
        <v>0</v>
      </c>
      <c r="AG8" s="73" t="b">
        <f t="shared" si="0"/>
        <v>0</v>
      </c>
      <c r="AH8" s="73" t="b">
        <f t="shared" si="0"/>
        <v>0</v>
      </c>
      <c r="AI8" s="74" t="b">
        <f>OR(WEEKDAY(AI9,2)=6,WEEKDAY(AI9,2)=7,AI6="x")</f>
        <v>0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42948</v>
      </c>
      <c r="F9" s="104">
        <f t="shared" si="1"/>
        <v>42949</v>
      </c>
      <c r="G9" s="104">
        <f t="shared" si="1"/>
        <v>42950</v>
      </c>
      <c r="H9" s="104">
        <f t="shared" si="1"/>
        <v>42951</v>
      </c>
      <c r="I9" s="104">
        <f t="shared" si="1"/>
        <v>42952</v>
      </c>
      <c r="J9" s="104">
        <f t="shared" si="1"/>
        <v>42953</v>
      </c>
      <c r="K9" s="104">
        <f t="shared" si="1"/>
        <v>42954</v>
      </c>
      <c r="L9" s="104">
        <f t="shared" si="1"/>
        <v>42955</v>
      </c>
      <c r="M9" s="104">
        <f t="shared" si="1"/>
        <v>42956</v>
      </c>
      <c r="N9" s="104">
        <f t="shared" si="1"/>
        <v>42957</v>
      </c>
      <c r="O9" s="104">
        <f t="shared" si="1"/>
        <v>42958</v>
      </c>
      <c r="P9" s="104">
        <f t="shared" si="1"/>
        <v>42959</v>
      </c>
      <c r="Q9" s="104">
        <f t="shared" si="1"/>
        <v>42960</v>
      </c>
      <c r="R9" s="104">
        <f t="shared" si="1"/>
        <v>42961</v>
      </c>
      <c r="S9" s="104">
        <f t="shared" si="1"/>
        <v>42962</v>
      </c>
      <c r="T9" s="104">
        <f t="shared" si="1"/>
        <v>42963</v>
      </c>
      <c r="U9" s="104">
        <f t="shared" si="1"/>
        <v>42964</v>
      </c>
      <c r="V9" s="104">
        <f t="shared" si="1"/>
        <v>42965</v>
      </c>
      <c r="W9" s="104">
        <f t="shared" si="1"/>
        <v>42966</v>
      </c>
      <c r="X9" s="104">
        <f t="shared" si="1"/>
        <v>42967</v>
      </c>
      <c r="Y9" s="104">
        <f t="shared" si="1"/>
        <v>42968</v>
      </c>
      <c r="Z9" s="104">
        <f t="shared" si="1"/>
        <v>42969</v>
      </c>
      <c r="AA9" s="104">
        <f t="shared" si="1"/>
        <v>42970</v>
      </c>
      <c r="AB9" s="104">
        <f t="shared" si="1"/>
        <v>42971</v>
      </c>
      <c r="AC9" s="104">
        <f t="shared" si="1"/>
        <v>42972</v>
      </c>
      <c r="AD9" s="104">
        <f t="shared" si="1"/>
        <v>42973</v>
      </c>
      <c r="AE9" s="104">
        <f t="shared" si="1"/>
        <v>42974</v>
      </c>
      <c r="AF9" s="104">
        <f t="shared" si="1"/>
        <v>42975</v>
      </c>
      <c r="AG9" s="104">
        <f t="shared" si="1"/>
        <v>42976</v>
      </c>
      <c r="AH9" s="104">
        <f t="shared" si="1"/>
        <v>42977</v>
      </c>
      <c r="AI9" s="105">
        <f>DATE($A$3,$A$2,AI7)</f>
        <v>42978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0</v>
      </c>
      <c r="D10" s="95">
        <f t="shared" ref="D10:D73" si="2">COUNTIF($E10:$AI10,D$9)</f>
        <v>0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0</v>
      </c>
      <c r="D11" s="97">
        <f t="shared" si="2"/>
        <v>0</v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0</v>
      </c>
      <c r="D12" s="98">
        <f t="shared" si="2"/>
        <v>0</v>
      </c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si="2"/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2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2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2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2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2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2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2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2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2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2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2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2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2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2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2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2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2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2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2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2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2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2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2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2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2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2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2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2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2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2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2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37" si="4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4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5">SUM(E76:AI76)</f>
        <v>0</v>
      </c>
      <c r="D76" s="98">
        <f t="shared" si="4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5"/>
        <v>0</v>
      </c>
      <c r="D77" s="97">
        <f t="shared" si="4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5"/>
        <v>0</v>
      </c>
      <c r="D78" s="98">
        <f t="shared" si="4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5"/>
        <v>0</v>
      </c>
      <c r="D79" s="97">
        <f t="shared" si="4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5"/>
        <v>0</v>
      </c>
      <c r="D80" s="98">
        <f t="shared" si="4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5"/>
        <v>0</v>
      </c>
      <c r="D81" s="99">
        <f t="shared" si="4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5"/>
        <v>0</v>
      </c>
      <c r="D82" s="95">
        <f t="shared" si="4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5"/>
        <v>0</v>
      </c>
      <c r="D83" s="97">
        <f t="shared" si="4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5"/>
        <v>0</v>
      </c>
      <c r="D84" s="98">
        <f t="shared" si="4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5"/>
        <v>0</v>
      </c>
      <c r="D85" s="97">
        <f t="shared" si="4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5"/>
        <v>0</v>
      </c>
      <c r="D86" s="98">
        <f t="shared" si="4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5"/>
        <v>0</v>
      </c>
      <c r="D87" s="97">
        <f t="shared" si="4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5"/>
        <v>0</v>
      </c>
      <c r="D88" s="98">
        <f t="shared" si="4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5"/>
        <v>0</v>
      </c>
      <c r="D89" s="97">
        <f t="shared" si="4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5"/>
        <v>0</v>
      </c>
      <c r="D90" s="98">
        <f t="shared" si="4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5"/>
        <v>0</v>
      </c>
      <c r="D91" s="97">
        <f t="shared" si="4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5"/>
        <v>0</v>
      </c>
      <c r="D92" s="98">
        <f t="shared" si="4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5"/>
        <v>0</v>
      </c>
      <c r="D93" s="97">
        <f t="shared" si="4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5"/>
        <v>0</v>
      </c>
      <c r="D94" s="98">
        <f t="shared" si="4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5"/>
        <v>0</v>
      </c>
      <c r="D95" s="97">
        <f t="shared" si="4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5"/>
        <v>0</v>
      </c>
      <c r="D96" s="98">
        <f t="shared" si="4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5"/>
        <v>0</v>
      </c>
      <c r="D97" s="97">
        <f t="shared" si="4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5"/>
        <v>0</v>
      </c>
      <c r="D98" s="98">
        <f t="shared" si="4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5"/>
        <v>0</v>
      </c>
      <c r="D99" s="99">
        <f t="shared" si="4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5"/>
        <v>0</v>
      </c>
      <c r="D100" s="95">
        <f t="shared" si="4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5"/>
        <v>0</v>
      </c>
      <c r="D101" s="97">
        <f t="shared" si="4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5"/>
        <v>0</v>
      </c>
      <c r="D102" s="98">
        <f t="shared" si="4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5"/>
        <v>0</v>
      </c>
      <c r="D103" s="97">
        <f t="shared" si="4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5"/>
        <v>0</v>
      </c>
      <c r="D104" s="98">
        <f t="shared" si="4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5"/>
        <v>0</v>
      </c>
      <c r="D105" s="97">
        <f t="shared" si="4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5"/>
        <v>0</v>
      </c>
      <c r="D106" s="98">
        <f t="shared" si="4"/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5"/>
        <v>0</v>
      </c>
      <c r="D107" s="97">
        <f t="shared" si="4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5"/>
        <v>0</v>
      </c>
      <c r="D108" s="98">
        <f t="shared" si="4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5"/>
        <v>0</v>
      </c>
      <c r="D109" s="97">
        <f t="shared" si="4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5"/>
        <v>0</v>
      </c>
      <c r="D110" s="98">
        <f t="shared" si="4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5"/>
        <v>0</v>
      </c>
      <c r="D111" s="97">
        <f t="shared" si="4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5"/>
        <v>0</v>
      </c>
      <c r="D112" s="98">
        <f t="shared" si="4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5"/>
        <v>0</v>
      </c>
      <c r="D113" s="97">
        <f t="shared" si="4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5"/>
        <v>0</v>
      </c>
      <c r="D114" s="98">
        <f t="shared" si="4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5"/>
        <v>0</v>
      </c>
      <c r="D115" s="97">
        <f t="shared" si="4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5"/>
        <v>0</v>
      </c>
      <c r="D116" s="98">
        <f t="shared" si="4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5"/>
        <v>0</v>
      </c>
      <c r="D117" s="99">
        <f t="shared" si="4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5"/>
        <v>0</v>
      </c>
      <c r="D118" s="95">
        <f t="shared" si="4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5"/>
        <v>0</v>
      </c>
      <c r="D119" s="97">
        <f t="shared" si="4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5"/>
        <v>0</v>
      </c>
      <c r="D120" s="98">
        <f t="shared" si="4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5"/>
        <v>0</v>
      </c>
      <c r="D121" s="97">
        <f t="shared" si="4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5"/>
        <v>0</v>
      </c>
      <c r="D122" s="98">
        <f t="shared" si="4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5"/>
        <v>0</v>
      </c>
      <c r="D123" s="97">
        <f t="shared" si="4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5"/>
        <v>0</v>
      </c>
      <c r="D124" s="98">
        <f t="shared" si="4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5"/>
        <v>0</v>
      </c>
      <c r="D125" s="97">
        <f t="shared" si="4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5"/>
        <v>0</v>
      </c>
      <c r="D126" s="98">
        <f t="shared" si="4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5"/>
        <v>0</v>
      </c>
      <c r="D127" s="97">
        <f t="shared" si="4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5"/>
        <v>0</v>
      </c>
      <c r="D128" s="98">
        <f t="shared" si="4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5"/>
        <v>0</v>
      </c>
      <c r="D129" s="97">
        <f t="shared" si="4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5"/>
        <v>0</v>
      </c>
      <c r="D130" s="98">
        <f t="shared" si="4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5"/>
        <v>0</v>
      </c>
      <c r="D131" s="97">
        <f t="shared" si="4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5"/>
        <v>0</v>
      </c>
      <c r="D132" s="98">
        <f t="shared" si="4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5"/>
        <v>0</v>
      </c>
      <c r="D133" s="97">
        <f t="shared" si="4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5"/>
        <v>0</v>
      </c>
      <c r="D134" s="98">
        <f t="shared" si="4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5"/>
        <v>0</v>
      </c>
      <c r="D135" s="99">
        <f t="shared" si="4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5"/>
        <v>0</v>
      </c>
      <c r="D136" s="95">
        <f t="shared" si="4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5"/>
        <v>0</v>
      </c>
      <c r="D137" s="97">
        <f t="shared" si="4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5"/>
        <v>0</v>
      </c>
      <c r="D138" s="98">
        <f t="shared" ref="D138:D149" si="6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5"/>
        <v>0</v>
      </c>
      <c r="D139" s="97">
        <f t="shared" si="6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7">SUM(E140:AI140)</f>
        <v>0</v>
      </c>
      <c r="D140" s="98">
        <f t="shared" si="6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7"/>
        <v>0</v>
      </c>
      <c r="D141" s="97">
        <f t="shared" si="6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7"/>
        <v>0</v>
      </c>
      <c r="D142" s="98">
        <f t="shared" si="6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7"/>
        <v>0</v>
      </c>
      <c r="D143" s="97">
        <f t="shared" si="6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7"/>
        <v>0</v>
      </c>
      <c r="D144" s="98">
        <f t="shared" si="6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7"/>
        <v>0</v>
      </c>
      <c r="D145" s="97">
        <f t="shared" si="6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7"/>
        <v>0</v>
      </c>
      <c r="D146" s="98">
        <f t="shared" si="6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7"/>
        <v>0</v>
      </c>
      <c r="D147" s="97">
        <f t="shared" si="6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7"/>
        <v>0</v>
      </c>
      <c r="D148" s="98">
        <f t="shared" si="6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7"/>
        <v>0</v>
      </c>
      <c r="D149" s="97">
        <f t="shared" si="6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2</v>
      </c>
      <c r="D151" s="144"/>
      <c r="E151" s="145">
        <f t="shared" ref="E151:AI151" si="8">SUM(E11:E150)</f>
        <v>0</v>
      </c>
      <c r="F151" s="145">
        <f t="shared" si="8"/>
        <v>2</v>
      </c>
      <c r="G151" s="145">
        <f t="shared" si="8"/>
        <v>0</v>
      </c>
      <c r="H151" s="145">
        <f t="shared" si="8"/>
        <v>0</v>
      </c>
      <c r="I151" s="145">
        <f t="shared" si="8"/>
        <v>0</v>
      </c>
      <c r="J151" s="145">
        <f t="shared" si="8"/>
        <v>0</v>
      </c>
      <c r="K151" s="145">
        <f t="shared" si="8"/>
        <v>0</v>
      </c>
      <c r="L151" s="145">
        <f t="shared" si="8"/>
        <v>0</v>
      </c>
      <c r="M151" s="145">
        <f t="shared" si="8"/>
        <v>0</v>
      </c>
      <c r="N151" s="145">
        <f t="shared" si="8"/>
        <v>0</v>
      </c>
      <c r="O151" s="145">
        <f t="shared" si="8"/>
        <v>0</v>
      </c>
      <c r="P151" s="145">
        <f t="shared" si="8"/>
        <v>0</v>
      </c>
      <c r="Q151" s="145">
        <f t="shared" si="8"/>
        <v>0</v>
      </c>
      <c r="R151" s="145">
        <f t="shared" si="8"/>
        <v>0</v>
      </c>
      <c r="S151" s="145">
        <f t="shared" si="8"/>
        <v>0</v>
      </c>
      <c r="T151" s="145">
        <f t="shared" si="8"/>
        <v>0</v>
      </c>
      <c r="U151" s="145">
        <f t="shared" si="8"/>
        <v>0</v>
      </c>
      <c r="V151" s="145">
        <f t="shared" si="8"/>
        <v>0</v>
      </c>
      <c r="W151" s="145">
        <f t="shared" si="8"/>
        <v>0</v>
      </c>
      <c r="X151" s="145">
        <f t="shared" si="8"/>
        <v>0</v>
      </c>
      <c r="Y151" s="145">
        <f t="shared" si="8"/>
        <v>0</v>
      </c>
      <c r="Z151" s="145">
        <f t="shared" si="8"/>
        <v>0</v>
      </c>
      <c r="AA151" s="145">
        <f t="shared" si="8"/>
        <v>0</v>
      </c>
      <c r="AB151" s="145">
        <f t="shared" si="8"/>
        <v>0</v>
      </c>
      <c r="AC151" s="145">
        <f t="shared" si="8"/>
        <v>0</v>
      </c>
      <c r="AD151" s="145">
        <f t="shared" si="8"/>
        <v>0</v>
      </c>
      <c r="AE151" s="145">
        <f t="shared" si="8"/>
        <v>0</v>
      </c>
      <c r="AF151" s="145">
        <f t="shared" si="8"/>
        <v>0</v>
      </c>
      <c r="AG151" s="145">
        <f t="shared" si="8"/>
        <v>0</v>
      </c>
      <c r="AH151" s="145">
        <f t="shared" si="8"/>
        <v>0</v>
      </c>
      <c r="AI151" s="146">
        <f t="shared" si="8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9">COUNTIF(G$10:G$149,$B152)</f>
        <v>0</v>
      </c>
      <c r="H152" s="101">
        <f t="shared" si="9"/>
        <v>0</v>
      </c>
      <c r="I152" s="101">
        <f t="shared" si="9"/>
        <v>0</v>
      </c>
      <c r="J152" s="101">
        <f t="shared" si="9"/>
        <v>0</v>
      </c>
      <c r="K152" s="101">
        <f t="shared" si="9"/>
        <v>0</v>
      </c>
      <c r="L152" s="101">
        <f t="shared" si="9"/>
        <v>0</v>
      </c>
      <c r="M152" s="101">
        <f t="shared" si="9"/>
        <v>0</v>
      </c>
      <c r="N152" s="101">
        <f t="shared" si="9"/>
        <v>0</v>
      </c>
      <c r="O152" s="101">
        <f t="shared" si="9"/>
        <v>0</v>
      </c>
      <c r="P152" s="101">
        <f t="shared" si="9"/>
        <v>0</v>
      </c>
      <c r="Q152" s="101">
        <f t="shared" si="9"/>
        <v>0</v>
      </c>
      <c r="R152" s="101">
        <f t="shared" si="9"/>
        <v>0</v>
      </c>
      <c r="S152" s="101">
        <f t="shared" si="9"/>
        <v>0</v>
      </c>
      <c r="T152" s="101">
        <f t="shared" si="9"/>
        <v>0</v>
      </c>
      <c r="U152" s="101">
        <f t="shared" si="9"/>
        <v>0</v>
      </c>
      <c r="V152" s="101">
        <f t="shared" si="9"/>
        <v>0</v>
      </c>
      <c r="W152" s="101">
        <f t="shared" si="9"/>
        <v>0</v>
      </c>
      <c r="X152" s="101">
        <f t="shared" si="9"/>
        <v>0</v>
      </c>
      <c r="Y152" s="101">
        <f t="shared" si="9"/>
        <v>0</v>
      </c>
      <c r="Z152" s="101">
        <f t="shared" si="9"/>
        <v>0</v>
      </c>
      <c r="AA152" s="101">
        <f t="shared" si="9"/>
        <v>0</v>
      </c>
      <c r="AB152" s="101">
        <f t="shared" si="9"/>
        <v>0</v>
      </c>
      <c r="AC152" s="101">
        <f t="shared" si="9"/>
        <v>0</v>
      </c>
      <c r="AD152" s="101">
        <f t="shared" si="9"/>
        <v>0</v>
      </c>
      <c r="AE152" s="101">
        <f t="shared" si="9"/>
        <v>0</v>
      </c>
      <c r="AF152" s="101">
        <f t="shared" si="9"/>
        <v>0</v>
      </c>
      <c r="AG152" s="101">
        <f t="shared" si="9"/>
        <v>0</v>
      </c>
      <c r="AH152" s="101">
        <f t="shared" si="9"/>
        <v>0</v>
      </c>
      <c r="AI152" s="102">
        <f t="shared" si="9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14" priority="2">
      <formula>E$8</formula>
    </cfRule>
  </conditionalFormatting>
  <conditionalFormatting sqref="AG6:AI149">
    <cfRule type="expression" dxfId="13" priority="3">
      <formula>MONTH(AG$9)&lt;&gt;$A$2</formula>
    </cfRule>
  </conditionalFormatting>
  <conditionalFormatting sqref="E151:AI151">
    <cfRule type="expression" dxfId="12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topLeftCell="B1" zoomScale="85" zoomScaleNormal="85" workbookViewId="0">
      <selection activeCell="E5" sqref="E5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42979</v>
      </c>
      <c r="B1" s="2"/>
      <c r="C1" s="2"/>
    </row>
    <row r="2" spans="1:35" x14ac:dyDescent="0.2">
      <c r="A2" s="39">
        <v>9</v>
      </c>
    </row>
    <row r="3" spans="1:35" x14ac:dyDescent="0.2">
      <c r="A3" s="39">
        <f>Synthèse!A2</f>
        <v>2017</v>
      </c>
    </row>
    <row r="5" spans="1:35" x14ac:dyDescent="0.2">
      <c r="E5" s="154">
        <v>35</v>
      </c>
      <c r="F5" s="154"/>
      <c r="G5" s="154"/>
      <c r="H5" s="154"/>
      <c r="I5" s="154"/>
      <c r="J5" s="154"/>
      <c r="K5" s="154"/>
      <c r="L5" s="154">
        <v>36</v>
      </c>
      <c r="M5" s="154"/>
      <c r="N5" s="154"/>
      <c r="O5" s="154"/>
      <c r="P5" s="154"/>
      <c r="Q5" s="154"/>
      <c r="R5" s="154"/>
      <c r="S5" s="154">
        <v>37</v>
      </c>
      <c r="T5" s="154"/>
      <c r="U5" s="154"/>
      <c r="V5" s="154"/>
      <c r="W5" s="154"/>
      <c r="X5" s="154"/>
      <c r="Z5" s="154">
        <v>38</v>
      </c>
      <c r="AA5" s="154"/>
      <c r="AB5" s="154"/>
      <c r="AC5" s="154"/>
      <c r="AD5" s="154"/>
      <c r="AE5" s="154"/>
      <c r="AG5" s="154">
        <v>39</v>
      </c>
      <c r="AH5" s="154"/>
      <c r="AI5" s="154"/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0</v>
      </c>
      <c r="F8" s="73" t="b">
        <f t="shared" si="0"/>
        <v>1</v>
      </c>
      <c r="G8" s="73" t="b">
        <f t="shared" si="0"/>
        <v>1</v>
      </c>
      <c r="H8" s="73" t="b">
        <f t="shared" si="0"/>
        <v>0</v>
      </c>
      <c r="I8" s="73" t="b">
        <f t="shared" si="0"/>
        <v>0</v>
      </c>
      <c r="J8" s="73" t="b">
        <f t="shared" si="0"/>
        <v>0</v>
      </c>
      <c r="K8" s="73" t="b">
        <f t="shared" si="0"/>
        <v>0</v>
      </c>
      <c r="L8" s="73" t="b">
        <f t="shared" si="0"/>
        <v>0</v>
      </c>
      <c r="M8" s="73" t="b">
        <f t="shared" si="0"/>
        <v>1</v>
      </c>
      <c r="N8" s="73" t="b">
        <f t="shared" si="0"/>
        <v>1</v>
      </c>
      <c r="O8" s="73" t="b">
        <f t="shared" si="0"/>
        <v>0</v>
      </c>
      <c r="P8" s="73" t="b">
        <f t="shared" si="0"/>
        <v>0</v>
      </c>
      <c r="Q8" s="73" t="b">
        <f t="shared" si="0"/>
        <v>0</v>
      </c>
      <c r="R8" s="73" t="b">
        <f t="shared" si="0"/>
        <v>0</v>
      </c>
      <c r="S8" s="73" t="b">
        <f t="shared" si="0"/>
        <v>0</v>
      </c>
      <c r="T8" s="73" t="b">
        <f t="shared" si="0"/>
        <v>1</v>
      </c>
      <c r="U8" s="73" t="b">
        <f t="shared" si="0"/>
        <v>1</v>
      </c>
      <c r="V8" s="73" t="b">
        <f t="shared" si="0"/>
        <v>0</v>
      </c>
      <c r="W8" s="73" t="b">
        <f t="shared" si="0"/>
        <v>0</v>
      </c>
      <c r="X8" s="73" t="b">
        <f t="shared" si="0"/>
        <v>0</v>
      </c>
      <c r="Y8" s="73" t="b">
        <f t="shared" si="0"/>
        <v>0</v>
      </c>
      <c r="Z8" s="73" t="b">
        <f t="shared" si="0"/>
        <v>0</v>
      </c>
      <c r="AA8" s="73" t="b">
        <f t="shared" si="0"/>
        <v>1</v>
      </c>
      <c r="AB8" s="73" t="b">
        <f t="shared" si="0"/>
        <v>1</v>
      </c>
      <c r="AC8" s="73" t="b">
        <f t="shared" si="0"/>
        <v>0</v>
      </c>
      <c r="AD8" s="73" t="b">
        <f t="shared" si="0"/>
        <v>0</v>
      </c>
      <c r="AE8" s="73" t="b">
        <f t="shared" si="0"/>
        <v>0</v>
      </c>
      <c r="AF8" s="73" t="b">
        <f t="shared" si="0"/>
        <v>0</v>
      </c>
      <c r="AG8" s="73" t="b">
        <f t="shared" si="0"/>
        <v>0</v>
      </c>
      <c r="AH8" s="73" t="b">
        <f t="shared" si="0"/>
        <v>1</v>
      </c>
      <c r="AI8" s="74" t="b">
        <f>OR(WEEKDAY(AI9,2)=6,WEEKDAY(AI9,2)=7,AI6="x")</f>
        <v>1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42979</v>
      </c>
      <c r="F9" s="104">
        <f t="shared" si="1"/>
        <v>42980</v>
      </c>
      <c r="G9" s="104">
        <f t="shared" si="1"/>
        <v>42981</v>
      </c>
      <c r="H9" s="104">
        <f t="shared" si="1"/>
        <v>42982</v>
      </c>
      <c r="I9" s="104">
        <f t="shared" si="1"/>
        <v>42983</v>
      </c>
      <c r="J9" s="104">
        <f t="shared" si="1"/>
        <v>42984</v>
      </c>
      <c r="K9" s="104">
        <f t="shared" si="1"/>
        <v>42985</v>
      </c>
      <c r="L9" s="104">
        <f t="shared" si="1"/>
        <v>42986</v>
      </c>
      <c r="M9" s="104">
        <f t="shared" si="1"/>
        <v>42987</v>
      </c>
      <c r="N9" s="104">
        <f t="shared" si="1"/>
        <v>42988</v>
      </c>
      <c r="O9" s="104">
        <f t="shared" si="1"/>
        <v>42989</v>
      </c>
      <c r="P9" s="104">
        <f t="shared" si="1"/>
        <v>42990</v>
      </c>
      <c r="Q9" s="104">
        <f t="shared" si="1"/>
        <v>42991</v>
      </c>
      <c r="R9" s="104">
        <f t="shared" si="1"/>
        <v>42992</v>
      </c>
      <c r="S9" s="104">
        <f t="shared" si="1"/>
        <v>42993</v>
      </c>
      <c r="T9" s="104">
        <f t="shared" si="1"/>
        <v>42994</v>
      </c>
      <c r="U9" s="104">
        <f t="shared" si="1"/>
        <v>42995</v>
      </c>
      <c r="V9" s="104">
        <f t="shared" si="1"/>
        <v>42996</v>
      </c>
      <c r="W9" s="104">
        <f t="shared" si="1"/>
        <v>42997</v>
      </c>
      <c r="X9" s="104">
        <f t="shared" si="1"/>
        <v>42998</v>
      </c>
      <c r="Y9" s="104">
        <f t="shared" si="1"/>
        <v>42999</v>
      </c>
      <c r="Z9" s="104">
        <f t="shared" si="1"/>
        <v>43000</v>
      </c>
      <c r="AA9" s="104">
        <f t="shared" si="1"/>
        <v>43001</v>
      </c>
      <c r="AB9" s="104">
        <f t="shared" si="1"/>
        <v>43002</v>
      </c>
      <c r="AC9" s="104">
        <f t="shared" si="1"/>
        <v>43003</v>
      </c>
      <c r="AD9" s="104">
        <f t="shared" si="1"/>
        <v>43004</v>
      </c>
      <c r="AE9" s="104">
        <f t="shared" si="1"/>
        <v>43005</v>
      </c>
      <c r="AF9" s="104">
        <f t="shared" si="1"/>
        <v>43006</v>
      </c>
      <c r="AG9" s="104">
        <f t="shared" si="1"/>
        <v>43007</v>
      </c>
      <c r="AH9" s="104">
        <f t="shared" si="1"/>
        <v>43008</v>
      </c>
      <c r="AI9" s="105">
        <f>DATE($A$3,$A$2,AI7)</f>
        <v>43009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0</v>
      </c>
      <c r="D10" s="95">
        <f t="shared" ref="D10:D73" si="2">COUNTIF($E10:$AI10,D$9)</f>
        <v>0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0</v>
      </c>
      <c r="D11" s="97">
        <f t="shared" si="2"/>
        <v>0</v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0</v>
      </c>
      <c r="D12" s="98">
        <f t="shared" si="2"/>
        <v>0</v>
      </c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si="2"/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2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2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2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2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2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2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2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2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2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2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2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2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2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2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2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2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2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2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2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2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2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2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2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2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2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2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2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2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2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2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2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37" si="4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4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5">SUM(E76:AI76)</f>
        <v>0</v>
      </c>
      <c r="D76" s="98">
        <f t="shared" si="4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5"/>
        <v>0</v>
      </c>
      <c r="D77" s="97">
        <f t="shared" si="4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5"/>
        <v>0</v>
      </c>
      <c r="D78" s="98">
        <f t="shared" si="4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5"/>
        <v>0</v>
      </c>
      <c r="D79" s="97">
        <f t="shared" si="4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5"/>
        <v>0</v>
      </c>
      <c r="D80" s="98">
        <f t="shared" si="4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5"/>
        <v>0</v>
      </c>
      <c r="D81" s="99">
        <f t="shared" si="4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5"/>
        <v>0</v>
      </c>
      <c r="D82" s="95">
        <f t="shared" si="4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5"/>
        <v>0</v>
      </c>
      <c r="D83" s="97">
        <f t="shared" si="4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5"/>
        <v>0</v>
      </c>
      <c r="D84" s="98">
        <f t="shared" si="4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5"/>
        <v>0</v>
      </c>
      <c r="D85" s="97">
        <f t="shared" si="4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5"/>
        <v>0</v>
      </c>
      <c r="D86" s="98">
        <f t="shared" si="4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5"/>
        <v>0</v>
      </c>
      <c r="D87" s="97">
        <f t="shared" si="4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5"/>
        <v>0</v>
      </c>
      <c r="D88" s="98">
        <f t="shared" si="4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5"/>
        <v>0</v>
      </c>
      <c r="D89" s="97">
        <f t="shared" si="4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5"/>
        <v>0</v>
      </c>
      <c r="D90" s="98">
        <f t="shared" si="4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5"/>
        <v>0</v>
      </c>
      <c r="D91" s="97">
        <f t="shared" si="4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5"/>
        <v>0</v>
      </c>
      <c r="D92" s="98">
        <f t="shared" si="4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5"/>
        <v>0</v>
      </c>
      <c r="D93" s="97">
        <f t="shared" si="4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5"/>
        <v>0</v>
      </c>
      <c r="D94" s="98">
        <f t="shared" si="4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5"/>
        <v>0</v>
      </c>
      <c r="D95" s="97">
        <f t="shared" si="4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5"/>
        <v>0</v>
      </c>
      <c r="D96" s="98">
        <f t="shared" si="4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5"/>
        <v>0</v>
      </c>
      <c r="D97" s="97">
        <f t="shared" si="4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5"/>
        <v>0</v>
      </c>
      <c r="D98" s="98">
        <f t="shared" si="4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5"/>
        <v>0</v>
      </c>
      <c r="D99" s="99">
        <f t="shared" si="4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5"/>
        <v>0</v>
      </c>
      <c r="D100" s="95">
        <f t="shared" si="4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5"/>
        <v>0</v>
      </c>
      <c r="D101" s="97">
        <f t="shared" si="4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5"/>
        <v>0</v>
      </c>
      <c r="D102" s="98">
        <f t="shared" si="4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5"/>
        <v>0</v>
      </c>
      <c r="D103" s="97">
        <f t="shared" si="4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5"/>
        <v>0</v>
      </c>
      <c r="D104" s="98">
        <f t="shared" si="4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5"/>
        <v>0</v>
      </c>
      <c r="D105" s="97">
        <f t="shared" si="4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5"/>
        <v>0</v>
      </c>
      <c r="D106" s="98">
        <f t="shared" si="4"/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5"/>
        <v>0</v>
      </c>
      <c r="D107" s="97">
        <f t="shared" si="4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5"/>
        <v>0</v>
      </c>
      <c r="D108" s="98">
        <f t="shared" si="4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5"/>
        <v>0</v>
      </c>
      <c r="D109" s="97">
        <f t="shared" si="4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5"/>
        <v>0</v>
      </c>
      <c r="D110" s="98">
        <f t="shared" si="4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5"/>
        <v>0</v>
      </c>
      <c r="D111" s="97">
        <f t="shared" si="4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5"/>
        <v>0</v>
      </c>
      <c r="D112" s="98">
        <f t="shared" si="4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5"/>
        <v>0</v>
      </c>
      <c r="D113" s="97">
        <f t="shared" si="4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5"/>
        <v>0</v>
      </c>
      <c r="D114" s="98">
        <f t="shared" si="4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5"/>
        <v>0</v>
      </c>
      <c r="D115" s="97">
        <f t="shared" si="4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5"/>
        <v>0</v>
      </c>
      <c r="D116" s="98">
        <f t="shared" si="4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5"/>
        <v>0</v>
      </c>
      <c r="D117" s="99">
        <f t="shared" si="4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5"/>
        <v>0</v>
      </c>
      <c r="D118" s="95">
        <f t="shared" si="4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5"/>
        <v>0</v>
      </c>
      <c r="D119" s="97">
        <f t="shared" si="4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5"/>
        <v>0</v>
      </c>
      <c r="D120" s="98">
        <f t="shared" si="4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5"/>
        <v>0</v>
      </c>
      <c r="D121" s="97">
        <f t="shared" si="4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5"/>
        <v>0</v>
      </c>
      <c r="D122" s="98">
        <f t="shared" si="4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5"/>
        <v>0</v>
      </c>
      <c r="D123" s="97">
        <f t="shared" si="4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5"/>
        <v>0</v>
      </c>
      <c r="D124" s="98">
        <f t="shared" si="4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5"/>
        <v>0</v>
      </c>
      <c r="D125" s="97">
        <f t="shared" si="4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5"/>
        <v>0</v>
      </c>
      <c r="D126" s="98">
        <f t="shared" si="4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5"/>
        <v>0</v>
      </c>
      <c r="D127" s="97">
        <f t="shared" si="4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5"/>
        <v>0</v>
      </c>
      <c r="D128" s="98">
        <f t="shared" si="4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5"/>
        <v>0</v>
      </c>
      <c r="D129" s="97">
        <f t="shared" si="4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5"/>
        <v>0</v>
      </c>
      <c r="D130" s="98">
        <f t="shared" si="4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5"/>
        <v>0</v>
      </c>
      <c r="D131" s="97">
        <f t="shared" si="4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5"/>
        <v>0</v>
      </c>
      <c r="D132" s="98">
        <f t="shared" si="4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5"/>
        <v>0</v>
      </c>
      <c r="D133" s="97">
        <f t="shared" si="4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5"/>
        <v>0</v>
      </c>
      <c r="D134" s="98">
        <f t="shared" si="4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5"/>
        <v>0</v>
      </c>
      <c r="D135" s="99">
        <f t="shared" si="4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5"/>
        <v>0</v>
      </c>
      <c r="D136" s="95">
        <f t="shared" si="4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5"/>
        <v>0</v>
      </c>
      <c r="D137" s="97">
        <f t="shared" si="4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5"/>
        <v>0</v>
      </c>
      <c r="D138" s="98">
        <f t="shared" ref="D138:D149" si="6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5"/>
        <v>0</v>
      </c>
      <c r="D139" s="97">
        <f t="shared" si="6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7">SUM(E140:AI140)</f>
        <v>0</v>
      </c>
      <c r="D140" s="98">
        <f t="shared" si="6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7"/>
        <v>0</v>
      </c>
      <c r="D141" s="97">
        <f t="shared" si="6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7"/>
        <v>0</v>
      </c>
      <c r="D142" s="98">
        <f t="shared" si="6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7"/>
        <v>0</v>
      </c>
      <c r="D143" s="97">
        <f t="shared" si="6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7"/>
        <v>0</v>
      </c>
      <c r="D144" s="98">
        <f t="shared" si="6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7"/>
        <v>0</v>
      </c>
      <c r="D145" s="97">
        <f t="shared" si="6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7"/>
        <v>0</v>
      </c>
      <c r="D146" s="98">
        <f t="shared" si="6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7"/>
        <v>0</v>
      </c>
      <c r="D147" s="97">
        <f t="shared" si="6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7"/>
        <v>0</v>
      </c>
      <c r="D148" s="98">
        <f t="shared" si="6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7"/>
        <v>0</v>
      </c>
      <c r="D149" s="97">
        <f t="shared" si="6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2</v>
      </c>
      <c r="D151" s="144"/>
      <c r="E151" s="145">
        <f t="shared" ref="E151:AI151" si="8">SUM(E11:E150)</f>
        <v>0</v>
      </c>
      <c r="F151" s="145">
        <f t="shared" si="8"/>
        <v>2</v>
      </c>
      <c r="G151" s="145">
        <f t="shared" si="8"/>
        <v>0</v>
      </c>
      <c r="H151" s="145">
        <f t="shared" si="8"/>
        <v>0</v>
      </c>
      <c r="I151" s="145">
        <f t="shared" si="8"/>
        <v>0</v>
      </c>
      <c r="J151" s="145">
        <f t="shared" si="8"/>
        <v>0</v>
      </c>
      <c r="K151" s="145">
        <f t="shared" si="8"/>
        <v>0</v>
      </c>
      <c r="L151" s="145">
        <f t="shared" si="8"/>
        <v>0</v>
      </c>
      <c r="M151" s="145">
        <f t="shared" si="8"/>
        <v>0</v>
      </c>
      <c r="N151" s="145">
        <f t="shared" si="8"/>
        <v>0</v>
      </c>
      <c r="O151" s="145">
        <f t="shared" si="8"/>
        <v>0</v>
      </c>
      <c r="P151" s="145">
        <f t="shared" si="8"/>
        <v>0</v>
      </c>
      <c r="Q151" s="145">
        <f t="shared" si="8"/>
        <v>0</v>
      </c>
      <c r="R151" s="145">
        <f t="shared" si="8"/>
        <v>0</v>
      </c>
      <c r="S151" s="145">
        <f t="shared" si="8"/>
        <v>0</v>
      </c>
      <c r="T151" s="145">
        <f t="shared" si="8"/>
        <v>0</v>
      </c>
      <c r="U151" s="145">
        <f t="shared" si="8"/>
        <v>0</v>
      </c>
      <c r="V151" s="145">
        <f t="shared" si="8"/>
        <v>0</v>
      </c>
      <c r="W151" s="145">
        <f t="shared" si="8"/>
        <v>0</v>
      </c>
      <c r="X151" s="145">
        <f t="shared" si="8"/>
        <v>0</v>
      </c>
      <c r="Y151" s="145">
        <f t="shared" si="8"/>
        <v>0</v>
      </c>
      <c r="Z151" s="145">
        <f t="shared" si="8"/>
        <v>0</v>
      </c>
      <c r="AA151" s="145">
        <f t="shared" si="8"/>
        <v>0</v>
      </c>
      <c r="AB151" s="145">
        <f t="shared" si="8"/>
        <v>0</v>
      </c>
      <c r="AC151" s="145">
        <f t="shared" si="8"/>
        <v>0</v>
      </c>
      <c r="AD151" s="145">
        <f t="shared" si="8"/>
        <v>0</v>
      </c>
      <c r="AE151" s="145">
        <f t="shared" si="8"/>
        <v>0</v>
      </c>
      <c r="AF151" s="145">
        <f t="shared" si="8"/>
        <v>0</v>
      </c>
      <c r="AG151" s="145">
        <f t="shared" si="8"/>
        <v>0</v>
      </c>
      <c r="AH151" s="145">
        <f t="shared" si="8"/>
        <v>0</v>
      </c>
      <c r="AI151" s="146">
        <f t="shared" si="8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9">COUNTIF(G$10:G$149,$B152)</f>
        <v>0</v>
      </c>
      <c r="H152" s="101">
        <f t="shared" si="9"/>
        <v>0</v>
      </c>
      <c r="I152" s="101">
        <f t="shared" si="9"/>
        <v>0</v>
      </c>
      <c r="J152" s="101">
        <f t="shared" si="9"/>
        <v>0</v>
      </c>
      <c r="K152" s="101">
        <f t="shared" si="9"/>
        <v>0</v>
      </c>
      <c r="L152" s="101">
        <f t="shared" si="9"/>
        <v>0</v>
      </c>
      <c r="M152" s="101">
        <f t="shared" si="9"/>
        <v>0</v>
      </c>
      <c r="N152" s="101">
        <f t="shared" si="9"/>
        <v>0</v>
      </c>
      <c r="O152" s="101">
        <f t="shared" si="9"/>
        <v>0</v>
      </c>
      <c r="P152" s="101">
        <f t="shared" si="9"/>
        <v>0</v>
      </c>
      <c r="Q152" s="101">
        <f t="shared" si="9"/>
        <v>0</v>
      </c>
      <c r="R152" s="101">
        <f t="shared" si="9"/>
        <v>0</v>
      </c>
      <c r="S152" s="101">
        <f t="shared" si="9"/>
        <v>0</v>
      </c>
      <c r="T152" s="101">
        <f t="shared" si="9"/>
        <v>0</v>
      </c>
      <c r="U152" s="101">
        <f t="shared" si="9"/>
        <v>0</v>
      </c>
      <c r="V152" s="101">
        <f t="shared" si="9"/>
        <v>0</v>
      </c>
      <c r="W152" s="101">
        <f t="shared" si="9"/>
        <v>0</v>
      </c>
      <c r="X152" s="101">
        <f t="shared" si="9"/>
        <v>0</v>
      </c>
      <c r="Y152" s="101">
        <f t="shared" si="9"/>
        <v>0</v>
      </c>
      <c r="Z152" s="101">
        <f t="shared" si="9"/>
        <v>0</v>
      </c>
      <c r="AA152" s="101">
        <f t="shared" si="9"/>
        <v>0</v>
      </c>
      <c r="AB152" s="101">
        <f t="shared" si="9"/>
        <v>0</v>
      </c>
      <c r="AC152" s="101">
        <f t="shared" si="9"/>
        <v>0</v>
      </c>
      <c r="AD152" s="101">
        <f t="shared" si="9"/>
        <v>0</v>
      </c>
      <c r="AE152" s="101">
        <f t="shared" si="9"/>
        <v>0</v>
      </c>
      <c r="AF152" s="101">
        <f t="shared" si="9"/>
        <v>0</v>
      </c>
      <c r="AG152" s="101">
        <f t="shared" si="9"/>
        <v>0</v>
      </c>
      <c r="AH152" s="101">
        <f t="shared" si="9"/>
        <v>0</v>
      </c>
      <c r="AI152" s="102">
        <f t="shared" si="9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11" priority="2">
      <formula>E$8</formula>
    </cfRule>
  </conditionalFormatting>
  <conditionalFormatting sqref="AG6:AI149">
    <cfRule type="expression" dxfId="10" priority="3">
      <formula>MONTH(AG$9)&lt;&gt;$A$2</formula>
    </cfRule>
  </conditionalFormatting>
  <conditionalFormatting sqref="E151:AI151">
    <cfRule type="expression" dxfId="9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topLeftCell="D1" zoomScale="85" zoomScaleNormal="85" workbookViewId="0">
      <selection activeCell="F6" sqref="F6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43009</v>
      </c>
      <c r="B1" s="2"/>
      <c r="C1" s="2"/>
    </row>
    <row r="2" spans="1:35" x14ac:dyDescent="0.2">
      <c r="A2" s="39">
        <v>10</v>
      </c>
    </row>
    <row r="3" spans="1:35" x14ac:dyDescent="0.2">
      <c r="A3" s="39">
        <f>Synthèse!A2</f>
        <v>2017</v>
      </c>
    </row>
    <row r="5" spans="1:35" x14ac:dyDescent="0.2">
      <c r="E5" s="154">
        <v>40</v>
      </c>
      <c r="F5" s="154"/>
      <c r="G5" s="154"/>
      <c r="H5" s="154"/>
      <c r="I5" s="154"/>
      <c r="J5" s="154"/>
      <c r="K5" s="154"/>
      <c r="L5" s="154">
        <v>41</v>
      </c>
      <c r="M5" s="154"/>
      <c r="N5" s="154"/>
      <c r="O5" s="154"/>
      <c r="P5" s="154"/>
      <c r="Q5" s="154"/>
      <c r="R5" s="154"/>
      <c r="S5" s="154">
        <v>42</v>
      </c>
      <c r="T5" s="154"/>
      <c r="U5" s="154"/>
      <c r="V5" s="154"/>
      <c r="W5" s="154"/>
      <c r="X5" s="154"/>
      <c r="Z5" s="154">
        <v>43</v>
      </c>
      <c r="AA5" s="154"/>
      <c r="AB5" s="154"/>
      <c r="AC5" s="154"/>
      <c r="AD5" s="154"/>
      <c r="AE5" s="154"/>
      <c r="AG5" s="154">
        <v>44</v>
      </c>
      <c r="AH5" s="154"/>
      <c r="AI5" s="154"/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1</v>
      </c>
      <c r="F8" s="73" t="b">
        <f t="shared" si="0"/>
        <v>0</v>
      </c>
      <c r="G8" s="73" t="b">
        <f t="shared" si="0"/>
        <v>0</v>
      </c>
      <c r="H8" s="73" t="b">
        <f t="shared" si="0"/>
        <v>0</v>
      </c>
      <c r="I8" s="73" t="b">
        <f t="shared" si="0"/>
        <v>0</v>
      </c>
      <c r="J8" s="73" t="b">
        <f t="shared" si="0"/>
        <v>0</v>
      </c>
      <c r="K8" s="73" t="b">
        <f t="shared" si="0"/>
        <v>1</v>
      </c>
      <c r="L8" s="73" t="b">
        <f t="shared" si="0"/>
        <v>1</v>
      </c>
      <c r="M8" s="73" t="b">
        <f t="shared" si="0"/>
        <v>0</v>
      </c>
      <c r="N8" s="73" t="b">
        <f t="shared" si="0"/>
        <v>0</v>
      </c>
      <c r="O8" s="73" t="b">
        <f t="shared" si="0"/>
        <v>0</v>
      </c>
      <c r="P8" s="73" t="b">
        <f t="shared" si="0"/>
        <v>0</v>
      </c>
      <c r="Q8" s="73" t="b">
        <f t="shared" si="0"/>
        <v>0</v>
      </c>
      <c r="R8" s="73" t="b">
        <f t="shared" si="0"/>
        <v>1</v>
      </c>
      <c r="S8" s="73" t="b">
        <f t="shared" si="0"/>
        <v>1</v>
      </c>
      <c r="T8" s="73" t="b">
        <f t="shared" si="0"/>
        <v>0</v>
      </c>
      <c r="U8" s="73" t="b">
        <f t="shared" si="0"/>
        <v>0</v>
      </c>
      <c r="V8" s="73" t="b">
        <f t="shared" si="0"/>
        <v>0</v>
      </c>
      <c r="W8" s="73" t="b">
        <f t="shared" si="0"/>
        <v>0</v>
      </c>
      <c r="X8" s="73" t="b">
        <f t="shared" si="0"/>
        <v>0</v>
      </c>
      <c r="Y8" s="73" t="b">
        <f t="shared" si="0"/>
        <v>1</v>
      </c>
      <c r="Z8" s="73" t="b">
        <f t="shared" si="0"/>
        <v>1</v>
      </c>
      <c r="AA8" s="73" t="b">
        <f t="shared" si="0"/>
        <v>0</v>
      </c>
      <c r="AB8" s="73" t="b">
        <f t="shared" si="0"/>
        <v>0</v>
      </c>
      <c r="AC8" s="73" t="b">
        <f t="shared" si="0"/>
        <v>0</v>
      </c>
      <c r="AD8" s="73" t="b">
        <f t="shared" si="0"/>
        <v>0</v>
      </c>
      <c r="AE8" s="73" t="b">
        <f t="shared" si="0"/>
        <v>0</v>
      </c>
      <c r="AF8" s="73" t="b">
        <f t="shared" si="0"/>
        <v>1</v>
      </c>
      <c r="AG8" s="73" t="b">
        <f t="shared" si="0"/>
        <v>1</v>
      </c>
      <c r="AH8" s="73" t="b">
        <f t="shared" si="0"/>
        <v>0</v>
      </c>
      <c r="AI8" s="74" t="b">
        <f>OR(WEEKDAY(AI9,2)=6,WEEKDAY(AI9,2)=7,AI6="x")</f>
        <v>0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43009</v>
      </c>
      <c r="F9" s="104">
        <f t="shared" si="1"/>
        <v>43010</v>
      </c>
      <c r="G9" s="104">
        <f t="shared" si="1"/>
        <v>43011</v>
      </c>
      <c r="H9" s="104">
        <f t="shared" si="1"/>
        <v>43012</v>
      </c>
      <c r="I9" s="104">
        <f t="shared" si="1"/>
        <v>43013</v>
      </c>
      <c r="J9" s="104">
        <f t="shared" si="1"/>
        <v>43014</v>
      </c>
      <c r="K9" s="104">
        <f t="shared" si="1"/>
        <v>43015</v>
      </c>
      <c r="L9" s="104">
        <f t="shared" si="1"/>
        <v>43016</v>
      </c>
      <c r="M9" s="104">
        <f t="shared" si="1"/>
        <v>43017</v>
      </c>
      <c r="N9" s="104">
        <f t="shared" si="1"/>
        <v>43018</v>
      </c>
      <c r="O9" s="104">
        <f t="shared" si="1"/>
        <v>43019</v>
      </c>
      <c r="P9" s="104">
        <f t="shared" si="1"/>
        <v>43020</v>
      </c>
      <c r="Q9" s="104">
        <f t="shared" si="1"/>
        <v>43021</v>
      </c>
      <c r="R9" s="104">
        <f t="shared" si="1"/>
        <v>43022</v>
      </c>
      <c r="S9" s="104">
        <f t="shared" si="1"/>
        <v>43023</v>
      </c>
      <c r="T9" s="104">
        <f t="shared" si="1"/>
        <v>43024</v>
      </c>
      <c r="U9" s="104">
        <f t="shared" si="1"/>
        <v>43025</v>
      </c>
      <c r="V9" s="104">
        <f t="shared" si="1"/>
        <v>43026</v>
      </c>
      <c r="W9" s="104">
        <f t="shared" si="1"/>
        <v>43027</v>
      </c>
      <c r="X9" s="104">
        <f t="shared" si="1"/>
        <v>43028</v>
      </c>
      <c r="Y9" s="104">
        <f t="shared" si="1"/>
        <v>43029</v>
      </c>
      <c r="Z9" s="104">
        <f t="shared" si="1"/>
        <v>43030</v>
      </c>
      <c r="AA9" s="104">
        <f t="shared" si="1"/>
        <v>43031</v>
      </c>
      <c r="AB9" s="104">
        <f t="shared" si="1"/>
        <v>43032</v>
      </c>
      <c r="AC9" s="104">
        <f t="shared" si="1"/>
        <v>43033</v>
      </c>
      <c r="AD9" s="104">
        <f t="shared" si="1"/>
        <v>43034</v>
      </c>
      <c r="AE9" s="104">
        <f t="shared" si="1"/>
        <v>43035</v>
      </c>
      <c r="AF9" s="104">
        <f t="shared" si="1"/>
        <v>43036</v>
      </c>
      <c r="AG9" s="104">
        <f t="shared" si="1"/>
        <v>43037</v>
      </c>
      <c r="AH9" s="104">
        <f t="shared" si="1"/>
        <v>43038</v>
      </c>
      <c r="AI9" s="105">
        <f>DATE($A$3,$A$2,AI7)</f>
        <v>43039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0</v>
      </c>
      <c r="D10" s="95">
        <f t="shared" ref="D10:D73" si="2">COUNTIF($E10:$AI10,D$9)</f>
        <v>0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0</v>
      </c>
      <c r="D11" s="97">
        <f t="shared" si="2"/>
        <v>0</v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0</v>
      </c>
      <c r="D12" s="98">
        <f t="shared" si="2"/>
        <v>0</v>
      </c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si="2"/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2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2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2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2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2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2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2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2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2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2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2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2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2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2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2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2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2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2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2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2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2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2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2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2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2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2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2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2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2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2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2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37" si="4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4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5">SUM(E76:AI76)</f>
        <v>0</v>
      </c>
      <c r="D76" s="98">
        <f t="shared" si="4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5"/>
        <v>0</v>
      </c>
      <c r="D77" s="97">
        <f t="shared" si="4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5"/>
        <v>0</v>
      </c>
      <c r="D78" s="98">
        <f t="shared" si="4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5"/>
        <v>0</v>
      </c>
      <c r="D79" s="97">
        <f t="shared" si="4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5"/>
        <v>0</v>
      </c>
      <c r="D80" s="98">
        <f t="shared" si="4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5"/>
        <v>0</v>
      </c>
      <c r="D81" s="99">
        <f t="shared" si="4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5"/>
        <v>0</v>
      </c>
      <c r="D82" s="95">
        <f t="shared" si="4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5"/>
        <v>0</v>
      </c>
      <c r="D83" s="97">
        <f t="shared" si="4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5"/>
        <v>0</v>
      </c>
      <c r="D84" s="98">
        <f t="shared" si="4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5"/>
        <v>0</v>
      </c>
      <c r="D85" s="97">
        <f t="shared" si="4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5"/>
        <v>0</v>
      </c>
      <c r="D86" s="98">
        <f t="shared" si="4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5"/>
        <v>0</v>
      </c>
      <c r="D87" s="97">
        <f t="shared" si="4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5"/>
        <v>0</v>
      </c>
      <c r="D88" s="98">
        <f t="shared" si="4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5"/>
        <v>0</v>
      </c>
      <c r="D89" s="97">
        <f t="shared" si="4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5"/>
        <v>0</v>
      </c>
      <c r="D90" s="98">
        <f t="shared" si="4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5"/>
        <v>0</v>
      </c>
      <c r="D91" s="97">
        <f t="shared" si="4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5"/>
        <v>0</v>
      </c>
      <c r="D92" s="98">
        <f t="shared" si="4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5"/>
        <v>0</v>
      </c>
      <c r="D93" s="97">
        <f t="shared" si="4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5"/>
        <v>0</v>
      </c>
      <c r="D94" s="98">
        <f t="shared" si="4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5"/>
        <v>0</v>
      </c>
      <c r="D95" s="97">
        <f t="shared" si="4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5"/>
        <v>0</v>
      </c>
      <c r="D96" s="98">
        <f t="shared" si="4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5"/>
        <v>0</v>
      </c>
      <c r="D97" s="97">
        <f t="shared" si="4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5"/>
        <v>0</v>
      </c>
      <c r="D98" s="98">
        <f t="shared" si="4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5"/>
        <v>0</v>
      </c>
      <c r="D99" s="99">
        <f t="shared" si="4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5"/>
        <v>0</v>
      </c>
      <c r="D100" s="95">
        <f t="shared" si="4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5"/>
        <v>0</v>
      </c>
      <c r="D101" s="97">
        <f t="shared" si="4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5"/>
        <v>0</v>
      </c>
      <c r="D102" s="98">
        <f t="shared" si="4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5"/>
        <v>0</v>
      </c>
      <c r="D103" s="97">
        <f t="shared" si="4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5"/>
        <v>0</v>
      </c>
      <c r="D104" s="98">
        <f t="shared" si="4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5"/>
        <v>0</v>
      </c>
      <c r="D105" s="97">
        <f t="shared" si="4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5"/>
        <v>0</v>
      </c>
      <c r="D106" s="98">
        <f t="shared" si="4"/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5"/>
        <v>0</v>
      </c>
      <c r="D107" s="97">
        <f t="shared" si="4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5"/>
        <v>0</v>
      </c>
      <c r="D108" s="98">
        <f t="shared" si="4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5"/>
        <v>0</v>
      </c>
      <c r="D109" s="97">
        <f t="shared" si="4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5"/>
        <v>0</v>
      </c>
      <c r="D110" s="98">
        <f t="shared" si="4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5"/>
        <v>0</v>
      </c>
      <c r="D111" s="97">
        <f t="shared" si="4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5"/>
        <v>0</v>
      </c>
      <c r="D112" s="98">
        <f t="shared" si="4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5"/>
        <v>0</v>
      </c>
      <c r="D113" s="97">
        <f t="shared" si="4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5"/>
        <v>0</v>
      </c>
      <c r="D114" s="98">
        <f t="shared" si="4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5"/>
        <v>0</v>
      </c>
      <c r="D115" s="97">
        <f t="shared" si="4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5"/>
        <v>0</v>
      </c>
      <c r="D116" s="98">
        <f t="shared" si="4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5"/>
        <v>0</v>
      </c>
      <c r="D117" s="99">
        <f t="shared" si="4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5"/>
        <v>0</v>
      </c>
      <c r="D118" s="95">
        <f t="shared" si="4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5"/>
        <v>0</v>
      </c>
      <c r="D119" s="97">
        <f t="shared" si="4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5"/>
        <v>0</v>
      </c>
      <c r="D120" s="98">
        <f t="shared" si="4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5"/>
        <v>0</v>
      </c>
      <c r="D121" s="97">
        <f t="shared" si="4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5"/>
        <v>0</v>
      </c>
      <c r="D122" s="98">
        <f t="shared" si="4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5"/>
        <v>0</v>
      </c>
      <c r="D123" s="97">
        <f t="shared" si="4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5"/>
        <v>0</v>
      </c>
      <c r="D124" s="98">
        <f t="shared" si="4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5"/>
        <v>0</v>
      </c>
      <c r="D125" s="97">
        <f t="shared" si="4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5"/>
        <v>0</v>
      </c>
      <c r="D126" s="98">
        <f t="shared" si="4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5"/>
        <v>0</v>
      </c>
      <c r="D127" s="97">
        <f t="shared" si="4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5"/>
        <v>0</v>
      </c>
      <c r="D128" s="98">
        <f t="shared" si="4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5"/>
        <v>0</v>
      </c>
      <c r="D129" s="97">
        <f t="shared" si="4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5"/>
        <v>0</v>
      </c>
      <c r="D130" s="98">
        <f t="shared" si="4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5"/>
        <v>0</v>
      </c>
      <c r="D131" s="97">
        <f t="shared" si="4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5"/>
        <v>0</v>
      </c>
      <c r="D132" s="98">
        <f t="shared" si="4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5"/>
        <v>0</v>
      </c>
      <c r="D133" s="97">
        <f t="shared" si="4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5"/>
        <v>0</v>
      </c>
      <c r="D134" s="98">
        <f t="shared" si="4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5"/>
        <v>0</v>
      </c>
      <c r="D135" s="99">
        <f t="shared" si="4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5"/>
        <v>0</v>
      </c>
      <c r="D136" s="95">
        <f t="shared" si="4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5"/>
        <v>0</v>
      </c>
      <c r="D137" s="97">
        <f t="shared" si="4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5"/>
        <v>0</v>
      </c>
      <c r="D138" s="98">
        <f t="shared" ref="D138:D149" si="6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5"/>
        <v>0</v>
      </c>
      <c r="D139" s="97">
        <f t="shared" si="6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7">SUM(E140:AI140)</f>
        <v>0</v>
      </c>
      <c r="D140" s="98">
        <f t="shared" si="6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7"/>
        <v>0</v>
      </c>
      <c r="D141" s="97">
        <f t="shared" si="6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7"/>
        <v>0</v>
      </c>
      <c r="D142" s="98">
        <f t="shared" si="6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7"/>
        <v>0</v>
      </c>
      <c r="D143" s="97">
        <f t="shared" si="6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7"/>
        <v>0</v>
      </c>
      <c r="D144" s="98">
        <f t="shared" si="6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7"/>
        <v>0</v>
      </c>
      <c r="D145" s="97">
        <f t="shared" si="6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7"/>
        <v>0</v>
      </c>
      <c r="D146" s="98">
        <f t="shared" si="6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7"/>
        <v>0</v>
      </c>
      <c r="D147" s="97">
        <f t="shared" si="6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7"/>
        <v>0</v>
      </c>
      <c r="D148" s="98">
        <f t="shared" si="6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7"/>
        <v>0</v>
      </c>
      <c r="D149" s="97">
        <f t="shared" si="6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2</v>
      </c>
      <c r="D151" s="144"/>
      <c r="E151" s="145">
        <f t="shared" ref="E151:AI151" si="8">SUM(E11:E150)</f>
        <v>0</v>
      </c>
      <c r="F151" s="145">
        <f t="shared" si="8"/>
        <v>2</v>
      </c>
      <c r="G151" s="145">
        <f t="shared" si="8"/>
        <v>0</v>
      </c>
      <c r="H151" s="145">
        <f t="shared" si="8"/>
        <v>0</v>
      </c>
      <c r="I151" s="145">
        <f t="shared" si="8"/>
        <v>0</v>
      </c>
      <c r="J151" s="145">
        <f t="shared" si="8"/>
        <v>0</v>
      </c>
      <c r="K151" s="145">
        <f t="shared" si="8"/>
        <v>0</v>
      </c>
      <c r="L151" s="145">
        <f t="shared" si="8"/>
        <v>0</v>
      </c>
      <c r="M151" s="145">
        <f t="shared" si="8"/>
        <v>0</v>
      </c>
      <c r="N151" s="145">
        <f t="shared" si="8"/>
        <v>0</v>
      </c>
      <c r="O151" s="145">
        <f t="shared" si="8"/>
        <v>0</v>
      </c>
      <c r="P151" s="145">
        <f t="shared" si="8"/>
        <v>0</v>
      </c>
      <c r="Q151" s="145">
        <f t="shared" si="8"/>
        <v>0</v>
      </c>
      <c r="R151" s="145">
        <f t="shared" si="8"/>
        <v>0</v>
      </c>
      <c r="S151" s="145">
        <f t="shared" si="8"/>
        <v>0</v>
      </c>
      <c r="T151" s="145">
        <f t="shared" si="8"/>
        <v>0</v>
      </c>
      <c r="U151" s="145">
        <f t="shared" si="8"/>
        <v>0</v>
      </c>
      <c r="V151" s="145">
        <f t="shared" si="8"/>
        <v>0</v>
      </c>
      <c r="W151" s="145">
        <f t="shared" si="8"/>
        <v>0</v>
      </c>
      <c r="X151" s="145">
        <f t="shared" si="8"/>
        <v>0</v>
      </c>
      <c r="Y151" s="145">
        <f t="shared" si="8"/>
        <v>0</v>
      </c>
      <c r="Z151" s="145">
        <f t="shared" si="8"/>
        <v>0</v>
      </c>
      <c r="AA151" s="145">
        <f t="shared" si="8"/>
        <v>0</v>
      </c>
      <c r="AB151" s="145">
        <f t="shared" si="8"/>
        <v>0</v>
      </c>
      <c r="AC151" s="145">
        <f t="shared" si="8"/>
        <v>0</v>
      </c>
      <c r="AD151" s="145">
        <f t="shared" si="8"/>
        <v>0</v>
      </c>
      <c r="AE151" s="145">
        <f t="shared" si="8"/>
        <v>0</v>
      </c>
      <c r="AF151" s="145">
        <f t="shared" si="8"/>
        <v>0</v>
      </c>
      <c r="AG151" s="145">
        <f t="shared" si="8"/>
        <v>0</v>
      </c>
      <c r="AH151" s="145">
        <f t="shared" si="8"/>
        <v>0</v>
      </c>
      <c r="AI151" s="146">
        <f t="shared" si="8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9">COUNTIF(G$10:G$149,$B152)</f>
        <v>0</v>
      </c>
      <c r="H152" s="101">
        <f t="shared" si="9"/>
        <v>0</v>
      </c>
      <c r="I152" s="101">
        <f t="shared" si="9"/>
        <v>0</v>
      </c>
      <c r="J152" s="101">
        <f t="shared" si="9"/>
        <v>0</v>
      </c>
      <c r="K152" s="101">
        <f t="shared" si="9"/>
        <v>0</v>
      </c>
      <c r="L152" s="101">
        <f t="shared" si="9"/>
        <v>0</v>
      </c>
      <c r="M152" s="101">
        <f t="shared" si="9"/>
        <v>0</v>
      </c>
      <c r="N152" s="101">
        <f t="shared" si="9"/>
        <v>0</v>
      </c>
      <c r="O152" s="101">
        <f t="shared" si="9"/>
        <v>0</v>
      </c>
      <c r="P152" s="101">
        <f t="shared" si="9"/>
        <v>0</v>
      </c>
      <c r="Q152" s="101">
        <f t="shared" si="9"/>
        <v>0</v>
      </c>
      <c r="R152" s="101">
        <f t="shared" si="9"/>
        <v>0</v>
      </c>
      <c r="S152" s="101">
        <f t="shared" si="9"/>
        <v>0</v>
      </c>
      <c r="T152" s="101">
        <f t="shared" si="9"/>
        <v>0</v>
      </c>
      <c r="U152" s="101">
        <f t="shared" si="9"/>
        <v>0</v>
      </c>
      <c r="V152" s="101">
        <f t="shared" si="9"/>
        <v>0</v>
      </c>
      <c r="W152" s="101">
        <f t="shared" si="9"/>
        <v>0</v>
      </c>
      <c r="X152" s="101">
        <f t="shared" si="9"/>
        <v>0</v>
      </c>
      <c r="Y152" s="101">
        <f t="shared" si="9"/>
        <v>0</v>
      </c>
      <c r="Z152" s="101">
        <f t="shared" si="9"/>
        <v>0</v>
      </c>
      <c r="AA152" s="101">
        <f t="shared" si="9"/>
        <v>0</v>
      </c>
      <c r="AB152" s="101">
        <f t="shared" si="9"/>
        <v>0</v>
      </c>
      <c r="AC152" s="101">
        <f t="shared" si="9"/>
        <v>0</v>
      </c>
      <c r="AD152" s="101">
        <f t="shared" si="9"/>
        <v>0</v>
      </c>
      <c r="AE152" s="101">
        <f t="shared" si="9"/>
        <v>0</v>
      </c>
      <c r="AF152" s="101">
        <f t="shared" si="9"/>
        <v>0</v>
      </c>
      <c r="AG152" s="101">
        <f t="shared" si="9"/>
        <v>0</v>
      </c>
      <c r="AH152" s="101">
        <f t="shared" si="9"/>
        <v>0</v>
      </c>
      <c r="AI152" s="102">
        <f t="shared" si="9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8" priority="2">
      <formula>E$8</formula>
    </cfRule>
  </conditionalFormatting>
  <conditionalFormatting sqref="AG6:AI149">
    <cfRule type="expression" dxfId="7" priority="3">
      <formula>MONTH(AG$9)&lt;&gt;$A$2</formula>
    </cfRule>
  </conditionalFormatting>
  <conditionalFormatting sqref="E151:AI151">
    <cfRule type="expression" dxfId="6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topLeftCell="C1" zoomScale="85" zoomScaleNormal="85" workbookViewId="0">
      <selection activeCell="E5" sqref="E5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43040</v>
      </c>
      <c r="B1" s="2"/>
      <c r="C1" s="2"/>
    </row>
    <row r="2" spans="1:35" x14ac:dyDescent="0.2">
      <c r="A2" s="39">
        <v>11</v>
      </c>
    </row>
    <row r="3" spans="1:35" x14ac:dyDescent="0.2">
      <c r="A3" s="39">
        <f>Synthèse!A2</f>
        <v>2017</v>
      </c>
    </row>
    <row r="5" spans="1:35" x14ac:dyDescent="0.2">
      <c r="E5" s="154">
        <v>44</v>
      </c>
      <c r="F5" s="154"/>
      <c r="G5" s="154"/>
      <c r="H5" s="154"/>
      <c r="I5" s="154"/>
      <c r="J5" s="154"/>
      <c r="K5" s="154"/>
      <c r="L5" s="154">
        <v>45</v>
      </c>
      <c r="M5" s="154"/>
      <c r="N5" s="154"/>
      <c r="O5" s="154"/>
      <c r="P5" s="154"/>
      <c r="Q5" s="154"/>
      <c r="R5" s="154"/>
      <c r="S5" s="154">
        <v>46</v>
      </c>
      <c r="T5" s="154"/>
      <c r="U5" s="154"/>
      <c r="V5" s="154"/>
      <c r="W5" s="154"/>
      <c r="X5" s="154"/>
      <c r="Z5" s="154">
        <v>47</v>
      </c>
      <c r="AA5" s="154"/>
      <c r="AB5" s="154"/>
      <c r="AC5" s="154"/>
      <c r="AD5" s="154"/>
      <c r="AE5" s="154"/>
      <c r="AG5" s="154">
        <v>48</v>
      </c>
      <c r="AH5" s="154"/>
      <c r="AI5" s="154"/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0</v>
      </c>
      <c r="F8" s="73" t="b">
        <f t="shared" si="0"/>
        <v>0</v>
      </c>
      <c r="G8" s="73" t="b">
        <f t="shared" si="0"/>
        <v>0</v>
      </c>
      <c r="H8" s="73" t="b">
        <f t="shared" si="0"/>
        <v>1</v>
      </c>
      <c r="I8" s="73" t="b">
        <f t="shared" si="0"/>
        <v>1</v>
      </c>
      <c r="J8" s="73" t="b">
        <f t="shared" si="0"/>
        <v>0</v>
      </c>
      <c r="K8" s="73" t="b">
        <f t="shared" si="0"/>
        <v>0</v>
      </c>
      <c r="L8" s="73" t="b">
        <f t="shared" si="0"/>
        <v>0</v>
      </c>
      <c r="M8" s="73" t="b">
        <f t="shared" si="0"/>
        <v>0</v>
      </c>
      <c r="N8" s="73" t="b">
        <f t="shared" si="0"/>
        <v>0</v>
      </c>
      <c r="O8" s="73" t="b">
        <f t="shared" si="0"/>
        <v>1</v>
      </c>
      <c r="P8" s="73" t="b">
        <f t="shared" si="0"/>
        <v>1</v>
      </c>
      <c r="Q8" s="73" t="b">
        <f t="shared" si="0"/>
        <v>0</v>
      </c>
      <c r="R8" s="73" t="b">
        <f t="shared" si="0"/>
        <v>0</v>
      </c>
      <c r="S8" s="73" t="b">
        <f t="shared" si="0"/>
        <v>0</v>
      </c>
      <c r="T8" s="73" t="b">
        <f t="shared" si="0"/>
        <v>0</v>
      </c>
      <c r="U8" s="73" t="b">
        <f t="shared" si="0"/>
        <v>0</v>
      </c>
      <c r="V8" s="73" t="b">
        <f t="shared" si="0"/>
        <v>1</v>
      </c>
      <c r="W8" s="73" t="b">
        <f t="shared" si="0"/>
        <v>1</v>
      </c>
      <c r="X8" s="73" t="b">
        <f t="shared" si="0"/>
        <v>0</v>
      </c>
      <c r="Y8" s="73" t="b">
        <f t="shared" si="0"/>
        <v>0</v>
      </c>
      <c r="Z8" s="73" t="b">
        <f t="shared" si="0"/>
        <v>0</v>
      </c>
      <c r="AA8" s="73" t="b">
        <f t="shared" si="0"/>
        <v>0</v>
      </c>
      <c r="AB8" s="73" t="b">
        <f t="shared" si="0"/>
        <v>0</v>
      </c>
      <c r="AC8" s="73" t="b">
        <f t="shared" si="0"/>
        <v>1</v>
      </c>
      <c r="AD8" s="73" t="b">
        <f t="shared" si="0"/>
        <v>1</v>
      </c>
      <c r="AE8" s="73" t="b">
        <f t="shared" si="0"/>
        <v>0</v>
      </c>
      <c r="AF8" s="73" t="b">
        <f t="shared" si="0"/>
        <v>0</v>
      </c>
      <c r="AG8" s="73" t="b">
        <f t="shared" si="0"/>
        <v>0</v>
      </c>
      <c r="AH8" s="73" t="b">
        <f t="shared" si="0"/>
        <v>0</v>
      </c>
      <c r="AI8" s="74" t="b">
        <f>OR(WEEKDAY(AI9,2)=6,WEEKDAY(AI9,2)=7,AI6="x")</f>
        <v>0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43040</v>
      </c>
      <c r="F9" s="104">
        <f t="shared" si="1"/>
        <v>43041</v>
      </c>
      <c r="G9" s="104">
        <f t="shared" si="1"/>
        <v>43042</v>
      </c>
      <c r="H9" s="104">
        <f t="shared" si="1"/>
        <v>43043</v>
      </c>
      <c r="I9" s="104">
        <f t="shared" si="1"/>
        <v>43044</v>
      </c>
      <c r="J9" s="104">
        <f t="shared" si="1"/>
        <v>43045</v>
      </c>
      <c r="K9" s="104">
        <f t="shared" si="1"/>
        <v>43046</v>
      </c>
      <c r="L9" s="104">
        <f t="shared" si="1"/>
        <v>43047</v>
      </c>
      <c r="M9" s="104">
        <f t="shared" si="1"/>
        <v>43048</v>
      </c>
      <c r="N9" s="104">
        <f t="shared" si="1"/>
        <v>43049</v>
      </c>
      <c r="O9" s="104">
        <f t="shared" si="1"/>
        <v>43050</v>
      </c>
      <c r="P9" s="104">
        <f t="shared" si="1"/>
        <v>43051</v>
      </c>
      <c r="Q9" s="104">
        <f t="shared" si="1"/>
        <v>43052</v>
      </c>
      <c r="R9" s="104">
        <f t="shared" si="1"/>
        <v>43053</v>
      </c>
      <c r="S9" s="104">
        <f t="shared" si="1"/>
        <v>43054</v>
      </c>
      <c r="T9" s="104">
        <f t="shared" si="1"/>
        <v>43055</v>
      </c>
      <c r="U9" s="104">
        <f t="shared" si="1"/>
        <v>43056</v>
      </c>
      <c r="V9" s="104">
        <f t="shared" si="1"/>
        <v>43057</v>
      </c>
      <c r="W9" s="104">
        <f t="shared" si="1"/>
        <v>43058</v>
      </c>
      <c r="X9" s="104">
        <f t="shared" si="1"/>
        <v>43059</v>
      </c>
      <c r="Y9" s="104">
        <f t="shared" si="1"/>
        <v>43060</v>
      </c>
      <c r="Z9" s="104">
        <f t="shared" si="1"/>
        <v>43061</v>
      </c>
      <c r="AA9" s="104">
        <f t="shared" si="1"/>
        <v>43062</v>
      </c>
      <c r="AB9" s="104">
        <f t="shared" si="1"/>
        <v>43063</v>
      </c>
      <c r="AC9" s="104">
        <f t="shared" si="1"/>
        <v>43064</v>
      </c>
      <c r="AD9" s="104">
        <f t="shared" si="1"/>
        <v>43065</v>
      </c>
      <c r="AE9" s="104">
        <f t="shared" si="1"/>
        <v>43066</v>
      </c>
      <c r="AF9" s="104">
        <f t="shared" si="1"/>
        <v>43067</v>
      </c>
      <c r="AG9" s="104">
        <f t="shared" si="1"/>
        <v>43068</v>
      </c>
      <c r="AH9" s="104">
        <f t="shared" si="1"/>
        <v>43069</v>
      </c>
      <c r="AI9" s="105">
        <f>DATE($A$3,$A$2,AI7)</f>
        <v>43070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0</v>
      </c>
      <c r="D10" s="95">
        <f t="shared" ref="D10:D73" si="2">COUNTIF($E10:$AI10,D$9)</f>
        <v>0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0</v>
      </c>
      <c r="D11" s="97">
        <f t="shared" si="2"/>
        <v>0</v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0</v>
      </c>
      <c r="D12" s="98">
        <f t="shared" si="2"/>
        <v>0</v>
      </c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si="2"/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2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2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2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2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2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2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2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2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2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2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2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2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2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2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2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2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2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2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2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2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2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2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2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2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2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2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2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2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2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2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2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37" si="4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4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5">SUM(E76:AI76)</f>
        <v>0</v>
      </c>
      <c r="D76" s="98">
        <f t="shared" si="4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5"/>
        <v>0</v>
      </c>
      <c r="D77" s="97">
        <f t="shared" si="4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5"/>
        <v>0</v>
      </c>
      <c r="D78" s="98">
        <f t="shared" si="4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5"/>
        <v>0</v>
      </c>
      <c r="D79" s="97">
        <f t="shared" si="4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5"/>
        <v>0</v>
      </c>
      <c r="D80" s="98">
        <f t="shared" si="4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5"/>
        <v>0</v>
      </c>
      <c r="D81" s="99">
        <f t="shared" si="4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5"/>
        <v>0</v>
      </c>
      <c r="D82" s="95">
        <f t="shared" si="4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5"/>
        <v>0</v>
      </c>
      <c r="D83" s="97">
        <f t="shared" si="4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5"/>
        <v>0</v>
      </c>
      <c r="D84" s="98">
        <f t="shared" si="4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5"/>
        <v>0</v>
      </c>
      <c r="D85" s="97">
        <f t="shared" si="4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5"/>
        <v>0</v>
      </c>
      <c r="D86" s="98">
        <f t="shared" si="4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5"/>
        <v>0</v>
      </c>
      <c r="D87" s="97">
        <f t="shared" si="4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5"/>
        <v>0</v>
      </c>
      <c r="D88" s="98">
        <f t="shared" si="4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5"/>
        <v>0</v>
      </c>
      <c r="D89" s="97">
        <f t="shared" si="4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5"/>
        <v>0</v>
      </c>
      <c r="D90" s="98">
        <f t="shared" si="4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5"/>
        <v>0</v>
      </c>
      <c r="D91" s="97">
        <f t="shared" si="4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5"/>
        <v>0</v>
      </c>
      <c r="D92" s="98">
        <f t="shared" si="4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5"/>
        <v>0</v>
      </c>
      <c r="D93" s="97">
        <f t="shared" si="4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5"/>
        <v>0</v>
      </c>
      <c r="D94" s="98">
        <f t="shared" si="4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5"/>
        <v>0</v>
      </c>
      <c r="D95" s="97">
        <f t="shared" si="4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5"/>
        <v>0</v>
      </c>
      <c r="D96" s="98">
        <f t="shared" si="4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5"/>
        <v>0</v>
      </c>
      <c r="D97" s="97">
        <f t="shared" si="4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5"/>
        <v>0</v>
      </c>
      <c r="D98" s="98">
        <f t="shared" si="4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5"/>
        <v>0</v>
      </c>
      <c r="D99" s="99">
        <f t="shared" si="4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5"/>
        <v>0</v>
      </c>
      <c r="D100" s="95">
        <f t="shared" si="4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5"/>
        <v>0</v>
      </c>
      <c r="D101" s="97">
        <f t="shared" si="4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5"/>
        <v>0</v>
      </c>
      <c r="D102" s="98">
        <f t="shared" si="4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5"/>
        <v>0</v>
      </c>
      <c r="D103" s="97">
        <f t="shared" si="4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5"/>
        <v>0</v>
      </c>
      <c r="D104" s="98">
        <f t="shared" si="4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5"/>
        <v>0</v>
      </c>
      <c r="D105" s="97">
        <f t="shared" si="4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5"/>
        <v>0</v>
      </c>
      <c r="D106" s="98">
        <f t="shared" si="4"/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5"/>
        <v>0</v>
      </c>
      <c r="D107" s="97">
        <f t="shared" si="4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5"/>
        <v>0</v>
      </c>
      <c r="D108" s="98">
        <f t="shared" si="4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5"/>
        <v>0</v>
      </c>
      <c r="D109" s="97">
        <f t="shared" si="4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5"/>
        <v>0</v>
      </c>
      <c r="D110" s="98">
        <f t="shared" si="4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5"/>
        <v>0</v>
      </c>
      <c r="D111" s="97">
        <f t="shared" si="4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5"/>
        <v>0</v>
      </c>
      <c r="D112" s="98">
        <f t="shared" si="4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5"/>
        <v>0</v>
      </c>
      <c r="D113" s="97">
        <f t="shared" si="4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5"/>
        <v>0</v>
      </c>
      <c r="D114" s="98">
        <f t="shared" si="4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5"/>
        <v>0</v>
      </c>
      <c r="D115" s="97">
        <f t="shared" si="4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5"/>
        <v>0</v>
      </c>
      <c r="D116" s="98">
        <f t="shared" si="4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5"/>
        <v>0</v>
      </c>
      <c r="D117" s="99">
        <f t="shared" si="4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5"/>
        <v>0</v>
      </c>
      <c r="D118" s="95">
        <f t="shared" si="4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5"/>
        <v>0</v>
      </c>
      <c r="D119" s="97">
        <f t="shared" si="4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5"/>
        <v>0</v>
      </c>
      <c r="D120" s="98">
        <f t="shared" si="4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5"/>
        <v>0</v>
      </c>
      <c r="D121" s="97">
        <f t="shared" si="4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5"/>
        <v>0</v>
      </c>
      <c r="D122" s="98">
        <f t="shared" si="4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5"/>
        <v>0</v>
      </c>
      <c r="D123" s="97">
        <f t="shared" si="4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5"/>
        <v>0</v>
      </c>
      <c r="D124" s="98">
        <f t="shared" si="4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5"/>
        <v>0</v>
      </c>
      <c r="D125" s="97">
        <f t="shared" si="4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5"/>
        <v>0</v>
      </c>
      <c r="D126" s="98">
        <f t="shared" si="4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5"/>
        <v>0</v>
      </c>
      <c r="D127" s="97">
        <f t="shared" si="4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5"/>
        <v>0</v>
      </c>
      <c r="D128" s="98">
        <f t="shared" si="4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5"/>
        <v>0</v>
      </c>
      <c r="D129" s="97">
        <f t="shared" si="4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5"/>
        <v>0</v>
      </c>
      <c r="D130" s="98">
        <f t="shared" si="4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5"/>
        <v>0</v>
      </c>
      <c r="D131" s="97">
        <f t="shared" si="4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5"/>
        <v>0</v>
      </c>
      <c r="D132" s="98">
        <f t="shared" si="4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5"/>
        <v>0</v>
      </c>
      <c r="D133" s="97">
        <f t="shared" si="4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5"/>
        <v>0</v>
      </c>
      <c r="D134" s="98">
        <f t="shared" si="4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5"/>
        <v>0</v>
      </c>
      <c r="D135" s="99">
        <f t="shared" si="4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5"/>
        <v>0</v>
      </c>
      <c r="D136" s="95">
        <f t="shared" si="4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5"/>
        <v>0</v>
      </c>
      <c r="D137" s="97">
        <f t="shared" si="4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5"/>
        <v>0</v>
      </c>
      <c r="D138" s="98">
        <f t="shared" ref="D138:D149" si="6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5"/>
        <v>0</v>
      </c>
      <c r="D139" s="97">
        <f t="shared" si="6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7">SUM(E140:AI140)</f>
        <v>0</v>
      </c>
      <c r="D140" s="98">
        <f t="shared" si="6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7"/>
        <v>0</v>
      </c>
      <c r="D141" s="97">
        <f t="shared" si="6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7"/>
        <v>0</v>
      </c>
      <c r="D142" s="98">
        <f t="shared" si="6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7"/>
        <v>0</v>
      </c>
      <c r="D143" s="97">
        <f t="shared" si="6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7"/>
        <v>0</v>
      </c>
      <c r="D144" s="98">
        <f t="shared" si="6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7"/>
        <v>0</v>
      </c>
      <c r="D145" s="97">
        <f t="shared" si="6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7"/>
        <v>0</v>
      </c>
      <c r="D146" s="98">
        <f t="shared" si="6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7"/>
        <v>0</v>
      </c>
      <c r="D147" s="97">
        <f t="shared" si="6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7"/>
        <v>0</v>
      </c>
      <c r="D148" s="98">
        <f t="shared" si="6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7"/>
        <v>0</v>
      </c>
      <c r="D149" s="97">
        <f t="shared" si="6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2</v>
      </c>
      <c r="D151" s="144"/>
      <c r="E151" s="145">
        <f t="shared" ref="E151:AI151" si="8">SUM(E11:E150)</f>
        <v>0</v>
      </c>
      <c r="F151" s="145">
        <f t="shared" si="8"/>
        <v>2</v>
      </c>
      <c r="G151" s="145">
        <f t="shared" si="8"/>
        <v>0</v>
      </c>
      <c r="H151" s="145">
        <f t="shared" si="8"/>
        <v>0</v>
      </c>
      <c r="I151" s="145">
        <f t="shared" si="8"/>
        <v>0</v>
      </c>
      <c r="J151" s="145">
        <f t="shared" si="8"/>
        <v>0</v>
      </c>
      <c r="K151" s="145">
        <f t="shared" si="8"/>
        <v>0</v>
      </c>
      <c r="L151" s="145">
        <f t="shared" si="8"/>
        <v>0</v>
      </c>
      <c r="M151" s="145">
        <f t="shared" si="8"/>
        <v>0</v>
      </c>
      <c r="N151" s="145">
        <f t="shared" si="8"/>
        <v>0</v>
      </c>
      <c r="O151" s="145">
        <f t="shared" si="8"/>
        <v>0</v>
      </c>
      <c r="P151" s="145">
        <f t="shared" si="8"/>
        <v>0</v>
      </c>
      <c r="Q151" s="145">
        <f t="shared" si="8"/>
        <v>0</v>
      </c>
      <c r="R151" s="145">
        <f t="shared" si="8"/>
        <v>0</v>
      </c>
      <c r="S151" s="145">
        <f t="shared" si="8"/>
        <v>0</v>
      </c>
      <c r="T151" s="145">
        <f t="shared" si="8"/>
        <v>0</v>
      </c>
      <c r="U151" s="145">
        <f t="shared" si="8"/>
        <v>0</v>
      </c>
      <c r="V151" s="145">
        <f t="shared" si="8"/>
        <v>0</v>
      </c>
      <c r="W151" s="145">
        <f t="shared" si="8"/>
        <v>0</v>
      </c>
      <c r="X151" s="145">
        <f t="shared" si="8"/>
        <v>0</v>
      </c>
      <c r="Y151" s="145">
        <f t="shared" si="8"/>
        <v>0</v>
      </c>
      <c r="Z151" s="145">
        <f t="shared" si="8"/>
        <v>0</v>
      </c>
      <c r="AA151" s="145">
        <f t="shared" si="8"/>
        <v>0</v>
      </c>
      <c r="AB151" s="145">
        <f t="shared" si="8"/>
        <v>0</v>
      </c>
      <c r="AC151" s="145">
        <f t="shared" si="8"/>
        <v>0</v>
      </c>
      <c r="AD151" s="145">
        <f t="shared" si="8"/>
        <v>0</v>
      </c>
      <c r="AE151" s="145">
        <f t="shared" si="8"/>
        <v>0</v>
      </c>
      <c r="AF151" s="145">
        <f t="shared" si="8"/>
        <v>0</v>
      </c>
      <c r="AG151" s="145">
        <f t="shared" si="8"/>
        <v>0</v>
      </c>
      <c r="AH151" s="145">
        <f t="shared" si="8"/>
        <v>0</v>
      </c>
      <c r="AI151" s="146">
        <f t="shared" si="8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9">COUNTIF(G$10:G$149,$B152)</f>
        <v>0</v>
      </c>
      <c r="H152" s="101">
        <f t="shared" si="9"/>
        <v>0</v>
      </c>
      <c r="I152" s="101">
        <f t="shared" si="9"/>
        <v>0</v>
      </c>
      <c r="J152" s="101">
        <f t="shared" si="9"/>
        <v>0</v>
      </c>
      <c r="K152" s="101">
        <f t="shared" si="9"/>
        <v>0</v>
      </c>
      <c r="L152" s="101">
        <f t="shared" si="9"/>
        <v>0</v>
      </c>
      <c r="M152" s="101">
        <f t="shared" si="9"/>
        <v>0</v>
      </c>
      <c r="N152" s="101">
        <f t="shared" si="9"/>
        <v>0</v>
      </c>
      <c r="O152" s="101">
        <f t="shared" si="9"/>
        <v>0</v>
      </c>
      <c r="P152" s="101">
        <f t="shared" si="9"/>
        <v>0</v>
      </c>
      <c r="Q152" s="101">
        <f t="shared" si="9"/>
        <v>0</v>
      </c>
      <c r="R152" s="101">
        <f t="shared" si="9"/>
        <v>0</v>
      </c>
      <c r="S152" s="101">
        <f t="shared" si="9"/>
        <v>0</v>
      </c>
      <c r="T152" s="101">
        <f t="shared" si="9"/>
        <v>0</v>
      </c>
      <c r="U152" s="101">
        <f t="shared" si="9"/>
        <v>0</v>
      </c>
      <c r="V152" s="101">
        <f t="shared" si="9"/>
        <v>0</v>
      </c>
      <c r="W152" s="101">
        <f t="shared" si="9"/>
        <v>0</v>
      </c>
      <c r="X152" s="101">
        <f t="shared" si="9"/>
        <v>0</v>
      </c>
      <c r="Y152" s="101">
        <f t="shared" si="9"/>
        <v>0</v>
      </c>
      <c r="Z152" s="101">
        <f t="shared" si="9"/>
        <v>0</v>
      </c>
      <c r="AA152" s="101">
        <f t="shared" si="9"/>
        <v>0</v>
      </c>
      <c r="AB152" s="101">
        <f t="shared" si="9"/>
        <v>0</v>
      </c>
      <c r="AC152" s="101">
        <f t="shared" si="9"/>
        <v>0</v>
      </c>
      <c r="AD152" s="101">
        <f t="shared" si="9"/>
        <v>0</v>
      </c>
      <c r="AE152" s="101">
        <f t="shared" si="9"/>
        <v>0</v>
      </c>
      <c r="AF152" s="101">
        <f t="shared" si="9"/>
        <v>0</v>
      </c>
      <c r="AG152" s="101">
        <f t="shared" si="9"/>
        <v>0</v>
      </c>
      <c r="AH152" s="101">
        <f t="shared" si="9"/>
        <v>0</v>
      </c>
      <c r="AI152" s="102">
        <f t="shared" si="9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5" priority="2">
      <formula>E$8</formula>
    </cfRule>
  </conditionalFormatting>
  <conditionalFormatting sqref="AG6:AI149">
    <cfRule type="expression" dxfId="4" priority="3">
      <formula>MONTH(AG$9)&lt;&gt;$A$2</formula>
    </cfRule>
  </conditionalFormatting>
  <conditionalFormatting sqref="E151:AI151">
    <cfRule type="expression" dxfId="3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I165"/>
  <sheetViews>
    <sheetView showGridLines="0" topLeftCell="D1" zoomScale="85" zoomScaleNormal="85" workbookViewId="0">
      <selection activeCell="E5" sqref="E5"/>
    </sheetView>
  </sheetViews>
  <sheetFormatPr baseColWidth="10" defaultRowHeight="12.75" x14ac:dyDescent="0.2"/>
  <cols>
    <col min="1" max="1" width="28.5703125" style="1" bestFit="1" customWidth="1"/>
    <col min="2" max="6" width="11.5703125" style="1" customWidth="1"/>
    <col min="7" max="7" width="12.28515625" style="1" customWidth="1"/>
    <col min="8" max="8" width="11.85546875" style="1" customWidth="1"/>
    <col min="9" max="16" width="12.28515625" style="1" customWidth="1"/>
    <col min="17" max="17" width="12.7109375" style="1" customWidth="1"/>
    <col min="18" max="18" width="12.28515625" style="1" customWidth="1"/>
    <col min="19" max="27" width="12.7109375" style="1" customWidth="1"/>
    <col min="28" max="28" width="12.28515625" style="1" customWidth="1"/>
    <col min="29" max="35" width="12.7109375" style="1" customWidth="1"/>
    <col min="36" max="16384" width="11.42578125" style="1"/>
  </cols>
  <sheetData>
    <row r="1" spans="1:35" ht="21" x14ac:dyDescent="0.35">
      <c r="A1" s="7">
        <f>DATE(A3,A2,1)</f>
        <v>43070</v>
      </c>
      <c r="B1" s="2"/>
      <c r="C1" s="2"/>
    </row>
    <row r="2" spans="1:35" x14ac:dyDescent="0.2">
      <c r="A2" s="39">
        <v>12</v>
      </c>
    </row>
    <row r="3" spans="1:35" x14ac:dyDescent="0.2">
      <c r="A3" s="39">
        <f>Synthèse!A2</f>
        <v>2017</v>
      </c>
    </row>
    <row r="5" spans="1:35" x14ac:dyDescent="0.2">
      <c r="E5" s="154">
        <v>48</v>
      </c>
      <c r="F5" s="154"/>
      <c r="G5" s="154"/>
      <c r="H5" s="154"/>
      <c r="I5" s="154"/>
      <c r="J5" s="154"/>
      <c r="K5" s="154"/>
      <c r="L5" s="154">
        <v>49</v>
      </c>
      <c r="M5" s="154"/>
      <c r="N5" s="154"/>
      <c r="O5" s="154"/>
      <c r="P5" s="154"/>
      <c r="Q5" s="154"/>
      <c r="R5" s="154"/>
      <c r="S5" s="154">
        <v>50</v>
      </c>
      <c r="T5" s="154"/>
      <c r="U5" s="154"/>
      <c r="V5" s="154"/>
      <c r="W5" s="154"/>
      <c r="X5" s="154"/>
      <c r="Z5" s="154">
        <v>51</v>
      </c>
      <c r="AA5" s="154"/>
      <c r="AB5" s="154"/>
      <c r="AC5" s="154"/>
      <c r="AD5" s="154"/>
      <c r="AE5" s="154"/>
      <c r="AG5" s="154">
        <v>52</v>
      </c>
      <c r="AH5" s="154"/>
      <c r="AI5" s="154"/>
    </row>
    <row r="6" spans="1:35" x14ac:dyDescent="0.2">
      <c r="A6" s="26"/>
      <c r="B6" s="86"/>
      <c r="C6" s="87"/>
      <c r="D6" s="89" t="s">
        <v>24</v>
      </c>
      <c r="E6" s="90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4"/>
    </row>
    <row r="7" spans="1:35" x14ac:dyDescent="0.2">
      <c r="A7" s="26"/>
      <c r="B7" s="25"/>
      <c r="C7" s="25"/>
      <c r="D7" s="91"/>
      <c r="E7" s="40">
        <v>1</v>
      </c>
      <c r="F7" s="41">
        <v>2</v>
      </c>
      <c r="G7" s="41">
        <v>3</v>
      </c>
      <c r="H7" s="41">
        <v>4</v>
      </c>
      <c r="I7" s="41">
        <v>5</v>
      </c>
      <c r="J7" s="41">
        <v>6</v>
      </c>
      <c r="K7" s="41">
        <v>7</v>
      </c>
      <c r="L7" s="41">
        <v>8</v>
      </c>
      <c r="M7" s="41">
        <v>9</v>
      </c>
      <c r="N7" s="41">
        <v>10</v>
      </c>
      <c r="O7" s="41">
        <v>11</v>
      </c>
      <c r="P7" s="41">
        <v>12</v>
      </c>
      <c r="Q7" s="41">
        <v>13</v>
      </c>
      <c r="R7" s="41">
        <v>14</v>
      </c>
      <c r="S7" s="41">
        <v>15</v>
      </c>
      <c r="T7" s="41">
        <v>16</v>
      </c>
      <c r="U7" s="41">
        <v>17</v>
      </c>
      <c r="V7" s="41">
        <v>18</v>
      </c>
      <c r="W7" s="41">
        <v>19</v>
      </c>
      <c r="X7" s="41">
        <v>20</v>
      </c>
      <c r="Y7" s="41">
        <v>21</v>
      </c>
      <c r="Z7" s="41">
        <v>22</v>
      </c>
      <c r="AA7" s="41">
        <v>23</v>
      </c>
      <c r="AB7" s="41">
        <v>24</v>
      </c>
      <c r="AC7" s="41">
        <v>25</v>
      </c>
      <c r="AD7" s="41">
        <v>26</v>
      </c>
      <c r="AE7" s="41">
        <v>27</v>
      </c>
      <c r="AF7" s="41">
        <v>28</v>
      </c>
      <c r="AG7" s="41">
        <v>29</v>
      </c>
      <c r="AH7" s="41">
        <v>30</v>
      </c>
      <c r="AI7" s="42">
        <v>31</v>
      </c>
    </row>
    <row r="8" spans="1:35" x14ac:dyDescent="0.2">
      <c r="A8" s="85"/>
      <c r="B8" s="85"/>
      <c r="C8" s="88"/>
      <c r="D8" s="92" t="s">
        <v>25</v>
      </c>
      <c r="E8" s="73" t="b">
        <f t="shared" ref="E8:AH8" si="0">OR(WEEKDAY(E9,2)=6,WEEKDAY(E9,2)=7,E6="x")</f>
        <v>0</v>
      </c>
      <c r="F8" s="73" t="b">
        <f t="shared" si="0"/>
        <v>1</v>
      </c>
      <c r="G8" s="73" t="b">
        <f t="shared" si="0"/>
        <v>1</v>
      </c>
      <c r="H8" s="73" t="b">
        <f t="shared" si="0"/>
        <v>0</v>
      </c>
      <c r="I8" s="73" t="b">
        <f t="shared" si="0"/>
        <v>0</v>
      </c>
      <c r="J8" s="73" t="b">
        <f t="shared" si="0"/>
        <v>0</v>
      </c>
      <c r="K8" s="73" t="b">
        <f t="shared" si="0"/>
        <v>0</v>
      </c>
      <c r="L8" s="73" t="b">
        <f t="shared" si="0"/>
        <v>0</v>
      </c>
      <c r="M8" s="73" t="b">
        <f t="shared" si="0"/>
        <v>1</v>
      </c>
      <c r="N8" s="73" t="b">
        <f t="shared" si="0"/>
        <v>1</v>
      </c>
      <c r="O8" s="73" t="b">
        <f t="shared" si="0"/>
        <v>0</v>
      </c>
      <c r="P8" s="73" t="b">
        <f t="shared" si="0"/>
        <v>0</v>
      </c>
      <c r="Q8" s="73" t="b">
        <f t="shared" si="0"/>
        <v>0</v>
      </c>
      <c r="R8" s="73" t="b">
        <f t="shared" si="0"/>
        <v>0</v>
      </c>
      <c r="S8" s="73" t="b">
        <f t="shared" si="0"/>
        <v>0</v>
      </c>
      <c r="T8" s="73" t="b">
        <f t="shared" si="0"/>
        <v>1</v>
      </c>
      <c r="U8" s="73" t="b">
        <f t="shared" si="0"/>
        <v>1</v>
      </c>
      <c r="V8" s="73" t="b">
        <f t="shared" si="0"/>
        <v>0</v>
      </c>
      <c r="W8" s="73" t="b">
        <f t="shared" si="0"/>
        <v>0</v>
      </c>
      <c r="X8" s="73" t="b">
        <f t="shared" si="0"/>
        <v>0</v>
      </c>
      <c r="Y8" s="73" t="b">
        <f t="shared" si="0"/>
        <v>0</v>
      </c>
      <c r="Z8" s="73" t="b">
        <f t="shared" si="0"/>
        <v>0</v>
      </c>
      <c r="AA8" s="73" t="b">
        <f t="shared" si="0"/>
        <v>1</v>
      </c>
      <c r="AB8" s="73" t="b">
        <f t="shared" si="0"/>
        <v>1</v>
      </c>
      <c r="AC8" s="73" t="b">
        <f t="shared" si="0"/>
        <v>0</v>
      </c>
      <c r="AD8" s="73" t="b">
        <f t="shared" si="0"/>
        <v>0</v>
      </c>
      <c r="AE8" s="73" t="b">
        <f t="shared" si="0"/>
        <v>0</v>
      </c>
      <c r="AF8" s="73" t="b">
        <f t="shared" si="0"/>
        <v>0</v>
      </c>
      <c r="AG8" s="73" t="b">
        <f t="shared" si="0"/>
        <v>0</v>
      </c>
      <c r="AH8" s="73" t="b">
        <f t="shared" si="0"/>
        <v>1</v>
      </c>
      <c r="AI8" s="74" t="b">
        <f>OR(WEEKDAY(AI9,2)=6,WEEKDAY(AI9,2)=7,AI6="x")</f>
        <v>1</v>
      </c>
    </row>
    <row r="9" spans="1:35" x14ac:dyDescent="0.2">
      <c r="A9" s="20" t="s">
        <v>22</v>
      </c>
      <c r="B9" s="4" t="s">
        <v>23</v>
      </c>
      <c r="C9" s="6" t="s">
        <v>26</v>
      </c>
      <c r="D9" s="5" t="s">
        <v>3</v>
      </c>
      <c r="E9" s="103">
        <f t="shared" ref="E9:AH9" si="1">DATE($A$3,$A$2,E7)</f>
        <v>43070</v>
      </c>
      <c r="F9" s="104">
        <f t="shared" si="1"/>
        <v>43071</v>
      </c>
      <c r="G9" s="104">
        <f t="shared" si="1"/>
        <v>43072</v>
      </c>
      <c r="H9" s="104">
        <f t="shared" si="1"/>
        <v>43073</v>
      </c>
      <c r="I9" s="104">
        <f t="shared" si="1"/>
        <v>43074</v>
      </c>
      <c r="J9" s="104">
        <f t="shared" si="1"/>
        <v>43075</v>
      </c>
      <c r="K9" s="104">
        <f t="shared" si="1"/>
        <v>43076</v>
      </c>
      <c r="L9" s="104">
        <f t="shared" si="1"/>
        <v>43077</v>
      </c>
      <c r="M9" s="104">
        <f t="shared" si="1"/>
        <v>43078</v>
      </c>
      <c r="N9" s="104">
        <f t="shared" si="1"/>
        <v>43079</v>
      </c>
      <c r="O9" s="104">
        <f t="shared" si="1"/>
        <v>43080</v>
      </c>
      <c r="P9" s="104">
        <f t="shared" si="1"/>
        <v>43081</v>
      </c>
      <c r="Q9" s="104">
        <f t="shared" si="1"/>
        <v>43082</v>
      </c>
      <c r="R9" s="104">
        <f t="shared" si="1"/>
        <v>43083</v>
      </c>
      <c r="S9" s="104">
        <f t="shared" si="1"/>
        <v>43084</v>
      </c>
      <c r="T9" s="104">
        <f t="shared" si="1"/>
        <v>43085</v>
      </c>
      <c r="U9" s="104">
        <f t="shared" si="1"/>
        <v>43086</v>
      </c>
      <c r="V9" s="104">
        <f t="shared" si="1"/>
        <v>43087</v>
      </c>
      <c r="W9" s="104">
        <f t="shared" si="1"/>
        <v>43088</v>
      </c>
      <c r="X9" s="104">
        <f t="shared" si="1"/>
        <v>43089</v>
      </c>
      <c r="Y9" s="104">
        <f t="shared" si="1"/>
        <v>43090</v>
      </c>
      <c r="Z9" s="104">
        <f t="shared" si="1"/>
        <v>43091</v>
      </c>
      <c r="AA9" s="104">
        <f t="shared" si="1"/>
        <v>43092</v>
      </c>
      <c r="AB9" s="104">
        <f t="shared" si="1"/>
        <v>43093</v>
      </c>
      <c r="AC9" s="104">
        <f t="shared" si="1"/>
        <v>43094</v>
      </c>
      <c r="AD9" s="104">
        <f t="shared" si="1"/>
        <v>43095</v>
      </c>
      <c r="AE9" s="104">
        <f t="shared" si="1"/>
        <v>43096</v>
      </c>
      <c r="AF9" s="104">
        <f t="shared" si="1"/>
        <v>43097</v>
      </c>
      <c r="AG9" s="104">
        <f t="shared" si="1"/>
        <v>43098</v>
      </c>
      <c r="AH9" s="104">
        <f t="shared" si="1"/>
        <v>43099</v>
      </c>
      <c r="AI9" s="105">
        <f>DATE($A$3,$A$2,AI7)</f>
        <v>43100</v>
      </c>
    </row>
    <row r="10" spans="1:35" x14ac:dyDescent="0.2">
      <c r="A10" s="13" t="str">
        <f>IF(heure!D7="","",heure!D7)</f>
        <v>Suivi GRS</v>
      </c>
      <c r="B10" s="11">
        <f>IF(heure!C7="","",heure!C7)</f>
        <v>420</v>
      </c>
      <c r="C10" s="94">
        <f>SUM(E10:AI10)</f>
        <v>0</v>
      </c>
      <c r="D10" s="95">
        <f t="shared" ref="D10:D73" si="2">COUNTIF($E10:$AI10,D$9)</f>
        <v>0</v>
      </c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7"/>
    </row>
    <row r="11" spans="1:35" x14ac:dyDescent="0.2">
      <c r="A11" s="140" t="str">
        <f>IF(heure!D8="","",heure!D8)</f>
        <v>28 lgts av, J, Jaurès à Romagnat</v>
      </c>
      <c r="B11" s="140">
        <f>IF(heure!C8="","",heure!C8)</f>
        <v>568</v>
      </c>
      <c r="C11" s="96">
        <f>SUM(E11:AI11)</f>
        <v>0</v>
      </c>
      <c r="D11" s="97">
        <f t="shared" si="2"/>
        <v>0</v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0"/>
    </row>
    <row r="12" spans="1:35" x14ac:dyDescent="0.2">
      <c r="A12" s="13" t="str">
        <f>IF(heure!D9="","",heure!D9)</f>
        <v>GS Jules Ferry la roche blanche</v>
      </c>
      <c r="B12" s="11">
        <f>IF(heure!C9="","",heure!C9)</f>
        <v>621</v>
      </c>
      <c r="C12" s="94">
        <f t="shared" ref="C12:C75" si="3">SUM(E12:AI12)</f>
        <v>0</v>
      </c>
      <c r="D12" s="98">
        <f t="shared" si="2"/>
        <v>0</v>
      </c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</row>
    <row r="13" spans="1:35" x14ac:dyDescent="0.2">
      <c r="A13" s="140" t="str">
        <f>IF(heure!D10="","",heure!D10)</f>
        <v>57 logements PALAVEZY</v>
      </c>
      <c r="B13" s="140">
        <f>IF(heure!C10="","",heure!C10)</f>
        <v>673</v>
      </c>
      <c r="C13" s="96">
        <f t="shared" si="3"/>
        <v>0</v>
      </c>
      <c r="D13" s="97">
        <f t="shared" si="2"/>
        <v>0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50"/>
    </row>
    <row r="14" spans="1:35" x14ac:dyDescent="0.2">
      <c r="A14" s="13" t="str">
        <f>IF(heure!D11="","",heure!D11)</f>
        <v>25 log les 3 fées cebazat</v>
      </c>
      <c r="B14" s="11">
        <f>IF(heure!C11="","",heure!C11)</f>
        <v>702</v>
      </c>
      <c r="C14" s="94">
        <f t="shared" si="3"/>
        <v>0</v>
      </c>
      <c r="D14" s="98">
        <f t="shared" si="2"/>
        <v>0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</row>
    <row r="15" spans="1:35" x14ac:dyDescent="0.2">
      <c r="A15" s="140" t="str">
        <f>IF(heure!D12="","",heure!D12)</f>
        <v>Pôle enfance jeunesse Plauzat</v>
      </c>
      <c r="B15" s="140">
        <f>IF(heure!C12="","",heure!C12)</f>
        <v>713</v>
      </c>
      <c r="C15" s="96">
        <f t="shared" si="3"/>
        <v>0</v>
      </c>
      <c r="D15" s="97">
        <f t="shared" si="2"/>
        <v>0</v>
      </c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50"/>
    </row>
    <row r="16" spans="1:35" x14ac:dyDescent="0.2">
      <c r="A16" s="13" t="str">
        <f>IF(heure!D13="","",heure!D13)</f>
        <v>Résidence du musée</v>
      </c>
      <c r="B16" s="11">
        <f>IF(heure!C13="","",heure!C13)</f>
        <v>722</v>
      </c>
      <c r="C16" s="94">
        <f t="shared" si="3"/>
        <v>0</v>
      </c>
      <c r="D16" s="98">
        <f t="shared" si="2"/>
        <v>0</v>
      </c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</row>
    <row r="17" spans="1:35" x14ac:dyDescent="0.2">
      <c r="A17" s="140" t="str">
        <f>IF(heure!D14="","",heure!D14)</f>
        <v>Mairie de Beauregard Vendon</v>
      </c>
      <c r="B17" s="140">
        <f>IF(heure!C14="","",heure!C14)</f>
        <v>727</v>
      </c>
      <c r="C17" s="96">
        <f t="shared" si="3"/>
        <v>0</v>
      </c>
      <c r="D17" s="97">
        <f t="shared" si="2"/>
        <v>0</v>
      </c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50"/>
    </row>
    <row r="18" spans="1:35" x14ac:dyDescent="0.2">
      <c r="A18" s="13" t="str">
        <f>IF(heure!D15="","",heure!D15)</f>
        <v>maison Usai-Baliukonyte</v>
      </c>
      <c r="B18" s="11">
        <f>IF(heure!C15="","",heure!C15)</f>
        <v>731</v>
      </c>
      <c r="C18" s="94">
        <f t="shared" si="3"/>
        <v>0</v>
      </c>
      <c r="D18" s="98">
        <f t="shared" si="2"/>
        <v>0</v>
      </c>
      <c r="E18" s="51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</row>
    <row r="19" spans="1:35" x14ac:dyDescent="0.2">
      <c r="A19" s="140" t="str">
        <f>IF(heure!D16="","",heure!D16)</f>
        <v>19 lgts rue Chabrier à Aubière</v>
      </c>
      <c r="B19" s="140">
        <f>IF(heure!C16="","",heure!C16)</f>
        <v>741</v>
      </c>
      <c r="C19" s="96">
        <f t="shared" si="3"/>
        <v>0</v>
      </c>
      <c r="D19" s="97">
        <f t="shared" si="2"/>
        <v>0</v>
      </c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50"/>
    </row>
    <row r="20" spans="1:35" x14ac:dyDescent="0.2">
      <c r="A20" s="13" t="str">
        <f>IF(heure!D17="","",heure!D17)</f>
        <v>Ilot Sauvage Brassac les Mines 2</v>
      </c>
      <c r="B20" s="11">
        <f>IF(heure!C17="","",heure!C17)</f>
        <v>745</v>
      </c>
      <c r="C20" s="94">
        <f t="shared" si="3"/>
        <v>0</v>
      </c>
      <c r="D20" s="98">
        <f t="shared" si="2"/>
        <v>0</v>
      </c>
      <c r="E20" s="5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</row>
    <row r="21" spans="1:35" x14ac:dyDescent="0.2">
      <c r="A21" s="140" t="str">
        <f>IF(heure!D18="","",heure!D18)</f>
        <v>Atelier Issoire Aviation</v>
      </c>
      <c r="B21" s="140">
        <f>IF(heure!C18="","",heure!C18)</f>
        <v>762</v>
      </c>
      <c r="C21" s="96">
        <f t="shared" si="3"/>
        <v>0</v>
      </c>
      <c r="D21" s="97">
        <f t="shared" si="2"/>
        <v>0</v>
      </c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50"/>
    </row>
    <row r="22" spans="1:35" x14ac:dyDescent="0.2">
      <c r="A22" s="13" t="str">
        <f>IF(heure!D19="","",heure!D19)</f>
        <v>Audit Ducs d'Auvergne à Cournon</v>
      </c>
      <c r="B22" s="11">
        <f>IF(heure!C19="","",heure!C19)</f>
        <v>764</v>
      </c>
      <c r="C22" s="94">
        <f t="shared" si="3"/>
        <v>0</v>
      </c>
      <c r="D22" s="98">
        <f t="shared" si="2"/>
        <v>0</v>
      </c>
      <c r="E22" s="51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</row>
    <row r="23" spans="1:35" x14ac:dyDescent="0.2">
      <c r="A23" s="140" t="str">
        <f>IF(heure!D20="","",heure!D20)</f>
        <v>Crèche + 50 lgts à Chamalières</v>
      </c>
      <c r="B23" s="140">
        <f>IF(heure!C20="","",heure!C20)</f>
        <v>771</v>
      </c>
      <c r="C23" s="96">
        <f t="shared" si="3"/>
        <v>0</v>
      </c>
      <c r="D23" s="97">
        <f t="shared" si="2"/>
        <v>0</v>
      </c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50"/>
    </row>
    <row r="24" spans="1:35" x14ac:dyDescent="0.2">
      <c r="A24" s="13" t="str">
        <f>IF(heure!D21="","",heure!D21)</f>
        <v>Hôtel du département Moulins</v>
      </c>
      <c r="B24" s="11">
        <f>IF(heure!C21="","",heure!C21)</f>
        <v>773</v>
      </c>
      <c r="C24" s="94">
        <f t="shared" si="3"/>
        <v>0</v>
      </c>
      <c r="D24" s="98">
        <f t="shared" si="2"/>
        <v>0</v>
      </c>
      <c r="E24" s="51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</row>
    <row r="25" spans="1:35" x14ac:dyDescent="0.2">
      <c r="A25" s="140" t="str">
        <f>IF(heure!D22="","",heure!D22)</f>
        <v>GS Louise Michel et club des Ainés</v>
      </c>
      <c r="B25" s="140">
        <f>IF(heure!C22="","",heure!C22)</f>
        <v>775</v>
      </c>
      <c r="C25" s="96">
        <f t="shared" si="3"/>
        <v>0</v>
      </c>
      <c r="D25" s="97">
        <f t="shared" si="2"/>
        <v>0</v>
      </c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50"/>
    </row>
    <row r="26" spans="1:35" x14ac:dyDescent="0.2">
      <c r="A26" s="13" t="str">
        <f>IF(heure!D23="","",heure!D23)</f>
        <v>CCAS Romagnat</v>
      </c>
      <c r="B26" s="11">
        <f>IF(heure!C23="","",heure!C23)</f>
        <v>776</v>
      </c>
      <c r="C26" s="94">
        <f t="shared" si="3"/>
        <v>0</v>
      </c>
      <c r="D26" s="98">
        <f t="shared" si="2"/>
        <v>0</v>
      </c>
      <c r="E26" s="51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</row>
    <row r="27" spans="1:35" s="9" customFormat="1" x14ac:dyDescent="0.2">
      <c r="A27" s="140" t="str">
        <f>IF(heure!D24="","",heure!D24)</f>
        <v>Ophis Montghéal st eloy</v>
      </c>
      <c r="B27" s="140">
        <f>IF(heure!C24="","",heure!C24)</f>
        <v>781</v>
      </c>
      <c r="C27" s="96">
        <f t="shared" si="3"/>
        <v>0</v>
      </c>
      <c r="D27" s="99">
        <f t="shared" si="2"/>
        <v>0</v>
      </c>
      <c r="E27" s="54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6"/>
    </row>
    <row r="28" spans="1:35" x14ac:dyDescent="0.2">
      <c r="A28" s="13" t="str">
        <f>IF(heure!D25="","",heure!D25)</f>
        <v>Calcul thermique ITM Tréville</v>
      </c>
      <c r="B28" s="11">
        <f>IF(heure!C25="","",heure!C25)</f>
        <v>782</v>
      </c>
      <c r="C28" s="94">
        <f t="shared" si="3"/>
        <v>0</v>
      </c>
      <c r="D28" s="95">
        <f t="shared" si="2"/>
        <v>0</v>
      </c>
      <c r="E28" s="45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7"/>
    </row>
    <row r="29" spans="1:35" x14ac:dyDescent="0.2">
      <c r="A29" s="140" t="str">
        <f>IF(heure!D26="","",heure!D26)</f>
        <v>Cimetière de crouel</v>
      </c>
      <c r="B29" s="140">
        <f>IF(heure!C26="","",heure!C26)</f>
        <v>787</v>
      </c>
      <c r="C29" s="96">
        <f t="shared" si="3"/>
        <v>0</v>
      </c>
      <c r="D29" s="97">
        <f t="shared" si="2"/>
        <v>0</v>
      </c>
      <c r="E29" s="4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50"/>
    </row>
    <row r="30" spans="1:35" x14ac:dyDescent="0.2">
      <c r="A30" s="13" t="str">
        <f>IF(heure!D27="","",heure!D27)</f>
        <v xml:space="preserve">Hôtel restaurant Pontaumur </v>
      </c>
      <c r="B30" s="11">
        <f>IF(heure!C27="","",heure!C27)</f>
        <v>788</v>
      </c>
      <c r="C30" s="94">
        <f t="shared" si="3"/>
        <v>0</v>
      </c>
      <c r="D30" s="98">
        <f t="shared" si="2"/>
        <v>0</v>
      </c>
      <c r="E30" s="51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3"/>
    </row>
    <row r="31" spans="1:35" x14ac:dyDescent="0.2">
      <c r="A31" s="140" t="str">
        <f>IF(heure!D28="","",heure!D28)</f>
        <v>chaufferie bois St Flour</v>
      </c>
      <c r="B31" s="140">
        <f>IF(heure!C28="","",heure!C28)</f>
        <v>789</v>
      </c>
      <c r="C31" s="96">
        <f t="shared" si="3"/>
        <v>0</v>
      </c>
      <c r="D31" s="97">
        <f t="shared" si="2"/>
        <v>0</v>
      </c>
      <c r="E31" s="48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50"/>
    </row>
    <row r="32" spans="1:35" x14ac:dyDescent="0.2">
      <c r="A32" s="13" t="str">
        <f>IF(heure!D29="","",heure!D29)</f>
        <v>caméra thermique</v>
      </c>
      <c r="B32" s="11" t="str">
        <f>IF(heure!C29="","",heure!C29)</f>
        <v/>
      </c>
      <c r="C32" s="94">
        <f t="shared" si="3"/>
        <v>0</v>
      </c>
      <c r="D32" s="98">
        <f t="shared" si="2"/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</row>
    <row r="33" spans="1:35" x14ac:dyDescent="0.2">
      <c r="A33" s="10" t="str">
        <f>IF(heure!D30="","",heure!D30)</f>
        <v/>
      </c>
      <c r="B33" s="140" t="str">
        <f>IF(heure!C30="","",heure!C30)</f>
        <v/>
      </c>
      <c r="C33" s="96">
        <f t="shared" si="3"/>
        <v>0</v>
      </c>
      <c r="D33" s="97">
        <f t="shared" si="2"/>
        <v>0</v>
      </c>
      <c r="E33" s="48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50"/>
    </row>
    <row r="34" spans="1:35" x14ac:dyDescent="0.2">
      <c r="A34" s="13" t="str">
        <f>IF(heure!D31="","",heure!D31)</f>
        <v/>
      </c>
      <c r="B34" s="11" t="str">
        <f>IF(heure!C31="","",heure!C31)</f>
        <v/>
      </c>
      <c r="C34" s="94">
        <f t="shared" si="3"/>
        <v>0</v>
      </c>
      <c r="D34" s="98">
        <f t="shared" si="2"/>
        <v>0</v>
      </c>
      <c r="E34" s="51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</row>
    <row r="35" spans="1:35" x14ac:dyDescent="0.2">
      <c r="A35" s="10" t="str">
        <f>IF(heure!D32="","",heure!D32)</f>
        <v/>
      </c>
      <c r="B35" s="140" t="str">
        <f>IF(heure!C32="","",heure!C32)</f>
        <v/>
      </c>
      <c r="C35" s="96">
        <f t="shared" si="3"/>
        <v>0</v>
      </c>
      <c r="D35" s="97">
        <f t="shared" si="2"/>
        <v>0</v>
      </c>
      <c r="E35" s="48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50"/>
    </row>
    <row r="36" spans="1:35" x14ac:dyDescent="0.2">
      <c r="A36" s="13" t="str">
        <f>IF(heure!D33="","",heure!D33)</f>
        <v/>
      </c>
      <c r="B36" s="11" t="str">
        <f>IF(heure!C33="","",heure!C33)</f>
        <v/>
      </c>
      <c r="C36" s="94">
        <f t="shared" si="3"/>
        <v>0</v>
      </c>
      <c r="D36" s="98">
        <f t="shared" si="2"/>
        <v>0</v>
      </c>
      <c r="E36" s="51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</row>
    <row r="37" spans="1:35" x14ac:dyDescent="0.2">
      <c r="A37" s="10" t="str">
        <f>IF(heure!D34="","",heure!D34)</f>
        <v/>
      </c>
      <c r="B37" s="140" t="str">
        <f>IF(heure!C34="","",heure!C34)</f>
        <v/>
      </c>
      <c r="C37" s="96">
        <f t="shared" si="3"/>
        <v>0</v>
      </c>
      <c r="D37" s="97">
        <f t="shared" si="2"/>
        <v>0</v>
      </c>
      <c r="E37" s="48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50"/>
    </row>
    <row r="38" spans="1:35" x14ac:dyDescent="0.2">
      <c r="A38" s="13" t="str">
        <f>IF(heure!D35="","",heure!D35)</f>
        <v/>
      </c>
      <c r="B38" s="11" t="str">
        <f>IF(heure!C35="","",heure!C35)</f>
        <v/>
      </c>
      <c r="C38" s="94">
        <f t="shared" si="3"/>
        <v>0</v>
      </c>
      <c r="D38" s="98">
        <f t="shared" si="2"/>
        <v>0</v>
      </c>
      <c r="E38" s="51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</row>
    <row r="39" spans="1:35" x14ac:dyDescent="0.2">
      <c r="A39" s="10" t="str">
        <f>IF(heure!D36="","",heure!D36)</f>
        <v/>
      </c>
      <c r="B39" s="140" t="str">
        <f>IF(heure!C36="","",heure!C36)</f>
        <v/>
      </c>
      <c r="C39" s="96">
        <f t="shared" si="3"/>
        <v>0</v>
      </c>
      <c r="D39" s="97">
        <f t="shared" si="2"/>
        <v>0</v>
      </c>
      <c r="E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50"/>
    </row>
    <row r="40" spans="1:35" x14ac:dyDescent="0.2">
      <c r="A40" s="13" t="str">
        <f>IF(heure!D37="","",heure!D37)</f>
        <v/>
      </c>
      <c r="B40" s="11" t="str">
        <f>IF(heure!C37="","",heure!C37)</f>
        <v/>
      </c>
      <c r="C40" s="94">
        <f t="shared" si="3"/>
        <v>0</v>
      </c>
      <c r="D40" s="98">
        <f t="shared" si="2"/>
        <v>0</v>
      </c>
      <c r="E40" s="51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</row>
    <row r="41" spans="1:35" x14ac:dyDescent="0.2">
      <c r="A41" s="10" t="str">
        <f>IF(heure!D38="","",heure!D38)</f>
        <v/>
      </c>
      <c r="B41" s="140" t="str">
        <f>IF(heure!C38="","",heure!C38)</f>
        <v/>
      </c>
      <c r="C41" s="96">
        <f t="shared" si="3"/>
        <v>0</v>
      </c>
      <c r="D41" s="97">
        <f t="shared" si="2"/>
        <v>0</v>
      </c>
      <c r="E41" s="48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50"/>
    </row>
    <row r="42" spans="1:35" x14ac:dyDescent="0.2">
      <c r="A42" s="13" t="str">
        <f>IF(heure!D39="","",heure!D39)</f>
        <v/>
      </c>
      <c r="B42" s="11" t="str">
        <f>IF(heure!C39="","",heure!C39)</f>
        <v/>
      </c>
      <c r="C42" s="94">
        <f t="shared" si="3"/>
        <v>0</v>
      </c>
      <c r="D42" s="98">
        <f t="shared" si="2"/>
        <v>0</v>
      </c>
      <c r="E42" s="5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3"/>
    </row>
    <row r="43" spans="1:35" x14ac:dyDescent="0.2">
      <c r="A43" s="10" t="str">
        <f>IF(heure!D40="","",heure!D40)</f>
        <v/>
      </c>
      <c r="B43" s="140" t="str">
        <f>IF(heure!C40="","",heure!C40)</f>
        <v/>
      </c>
      <c r="C43" s="96">
        <f t="shared" si="3"/>
        <v>0</v>
      </c>
      <c r="D43" s="97">
        <f t="shared" si="2"/>
        <v>0</v>
      </c>
      <c r="E43" s="48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50"/>
    </row>
    <row r="44" spans="1:35" x14ac:dyDescent="0.2">
      <c r="A44" s="13" t="str">
        <f>IF(heure!D41="","",heure!D41)</f>
        <v/>
      </c>
      <c r="B44" s="11" t="str">
        <f>IF(heure!C41="","",heure!C41)</f>
        <v/>
      </c>
      <c r="C44" s="94">
        <f t="shared" si="3"/>
        <v>0</v>
      </c>
      <c r="D44" s="98">
        <f t="shared" si="2"/>
        <v>0</v>
      </c>
      <c r="E44" s="51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3"/>
    </row>
    <row r="45" spans="1:35" x14ac:dyDescent="0.2">
      <c r="A45" s="10" t="str">
        <f>IF(heure!D42="","",heure!D42)</f>
        <v/>
      </c>
      <c r="B45" s="140" t="str">
        <f>IF(heure!C42="","",heure!C42)</f>
        <v/>
      </c>
      <c r="C45" s="96">
        <f t="shared" si="3"/>
        <v>0</v>
      </c>
      <c r="D45" s="99">
        <f t="shared" si="2"/>
        <v>0</v>
      </c>
      <c r="E45" s="54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6"/>
    </row>
    <row r="46" spans="1:35" x14ac:dyDescent="0.2">
      <c r="A46" s="13" t="str">
        <f>IF(heure!D43="","",heure!D43)</f>
        <v/>
      </c>
      <c r="B46" s="11" t="str">
        <f>IF(heure!C43="","",heure!C43)</f>
        <v/>
      </c>
      <c r="C46" s="94">
        <f t="shared" si="3"/>
        <v>0</v>
      </c>
      <c r="D46" s="95">
        <f t="shared" si="2"/>
        <v>0</v>
      </c>
      <c r="E46" s="45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7"/>
    </row>
    <row r="47" spans="1:35" x14ac:dyDescent="0.2">
      <c r="A47" s="10" t="str">
        <f>IF(heure!D44="","",heure!D44)</f>
        <v/>
      </c>
      <c r="B47" s="140" t="str">
        <f>IF(heure!C44="","",heure!C44)</f>
        <v/>
      </c>
      <c r="C47" s="96">
        <f t="shared" si="3"/>
        <v>0</v>
      </c>
      <c r="D47" s="97">
        <f t="shared" si="2"/>
        <v>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50"/>
    </row>
    <row r="48" spans="1:35" x14ac:dyDescent="0.2">
      <c r="A48" s="13" t="str">
        <f>IF(heure!D45="","",heure!D45)</f>
        <v/>
      </c>
      <c r="B48" s="11" t="str">
        <f>IF(heure!C45="","",heure!C45)</f>
        <v/>
      </c>
      <c r="C48" s="94">
        <f t="shared" si="3"/>
        <v>0</v>
      </c>
      <c r="D48" s="98">
        <f t="shared" si="2"/>
        <v>0</v>
      </c>
      <c r="E48" s="51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3"/>
    </row>
    <row r="49" spans="1:35" x14ac:dyDescent="0.2">
      <c r="A49" s="10" t="str">
        <f>IF(heure!D46="","",heure!D46)</f>
        <v/>
      </c>
      <c r="B49" s="140" t="str">
        <f>IF(heure!C46="","",heure!C46)</f>
        <v/>
      </c>
      <c r="C49" s="96">
        <f t="shared" si="3"/>
        <v>0</v>
      </c>
      <c r="D49" s="97">
        <f t="shared" si="2"/>
        <v>0</v>
      </c>
      <c r="E49" s="48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50"/>
    </row>
    <row r="50" spans="1:35" x14ac:dyDescent="0.2">
      <c r="A50" s="13" t="str">
        <f>IF(heure!D47="","",heure!D47)</f>
        <v/>
      </c>
      <c r="B50" s="11" t="str">
        <f>IF(heure!C47="","",heure!C47)</f>
        <v/>
      </c>
      <c r="C50" s="94">
        <f t="shared" si="3"/>
        <v>0</v>
      </c>
      <c r="D50" s="98">
        <f t="shared" si="2"/>
        <v>0</v>
      </c>
      <c r="E50" s="51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3"/>
    </row>
    <row r="51" spans="1:35" x14ac:dyDescent="0.2">
      <c r="A51" s="10" t="str">
        <f>IF(heure!D48="","",heure!D48)</f>
        <v/>
      </c>
      <c r="B51" s="140" t="str">
        <f>IF(heure!C48="","",heure!C48)</f>
        <v/>
      </c>
      <c r="C51" s="96">
        <f t="shared" si="3"/>
        <v>0</v>
      </c>
      <c r="D51" s="97">
        <f t="shared" si="2"/>
        <v>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50"/>
    </row>
    <row r="52" spans="1:35" x14ac:dyDescent="0.2">
      <c r="A52" s="13" t="str">
        <f>IF(heure!D49="","",heure!D49)</f>
        <v/>
      </c>
      <c r="B52" s="11" t="str">
        <f>IF(heure!C49="","",heure!C49)</f>
        <v/>
      </c>
      <c r="C52" s="94">
        <f t="shared" si="3"/>
        <v>0</v>
      </c>
      <c r="D52" s="98">
        <f t="shared" si="2"/>
        <v>0</v>
      </c>
      <c r="E52" s="51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3"/>
    </row>
    <row r="53" spans="1:35" x14ac:dyDescent="0.2">
      <c r="A53" s="10" t="str">
        <f>IF(heure!D50="","",heure!D50)</f>
        <v/>
      </c>
      <c r="B53" s="140" t="str">
        <f>IF(heure!C50="","",heure!C50)</f>
        <v/>
      </c>
      <c r="C53" s="96">
        <f t="shared" si="3"/>
        <v>0</v>
      </c>
      <c r="D53" s="97">
        <f t="shared" si="2"/>
        <v>0</v>
      </c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50"/>
    </row>
    <row r="54" spans="1:35" x14ac:dyDescent="0.2">
      <c r="A54" s="13" t="str">
        <f>IF(heure!D51="","",heure!D51)</f>
        <v/>
      </c>
      <c r="B54" s="11" t="str">
        <f>IF(heure!C51="","",heure!C51)</f>
        <v/>
      </c>
      <c r="C54" s="94">
        <f t="shared" si="3"/>
        <v>0</v>
      </c>
      <c r="D54" s="98">
        <f t="shared" si="2"/>
        <v>0</v>
      </c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3"/>
    </row>
    <row r="55" spans="1:35" x14ac:dyDescent="0.2">
      <c r="A55" s="10" t="str">
        <f>IF(heure!D52="","",heure!D52)</f>
        <v/>
      </c>
      <c r="B55" s="140" t="str">
        <f>IF(heure!C52="","",heure!C52)</f>
        <v/>
      </c>
      <c r="C55" s="96">
        <f t="shared" si="3"/>
        <v>0</v>
      </c>
      <c r="D55" s="97">
        <f t="shared" si="2"/>
        <v>0</v>
      </c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</row>
    <row r="56" spans="1:35" x14ac:dyDescent="0.2">
      <c r="A56" s="13" t="str">
        <f>IF(heure!D53="","",heure!D53)</f>
        <v/>
      </c>
      <c r="B56" s="11" t="str">
        <f>IF(heure!C53="","",heure!C53)</f>
        <v/>
      </c>
      <c r="C56" s="94">
        <f t="shared" si="3"/>
        <v>0</v>
      </c>
      <c r="D56" s="98">
        <f t="shared" si="2"/>
        <v>0</v>
      </c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3"/>
    </row>
    <row r="57" spans="1:35" x14ac:dyDescent="0.2">
      <c r="A57" s="10" t="str">
        <f>IF(heure!D54="","",heure!D54)</f>
        <v/>
      </c>
      <c r="B57" s="140" t="str">
        <f>IF(heure!C54="","",heure!C54)</f>
        <v/>
      </c>
      <c r="C57" s="96">
        <f t="shared" si="3"/>
        <v>0</v>
      </c>
      <c r="D57" s="97">
        <f t="shared" si="2"/>
        <v>0</v>
      </c>
      <c r="E57" s="48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50"/>
    </row>
    <row r="58" spans="1:35" x14ac:dyDescent="0.2">
      <c r="A58" s="13" t="str">
        <f>IF(heure!D55="","",heure!D55)</f>
        <v/>
      </c>
      <c r="B58" s="11" t="str">
        <f>IF(heure!C55="","",heure!C55)</f>
        <v/>
      </c>
      <c r="C58" s="94">
        <f t="shared" si="3"/>
        <v>0</v>
      </c>
      <c r="D58" s="98">
        <f t="shared" si="2"/>
        <v>0</v>
      </c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3"/>
    </row>
    <row r="59" spans="1:35" x14ac:dyDescent="0.2">
      <c r="A59" s="10" t="str">
        <f>IF(heure!D56="","",heure!D56)</f>
        <v/>
      </c>
      <c r="B59" s="140" t="str">
        <f>IF(heure!C56="","",heure!C56)</f>
        <v/>
      </c>
      <c r="C59" s="96">
        <f t="shared" si="3"/>
        <v>0</v>
      </c>
      <c r="D59" s="97">
        <f t="shared" si="2"/>
        <v>0</v>
      </c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50"/>
    </row>
    <row r="60" spans="1:35" x14ac:dyDescent="0.2">
      <c r="A60" s="13" t="str">
        <f>IF(heure!D57="","",heure!D57)</f>
        <v/>
      </c>
      <c r="B60" s="11" t="str">
        <f>IF(heure!C57="","",heure!C57)</f>
        <v/>
      </c>
      <c r="C60" s="94">
        <f t="shared" si="3"/>
        <v>0</v>
      </c>
      <c r="D60" s="98">
        <f t="shared" si="2"/>
        <v>0</v>
      </c>
      <c r="E60" s="51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3"/>
    </row>
    <row r="61" spans="1:35" x14ac:dyDescent="0.2">
      <c r="A61" s="10" t="str">
        <f>IF(heure!D58="","",heure!D58)</f>
        <v/>
      </c>
      <c r="B61" s="140" t="str">
        <f>IF(heure!C58="","",heure!C58)</f>
        <v/>
      </c>
      <c r="C61" s="96">
        <f t="shared" si="3"/>
        <v>0</v>
      </c>
      <c r="D61" s="97">
        <f t="shared" si="2"/>
        <v>0</v>
      </c>
      <c r="E61" s="48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50"/>
    </row>
    <row r="62" spans="1:35" x14ac:dyDescent="0.2">
      <c r="A62" s="13" t="str">
        <f>IF(heure!D59="","",heure!D59)</f>
        <v/>
      </c>
      <c r="B62" s="11" t="str">
        <f>IF(heure!C59="","",heure!C59)</f>
        <v/>
      </c>
      <c r="C62" s="94">
        <f t="shared" si="3"/>
        <v>0</v>
      </c>
      <c r="D62" s="98">
        <f t="shared" si="2"/>
        <v>0</v>
      </c>
      <c r="E62" s="51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3"/>
    </row>
    <row r="63" spans="1:35" x14ac:dyDescent="0.2">
      <c r="A63" s="10" t="str">
        <f>IF(heure!D60="","",heure!D60)</f>
        <v/>
      </c>
      <c r="B63" s="140" t="str">
        <f>IF(heure!C60="","",heure!C60)</f>
        <v/>
      </c>
      <c r="C63" s="96">
        <f t="shared" si="3"/>
        <v>0</v>
      </c>
      <c r="D63" s="99">
        <f t="shared" si="2"/>
        <v>0</v>
      </c>
      <c r="E63" s="54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6"/>
    </row>
    <row r="64" spans="1:35" x14ac:dyDescent="0.2">
      <c r="A64" s="13" t="str">
        <f>IF(heure!D61="","",heure!D61)</f>
        <v/>
      </c>
      <c r="B64" s="11" t="str">
        <f>IF(heure!C61="","",heure!C61)</f>
        <v/>
      </c>
      <c r="C64" s="94">
        <f t="shared" si="3"/>
        <v>0</v>
      </c>
      <c r="D64" s="95">
        <f t="shared" si="2"/>
        <v>0</v>
      </c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7"/>
    </row>
    <row r="65" spans="1:35" x14ac:dyDescent="0.2">
      <c r="A65" s="10" t="str">
        <f>IF(heure!D62="","",heure!D62)</f>
        <v/>
      </c>
      <c r="B65" s="140" t="str">
        <f>IF(heure!C62="","",heure!C62)</f>
        <v/>
      </c>
      <c r="C65" s="96">
        <f t="shared" si="3"/>
        <v>0</v>
      </c>
      <c r="D65" s="97">
        <f t="shared" si="2"/>
        <v>0</v>
      </c>
      <c r="E65" s="48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50"/>
    </row>
    <row r="66" spans="1:35" x14ac:dyDescent="0.2">
      <c r="A66" s="13" t="str">
        <f>IF(heure!D63="","",heure!D63)</f>
        <v/>
      </c>
      <c r="B66" s="11" t="str">
        <f>IF(heure!C63="","",heure!C63)</f>
        <v/>
      </c>
      <c r="C66" s="94">
        <f t="shared" si="3"/>
        <v>0</v>
      </c>
      <c r="D66" s="98">
        <f t="shared" si="2"/>
        <v>0</v>
      </c>
      <c r="E66" s="51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3"/>
    </row>
    <row r="67" spans="1:35" x14ac:dyDescent="0.2">
      <c r="A67" s="10" t="str">
        <f>IF(heure!D64="","",heure!D64)</f>
        <v/>
      </c>
      <c r="B67" s="140" t="str">
        <f>IF(heure!C64="","",heure!C64)</f>
        <v/>
      </c>
      <c r="C67" s="96">
        <f t="shared" si="3"/>
        <v>0</v>
      </c>
      <c r="D67" s="97">
        <f t="shared" si="2"/>
        <v>0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50"/>
    </row>
    <row r="68" spans="1:35" x14ac:dyDescent="0.2">
      <c r="A68" s="13" t="str">
        <f>IF(heure!D65="","",heure!D65)</f>
        <v/>
      </c>
      <c r="B68" s="11" t="str">
        <f>IF(heure!C65="","",heure!C65)</f>
        <v/>
      </c>
      <c r="C68" s="94">
        <f t="shared" si="3"/>
        <v>0</v>
      </c>
      <c r="D68" s="98">
        <f t="shared" si="2"/>
        <v>0</v>
      </c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3"/>
    </row>
    <row r="69" spans="1:35" x14ac:dyDescent="0.2">
      <c r="A69" s="10" t="str">
        <f>IF(heure!D66="","",heure!D66)</f>
        <v/>
      </c>
      <c r="B69" s="140" t="str">
        <f>IF(heure!C66="","",heure!C66)</f>
        <v/>
      </c>
      <c r="C69" s="96">
        <f t="shared" si="3"/>
        <v>0</v>
      </c>
      <c r="D69" s="97">
        <f t="shared" si="2"/>
        <v>0</v>
      </c>
      <c r="E69" s="48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50"/>
    </row>
    <row r="70" spans="1:35" x14ac:dyDescent="0.2">
      <c r="A70" s="13" t="str">
        <f>IF(heure!D67="","",heure!D67)</f>
        <v/>
      </c>
      <c r="B70" s="11" t="str">
        <f>IF(heure!C67="","",heure!C67)</f>
        <v/>
      </c>
      <c r="C70" s="94">
        <f t="shared" si="3"/>
        <v>0</v>
      </c>
      <c r="D70" s="98">
        <f t="shared" si="2"/>
        <v>0</v>
      </c>
      <c r="E70" s="51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3"/>
    </row>
    <row r="71" spans="1:35" x14ac:dyDescent="0.2">
      <c r="A71" s="10" t="str">
        <f>IF(heure!D68="","",heure!D68)</f>
        <v/>
      </c>
      <c r="B71" s="140" t="str">
        <f>IF(heure!C68="","",heure!C68)</f>
        <v/>
      </c>
      <c r="C71" s="96">
        <f t="shared" si="3"/>
        <v>0</v>
      </c>
      <c r="D71" s="97">
        <f t="shared" si="2"/>
        <v>0</v>
      </c>
      <c r="E71" s="48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50"/>
    </row>
    <row r="72" spans="1:35" x14ac:dyDescent="0.2">
      <c r="A72" s="13" t="str">
        <f>IF(heure!D69="","",heure!D69)</f>
        <v/>
      </c>
      <c r="B72" s="11" t="str">
        <f>IF(heure!C69="","",heure!C69)</f>
        <v/>
      </c>
      <c r="C72" s="94">
        <f t="shared" si="3"/>
        <v>0</v>
      </c>
      <c r="D72" s="98">
        <f t="shared" si="2"/>
        <v>0</v>
      </c>
      <c r="E72" s="51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3"/>
    </row>
    <row r="73" spans="1:35" x14ac:dyDescent="0.2">
      <c r="A73" s="10" t="str">
        <f>IF(heure!D70="","",heure!D70)</f>
        <v/>
      </c>
      <c r="B73" s="140" t="str">
        <f>IF(heure!C70="","",heure!C70)</f>
        <v/>
      </c>
      <c r="C73" s="96">
        <f t="shared" si="3"/>
        <v>0</v>
      </c>
      <c r="D73" s="97">
        <f t="shared" si="2"/>
        <v>0</v>
      </c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50"/>
    </row>
    <row r="74" spans="1:35" x14ac:dyDescent="0.2">
      <c r="A74" s="13" t="str">
        <f>IF(heure!D71="","",heure!D71)</f>
        <v/>
      </c>
      <c r="B74" s="11" t="str">
        <f>IF(heure!C71="","",heure!C71)</f>
        <v/>
      </c>
      <c r="C74" s="94">
        <f t="shared" si="3"/>
        <v>0</v>
      </c>
      <c r="D74" s="98">
        <f t="shared" ref="D74:D137" si="4">COUNTIF($E74:$AI74,D$9)</f>
        <v>0</v>
      </c>
      <c r="E74" s="51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3"/>
    </row>
    <row r="75" spans="1:35" x14ac:dyDescent="0.2">
      <c r="A75" s="10" t="str">
        <f>IF(heure!D72="","",heure!D72)</f>
        <v/>
      </c>
      <c r="B75" s="140" t="str">
        <f>IF(heure!C72="","",heure!C72)</f>
        <v/>
      </c>
      <c r="C75" s="96">
        <f t="shared" si="3"/>
        <v>0</v>
      </c>
      <c r="D75" s="97">
        <f t="shared" si="4"/>
        <v>0</v>
      </c>
      <c r="E75" s="48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50"/>
    </row>
    <row r="76" spans="1:35" x14ac:dyDescent="0.2">
      <c r="A76" s="13" t="str">
        <f>IF(heure!D73="","",heure!D73)</f>
        <v/>
      </c>
      <c r="B76" s="11" t="str">
        <f>IF(heure!C73="","",heure!C73)</f>
        <v/>
      </c>
      <c r="C76" s="94">
        <f t="shared" ref="C76:C139" si="5">SUM(E76:AI76)</f>
        <v>0</v>
      </c>
      <c r="D76" s="98">
        <f t="shared" si="4"/>
        <v>0</v>
      </c>
      <c r="E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3"/>
    </row>
    <row r="77" spans="1:35" x14ac:dyDescent="0.2">
      <c r="A77" s="10" t="str">
        <f>IF(heure!D74="","",heure!D74)</f>
        <v/>
      </c>
      <c r="B77" s="140" t="str">
        <f>IF(heure!C74="","",heure!C74)</f>
        <v/>
      </c>
      <c r="C77" s="96">
        <f t="shared" si="5"/>
        <v>0</v>
      </c>
      <c r="D77" s="97">
        <f t="shared" si="4"/>
        <v>0</v>
      </c>
      <c r="E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50"/>
    </row>
    <row r="78" spans="1:35" x14ac:dyDescent="0.2">
      <c r="A78" s="13" t="str">
        <f>IF(heure!D75="","",heure!D75)</f>
        <v/>
      </c>
      <c r="B78" s="11" t="str">
        <f>IF(heure!C75="","",heure!C75)</f>
        <v/>
      </c>
      <c r="C78" s="94">
        <f t="shared" si="5"/>
        <v>0</v>
      </c>
      <c r="D78" s="98">
        <f t="shared" si="4"/>
        <v>0</v>
      </c>
      <c r="E78" s="51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3"/>
    </row>
    <row r="79" spans="1:35" x14ac:dyDescent="0.2">
      <c r="A79" s="10" t="str">
        <f>IF(heure!D76="","",heure!D76)</f>
        <v/>
      </c>
      <c r="B79" s="140" t="str">
        <f>IF(heure!C76="","",heure!C76)</f>
        <v/>
      </c>
      <c r="C79" s="96">
        <f t="shared" si="5"/>
        <v>0</v>
      </c>
      <c r="D79" s="97">
        <f t="shared" si="4"/>
        <v>0</v>
      </c>
      <c r="E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50"/>
    </row>
    <row r="80" spans="1:35" x14ac:dyDescent="0.2">
      <c r="A80" s="13" t="str">
        <f>IF(heure!D77="","",heure!D77)</f>
        <v/>
      </c>
      <c r="B80" s="11" t="str">
        <f>IF(heure!C77="","",heure!C77)</f>
        <v/>
      </c>
      <c r="C80" s="94">
        <f t="shared" si="5"/>
        <v>0</v>
      </c>
      <c r="D80" s="98">
        <f t="shared" si="4"/>
        <v>0</v>
      </c>
      <c r="E80" s="51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3"/>
    </row>
    <row r="81" spans="1:35" x14ac:dyDescent="0.2">
      <c r="A81" s="10" t="str">
        <f>IF(heure!D78="","",heure!D78)</f>
        <v/>
      </c>
      <c r="B81" s="140" t="str">
        <f>IF(heure!C78="","",heure!C78)</f>
        <v/>
      </c>
      <c r="C81" s="96">
        <f t="shared" si="5"/>
        <v>0</v>
      </c>
      <c r="D81" s="99">
        <f t="shared" si="4"/>
        <v>0</v>
      </c>
      <c r="E81" s="54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6"/>
    </row>
    <row r="82" spans="1:35" x14ac:dyDescent="0.2">
      <c r="A82" s="13" t="str">
        <f>IF(heure!D79="","",heure!D79)</f>
        <v/>
      </c>
      <c r="B82" s="11" t="str">
        <f>IF(heure!C79="","",heure!C79)</f>
        <v/>
      </c>
      <c r="C82" s="94">
        <f t="shared" si="5"/>
        <v>0</v>
      </c>
      <c r="D82" s="95">
        <f t="shared" si="4"/>
        <v>0</v>
      </c>
      <c r="E82" s="45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7"/>
    </row>
    <row r="83" spans="1:35" x14ac:dyDescent="0.2">
      <c r="A83" s="10" t="str">
        <f>IF(heure!D80="","",heure!D80)</f>
        <v/>
      </c>
      <c r="B83" s="140" t="str">
        <f>IF(heure!C80="","",heure!C80)</f>
        <v/>
      </c>
      <c r="C83" s="96">
        <f t="shared" si="5"/>
        <v>0</v>
      </c>
      <c r="D83" s="97">
        <f t="shared" si="4"/>
        <v>0</v>
      </c>
      <c r="E83" s="48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50"/>
    </row>
    <row r="84" spans="1:35" x14ac:dyDescent="0.2">
      <c r="A84" s="13" t="str">
        <f>IF(heure!D81="","",heure!D81)</f>
        <v/>
      </c>
      <c r="B84" s="11" t="str">
        <f>IF(heure!C81="","",heure!C81)</f>
        <v/>
      </c>
      <c r="C84" s="94">
        <f t="shared" si="5"/>
        <v>0</v>
      </c>
      <c r="D84" s="98">
        <f t="shared" si="4"/>
        <v>0</v>
      </c>
      <c r="E84" s="5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3"/>
    </row>
    <row r="85" spans="1:35" x14ac:dyDescent="0.2">
      <c r="A85" s="10" t="str">
        <f>IF(heure!D82="","",heure!D82)</f>
        <v/>
      </c>
      <c r="B85" s="140" t="str">
        <f>IF(heure!C82="","",heure!C82)</f>
        <v/>
      </c>
      <c r="C85" s="96">
        <f t="shared" si="5"/>
        <v>0</v>
      </c>
      <c r="D85" s="97">
        <f t="shared" si="4"/>
        <v>0</v>
      </c>
      <c r="E85" s="48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50"/>
    </row>
    <row r="86" spans="1:35" x14ac:dyDescent="0.2">
      <c r="A86" s="13" t="str">
        <f>IF(heure!D83="","",heure!D83)</f>
        <v/>
      </c>
      <c r="B86" s="11" t="str">
        <f>IF(heure!C83="","",heure!C83)</f>
        <v/>
      </c>
      <c r="C86" s="94">
        <f t="shared" si="5"/>
        <v>0</v>
      </c>
      <c r="D86" s="98">
        <f t="shared" si="4"/>
        <v>0</v>
      </c>
      <c r="E86" s="51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</row>
    <row r="87" spans="1:35" x14ac:dyDescent="0.2">
      <c r="A87" s="10" t="str">
        <f>IF(heure!D84="","",heure!D84)</f>
        <v/>
      </c>
      <c r="B87" s="140" t="str">
        <f>IF(heure!C84="","",heure!C84)</f>
        <v/>
      </c>
      <c r="C87" s="96">
        <f t="shared" si="5"/>
        <v>0</v>
      </c>
      <c r="D87" s="97">
        <f t="shared" si="4"/>
        <v>0</v>
      </c>
      <c r="E87" s="4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50"/>
    </row>
    <row r="88" spans="1:35" x14ac:dyDescent="0.2">
      <c r="A88" s="13" t="str">
        <f>IF(heure!D85="","",heure!D85)</f>
        <v/>
      </c>
      <c r="B88" s="11" t="str">
        <f>IF(heure!C85="","",heure!C85)</f>
        <v/>
      </c>
      <c r="C88" s="94">
        <f t="shared" si="5"/>
        <v>0</v>
      </c>
      <c r="D88" s="98">
        <f t="shared" si="4"/>
        <v>0</v>
      </c>
      <c r="E88" s="51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3"/>
    </row>
    <row r="89" spans="1:35" x14ac:dyDescent="0.2">
      <c r="A89" s="10" t="str">
        <f>IF(heure!D86="","",heure!D86)</f>
        <v/>
      </c>
      <c r="B89" s="140" t="str">
        <f>IF(heure!C86="","",heure!C86)</f>
        <v/>
      </c>
      <c r="C89" s="96">
        <f t="shared" si="5"/>
        <v>0</v>
      </c>
      <c r="D89" s="97">
        <f t="shared" si="4"/>
        <v>0</v>
      </c>
      <c r="E89" s="48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50"/>
    </row>
    <row r="90" spans="1:35" x14ac:dyDescent="0.2">
      <c r="A90" s="13" t="str">
        <f>IF(heure!D87="","",heure!D87)</f>
        <v/>
      </c>
      <c r="B90" s="11" t="str">
        <f>IF(heure!C87="","",heure!C87)</f>
        <v/>
      </c>
      <c r="C90" s="94">
        <f t="shared" si="5"/>
        <v>0</v>
      </c>
      <c r="D90" s="98">
        <f t="shared" si="4"/>
        <v>0</v>
      </c>
      <c r="E90" s="51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3"/>
    </row>
    <row r="91" spans="1:35" x14ac:dyDescent="0.2">
      <c r="A91" s="10" t="str">
        <f>IF(heure!D88="","",heure!D88)</f>
        <v/>
      </c>
      <c r="B91" s="140" t="str">
        <f>IF(heure!C88="","",heure!C88)</f>
        <v/>
      </c>
      <c r="C91" s="96">
        <f t="shared" si="5"/>
        <v>0</v>
      </c>
      <c r="D91" s="97">
        <f t="shared" si="4"/>
        <v>0</v>
      </c>
      <c r="E91" s="48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50"/>
    </row>
    <row r="92" spans="1:35" x14ac:dyDescent="0.2">
      <c r="A92" s="13" t="str">
        <f>IF(heure!D89="","",heure!D89)</f>
        <v/>
      </c>
      <c r="B92" s="11" t="str">
        <f>IF(heure!C89="","",heure!C89)</f>
        <v/>
      </c>
      <c r="C92" s="94">
        <f t="shared" si="5"/>
        <v>0</v>
      </c>
      <c r="D92" s="98">
        <f t="shared" si="4"/>
        <v>0</v>
      </c>
      <c r="E92" s="51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3"/>
    </row>
    <row r="93" spans="1:35" x14ac:dyDescent="0.2">
      <c r="A93" s="10" t="str">
        <f>IF(heure!D90="","",heure!D90)</f>
        <v/>
      </c>
      <c r="B93" s="140" t="str">
        <f>IF(heure!C90="","",heure!C90)</f>
        <v/>
      </c>
      <c r="C93" s="96">
        <f t="shared" si="5"/>
        <v>0</v>
      </c>
      <c r="D93" s="97">
        <f t="shared" si="4"/>
        <v>0</v>
      </c>
      <c r="E93" s="48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50"/>
    </row>
    <row r="94" spans="1:35" x14ac:dyDescent="0.2">
      <c r="A94" s="13" t="str">
        <f>IF(heure!D91="","",heure!D91)</f>
        <v/>
      </c>
      <c r="B94" s="11" t="str">
        <f>IF(heure!C91="","",heure!C91)</f>
        <v/>
      </c>
      <c r="C94" s="94">
        <f t="shared" si="5"/>
        <v>0</v>
      </c>
      <c r="D94" s="98">
        <f t="shared" si="4"/>
        <v>0</v>
      </c>
      <c r="E94" s="51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3"/>
    </row>
    <row r="95" spans="1:35" x14ac:dyDescent="0.2">
      <c r="A95" s="10" t="str">
        <f>IF(heure!D92="","",heure!D92)</f>
        <v/>
      </c>
      <c r="B95" s="140" t="str">
        <f>IF(heure!C92="","",heure!C92)</f>
        <v/>
      </c>
      <c r="C95" s="96">
        <f t="shared" si="5"/>
        <v>0</v>
      </c>
      <c r="D95" s="97">
        <f t="shared" si="4"/>
        <v>0</v>
      </c>
      <c r="E95" s="48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50"/>
    </row>
    <row r="96" spans="1:35" x14ac:dyDescent="0.2">
      <c r="A96" s="13" t="str">
        <f>IF(heure!D93="","",heure!D93)</f>
        <v/>
      </c>
      <c r="B96" s="11" t="str">
        <f>IF(heure!C93="","",heure!C93)</f>
        <v/>
      </c>
      <c r="C96" s="94">
        <f t="shared" si="5"/>
        <v>0</v>
      </c>
      <c r="D96" s="98">
        <f t="shared" si="4"/>
        <v>0</v>
      </c>
      <c r="E96" s="51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3"/>
    </row>
    <row r="97" spans="1:35" x14ac:dyDescent="0.2">
      <c r="A97" s="10" t="str">
        <f>IF(heure!D94="","",heure!D94)</f>
        <v/>
      </c>
      <c r="B97" s="140" t="str">
        <f>IF(heure!C94="","",heure!C94)</f>
        <v/>
      </c>
      <c r="C97" s="96">
        <f t="shared" si="5"/>
        <v>0</v>
      </c>
      <c r="D97" s="97">
        <f t="shared" si="4"/>
        <v>0</v>
      </c>
      <c r="E97" s="48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50"/>
    </row>
    <row r="98" spans="1:35" x14ac:dyDescent="0.2">
      <c r="A98" s="13" t="str">
        <f>IF(heure!D95="","",heure!D95)</f>
        <v/>
      </c>
      <c r="B98" s="11" t="str">
        <f>IF(heure!C95="","",heure!C95)</f>
        <v/>
      </c>
      <c r="C98" s="94">
        <f t="shared" si="5"/>
        <v>0</v>
      </c>
      <c r="D98" s="98">
        <f t="shared" si="4"/>
        <v>0</v>
      </c>
      <c r="E98" s="51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3"/>
    </row>
    <row r="99" spans="1:35" x14ac:dyDescent="0.2">
      <c r="A99" s="10" t="str">
        <f>IF(heure!D96="","",heure!D96)</f>
        <v/>
      </c>
      <c r="B99" s="140" t="str">
        <f>IF(heure!C96="","",heure!C96)</f>
        <v/>
      </c>
      <c r="C99" s="96">
        <f t="shared" si="5"/>
        <v>0</v>
      </c>
      <c r="D99" s="99">
        <f t="shared" si="4"/>
        <v>0</v>
      </c>
      <c r="E99" s="54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6"/>
    </row>
    <row r="100" spans="1:35" x14ac:dyDescent="0.2">
      <c r="A100" s="13" t="str">
        <f>IF(heure!D97="","",heure!D97)</f>
        <v/>
      </c>
      <c r="B100" s="11" t="str">
        <f>IF(heure!C97="","",heure!C97)</f>
        <v/>
      </c>
      <c r="C100" s="94">
        <f t="shared" si="5"/>
        <v>0</v>
      </c>
      <c r="D100" s="95">
        <f t="shared" si="4"/>
        <v>0</v>
      </c>
      <c r="E100" s="45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7"/>
    </row>
    <row r="101" spans="1:35" x14ac:dyDescent="0.2">
      <c r="A101" s="10" t="str">
        <f>IF(heure!D98="","",heure!D98)</f>
        <v/>
      </c>
      <c r="B101" s="140" t="str">
        <f>IF(heure!C98="","",heure!C98)</f>
        <v/>
      </c>
      <c r="C101" s="96">
        <f t="shared" si="5"/>
        <v>0</v>
      </c>
      <c r="D101" s="97">
        <f t="shared" si="4"/>
        <v>0</v>
      </c>
      <c r="E101" s="48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</row>
    <row r="102" spans="1:35" x14ac:dyDescent="0.2">
      <c r="A102" s="13" t="str">
        <f>IF(heure!D99="","",heure!D99)</f>
        <v/>
      </c>
      <c r="B102" s="11" t="str">
        <f>IF(heure!C99="","",heure!C99)</f>
        <v/>
      </c>
      <c r="C102" s="94">
        <f t="shared" si="5"/>
        <v>0</v>
      </c>
      <c r="D102" s="98">
        <f t="shared" si="4"/>
        <v>0</v>
      </c>
      <c r="E102" s="51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3"/>
    </row>
    <row r="103" spans="1:35" x14ac:dyDescent="0.2">
      <c r="A103" s="10" t="str">
        <f>IF(heure!D100="","",heure!D100)</f>
        <v/>
      </c>
      <c r="B103" s="140" t="str">
        <f>IF(heure!C100="","",heure!C100)</f>
        <v/>
      </c>
      <c r="C103" s="96">
        <f t="shared" si="5"/>
        <v>0</v>
      </c>
      <c r="D103" s="97">
        <f t="shared" si="4"/>
        <v>0</v>
      </c>
      <c r="E103" s="48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50"/>
    </row>
    <row r="104" spans="1:35" x14ac:dyDescent="0.2">
      <c r="A104" s="13" t="str">
        <f>IF(heure!D101="","",heure!D101)</f>
        <v/>
      </c>
      <c r="B104" s="11" t="str">
        <f>IF(heure!C101="","",heure!C101)</f>
        <v/>
      </c>
      <c r="C104" s="94">
        <f t="shared" si="5"/>
        <v>0</v>
      </c>
      <c r="D104" s="98">
        <f t="shared" si="4"/>
        <v>0</v>
      </c>
      <c r="E104" s="51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3"/>
    </row>
    <row r="105" spans="1:35" x14ac:dyDescent="0.2">
      <c r="A105" s="10" t="str">
        <f>IF(heure!D102="","",heure!D102)</f>
        <v/>
      </c>
      <c r="B105" s="140" t="str">
        <f>IF(heure!C102="","",heure!C102)</f>
        <v/>
      </c>
      <c r="C105" s="96">
        <f t="shared" si="5"/>
        <v>0</v>
      </c>
      <c r="D105" s="97">
        <f t="shared" si="4"/>
        <v>0</v>
      </c>
      <c r="E105" s="48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50"/>
    </row>
    <row r="106" spans="1:35" x14ac:dyDescent="0.2">
      <c r="A106" s="13" t="str">
        <f>IF(heure!D103="","",heure!D103)</f>
        <v/>
      </c>
      <c r="B106" s="11" t="str">
        <f>IF(heure!C103="","",heure!C103)</f>
        <v/>
      </c>
      <c r="C106" s="94">
        <f t="shared" si="5"/>
        <v>0</v>
      </c>
      <c r="D106" s="98">
        <f t="shared" si="4"/>
        <v>0</v>
      </c>
      <c r="E106" s="51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3"/>
    </row>
    <row r="107" spans="1:35" x14ac:dyDescent="0.2">
      <c r="A107" s="10" t="str">
        <f>IF(heure!D104="","",heure!D104)</f>
        <v/>
      </c>
      <c r="B107" s="140" t="str">
        <f>IF(heure!C104="","",heure!C104)</f>
        <v/>
      </c>
      <c r="C107" s="96">
        <f t="shared" si="5"/>
        <v>0</v>
      </c>
      <c r="D107" s="97">
        <f t="shared" si="4"/>
        <v>0</v>
      </c>
      <c r="E107" s="48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50"/>
    </row>
    <row r="108" spans="1:35" x14ac:dyDescent="0.2">
      <c r="A108" s="13" t="str">
        <f>IF(heure!D105="","",heure!D105)</f>
        <v/>
      </c>
      <c r="B108" s="11" t="str">
        <f>IF(heure!C105="","",heure!C105)</f>
        <v/>
      </c>
      <c r="C108" s="94">
        <f t="shared" si="5"/>
        <v>0</v>
      </c>
      <c r="D108" s="98">
        <f t="shared" si="4"/>
        <v>0</v>
      </c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3"/>
    </row>
    <row r="109" spans="1:35" x14ac:dyDescent="0.2">
      <c r="A109" s="10" t="str">
        <f>IF(heure!D106="","",heure!D106)</f>
        <v/>
      </c>
      <c r="B109" s="140" t="str">
        <f>IF(heure!C106="","",heure!C106)</f>
        <v/>
      </c>
      <c r="C109" s="96">
        <f t="shared" si="5"/>
        <v>0</v>
      </c>
      <c r="D109" s="97">
        <f t="shared" si="4"/>
        <v>0</v>
      </c>
      <c r="E109" s="48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50"/>
    </row>
    <row r="110" spans="1:35" x14ac:dyDescent="0.2">
      <c r="A110" s="13" t="str">
        <f>IF(heure!D107="","",heure!D107)</f>
        <v/>
      </c>
      <c r="B110" s="11" t="str">
        <f>IF(heure!C107="","",heure!C107)</f>
        <v/>
      </c>
      <c r="C110" s="94">
        <f t="shared" si="5"/>
        <v>0</v>
      </c>
      <c r="D110" s="98">
        <f t="shared" si="4"/>
        <v>0</v>
      </c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3"/>
    </row>
    <row r="111" spans="1:35" x14ac:dyDescent="0.2">
      <c r="A111" s="10" t="str">
        <f>IF(heure!D108="","",heure!D108)</f>
        <v/>
      </c>
      <c r="B111" s="140" t="str">
        <f>IF(heure!C108="","",heure!C108)</f>
        <v/>
      </c>
      <c r="C111" s="96">
        <f t="shared" si="5"/>
        <v>0</v>
      </c>
      <c r="D111" s="97">
        <f t="shared" si="4"/>
        <v>0</v>
      </c>
      <c r="E111" s="48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50"/>
    </row>
    <row r="112" spans="1:35" x14ac:dyDescent="0.2">
      <c r="A112" s="13" t="str">
        <f>IF(heure!D109="","",heure!D109)</f>
        <v/>
      </c>
      <c r="B112" s="11" t="str">
        <f>IF(heure!C109="","",heure!C109)</f>
        <v/>
      </c>
      <c r="C112" s="94">
        <f t="shared" si="5"/>
        <v>0</v>
      </c>
      <c r="D112" s="98">
        <f t="shared" si="4"/>
        <v>0</v>
      </c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3"/>
    </row>
    <row r="113" spans="1:35" x14ac:dyDescent="0.2">
      <c r="A113" s="10" t="str">
        <f>IF(heure!D110="","",heure!D110)</f>
        <v/>
      </c>
      <c r="B113" s="140" t="str">
        <f>IF(heure!C110="","",heure!C110)</f>
        <v/>
      </c>
      <c r="C113" s="96">
        <f t="shared" si="5"/>
        <v>0</v>
      </c>
      <c r="D113" s="97">
        <f t="shared" si="4"/>
        <v>0</v>
      </c>
      <c r="E113" s="48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50"/>
    </row>
    <row r="114" spans="1:35" x14ac:dyDescent="0.2">
      <c r="A114" s="13" t="str">
        <f>IF(heure!D111="","",heure!D111)</f>
        <v/>
      </c>
      <c r="B114" s="11" t="str">
        <f>IF(heure!C111="","",heure!C111)</f>
        <v/>
      </c>
      <c r="C114" s="94">
        <f t="shared" si="5"/>
        <v>0</v>
      </c>
      <c r="D114" s="98">
        <f t="shared" si="4"/>
        <v>0</v>
      </c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3"/>
    </row>
    <row r="115" spans="1:35" x14ac:dyDescent="0.2">
      <c r="A115" s="10" t="str">
        <f>IF(heure!D112="","",heure!D112)</f>
        <v/>
      </c>
      <c r="B115" s="140" t="str">
        <f>IF(heure!C112="","",heure!C112)</f>
        <v/>
      </c>
      <c r="C115" s="96">
        <f t="shared" si="5"/>
        <v>0</v>
      </c>
      <c r="D115" s="97">
        <f t="shared" si="4"/>
        <v>0</v>
      </c>
      <c r="E115" s="48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50"/>
    </row>
    <row r="116" spans="1:35" x14ac:dyDescent="0.2">
      <c r="A116" s="13" t="str">
        <f>IF(heure!D113="","",heure!D113)</f>
        <v/>
      </c>
      <c r="B116" s="11" t="str">
        <f>IF(heure!C113="","",heure!C113)</f>
        <v/>
      </c>
      <c r="C116" s="94">
        <f t="shared" si="5"/>
        <v>0</v>
      </c>
      <c r="D116" s="98">
        <f t="shared" si="4"/>
        <v>0</v>
      </c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3"/>
    </row>
    <row r="117" spans="1:35" x14ac:dyDescent="0.2">
      <c r="A117" s="10" t="str">
        <f>IF(heure!D114="","",heure!D114)</f>
        <v/>
      </c>
      <c r="B117" s="140" t="str">
        <f>IF(heure!C114="","",heure!C114)</f>
        <v/>
      </c>
      <c r="C117" s="96">
        <f t="shared" si="5"/>
        <v>0</v>
      </c>
      <c r="D117" s="99">
        <f t="shared" si="4"/>
        <v>0</v>
      </c>
      <c r="E117" s="54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6"/>
    </row>
    <row r="118" spans="1:35" x14ac:dyDescent="0.2">
      <c r="A118" s="13" t="str">
        <f>IF(heure!D115="","",heure!D115)</f>
        <v/>
      </c>
      <c r="B118" s="11" t="str">
        <f>IF(heure!C115="","",heure!C115)</f>
        <v/>
      </c>
      <c r="C118" s="94">
        <f t="shared" si="5"/>
        <v>0</v>
      </c>
      <c r="D118" s="95">
        <f t="shared" si="4"/>
        <v>0</v>
      </c>
      <c r="E118" s="45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7"/>
    </row>
    <row r="119" spans="1:35" x14ac:dyDescent="0.2">
      <c r="A119" s="10" t="str">
        <f>IF(heure!D116="","",heure!D116)</f>
        <v/>
      </c>
      <c r="B119" s="140" t="str">
        <f>IF(heure!C116="","",heure!C116)</f>
        <v/>
      </c>
      <c r="C119" s="96">
        <f t="shared" si="5"/>
        <v>0</v>
      </c>
      <c r="D119" s="97">
        <f t="shared" si="4"/>
        <v>0</v>
      </c>
      <c r="E119" s="48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50"/>
    </row>
    <row r="120" spans="1:35" x14ac:dyDescent="0.2">
      <c r="A120" s="13" t="str">
        <f>IF(heure!D117="","",heure!D117)</f>
        <v/>
      </c>
      <c r="B120" s="11" t="str">
        <f>IF(heure!C117="","",heure!C117)</f>
        <v/>
      </c>
      <c r="C120" s="94">
        <f t="shared" si="5"/>
        <v>0</v>
      </c>
      <c r="D120" s="98">
        <f t="shared" si="4"/>
        <v>0</v>
      </c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3"/>
    </row>
    <row r="121" spans="1:35" x14ac:dyDescent="0.2">
      <c r="A121" s="10" t="str">
        <f>IF(heure!D118="","",heure!D118)</f>
        <v/>
      </c>
      <c r="B121" s="140" t="str">
        <f>IF(heure!C118="","",heure!C118)</f>
        <v/>
      </c>
      <c r="C121" s="96">
        <f t="shared" si="5"/>
        <v>0</v>
      </c>
      <c r="D121" s="97">
        <f t="shared" si="4"/>
        <v>0</v>
      </c>
      <c r="E121" s="48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50"/>
    </row>
    <row r="122" spans="1:35" x14ac:dyDescent="0.2">
      <c r="A122" s="13" t="str">
        <f>IF(heure!D119="","",heure!D119)</f>
        <v/>
      </c>
      <c r="B122" s="11" t="str">
        <f>IF(heure!C119="","",heure!C119)</f>
        <v/>
      </c>
      <c r="C122" s="94">
        <f t="shared" si="5"/>
        <v>0</v>
      </c>
      <c r="D122" s="98">
        <f t="shared" si="4"/>
        <v>0</v>
      </c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3"/>
    </row>
    <row r="123" spans="1:35" x14ac:dyDescent="0.2">
      <c r="A123" s="10" t="str">
        <f>IF(heure!D120="","",heure!D120)</f>
        <v/>
      </c>
      <c r="B123" s="140" t="str">
        <f>IF(heure!C120="","",heure!C120)</f>
        <v/>
      </c>
      <c r="C123" s="96">
        <f t="shared" si="5"/>
        <v>0</v>
      </c>
      <c r="D123" s="97">
        <f t="shared" si="4"/>
        <v>0</v>
      </c>
      <c r="E123" s="48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50"/>
    </row>
    <row r="124" spans="1:35" x14ac:dyDescent="0.2">
      <c r="A124" s="13" t="str">
        <f>IF(heure!D121="","",heure!D121)</f>
        <v/>
      </c>
      <c r="B124" s="11" t="str">
        <f>IF(heure!C121="","",heure!C121)</f>
        <v/>
      </c>
      <c r="C124" s="94">
        <f t="shared" si="5"/>
        <v>0</v>
      </c>
      <c r="D124" s="98">
        <f t="shared" si="4"/>
        <v>0</v>
      </c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3"/>
    </row>
    <row r="125" spans="1:35" x14ac:dyDescent="0.2">
      <c r="A125" s="10" t="str">
        <f>IF(heure!D122="","",heure!D122)</f>
        <v/>
      </c>
      <c r="B125" s="140" t="str">
        <f>IF(heure!C122="","",heure!C122)</f>
        <v/>
      </c>
      <c r="C125" s="96">
        <f t="shared" si="5"/>
        <v>0</v>
      </c>
      <c r="D125" s="97">
        <f t="shared" si="4"/>
        <v>0</v>
      </c>
      <c r="E125" s="48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50"/>
    </row>
    <row r="126" spans="1:35" x14ac:dyDescent="0.2">
      <c r="A126" s="13" t="str">
        <f>IF(heure!D123="","",heure!D123)</f>
        <v/>
      </c>
      <c r="B126" s="11" t="str">
        <f>IF(heure!C123="","",heure!C123)</f>
        <v/>
      </c>
      <c r="C126" s="94">
        <f t="shared" si="5"/>
        <v>0</v>
      </c>
      <c r="D126" s="98">
        <f t="shared" si="4"/>
        <v>0</v>
      </c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3"/>
    </row>
    <row r="127" spans="1:35" x14ac:dyDescent="0.2">
      <c r="A127" s="10" t="str">
        <f>IF(heure!D124="","",heure!D124)</f>
        <v/>
      </c>
      <c r="B127" s="140" t="str">
        <f>IF(heure!C124="","",heure!C124)</f>
        <v/>
      </c>
      <c r="C127" s="96">
        <f t="shared" si="5"/>
        <v>0</v>
      </c>
      <c r="D127" s="97">
        <f t="shared" si="4"/>
        <v>0</v>
      </c>
      <c r="E127" s="48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50"/>
    </row>
    <row r="128" spans="1:35" x14ac:dyDescent="0.2">
      <c r="A128" s="13" t="str">
        <f>IF(heure!D125="","",heure!D125)</f>
        <v/>
      </c>
      <c r="B128" s="11" t="str">
        <f>IF(heure!C125="","",heure!C125)</f>
        <v/>
      </c>
      <c r="C128" s="94">
        <f t="shared" si="5"/>
        <v>0</v>
      </c>
      <c r="D128" s="98">
        <f t="shared" si="4"/>
        <v>0</v>
      </c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3"/>
    </row>
    <row r="129" spans="1:35" x14ac:dyDescent="0.2">
      <c r="A129" s="10" t="str">
        <f>IF(heure!D126="","",heure!D126)</f>
        <v/>
      </c>
      <c r="B129" s="140" t="str">
        <f>IF(heure!C126="","",heure!C126)</f>
        <v/>
      </c>
      <c r="C129" s="96">
        <f t="shared" si="5"/>
        <v>0</v>
      </c>
      <c r="D129" s="97">
        <f t="shared" si="4"/>
        <v>0</v>
      </c>
      <c r="E129" s="48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50"/>
    </row>
    <row r="130" spans="1:35" x14ac:dyDescent="0.2">
      <c r="A130" s="13" t="str">
        <f>IF(heure!D127="","",heure!D127)</f>
        <v/>
      </c>
      <c r="B130" s="11" t="str">
        <f>IF(heure!C127="","",heure!C127)</f>
        <v/>
      </c>
      <c r="C130" s="94">
        <f t="shared" si="5"/>
        <v>0</v>
      </c>
      <c r="D130" s="98">
        <f t="shared" si="4"/>
        <v>0</v>
      </c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3"/>
    </row>
    <row r="131" spans="1:35" x14ac:dyDescent="0.2">
      <c r="A131" s="10" t="str">
        <f>IF(heure!D128="","",heure!D128)</f>
        <v/>
      </c>
      <c r="B131" s="140" t="str">
        <f>IF(heure!C128="","",heure!C128)</f>
        <v/>
      </c>
      <c r="C131" s="96">
        <f t="shared" si="5"/>
        <v>0</v>
      </c>
      <c r="D131" s="97">
        <f t="shared" si="4"/>
        <v>0</v>
      </c>
      <c r="E131" s="48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50"/>
    </row>
    <row r="132" spans="1:35" x14ac:dyDescent="0.2">
      <c r="A132" s="13" t="str">
        <f>IF(heure!D129="","",heure!D129)</f>
        <v/>
      </c>
      <c r="B132" s="11" t="str">
        <f>IF(heure!C129="","",heure!C129)</f>
        <v/>
      </c>
      <c r="C132" s="94">
        <f t="shared" si="5"/>
        <v>0</v>
      </c>
      <c r="D132" s="98">
        <f t="shared" si="4"/>
        <v>0</v>
      </c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3"/>
    </row>
    <row r="133" spans="1:35" x14ac:dyDescent="0.2">
      <c r="A133" s="10" t="str">
        <f>IF(heure!D130="","",heure!D130)</f>
        <v/>
      </c>
      <c r="B133" s="140" t="str">
        <f>IF(heure!C130="","",heure!C130)</f>
        <v/>
      </c>
      <c r="C133" s="96">
        <f t="shared" si="5"/>
        <v>0</v>
      </c>
      <c r="D133" s="97">
        <f t="shared" si="4"/>
        <v>0</v>
      </c>
      <c r="E133" s="48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50"/>
    </row>
    <row r="134" spans="1:35" x14ac:dyDescent="0.2">
      <c r="A134" s="13" t="str">
        <f>IF(heure!D131="","",heure!D131)</f>
        <v/>
      </c>
      <c r="B134" s="11" t="str">
        <f>IF(heure!C131="","",heure!C131)</f>
        <v/>
      </c>
      <c r="C134" s="94">
        <f t="shared" si="5"/>
        <v>0</v>
      </c>
      <c r="D134" s="98">
        <f t="shared" si="4"/>
        <v>0</v>
      </c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</row>
    <row r="135" spans="1:35" x14ac:dyDescent="0.2">
      <c r="A135" s="10" t="str">
        <f>IF(heure!D132="","",heure!D132)</f>
        <v/>
      </c>
      <c r="B135" s="140" t="str">
        <f>IF(heure!C132="","",heure!C132)</f>
        <v/>
      </c>
      <c r="C135" s="96">
        <f t="shared" si="5"/>
        <v>0</v>
      </c>
      <c r="D135" s="99">
        <f t="shared" si="4"/>
        <v>0</v>
      </c>
      <c r="E135" s="54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</row>
    <row r="136" spans="1:35" x14ac:dyDescent="0.2">
      <c r="A136" s="13" t="str">
        <f>IF(heure!D133="","",heure!D133)</f>
        <v/>
      </c>
      <c r="B136" s="11" t="str">
        <f>IF(heure!C133="","",heure!C133)</f>
        <v/>
      </c>
      <c r="C136" s="94">
        <f t="shared" si="5"/>
        <v>0</v>
      </c>
      <c r="D136" s="95">
        <f t="shared" si="4"/>
        <v>0</v>
      </c>
      <c r="E136" s="45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7"/>
    </row>
    <row r="137" spans="1:35" x14ac:dyDescent="0.2">
      <c r="A137" s="10" t="str">
        <f>IF(heure!D134="","",heure!D134)</f>
        <v/>
      </c>
      <c r="B137" s="140" t="str">
        <f>IF(heure!C134="","",heure!C134)</f>
        <v/>
      </c>
      <c r="C137" s="96">
        <f t="shared" si="5"/>
        <v>0</v>
      </c>
      <c r="D137" s="97">
        <f t="shared" si="4"/>
        <v>0</v>
      </c>
      <c r="E137" s="48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50"/>
    </row>
    <row r="138" spans="1:35" x14ac:dyDescent="0.2">
      <c r="A138" s="13" t="str">
        <f>IF(heure!D135="","",heure!D135)</f>
        <v/>
      </c>
      <c r="B138" s="11" t="str">
        <f>IF(heure!C135="","",heure!C135)</f>
        <v/>
      </c>
      <c r="C138" s="94">
        <f t="shared" si="5"/>
        <v>0</v>
      </c>
      <c r="D138" s="98">
        <f t="shared" ref="D138:D149" si="6">COUNTIF($E138:$AI138,D$9)</f>
        <v>0</v>
      </c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3"/>
    </row>
    <row r="139" spans="1:35" x14ac:dyDescent="0.2">
      <c r="A139" s="10" t="str">
        <f>IF(heure!D136="","",heure!D136)</f>
        <v/>
      </c>
      <c r="B139" s="140" t="str">
        <f>IF(heure!C136="","",heure!C136)</f>
        <v/>
      </c>
      <c r="C139" s="96">
        <f t="shared" si="5"/>
        <v>0</v>
      </c>
      <c r="D139" s="97">
        <f t="shared" si="6"/>
        <v>0</v>
      </c>
      <c r="E139" s="48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50"/>
    </row>
    <row r="140" spans="1:35" x14ac:dyDescent="0.2">
      <c r="A140" s="13" t="str">
        <f>IF(heure!D137="","",heure!D137)</f>
        <v/>
      </c>
      <c r="B140" s="11" t="str">
        <f>IF(heure!C137="","",heure!C137)</f>
        <v/>
      </c>
      <c r="C140" s="94">
        <f t="shared" ref="C140:C149" si="7">SUM(E140:AI140)</f>
        <v>0</v>
      </c>
      <c r="D140" s="98">
        <f t="shared" si="6"/>
        <v>0</v>
      </c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3"/>
    </row>
    <row r="141" spans="1:35" x14ac:dyDescent="0.2">
      <c r="A141" s="10" t="str">
        <f>IF(heure!D138="","",heure!D138)</f>
        <v/>
      </c>
      <c r="B141" s="140" t="str">
        <f>IF(heure!C138="","",heure!C138)</f>
        <v/>
      </c>
      <c r="C141" s="96">
        <f t="shared" si="7"/>
        <v>0</v>
      </c>
      <c r="D141" s="97">
        <f t="shared" si="6"/>
        <v>0</v>
      </c>
      <c r="E141" s="48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50"/>
    </row>
    <row r="142" spans="1:35" x14ac:dyDescent="0.2">
      <c r="A142" s="13" t="str">
        <f>IF(heure!D139="","",heure!D139)</f>
        <v/>
      </c>
      <c r="B142" s="11" t="str">
        <f>IF(heure!C139="","",heure!C139)</f>
        <v/>
      </c>
      <c r="C142" s="94">
        <f t="shared" si="7"/>
        <v>0</v>
      </c>
      <c r="D142" s="98">
        <f t="shared" si="6"/>
        <v>0</v>
      </c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3"/>
    </row>
    <row r="143" spans="1:35" x14ac:dyDescent="0.2">
      <c r="A143" s="10" t="str">
        <f>IF(heure!D140="","",heure!D140)</f>
        <v/>
      </c>
      <c r="B143" s="140" t="str">
        <f>IF(heure!C140="","",heure!C140)</f>
        <v/>
      </c>
      <c r="C143" s="96">
        <f t="shared" si="7"/>
        <v>0</v>
      </c>
      <c r="D143" s="97">
        <f t="shared" si="6"/>
        <v>0</v>
      </c>
      <c r="E143" s="48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50"/>
    </row>
    <row r="144" spans="1:35" x14ac:dyDescent="0.2">
      <c r="A144" s="13" t="str">
        <f>IF(heure!D141="","",heure!D141)</f>
        <v/>
      </c>
      <c r="B144" s="11" t="str">
        <f>IF(heure!C141="","",heure!C141)</f>
        <v/>
      </c>
      <c r="C144" s="94">
        <f t="shared" si="7"/>
        <v>0</v>
      </c>
      <c r="D144" s="98">
        <f t="shared" si="6"/>
        <v>0</v>
      </c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3"/>
    </row>
    <row r="145" spans="1:35" x14ac:dyDescent="0.2">
      <c r="A145" s="10" t="str">
        <f>IF(heure!D142="","",heure!D142)</f>
        <v/>
      </c>
      <c r="B145" s="140" t="str">
        <f>IF(heure!C142="","",heure!C142)</f>
        <v/>
      </c>
      <c r="C145" s="96">
        <f t="shared" si="7"/>
        <v>0</v>
      </c>
      <c r="D145" s="97">
        <f t="shared" si="6"/>
        <v>0</v>
      </c>
      <c r="E145" s="48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50"/>
    </row>
    <row r="146" spans="1:35" x14ac:dyDescent="0.2">
      <c r="A146" s="13" t="str">
        <f>IF(heure!D143="","",heure!D143)</f>
        <v/>
      </c>
      <c r="B146" s="11" t="str">
        <f>IF(heure!C143="","",heure!C143)</f>
        <v/>
      </c>
      <c r="C146" s="94">
        <f t="shared" si="7"/>
        <v>0</v>
      </c>
      <c r="D146" s="98">
        <f t="shared" si="6"/>
        <v>0</v>
      </c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3"/>
    </row>
    <row r="147" spans="1:35" x14ac:dyDescent="0.2">
      <c r="A147" s="10" t="str">
        <f>IF(heure!D144="","",heure!D144)</f>
        <v/>
      </c>
      <c r="B147" s="140" t="str">
        <f>IF(heure!C144="","",heure!C144)</f>
        <v/>
      </c>
      <c r="C147" s="96">
        <f t="shared" si="7"/>
        <v>0</v>
      </c>
      <c r="D147" s="97">
        <f t="shared" si="6"/>
        <v>0</v>
      </c>
      <c r="E147" s="48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50"/>
    </row>
    <row r="148" spans="1:35" x14ac:dyDescent="0.2">
      <c r="A148" s="13" t="str">
        <f>IF(heure!D145="","",heure!D145)</f>
        <v/>
      </c>
      <c r="B148" s="11" t="str">
        <f>IF(heure!C145="","",heure!C145)</f>
        <v/>
      </c>
      <c r="C148" s="94">
        <f t="shared" si="7"/>
        <v>0</v>
      </c>
      <c r="D148" s="98">
        <f t="shared" si="6"/>
        <v>0</v>
      </c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</row>
    <row r="149" spans="1:35" x14ac:dyDescent="0.2">
      <c r="A149" s="12"/>
      <c r="B149" s="10"/>
      <c r="C149" s="96">
        <f t="shared" si="7"/>
        <v>0</v>
      </c>
      <c r="D149" s="97">
        <f t="shared" si="6"/>
        <v>0</v>
      </c>
      <c r="E149" s="48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50"/>
    </row>
    <row r="150" spans="1:35" s="147" customFormat="1" x14ac:dyDescent="0.2">
      <c r="A150" s="141"/>
      <c r="B150" s="142" t="s">
        <v>94</v>
      </c>
      <c r="C150" s="143">
        <f>SUM(E150:AI150)</f>
        <v>2</v>
      </c>
      <c r="D150" s="144"/>
      <c r="E150" s="145"/>
      <c r="F150" s="145">
        <v>2</v>
      </c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6"/>
    </row>
    <row r="151" spans="1:35" s="26" customFormat="1" x14ac:dyDescent="0.2">
      <c r="A151" s="148"/>
      <c r="B151" s="142" t="s">
        <v>26</v>
      </c>
      <c r="C151" s="143">
        <f>SUM(E151:AI151)</f>
        <v>2</v>
      </c>
      <c r="D151" s="144"/>
      <c r="E151" s="145">
        <f t="shared" ref="E151:AI151" si="8">SUM(E11:E150)</f>
        <v>0</v>
      </c>
      <c r="F151" s="145">
        <f t="shared" si="8"/>
        <v>2</v>
      </c>
      <c r="G151" s="145">
        <f t="shared" si="8"/>
        <v>0</v>
      </c>
      <c r="H151" s="145">
        <f t="shared" si="8"/>
        <v>0</v>
      </c>
      <c r="I151" s="145">
        <f t="shared" si="8"/>
        <v>0</v>
      </c>
      <c r="J151" s="145">
        <f t="shared" si="8"/>
        <v>0</v>
      </c>
      <c r="K151" s="145">
        <f t="shared" si="8"/>
        <v>0</v>
      </c>
      <c r="L151" s="145">
        <f t="shared" si="8"/>
        <v>0</v>
      </c>
      <c r="M151" s="145">
        <f t="shared" si="8"/>
        <v>0</v>
      </c>
      <c r="N151" s="145">
        <f t="shared" si="8"/>
        <v>0</v>
      </c>
      <c r="O151" s="145">
        <f t="shared" si="8"/>
        <v>0</v>
      </c>
      <c r="P151" s="145">
        <f t="shared" si="8"/>
        <v>0</v>
      </c>
      <c r="Q151" s="145">
        <f t="shared" si="8"/>
        <v>0</v>
      </c>
      <c r="R151" s="145">
        <f t="shared" si="8"/>
        <v>0</v>
      </c>
      <c r="S151" s="145">
        <f t="shared" si="8"/>
        <v>0</v>
      </c>
      <c r="T151" s="145">
        <f t="shared" si="8"/>
        <v>0</v>
      </c>
      <c r="U151" s="145">
        <f t="shared" si="8"/>
        <v>0</v>
      </c>
      <c r="V151" s="145">
        <f t="shared" si="8"/>
        <v>0</v>
      </c>
      <c r="W151" s="145">
        <f t="shared" si="8"/>
        <v>0</v>
      </c>
      <c r="X151" s="145">
        <f t="shared" si="8"/>
        <v>0</v>
      </c>
      <c r="Y151" s="145">
        <f t="shared" si="8"/>
        <v>0</v>
      </c>
      <c r="Z151" s="145">
        <f t="shared" si="8"/>
        <v>0</v>
      </c>
      <c r="AA151" s="145">
        <f t="shared" si="8"/>
        <v>0</v>
      </c>
      <c r="AB151" s="145">
        <f t="shared" si="8"/>
        <v>0</v>
      </c>
      <c r="AC151" s="145">
        <f t="shared" si="8"/>
        <v>0</v>
      </c>
      <c r="AD151" s="145">
        <f t="shared" si="8"/>
        <v>0</v>
      </c>
      <c r="AE151" s="145">
        <f t="shared" si="8"/>
        <v>0</v>
      </c>
      <c r="AF151" s="145">
        <f t="shared" si="8"/>
        <v>0</v>
      </c>
      <c r="AG151" s="145">
        <f t="shared" si="8"/>
        <v>0</v>
      </c>
      <c r="AH151" s="145">
        <f t="shared" si="8"/>
        <v>0</v>
      </c>
      <c r="AI151" s="146">
        <f t="shared" si="8"/>
        <v>0</v>
      </c>
    </row>
    <row r="152" spans="1:35" x14ac:dyDescent="0.2">
      <c r="A152" s="82"/>
      <c r="B152" s="83" t="s">
        <v>3</v>
      </c>
      <c r="C152" s="84"/>
      <c r="D152" s="100">
        <f>SUM(E152:AI152)</f>
        <v>0</v>
      </c>
      <c r="E152" s="101">
        <f>COUNTIF(E$10:E$149,$B152)</f>
        <v>0</v>
      </c>
      <c r="F152" s="101">
        <f>COUNTIF(F$10:F$149,$B152)</f>
        <v>0</v>
      </c>
      <c r="G152" s="101">
        <f t="shared" ref="G152:AI152" si="9">COUNTIF(G$10:G$149,$B152)</f>
        <v>0</v>
      </c>
      <c r="H152" s="101">
        <f t="shared" si="9"/>
        <v>0</v>
      </c>
      <c r="I152" s="101">
        <f t="shared" si="9"/>
        <v>0</v>
      </c>
      <c r="J152" s="101">
        <f t="shared" si="9"/>
        <v>0</v>
      </c>
      <c r="K152" s="101">
        <f t="shared" si="9"/>
        <v>0</v>
      </c>
      <c r="L152" s="101">
        <f t="shared" si="9"/>
        <v>0</v>
      </c>
      <c r="M152" s="101">
        <f t="shared" si="9"/>
        <v>0</v>
      </c>
      <c r="N152" s="101">
        <f t="shared" si="9"/>
        <v>0</v>
      </c>
      <c r="O152" s="101">
        <f t="shared" si="9"/>
        <v>0</v>
      </c>
      <c r="P152" s="101">
        <f t="shared" si="9"/>
        <v>0</v>
      </c>
      <c r="Q152" s="101">
        <f t="shared" si="9"/>
        <v>0</v>
      </c>
      <c r="R152" s="101">
        <f t="shared" si="9"/>
        <v>0</v>
      </c>
      <c r="S152" s="101">
        <f t="shared" si="9"/>
        <v>0</v>
      </c>
      <c r="T152" s="101">
        <f t="shared" si="9"/>
        <v>0</v>
      </c>
      <c r="U152" s="101">
        <f t="shared" si="9"/>
        <v>0</v>
      </c>
      <c r="V152" s="101">
        <f t="shared" si="9"/>
        <v>0</v>
      </c>
      <c r="W152" s="101">
        <f t="shared" si="9"/>
        <v>0</v>
      </c>
      <c r="X152" s="101">
        <f t="shared" si="9"/>
        <v>0</v>
      </c>
      <c r="Y152" s="101">
        <f t="shared" si="9"/>
        <v>0</v>
      </c>
      <c r="Z152" s="101">
        <f t="shared" si="9"/>
        <v>0</v>
      </c>
      <c r="AA152" s="101">
        <f t="shared" si="9"/>
        <v>0</v>
      </c>
      <c r="AB152" s="101">
        <f t="shared" si="9"/>
        <v>0</v>
      </c>
      <c r="AC152" s="101">
        <f t="shared" si="9"/>
        <v>0</v>
      </c>
      <c r="AD152" s="101">
        <f t="shared" si="9"/>
        <v>0</v>
      </c>
      <c r="AE152" s="101">
        <f t="shared" si="9"/>
        <v>0</v>
      </c>
      <c r="AF152" s="101">
        <f t="shared" si="9"/>
        <v>0</v>
      </c>
      <c r="AG152" s="101">
        <f t="shared" si="9"/>
        <v>0</v>
      </c>
      <c r="AH152" s="101">
        <f t="shared" si="9"/>
        <v>0</v>
      </c>
      <c r="AI152" s="102">
        <f t="shared" si="9"/>
        <v>0</v>
      </c>
    </row>
    <row r="160" spans="1:35" x14ac:dyDescent="0.2">
      <c r="A160" s="25"/>
      <c r="B160" s="26"/>
      <c r="C160" s="27"/>
    </row>
    <row r="161" spans="1:3" x14ac:dyDescent="0.2">
      <c r="A161" s="25"/>
      <c r="B161" s="26"/>
      <c r="C161" s="27"/>
    </row>
    <row r="162" spans="1:3" x14ac:dyDescent="0.2">
      <c r="A162" s="25"/>
      <c r="B162" s="26"/>
      <c r="C162" s="27"/>
    </row>
    <row r="163" spans="1:3" x14ac:dyDescent="0.2">
      <c r="A163" s="25"/>
      <c r="B163" s="26"/>
      <c r="C163" s="25"/>
    </row>
    <row r="164" spans="1:3" x14ac:dyDescent="0.2">
      <c r="A164" s="25"/>
      <c r="B164" s="25"/>
      <c r="C164" s="26"/>
    </row>
    <row r="165" spans="1:3" x14ac:dyDescent="0.2">
      <c r="A165" s="26"/>
      <c r="B165" s="26"/>
      <c r="C165" s="26"/>
    </row>
  </sheetData>
  <sheetProtection selectLockedCells="1"/>
  <conditionalFormatting sqref="E6:AI150 E152:AI152">
    <cfRule type="expression" dxfId="2" priority="2">
      <formula>E$8</formula>
    </cfRule>
  </conditionalFormatting>
  <conditionalFormatting sqref="AG6:AI149">
    <cfRule type="expression" dxfId="1" priority="3">
      <formula>MONTH(AG$9)&lt;&gt;$A$2</formula>
    </cfRule>
  </conditionalFormatting>
  <conditionalFormatting sqref="E151:AI151">
    <cfRule type="expression" dxfId="0" priority="1">
      <formula>E$8</formula>
    </cfRule>
  </conditionalFormatting>
  <pageMargins left="0.59055118110236215" right="0.59055118110236215" top="0.59055118110236215" bottom="0.59055118110236215" header="0.51181102362204722" footer="0.51181102362204722"/>
  <pageSetup paperSize="9" scale="28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7</vt:i4>
      </vt:variant>
    </vt:vector>
  </HeadingPairs>
  <TitlesOfParts>
    <vt:vector size="22" baseType="lpstr">
      <vt:lpstr>heure</vt:lpstr>
      <vt:lpstr>Synthèse</vt:lpstr>
      <vt:lpstr>TCD</vt:lpstr>
      <vt:lpstr>Jan</vt:lpstr>
      <vt:lpstr>Fév</vt:lpstr>
      <vt:lpstr>Mar</vt:lpstr>
      <vt:lpstr>Avr</vt:lpstr>
      <vt:lpstr>Mai</vt:lpstr>
      <vt:lpstr>Juin</vt:lpstr>
      <vt:lpstr>Juil</vt:lpstr>
      <vt:lpstr>Aoû</vt:lpstr>
      <vt:lpstr>Sep</vt:lpstr>
      <vt:lpstr>Oct</vt:lpstr>
      <vt:lpstr>Nov</vt:lpstr>
      <vt:lpstr>Déc</vt:lpstr>
      <vt:lpstr>Am</vt:lpstr>
      <vt:lpstr>TCD!Impression_des_titres</vt:lpstr>
      <vt:lpstr>Ma</vt:lpstr>
      <vt:lpstr>Maj</vt:lpstr>
      <vt:lpstr>N</vt:lpstr>
      <vt:lpstr>Synthèse!Zone_d_impression</vt:lpstr>
      <vt:lpstr>TCD!Zone_d_impression</vt:lpstr>
    </vt:vector>
  </TitlesOfParts>
  <Company>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</dc:creator>
  <cp:lastModifiedBy>Paul Labouesse</cp:lastModifiedBy>
  <cp:lastPrinted>2012-08-14T12:43:34Z</cp:lastPrinted>
  <dcterms:created xsi:type="dcterms:W3CDTF">2012-08-07T16:29:50Z</dcterms:created>
  <dcterms:modified xsi:type="dcterms:W3CDTF">2017-01-09T12:25:28Z</dcterms:modified>
</cp:coreProperties>
</file>