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FredericMorana\Desktop\"/>
    </mc:Choice>
  </mc:AlternateContent>
  <bookViews>
    <workbookView xWindow="0" yWindow="0" windowWidth="21600" windowHeight="10425"/>
  </bookViews>
  <sheets>
    <sheet name="Feuil2" sheetId="1" r:id="rId1"/>
  </sheets>
  <externalReferences>
    <externalReference r:id="rId2"/>
  </externalReferenc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 i="1" l="1"/>
  <c r="I4" i="1" s="1"/>
  <c r="E3" i="1"/>
  <c r="E4" i="1"/>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3" i="1"/>
  <c r="E34" i="1"/>
  <c r="E35" i="1"/>
  <c r="I9" i="1" l="1"/>
  <c r="I28" i="1"/>
  <c r="I18" i="1"/>
  <c r="I11" i="1"/>
  <c r="I35" i="1"/>
  <c r="I26" i="1"/>
  <c r="I33" i="1"/>
  <c r="I31" i="1"/>
  <c r="I29" i="1"/>
  <c r="I24" i="1"/>
  <c r="I22" i="1"/>
  <c r="I15" i="1"/>
  <c r="I13" i="1"/>
  <c r="I34" i="1"/>
  <c r="I27" i="1"/>
  <c r="I25" i="1"/>
  <c r="I19" i="1"/>
  <c r="I17" i="1"/>
  <c r="I10" i="1"/>
  <c r="I3" i="1"/>
  <c r="I6" i="1"/>
  <c r="I32" i="1"/>
  <c r="I30" i="1"/>
  <c r="I23" i="1"/>
  <c r="I21" i="1"/>
  <c r="I14" i="1"/>
  <c r="I7" i="1"/>
  <c r="I5" i="1"/>
  <c r="I20" i="1"/>
  <c r="I12" i="1"/>
  <c r="I16" i="1"/>
  <c r="I8" i="1"/>
</calcChain>
</file>

<file path=xl/sharedStrings.xml><?xml version="1.0" encoding="utf-8"?>
<sst xmlns="http://schemas.openxmlformats.org/spreadsheetml/2006/main" count="11" uniqueCount="11">
  <si>
    <t>CA ANNUEL 2016</t>
  </si>
  <si>
    <t>CA MENSUEL</t>
  </si>
  <si>
    <t>Date de fin</t>
  </si>
  <si>
    <t>Durée (mois)</t>
  </si>
  <si>
    <t>Date de démarrage</t>
  </si>
  <si>
    <t>Titre du projet</t>
  </si>
  <si>
    <t>Code analytique</t>
  </si>
  <si>
    <t>Pays</t>
  </si>
  <si>
    <t>lorsque j'ai une date de démarrage qui commence avant 2016 et qui se termine après 2016 il faut que je puisse avoir 12 mois si le projet commence en 2016 et finit après il faut avoir jusqu'au 31/12/2016, si le projet commence avant 2016 et finit en 2016 nombre de mois de mise en oeuvre</t>
  </si>
  <si>
    <t>les deux dates pas très rationnelles</t>
  </si>
  <si>
    <t>nombre de mois de la mise en œuvre pour 2016</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</si>
</sst>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rgb="FFFF0000"/>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14" fontId="0" fillId="0" borderId="0" xfId="0" applyNumberFormat="1"/>
    <xf numFmtId="0" fontId="1" fillId="0" borderId="0" xfId="0" applyFont="1" applyAlignment="1">
      <alignment wrapText="1"/>
    </xf>
    <xf numFmtId="14" fontId="0" fillId="0" borderId="0" xfId="0" applyNumberFormat="1" applyAlignment="1">
      <alignment horizontal="center"/>
    </xf>
    <xf numFmtId="0" fontId="0" fillId="0" borderId="0" xfId="0" applyAlignment="1">
      <alignment horizontal="center"/>
    </xf>
    <xf numFmtId="3" fontId="0" fillId="0" borderId="0" xfId="0" applyNumberFormat="1" applyAlignment="1">
      <alignment horizontal="center"/>
    </xf>
    <xf numFmtId="0" fontId="2" fillId="0" borderId="0" xfId="0" applyFont="1" applyAlignment="1">
      <alignment horizontal="center" vertical="center"/>
    </xf>
    <xf numFmtId="0" fontId="2" fillId="0" borderId="0" xfId="0" applyFont="1" applyAlignment="1">
      <alignment horizontal="center" vertical="center" wrapText="1"/>
    </xf>
    <xf numFmtId="0" fontId="1" fillId="0" borderId="0" xfId="0" applyFont="1" applyAlignment="1">
      <alignment horizontal="righ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SUIVI%20DES%20PROJETS%20JCI%2007%2009%2016%20avec%20nvx%20projet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Implementation"/>
      <sheetName val="CA"/>
      <sheetName val="F d G"/>
      <sheetName val="Feuil1"/>
      <sheetName val="Presentation CA oct 16"/>
    </sheetNames>
    <sheetDataSet>
      <sheetData sheetId="0"/>
      <sheetData sheetId="1">
        <row r="4">
          <cell r="Q4">
            <v>12</v>
          </cell>
        </row>
        <row r="6">
          <cell r="Q6">
            <v>36</v>
          </cell>
        </row>
        <row r="7">
          <cell r="Q7">
            <v>30</v>
          </cell>
        </row>
        <row r="8">
          <cell r="Q8">
            <v>37</v>
          </cell>
        </row>
        <row r="9">
          <cell r="Q9">
            <v>18</v>
          </cell>
        </row>
        <row r="11">
          <cell r="Q11">
            <v>22</v>
          </cell>
        </row>
        <row r="12">
          <cell r="Q12">
            <v>18</v>
          </cell>
        </row>
        <row r="13">
          <cell r="Q13">
            <v>30</v>
          </cell>
        </row>
        <row r="14">
          <cell r="Q14">
            <v>16</v>
          </cell>
        </row>
        <row r="15">
          <cell r="Q15">
            <v>47</v>
          </cell>
        </row>
        <row r="16">
          <cell r="Q16">
            <v>24</v>
          </cell>
        </row>
        <row r="17">
          <cell r="Q17">
            <v>48</v>
          </cell>
        </row>
        <row r="18">
          <cell r="Q18">
            <v>40</v>
          </cell>
        </row>
        <row r="19">
          <cell r="Q19">
            <v>26</v>
          </cell>
        </row>
        <row r="20">
          <cell r="Q20">
            <v>12</v>
          </cell>
        </row>
        <row r="21">
          <cell r="Q21">
            <v>36</v>
          </cell>
        </row>
        <row r="22">
          <cell r="Q22">
            <v>30</v>
          </cell>
        </row>
        <row r="23">
          <cell r="Q23">
            <v>31</v>
          </cell>
        </row>
        <row r="24">
          <cell r="Q24">
            <v>24</v>
          </cell>
        </row>
        <row r="25">
          <cell r="Q25">
            <v>30</v>
          </cell>
        </row>
        <row r="26">
          <cell r="Q26">
            <v>21</v>
          </cell>
        </row>
        <row r="27">
          <cell r="Q27">
            <v>12</v>
          </cell>
        </row>
        <row r="28">
          <cell r="Q28">
            <v>18</v>
          </cell>
        </row>
        <row r="29">
          <cell r="Q29">
            <v>19</v>
          </cell>
        </row>
        <row r="30">
          <cell r="Q30">
            <v>18</v>
          </cell>
        </row>
        <row r="31">
          <cell r="Q31">
            <v>60</v>
          </cell>
        </row>
        <row r="32">
          <cell r="Q32">
            <v>23</v>
          </cell>
        </row>
        <row r="33">
          <cell r="Q33">
            <v>23</v>
          </cell>
        </row>
        <row r="34">
          <cell r="Q34">
            <v>23</v>
          </cell>
        </row>
        <row r="35">
          <cell r="Q35">
            <v>38</v>
          </cell>
        </row>
        <row r="36">
          <cell r="Q36">
            <v>36</v>
          </cell>
        </row>
        <row r="45">
          <cell r="Q45">
            <v>24</v>
          </cell>
        </row>
        <row r="59">
          <cell r="Q59">
            <v>18</v>
          </cell>
        </row>
      </sheetData>
      <sheetData sheetId="2"/>
      <sheetData sheetId="3"/>
      <sheetData sheetId="4"/>
      <sheetData sheetId="5"/>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tabSelected="1" topLeftCell="A7" workbookViewId="0">
      <selection activeCell="G35" sqref="G35"/>
    </sheetView>
  </sheetViews>
  <sheetFormatPr baseColWidth="10" defaultRowHeight="15" x14ac:dyDescent="0.25"/>
  <cols>
    <col min="1" max="1" width="17.28515625" customWidth="1"/>
    <col min="2" max="2" width="18.42578125" customWidth="1"/>
    <col min="3" max="3" width="40.5703125" customWidth="1"/>
    <col min="4" max="4" width="20.42578125" customWidth="1"/>
    <col min="5" max="5" width="17" customWidth="1"/>
    <col min="7" max="7" width="19.42578125" customWidth="1"/>
  </cols>
  <sheetData>
    <row r="1" spans="1:9" ht="30" x14ac:dyDescent="0.25">
      <c r="D1" s="8" t="s">
        <v>9</v>
      </c>
      <c r="E1" s="1">
        <f ca="1">TODAY()</f>
        <v>42737</v>
      </c>
      <c r="G1" s="1">
        <v>42370</v>
      </c>
    </row>
    <row r="2" spans="1:9" ht="51" customHeight="1" x14ac:dyDescent="0.25">
      <c r="A2" s="6" t="s">
        <v>7</v>
      </c>
      <c r="B2" s="6" t="s">
        <v>6</v>
      </c>
      <c r="C2" s="6" t="s">
        <v>5</v>
      </c>
      <c r="D2" s="7" t="s">
        <v>4</v>
      </c>
      <c r="E2" s="7" t="s">
        <v>3</v>
      </c>
      <c r="F2" s="7" t="s">
        <v>2</v>
      </c>
      <c r="G2" s="7" t="s">
        <v>10</v>
      </c>
      <c r="H2" s="7" t="s">
        <v>1</v>
      </c>
      <c r="I2" s="7" t="s">
        <v>0</v>
      </c>
    </row>
    <row r="3" spans="1:9" x14ac:dyDescent="0.25">
      <c r="D3" s="3">
        <v>42705</v>
      </c>
      <c r="E3" s="4">
        <f>[1]Implementation!$Q$4</f>
        <v>12</v>
      </c>
      <c r="F3" s="3">
        <v>43070</v>
      </c>
      <c r="G3" s="4">
        <v>1</v>
      </c>
      <c r="H3" s="5">
        <v>29166.666666666668</v>
      </c>
      <c r="I3" s="5">
        <f t="shared" ref="I3:I35" si="0">G3*H3</f>
        <v>29166.666666666668</v>
      </c>
    </row>
    <row r="4" spans="1:9" ht="105" x14ac:dyDescent="0.25">
      <c r="C4" s="2" t="s">
        <v>8</v>
      </c>
      <c r="D4" s="1">
        <v>42644</v>
      </c>
      <c r="E4">
        <f>[1]Implementation!$Q$11</f>
        <v>22</v>
      </c>
      <c r="F4" s="1">
        <v>43313</v>
      </c>
      <c r="G4" s="4">
        <v>3</v>
      </c>
      <c r="H4" s="5">
        <v>7332.454545454545</v>
      </c>
      <c r="I4" s="5">
        <f t="shared" si="0"/>
        <v>21997.363636363636</v>
      </c>
    </row>
    <row r="5" spans="1:9" x14ac:dyDescent="0.25">
      <c r="D5" s="1">
        <v>42644</v>
      </c>
      <c r="E5">
        <f>[1]Implementation!$Q$6</f>
        <v>36</v>
      </c>
      <c r="F5" s="1">
        <v>43739</v>
      </c>
      <c r="G5" s="4">
        <v>3</v>
      </c>
      <c r="H5" s="5">
        <v>2777.7777777777778</v>
      </c>
      <c r="I5" s="5">
        <f t="shared" si="0"/>
        <v>8333.3333333333339</v>
      </c>
    </row>
    <row r="6" spans="1:9" x14ac:dyDescent="0.25">
      <c r="D6" s="1">
        <v>42644</v>
      </c>
      <c r="E6">
        <f>[1]Implementation!$Q$7</f>
        <v>30</v>
      </c>
      <c r="F6" s="1">
        <v>43556</v>
      </c>
      <c r="G6" s="4">
        <v>3</v>
      </c>
      <c r="H6" s="5">
        <v>33333.333333333336</v>
      </c>
      <c r="I6" s="5">
        <f t="shared" si="0"/>
        <v>100000</v>
      </c>
    </row>
    <row r="7" spans="1:9" x14ac:dyDescent="0.25">
      <c r="D7" s="1">
        <v>42630</v>
      </c>
      <c r="E7">
        <f>[1]Implementation!$Q$8</f>
        <v>37</v>
      </c>
      <c r="F7" s="1">
        <v>43755</v>
      </c>
      <c r="G7" s="4">
        <v>3.5</v>
      </c>
      <c r="H7" s="5">
        <v>97054.054054054053</v>
      </c>
      <c r="I7" s="5">
        <f t="shared" si="0"/>
        <v>339689.18918918917</v>
      </c>
    </row>
    <row r="8" spans="1:9" x14ac:dyDescent="0.25">
      <c r="D8" s="1">
        <v>42614</v>
      </c>
      <c r="E8">
        <f>[1]Implementation!$Q$9</f>
        <v>18</v>
      </c>
      <c r="F8" s="1">
        <v>43160</v>
      </c>
      <c r="G8" s="4">
        <v>4</v>
      </c>
      <c r="H8" s="5">
        <v>5833.333333333333</v>
      </c>
      <c r="I8" s="5">
        <f t="shared" si="0"/>
        <v>23333.333333333332</v>
      </c>
    </row>
    <row r="9" spans="1:9" x14ac:dyDescent="0.25">
      <c r="D9" s="1">
        <v>42527</v>
      </c>
      <c r="E9">
        <f>[1]Implementation!$Q$26</f>
        <v>21</v>
      </c>
      <c r="F9" s="1">
        <v>43165</v>
      </c>
      <c r="G9" s="4">
        <v>6</v>
      </c>
      <c r="H9" s="5">
        <v>13095.238095238095</v>
      </c>
      <c r="I9" s="5">
        <f t="shared" si="0"/>
        <v>78571.42857142858</v>
      </c>
    </row>
    <row r="10" spans="1:9" x14ac:dyDescent="0.25">
      <c r="D10" s="1">
        <v>42123</v>
      </c>
      <c r="E10">
        <f>[1]Implementation!$Q$12</f>
        <v>18</v>
      </c>
      <c r="F10" s="1">
        <v>42672</v>
      </c>
      <c r="G10" s="4">
        <v>10</v>
      </c>
      <c r="H10" s="5">
        <v>38235.840555555558</v>
      </c>
      <c r="I10" s="5">
        <f t="shared" si="0"/>
        <v>382358.4055555556</v>
      </c>
    </row>
    <row r="11" spans="1:9" x14ac:dyDescent="0.25">
      <c r="D11" s="1">
        <v>42506</v>
      </c>
      <c r="E11">
        <f>[1]Implementation!$Q$13</f>
        <v>30</v>
      </c>
      <c r="F11" s="1">
        <v>43420</v>
      </c>
      <c r="G11" s="4">
        <v>6.5</v>
      </c>
      <c r="H11" s="5">
        <v>66666.666666666672</v>
      </c>
      <c r="I11" s="5">
        <f t="shared" si="0"/>
        <v>433333.33333333337</v>
      </c>
    </row>
    <row r="12" spans="1:9" x14ac:dyDescent="0.25">
      <c r="D12" s="1">
        <v>42366</v>
      </c>
      <c r="E12">
        <f>[1]Implementation!$Q$14</f>
        <v>16</v>
      </c>
      <c r="F12" s="1">
        <v>42853</v>
      </c>
      <c r="G12" s="4">
        <v>12</v>
      </c>
      <c r="H12" s="5">
        <v>31250</v>
      </c>
      <c r="I12" s="5">
        <f t="shared" si="0"/>
        <v>375000</v>
      </c>
    </row>
    <row r="13" spans="1:9" x14ac:dyDescent="0.25">
      <c r="D13" s="1">
        <v>41522</v>
      </c>
      <c r="E13">
        <f>[1]Implementation!$Q$15</f>
        <v>47</v>
      </c>
      <c r="F13" s="1">
        <v>42952</v>
      </c>
      <c r="G13" s="4">
        <v>12</v>
      </c>
      <c r="H13" s="5">
        <v>0</v>
      </c>
      <c r="I13" s="5">
        <f t="shared" si="0"/>
        <v>0</v>
      </c>
    </row>
    <row r="14" spans="1:9" x14ac:dyDescent="0.25">
      <c r="D14" s="1">
        <v>42429</v>
      </c>
      <c r="E14">
        <f>[1]Implementation!$Q$16</f>
        <v>24</v>
      </c>
      <c r="F14" s="1">
        <v>43159</v>
      </c>
      <c r="G14" s="4">
        <v>10</v>
      </c>
      <c r="H14" s="5">
        <v>61355.880000000005</v>
      </c>
      <c r="I14" s="5">
        <f t="shared" si="0"/>
        <v>613558.80000000005</v>
      </c>
    </row>
    <row r="15" spans="1:9" x14ac:dyDescent="0.25">
      <c r="D15" s="1">
        <v>41995</v>
      </c>
      <c r="E15">
        <f>[1]Implementation!$Q$17</f>
        <v>48</v>
      </c>
      <c r="F15" s="1">
        <v>43456</v>
      </c>
      <c r="G15" s="4">
        <v>12</v>
      </c>
      <c r="H15" s="5">
        <v>188490.53125</v>
      </c>
      <c r="I15" s="5">
        <f t="shared" si="0"/>
        <v>2261886.375</v>
      </c>
    </row>
    <row r="16" spans="1:9" x14ac:dyDescent="0.25">
      <c r="D16" s="1">
        <v>41852</v>
      </c>
      <c r="E16">
        <f>[1]Implementation!$Q$18</f>
        <v>40</v>
      </c>
      <c r="F16" s="1">
        <v>43069</v>
      </c>
      <c r="G16" s="4">
        <v>12</v>
      </c>
      <c r="H16" s="5">
        <v>24530.245000000003</v>
      </c>
      <c r="I16" s="5">
        <f t="shared" si="0"/>
        <v>294362.94000000006</v>
      </c>
    </row>
    <row r="17" spans="4:9" x14ac:dyDescent="0.25">
      <c r="D17" s="1">
        <v>41913</v>
      </c>
      <c r="E17">
        <f>[1]Implementation!$Q$19</f>
        <v>26</v>
      </c>
      <c r="F17" s="1">
        <v>42705</v>
      </c>
      <c r="G17" s="4">
        <v>11</v>
      </c>
      <c r="H17" s="5">
        <v>12684.138461538461</v>
      </c>
      <c r="I17" s="5">
        <f t="shared" si="0"/>
        <v>139525.52307692307</v>
      </c>
    </row>
    <row r="18" spans="4:9" x14ac:dyDescent="0.25">
      <c r="D18" s="1">
        <v>42309</v>
      </c>
      <c r="E18">
        <f>[1]Implementation!$Q$20</f>
        <v>12</v>
      </c>
      <c r="F18" s="1">
        <v>42674</v>
      </c>
      <c r="G18" s="4">
        <v>10</v>
      </c>
      <c r="H18" s="5">
        <v>9583.3333333333339</v>
      </c>
      <c r="I18" s="5">
        <f t="shared" si="0"/>
        <v>95833.333333333343</v>
      </c>
    </row>
    <row r="19" spans="4:9" x14ac:dyDescent="0.25">
      <c r="D19" s="1">
        <v>41599</v>
      </c>
      <c r="E19">
        <f>[1]Implementation!$Q$21</f>
        <v>36</v>
      </c>
      <c r="F19" s="1">
        <v>42695</v>
      </c>
      <c r="G19" s="4">
        <v>11</v>
      </c>
      <c r="H19" s="5">
        <v>305.55555555555554</v>
      </c>
      <c r="I19" s="5">
        <f t="shared" si="0"/>
        <v>3361.1111111111109</v>
      </c>
    </row>
    <row r="20" spans="4:9" x14ac:dyDescent="0.25">
      <c r="D20" s="1">
        <v>41913</v>
      </c>
      <c r="E20">
        <f>[1]Implementation!$Q$22</f>
        <v>30</v>
      </c>
      <c r="F20" s="1">
        <v>42826</v>
      </c>
      <c r="G20" s="4">
        <v>12</v>
      </c>
      <c r="H20" s="5">
        <v>3373.2</v>
      </c>
      <c r="I20" s="5">
        <f t="shared" si="0"/>
        <v>40478.399999999994</v>
      </c>
    </row>
    <row r="21" spans="4:9" x14ac:dyDescent="0.25">
      <c r="D21" s="1">
        <v>41910</v>
      </c>
      <c r="E21">
        <f>[1]Implementation!$Q$23</f>
        <v>31</v>
      </c>
      <c r="F21" s="1">
        <v>42853</v>
      </c>
      <c r="G21" s="4">
        <v>12</v>
      </c>
      <c r="H21" s="5">
        <v>31612.903225806451</v>
      </c>
      <c r="I21" s="5">
        <f t="shared" si="0"/>
        <v>379354.83870967739</v>
      </c>
    </row>
    <row r="22" spans="4:9" x14ac:dyDescent="0.25">
      <c r="D22" s="1">
        <v>42302</v>
      </c>
      <c r="E22">
        <f>[1]Implementation!$Q$24</f>
        <v>24</v>
      </c>
      <c r="F22" s="1">
        <v>43033</v>
      </c>
      <c r="G22" s="4">
        <v>12</v>
      </c>
      <c r="H22" s="5">
        <v>54166.666666666664</v>
      </c>
      <c r="I22" s="5">
        <f t="shared" si="0"/>
        <v>650000</v>
      </c>
    </row>
    <row r="23" spans="4:9" x14ac:dyDescent="0.25">
      <c r="D23" s="1">
        <v>42302</v>
      </c>
      <c r="E23">
        <f>[1]Implementation!$Q$25</f>
        <v>30</v>
      </c>
      <c r="F23" s="1">
        <v>43215</v>
      </c>
      <c r="G23" s="4">
        <v>12</v>
      </c>
      <c r="H23" s="5">
        <v>61666.666666666664</v>
      </c>
      <c r="I23" s="5">
        <f t="shared" si="0"/>
        <v>740000</v>
      </c>
    </row>
    <row r="24" spans="4:9" x14ac:dyDescent="0.25">
      <c r="D24" s="1">
        <v>42614</v>
      </c>
      <c r="E24">
        <f>[1]Implementation!$Q$27</f>
        <v>12</v>
      </c>
      <c r="F24" s="1">
        <v>42979</v>
      </c>
      <c r="G24" s="4">
        <v>3</v>
      </c>
      <c r="H24" s="5">
        <v>13362.206666666667</v>
      </c>
      <c r="I24" s="5">
        <f t="shared" si="0"/>
        <v>40086.620000000003</v>
      </c>
    </row>
    <row r="25" spans="4:9" x14ac:dyDescent="0.25">
      <c r="D25" s="1">
        <v>42248</v>
      </c>
      <c r="E25">
        <f>[1]Implementation!$Q$28</f>
        <v>18</v>
      </c>
      <c r="F25" s="1">
        <v>42795</v>
      </c>
      <c r="G25" s="4">
        <v>12</v>
      </c>
      <c r="H25" s="5">
        <v>32662.596666666665</v>
      </c>
      <c r="I25" s="5">
        <f t="shared" si="0"/>
        <v>391951.16</v>
      </c>
    </row>
    <row r="26" spans="4:9" x14ac:dyDescent="0.25">
      <c r="D26" s="1">
        <v>42095</v>
      </c>
      <c r="E26">
        <f>[1]Implementation!$Q$29</f>
        <v>19</v>
      </c>
      <c r="F26" s="1">
        <v>42675</v>
      </c>
      <c r="G26" s="4">
        <v>10</v>
      </c>
      <c r="H26" s="5">
        <v>16327.504210526316</v>
      </c>
      <c r="I26" s="5">
        <f t="shared" si="0"/>
        <v>163275.04210526316</v>
      </c>
    </row>
    <row r="27" spans="4:9" x14ac:dyDescent="0.25">
      <c r="D27" s="1">
        <v>41275</v>
      </c>
      <c r="E27">
        <f>[1]Implementation!$Q$31</f>
        <v>60</v>
      </c>
      <c r="F27" s="1">
        <v>43101</v>
      </c>
      <c r="G27" s="4">
        <v>10</v>
      </c>
      <c r="H27" s="5">
        <v>0</v>
      </c>
      <c r="I27" s="5">
        <f t="shared" si="0"/>
        <v>0</v>
      </c>
    </row>
    <row r="28" spans="4:9" x14ac:dyDescent="0.25">
      <c r="D28" s="1">
        <v>42309</v>
      </c>
      <c r="E28">
        <f>[1]Implementation!$Q$33</f>
        <v>23</v>
      </c>
      <c r="F28" s="1">
        <v>43009</v>
      </c>
      <c r="G28" s="4">
        <v>12</v>
      </c>
      <c r="H28" s="5">
        <v>4140.9828086956522</v>
      </c>
      <c r="I28" s="5">
        <f t="shared" si="0"/>
        <v>49691.79370434783</v>
      </c>
    </row>
    <row r="29" spans="4:9" x14ac:dyDescent="0.25">
      <c r="D29" s="1">
        <v>42248</v>
      </c>
      <c r="E29">
        <f>[1]Implementation!$Q$32</f>
        <v>23</v>
      </c>
      <c r="F29" s="1">
        <v>42948</v>
      </c>
      <c r="G29" s="4">
        <v>12</v>
      </c>
      <c r="H29" s="5">
        <v>6288.7156521739125</v>
      </c>
      <c r="I29" s="5">
        <f t="shared" si="0"/>
        <v>75464.58782608695</v>
      </c>
    </row>
    <row r="30" spans="4:9" x14ac:dyDescent="0.25">
      <c r="D30" s="1">
        <v>42552</v>
      </c>
      <c r="E30">
        <f>[1]Implementation!$Q$34</f>
        <v>23</v>
      </c>
      <c r="F30" s="1">
        <v>43251</v>
      </c>
      <c r="G30" s="4">
        <v>5</v>
      </c>
      <c r="H30" s="5">
        <v>18423.883391304349</v>
      </c>
      <c r="I30" s="5">
        <f t="shared" si="0"/>
        <v>92119.416956521745</v>
      </c>
    </row>
    <row r="31" spans="4:9" x14ac:dyDescent="0.25">
      <c r="D31" s="1">
        <v>41554</v>
      </c>
      <c r="E31">
        <f>[1]Implementation!$Q$35</f>
        <v>38</v>
      </c>
      <c r="F31" s="1">
        <v>42711</v>
      </c>
      <c r="G31" s="4">
        <v>11</v>
      </c>
      <c r="H31" s="5">
        <v>225654.86842105264</v>
      </c>
      <c r="I31" s="5">
        <f t="shared" si="0"/>
        <v>2482203.5526315789</v>
      </c>
    </row>
    <row r="32" spans="4:9" x14ac:dyDescent="0.25">
      <c r="D32" s="1">
        <v>41831</v>
      </c>
      <c r="E32">
        <f>[1]Implementation!$Q$36</f>
        <v>36</v>
      </c>
      <c r="F32" s="1">
        <v>42927</v>
      </c>
      <c r="G32" s="4">
        <v>12</v>
      </c>
      <c r="H32" s="5">
        <v>1507.5111111111112</v>
      </c>
      <c r="I32" s="5">
        <f t="shared" si="0"/>
        <v>18090.133333333335</v>
      </c>
    </row>
    <row r="33" spans="4:9" x14ac:dyDescent="0.25">
      <c r="D33" s="1">
        <v>42005</v>
      </c>
      <c r="E33">
        <f>[1]Implementation!$Q$59</f>
        <v>18</v>
      </c>
      <c r="F33" s="1">
        <v>42552</v>
      </c>
      <c r="G33" s="4">
        <v>6</v>
      </c>
      <c r="H33" s="5">
        <v>4138.8116666666665</v>
      </c>
      <c r="I33" s="5">
        <f t="shared" si="0"/>
        <v>24832.87</v>
      </c>
    </row>
    <row r="34" spans="4:9" x14ac:dyDescent="0.25">
      <c r="D34" s="1">
        <v>41946</v>
      </c>
      <c r="E34">
        <f>[1]Implementation!$Q$30</f>
        <v>18</v>
      </c>
      <c r="F34" s="1">
        <v>42493</v>
      </c>
      <c r="G34" s="4">
        <v>7</v>
      </c>
      <c r="H34" s="5">
        <v>927.16666666666663</v>
      </c>
      <c r="I34" s="5">
        <f t="shared" si="0"/>
        <v>6490.1666666666661</v>
      </c>
    </row>
    <row r="35" spans="4:9" x14ac:dyDescent="0.25">
      <c r="D35" s="1">
        <v>41711</v>
      </c>
      <c r="E35">
        <f>+[1]Implementation!$Q$45</f>
        <v>24</v>
      </c>
      <c r="F35" s="1">
        <v>42442</v>
      </c>
      <c r="G35" s="4">
        <v>9.5</v>
      </c>
      <c r="H35" s="5">
        <v>23583.333333333332</v>
      </c>
      <c r="I35" s="5">
        <f t="shared" si="0"/>
        <v>224041.66666666666</v>
      </c>
    </row>
    <row r="36" spans="4:9" x14ac:dyDescent="0.25">
      <c r="H36" s="5"/>
      <c r="I36" s="5"/>
    </row>
    <row r="37" spans="4:9" x14ac:dyDescent="0.25">
      <c r="H37" s="5"/>
      <c r="I37" s="5"/>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FredericMorana</dc:creator>
  <cp:lastModifiedBy>FredericMorana</cp:lastModifiedBy>
  <dcterms:created xsi:type="dcterms:W3CDTF">2016-12-14T12:31:26Z</dcterms:created>
  <dcterms:modified xsi:type="dcterms:W3CDTF">2017-01-02T13:57:57Z</dcterms:modified>
</cp:coreProperties>
</file>