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fe 02-03-2017\etude\"/>
    </mc:Choice>
  </mc:AlternateContent>
  <bookViews>
    <workbookView xWindow="0" yWindow="0" windowWidth="20490" windowHeight="7650" tabRatio="941"/>
  </bookViews>
  <sheets>
    <sheet name="caractéristique" sheetId="1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7" l="1"/>
  <c r="J4" i="17"/>
  <c r="J5" i="17"/>
  <c r="J6" i="17"/>
  <c r="J7" i="17"/>
  <c r="J8" i="17"/>
  <c r="J9" i="17"/>
  <c r="J10" i="17"/>
  <c r="J11" i="17"/>
  <c r="J12" i="17"/>
  <c r="J13" i="17"/>
  <c r="J14" i="17"/>
  <c r="J15" i="17"/>
  <c r="J16" i="17"/>
  <c r="J17" i="17"/>
  <c r="J18" i="17"/>
  <c r="J19" i="17"/>
  <c r="J2" i="17"/>
  <c r="I3" i="17"/>
  <c r="I4" i="17"/>
  <c r="I5" i="17"/>
  <c r="I6" i="17"/>
  <c r="I7" i="17"/>
  <c r="I8" i="17"/>
  <c r="I9" i="17"/>
  <c r="I10" i="17"/>
  <c r="I11" i="17"/>
  <c r="I12" i="17"/>
  <c r="I13" i="17"/>
  <c r="I14" i="17"/>
  <c r="I15" i="17"/>
  <c r="I16" i="17"/>
  <c r="I17" i="17"/>
  <c r="I18" i="17"/>
  <c r="I19" i="17"/>
  <c r="I2" i="17"/>
  <c r="G38" i="17"/>
  <c r="H38" i="17" s="1"/>
  <c r="E78" i="17"/>
  <c r="F78" i="17"/>
  <c r="I78" i="17" s="1"/>
  <c r="G78" i="17"/>
  <c r="G79" i="17" l="1"/>
  <c r="G80" i="17"/>
  <c r="G81" i="17"/>
  <c r="G82" i="17"/>
  <c r="G83" i="17"/>
  <c r="G84" i="17"/>
  <c r="G85" i="17"/>
  <c r="G86" i="17"/>
  <c r="G87" i="17"/>
  <c r="G88" i="17"/>
  <c r="G89" i="17"/>
  <c r="G90" i="17"/>
  <c r="G91" i="17"/>
  <c r="G92" i="17"/>
  <c r="G93" i="17"/>
  <c r="G94" i="17"/>
  <c r="G95" i="17"/>
  <c r="H39" i="17"/>
  <c r="H40" i="17"/>
  <c r="H41" i="17"/>
  <c r="H42" i="17"/>
  <c r="H43" i="17"/>
  <c r="H44" i="17"/>
  <c r="H45" i="17"/>
  <c r="H46" i="17"/>
  <c r="H47" i="17"/>
  <c r="H48" i="17"/>
  <c r="H49" i="17"/>
  <c r="H50" i="17"/>
  <c r="H51" i="17"/>
  <c r="H52" i="17"/>
  <c r="H53" i="17"/>
  <c r="H54" i="17"/>
  <c r="H55" i="17"/>
  <c r="F79" i="17"/>
  <c r="I79" i="17" s="1"/>
  <c r="F80" i="17"/>
  <c r="I80" i="17" s="1"/>
  <c r="F81" i="17"/>
  <c r="I81" i="17" s="1"/>
  <c r="F82" i="17"/>
  <c r="I82" i="17" s="1"/>
  <c r="F83" i="17"/>
  <c r="I83" i="17" s="1"/>
  <c r="F84" i="17"/>
  <c r="I84" i="17" s="1"/>
  <c r="F85" i="17"/>
  <c r="I85" i="17" s="1"/>
  <c r="F86" i="17"/>
  <c r="I86" i="17" s="1"/>
  <c r="F87" i="17"/>
  <c r="I87" i="17" s="1"/>
  <c r="F88" i="17"/>
  <c r="I88" i="17" s="1"/>
  <c r="F89" i="17"/>
  <c r="I89" i="17" s="1"/>
  <c r="F90" i="17"/>
  <c r="I90" i="17" s="1"/>
  <c r="F91" i="17"/>
  <c r="I91" i="17" s="1"/>
  <c r="F92" i="17"/>
  <c r="I92" i="17" s="1"/>
  <c r="F93" i="17"/>
  <c r="I93" i="17" s="1"/>
  <c r="F94" i="17"/>
  <c r="I94" i="17" s="1"/>
  <c r="F95" i="17"/>
  <c r="I95" i="17" s="1"/>
  <c r="E79" i="17"/>
  <c r="E80" i="17"/>
  <c r="E81" i="17"/>
  <c r="E82" i="17"/>
  <c r="E83" i="17"/>
  <c r="E84" i="17"/>
  <c r="E85" i="17"/>
  <c r="E86" i="17"/>
  <c r="E87" i="17"/>
  <c r="E88" i="17"/>
  <c r="E89" i="17"/>
  <c r="E90" i="17"/>
  <c r="E91" i="17"/>
  <c r="E92" i="17"/>
  <c r="E93" i="17"/>
  <c r="E94" i="17"/>
  <c r="E95" i="17"/>
  <c r="G3" i="17"/>
  <c r="G4" i="17"/>
  <c r="G5" i="17"/>
  <c r="G6" i="17"/>
  <c r="G7" i="17"/>
  <c r="G8" i="17"/>
  <c r="G9" i="17"/>
  <c r="G10" i="17"/>
  <c r="G11" i="17"/>
  <c r="G12" i="17"/>
  <c r="G13" i="17"/>
  <c r="G14" i="17"/>
  <c r="G15" i="17"/>
  <c r="G16" i="17"/>
  <c r="G17" i="17"/>
  <c r="G18" i="17"/>
  <c r="G19" i="17"/>
  <c r="G2" i="17"/>
</calcChain>
</file>

<file path=xl/sharedStrings.xml><?xml version="1.0" encoding="utf-8"?>
<sst xmlns="http://schemas.openxmlformats.org/spreadsheetml/2006/main" count="1" uniqueCount="1">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</sst>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"/>
  </numFmts>
  <fonts count="2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 vertical="center" readingOrder="1"/>
    </xf>
    <xf numFmtId="0" fontId="1" fillId="2" borderId="0" xfId="0" applyFont="1" applyFill="1" applyAlignment="1">
      <alignment horizontal="center" vertical="center" readingOrder="1"/>
    </xf>
    <xf numFmtId="16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00FF00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g1</a:t>
            </a:r>
          </a:p>
        </c:rich>
      </c:tx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rendline>
            <c:trendlineType val="poly"/>
            <c:order val="3"/>
            <c:dispRSqr val="1"/>
            <c:dispEq val="1"/>
            <c:trendlineLbl>
              <c:layout>
                <c:manualLayout>
                  <c:x val="0.3649477451682176"/>
                  <c:y val="-0.24881014873140858"/>
                </c:manualLayout>
              </c:layout>
              <c:numFmt formatCode="General" sourceLinked="0"/>
            </c:trendlineLbl>
          </c:trendline>
          <c:xVal>
            <c:numRef>
              <c:f>caractéristique!$D$2:$D$19</c:f>
              <c:numCache>
                <c:formatCode>General</c:formatCode>
                <c:ptCount val="18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</c:numCache>
            </c:numRef>
          </c:xVal>
          <c:yVal>
            <c:numRef>
              <c:f>caractéristique!$G$2:$G$19</c:f>
              <c:numCache>
                <c:formatCode>General</c:formatCode>
                <c:ptCount val="18"/>
                <c:pt idx="0">
                  <c:v>110.85714285714286</c:v>
                </c:pt>
                <c:pt idx="1">
                  <c:v>110.24761904761904</c:v>
                </c:pt>
                <c:pt idx="2">
                  <c:v>109.63809523809523</c:v>
                </c:pt>
                <c:pt idx="3">
                  <c:v>109.56190476190478</c:v>
                </c:pt>
                <c:pt idx="4">
                  <c:v>109.33333333333336</c:v>
                </c:pt>
                <c:pt idx="5">
                  <c:v>109.02857142857145</c:v>
                </c:pt>
                <c:pt idx="6">
                  <c:v>108.49523809523812</c:v>
                </c:pt>
                <c:pt idx="7">
                  <c:v>108.1904761904762</c:v>
                </c:pt>
                <c:pt idx="8">
                  <c:v>107.20000000000002</c:v>
                </c:pt>
                <c:pt idx="9">
                  <c:v>106.20952380952383</c:v>
                </c:pt>
                <c:pt idx="10">
                  <c:v>104.38095238095239</c:v>
                </c:pt>
                <c:pt idx="11">
                  <c:v>102.55238095238097</c:v>
                </c:pt>
                <c:pt idx="12">
                  <c:v>99.961904761904776</c:v>
                </c:pt>
                <c:pt idx="13">
                  <c:v>96.990476190476215</c:v>
                </c:pt>
                <c:pt idx="14">
                  <c:v>93.790476190476213</c:v>
                </c:pt>
                <c:pt idx="15">
                  <c:v>89.676190476190484</c:v>
                </c:pt>
                <c:pt idx="16">
                  <c:v>85.333333333333343</c:v>
                </c:pt>
                <c:pt idx="17">
                  <c:v>80.533333333333346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6D1-4F53-AD99-E83A13DDC36B}"/>
            </c:ext>
          </c:extLst>
        </c:ser>
        <c:ser>
          <c:idx val="1"/>
          <c:order val="1"/>
          <c:xVal>
            <c:numRef>
              <c:f>caractéristique!$D$2:$D$19</c:f>
              <c:numCache>
                <c:formatCode>General</c:formatCode>
                <c:ptCount val="18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</c:numCache>
            </c:numRef>
          </c:xVal>
          <c:yVal>
            <c:numRef>
              <c:f>caractéristique!$L$2:$L$19</c:f>
              <c:numCache>
                <c:formatCode>General</c:formatCode>
                <c:ptCount val="18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36D1-4F53-AD99-E83A13DDC3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3804672"/>
        <c:axId val="144068608"/>
      </c:scatterChart>
      <c:valAx>
        <c:axId val="143804672"/>
        <c:scaling>
          <c:orientation val="minMax"/>
        </c:scaling>
        <c:delete val="0"/>
        <c:axPos val="b"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144068608"/>
        <c:crosses val="autoZero"/>
        <c:crossBetween val="midCat"/>
      </c:valAx>
      <c:valAx>
        <c:axId val="144068608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14380467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g2</a:t>
            </a:r>
          </a:p>
        </c:rich>
      </c:tx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rendline>
            <c:trendlineType val="poly"/>
            <c:order val="6"/>
            <c:dispRSqr val="0"/>
            <c:dispEq val="1"/>
            <c:trendlineLbl>
              <c:layout>
                <c:manualLayout>
                  <c:x val="0.22659335162056862"/>
                  <c:y val="-0.72432484286280829"/>
                </c:manualLayout>
              </c:layout>
              <c:numFmt formatCode="General" sourceLinked="0"/>
            </c:trendlineLbl>
          </c:trendline>
          <c:xVal>
            <c:numRef>
              <c:f>caractéristique!$G$2:$G$19</c:f>
              <c:numCache>
                <c:formatCode>General</c:formatCode>
                <c:ptCount val="18"/>
                <c:pt idx="0">
                  <c:v>110.85714285714286</c:v>
                </c:pt>
                <c:pt idx="1">
                  <c:v>110.24761904761904</c:v>
                </c:pt>
                <c:pt idx="2">
                  <c:v>109.63809523809523</c:v>
                </c:pt>
                <c:pt idx="3">
                  <c:v>109.56190476190478</c:v>
                </c:pt>
                <c:pt idx="4">
                  <c:v>109.33333333333336</c:v>
                </c:pt>
                <c:pt idx="5">
                  <c:v>109.02857142857145</c:v>
                </c:pt>
                <c:pt idx="6">
                  <c:v>108.49523809523812</c:v>
                </c:pt>
                <c:pt idx="7">
                  <c:v>108.1904761904762</c:v>
                </c:pt>
                <c:pt idx="8">
                  <c:v>107.20000000000002</c:v>
                </c:pt>
                <c:pt idx="9">
                  <c:v>106.20952380952383</c:v>
                </c:pt>
                <c:pt idx="10">
                  <c:v>104.38095238095239</c:v>
                </c:pt>
                <c:pt idx="11">
                  <c:v>102.55238095238097</c:v>
                </c:pt>
                <c:pt idx="12">
                  <c:v>99.961904761904776</c:v>
                </c:pt>
                <c:pt idx="13">
                  <c:v>96.990476190476215</c:v>
                </c:pt>
                <c:pt idx="14">
                  <c:v>93.790476190476213</c:v>
                </c:pt>
                <c:pt idx="15">
                  <c:v>89.676190476190484</c:v>
                </c:pt>
                <c:pt idx="16">
                  <c:v>85.333333333333343</c:v>
                </c:pt>
                <c:pt idx="17">
                  <c:v>80.533333333333346</c:v>
                </c:pt>
              </c:numCache>
            </c:numRef>
          </c:xVal>
          <c:yVal>
            <c:numRef>
              <c:f>caractéristique!$D$2:$D$19</c:f>
              <c:numCache>
                <c:formatCode>General</c:formatCode>
                <c:ptCount val="18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F772-4889-9AE3-19D3269AD085}"/>
            </c:ext>
          </c:extLst>
        </c:ser>
        <c:ser>
          <c:idx val="1"/>
          <c:order val="1"/>
          <c:trendline>
            <c:trendlineType val="poly"/>
            <c:order val="6"/>
            <c:dispRSqr val="1"/>
            <c:dispEq val="1"/>
            <c:trendlineLbl>
              <c:layout>
                <c:manualLayout>
                  <c:x val="9.6100525690054114E-3"/>
                  <c:y val="-0.77049971221114133"/>
                </c:manualLayout>
              </c:layout>
              <c:numFmt formatCode="General" sourceLinked="0"/>
            </c:trendlineLbl>
          </c:trendline>
          <c:xVal>
            <c:numRef>
              <c:f>caractéristique!$H$38:$H$55</c:f>
              <c:numCache>
                <c:formatCode>General</c:formatCode>
                <c:ptCount val="18"/>
                <c:pt idx="0">
                  <c:v>30.327142857142874</c:v>
                </c:pt>
                <c:pt idx="1">
                  <c:v>29.717619047619038</c:v>
                </c:pt>
                <c:pt idx="2">
                  <c:v>29.108095238095231</c:v>
                </c:pt>
                <c:pt idx="3">
                  <c:v>29.031904761904784</c:v>
                </c:pt>
                <c:pt idx="4">
                  <c:v>28.803333333333356</c:v>
                </c:pt>
                <c:pt idx="5">
                  <c:v>28.498571428571452</c:v>
                </c:pt>
                <c:pt idx="6">
                  <c:v>27.965238095238121</c:v>
                </c:pt>
                <c:pt idx="7">
                  <c:v>27.660476190476203</c:v>
                </c:pt>
                <c:pt idx="8">
                  <c:v>26.670000000000016</c:v>
                </c:pt>
                <c:pt idx="9">
                  <c:v>25.679523809523829</c:v>
                </c:pt>
                <c:pt idx="10">
                  <c:v>23.850952380952393</c:v>
                </c:pt>
                <c:pt idx="11">
                  <c:v>22.022380952380971</c:v>
                </c:pt>
                <c:pt idx="12">
                  <c:v>19.431904761904775</c:v>
                </c:pt>
                <c:pt idx="13">
                  <c:v>16.460476190476214</c:v>
                </c:pt>
                <c:pt idx="14">
                  <c:v>13.260476190476211</c:v>
                </c:pt>
                <c:pt idx="15">
                  <c:v>9.1461904761904833</c:v>
                </c:pt>
                <c:pt idx="16">
                  <c:v>4.8033333333333417</c:v>
                </c:pt>
                <c:pt idx="17">
                  <c:v>3.3333333333445125E-3</c:v>
                </c:pt>
              </c:numCache>
            </c:numRef>
          </c:xVal>
          <c:yVal>
            <c:numRef>
              <c:f>caractéristique!$D$38:$D$55</c:f>
              <c:numCache>
                <c:formatCode>General</c:formatCode>
                <c:ptCount val="18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F772-4889-9AE3-19D3269AD0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4099200"/>
        <c:axId val="144105472"/>
      </c:scatterChart>
      <c:valAx>
        <c:axId val="1440992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BE"/>
                  <a:t>pression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144105472"/>
        <c:crosses val="autoZero"/>
        <c:crossBetween val="midCat"/>
      </c:valAx>
      <c:valAx>
        <c:axId val="14410547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débit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14409920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103188</xdr:colOff>
      <xdr:row>20</xdr:row>
      <xdr:rowOff>76993</xdr:rowOff>
    </xdr:from>
    <xdr:to>
      <xdr:col>9</xdr:col>
      <xdr:colOff>103188</xdr:colOff>
      <xdr:row>34</xdr:row>
      <xdr:rowOff>153193</xdr:rowOff>
    </xdr:to>
    <xdr:graphicFrame macro="">
      <xdr:nvGraphicFramePr>
        <xdr:cNvPr id="68" name="Graphique 6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43960</xdr:colOff>
      <xdr:row>55</xdr:row>
      <xdr:rowOff>183174</xdr:rowOff>
    </xdr:from>
    <xdr:to>
      <xdr:col>12</xdr:col>
      <xdr:colOff>410307</xdr:colOff>
      <xdr:row>74</xdr:row>
      <xdr:rowOff>139212</xdr:rowOff>
    </xdr:to>
    <xdr:graphicFrame macro="">
      <xdr:nvGraphicFramePr>
        <xdr:cNvPr id="75" name="Graphique 7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J95"/>
  <sheetViews>
    <sheetView tabSelected="1" zoomScaleNormal="100" workbookViewId="0"/>
  </sheetViews>
  <sheetFormatPr baseColWidth="10" defaultRowHeight="15" x14ac:dyDescent="0.25"/>
  <cols>
    <col min="4" max="4" width="11.5703125" bestFit="1" customWidth="1"/>
    <col min="5" max="5" width="15.85546875" bestFit="1" customWidth="1"/>
    <col min="6" max="6" width="16.85546875" customWidth="1"/>
    <col min="12" max="12" width="12" bestFit="1" customWidth="1"/>
    <col min="15" max="15" width="3.42578125" customWidth="1"/>
    <col min="16" max="16" width="8.42578125" customWidth="1"/>
    <col min="17" max="17" width="6.42578125" customWidth="1"/>
    <col min="18" max="20" width="5.7109375" customWidth="1"/>
  </cols>
  <sheetData>
    <row r="1" spans="4:10" x14ac:dyDescent="0.25">
      <c r="J1" t="s">
        <v>0</v>
      </c>
    </row>
    <row r="2" spans="4:10" x14ac:dyDescent="0.25">
      <c r="D2">
        <v>0</v>
      </c>
      <c r="E2">
        <v>14.55</v>
      </c>
      <c r="F2">
        <v>7.6190476190476186</v>
      </c>
      <c r="G2">
        <f>E2*F2</f>
        <v>110.85714285714286</v>
      </c>
      <c r="I2" s="3">
        <f xml:space="preserve"> (-0.000008*D2^3 )+ (0.0006*D2^2 )- (0.0369*D2) +( 110.55)</f>
        <v>110.55</v>
      </c>
      <c r="J2">
        <f>I2-G2</f>
        <v>-0.30714285714286405</v>
      </c>
    </row>
    <row r="3" spans="4:10" x14ac:dyDescent="0.25">
      <c r="D3">
        <v>10</v>
      </c>
      <c r="E3">
        <v>14.47</v>
      </c>
      <c r="F3">
        <v>7.6190476190476186</v>
      </c>
      <c r="G3">
        <f t="shared" ref="G3:G19" si="0">E3*F3</f>
        <v>110.24761904761904</v>
      </c>
      <c r="I3" s="3">
        <f t="shared" ref="I3:I19" si="1" xml:space="preserve"> (-0.000008*D3^3 )+ (0.0006*D3^2 )- (0.0369*D3) +( 110.55)</f>
        <v>110.233</v>
      </c>
      <c r="J3">
        <f t="shared" ref="J3:J19" si="2">I3-G3</f>
        <v>-1.4619047619035541E-2</v>
      </c>
    </row>
    <row r="4" spans="4:10" x14ac:dyDescent="0.25">
      <c r="D4">
        <v>20</v>
      </c>
      <c r="E4">
        <v>14.39</v>
      </c>
      <c r="F4">
        <v>7.6190476190476186</v>
      </c>
      <c r="G4">
        <f t="shared" si="0"/>
        <v>109.63809523809523</v>
      </c>
      <c r="I4" s="3">
        <f t="shared" si="1"/>
        <v>109.988</v>
      </c>
      <c r="J4">
        <f t="shared" si="2"/>
        <v>0.34990476190476727</v>
      </c>
    </row>
    <row r="5" spans="4:10" x14ac:dyDescent="0.25">
      <c r="D5">
        <v>30</v>
      </c>
      <c r="E5">
        <v>14.38</v>
      </c>
      <c r="F5">
        <v>7.6190476190476204</v>
      </c>
      <c r="G5">
        <f t="shared" si="0"/>
        <v>109.56190476190478</v>
      </c>
      <c r="I5" s="3">
        <f t="shared" si="1"/>
        <v>109.767</v>
      </c>
      <c r="J5">
        <f t="shared" si="2"/>
        <v>0.20509523809521113</v>
      </c>
    </row>
    <row r="6" spans="4:10" x14ac:dyDescent="0.25">
      <c r="D6">
        <v>40</v>
      </c>
      <c r="E6">
        <v>14.35</v>
      </c>
      <c r="F6">
        <v>7.6190476190476204</v>
      </c>
      <c r="G6">
        <f t="shared" si="0"/>
        <v>109.33333333333336</v>
      </c>
      <c r="I6" s="3">
        <f t="shared" si="1"/>
        <v>109.52199999999999</v>
      </c>
      <c r="J6">
        <f t="shared" si="2"/>
        <v>0.18866666666663434</v>
      </c>
    </row>
    <row r="7" spans="4:10" x14ac:dyDescent="0.25">
      <c r="D7">
        <v>50</v>
      </c>
      <c r="E7">
        <v>14.31</v>
      </c>
      <c r="F7">
        <v>7.6190476190476204</v>
      </c>
      <c r="G7">
        <f t="shared" si="0"/>
        <v>109.02857142857145</v>
      </c>
      <c r="I7" s="3">
        <f t="shared" si="1"/>
        <v>109.205</v>
      </c>
      <c r="J7">
        <f t="shared" si="2"/>
        <v>0.17642857142854496</v>
      </c>
    </row>
    <row r="8" spans="4:10" x14ac:dyDescent="0.25">
      <c r="D8">
        <v>60</v>
      </c>
      <c r="E8">
        <v>14.24</v>
      </c>
      <c r="F8">
        <v>7.6190476190476204</v>
      </c>
      <c r="G8">
        <f t="shared" si="0"/>
        <v>108.49523809523812</v>
      </c>
      <c r="I8" s="3">
        <f t="shared" si="1"/>
        <v>108.768</v>
      </c>
      <c r="J8">
        <f t="shared" si="2"/>
        <v>0.27276190476187878</v>
      </c>
    </row>
    <row r="9" spans="4:10" x14ac:dyDescent="0.25">
      <c r="D9">
        <v>70</v>
      </c>
      <c r="E9">
        <v>14.2</v>
      </c>
      <c r="F9">
        <v>7.6190476190476204</v>
      </c>
      <c r="G9">
        <f t="shared" si="0"/>
        <v>108.1904761904762</v>
      </c>
      <c r="I9" s="3">
        <f t="shared" si="1"/>
        <v>108.163</v>
      </c>
      <c r="J9">
        <f t="shared" si="2"/>
        <v>-2.7476190476207307E-2</v>
      </c>
    </row>
    <row r="10" spans="4:10" x14ac:dyDescent="0.25">
      <c r="D10">
        <v>80</v>
      </c>
      <c r="E10">
        <v>14.07</v>
      </c>
      <c r="F10">
        <v>7.6190476190476204</v>
      </c>
      <c r="G10">
        <f t="shared" si="0"/>
        <v>107.20000000000002</v>
      </c>
      <c r="I10" s="3">
        <f t="shared" si="1"/>
        <v>107.342</v>
      </c>
      <c r="J10">
        <f t="shared" si="2"/>
        <v>0.1419999999999817</v>
      </c>
    </row>
    <row r="11" spans="4:10" x14ac:dyDescent="0.25">
      <c r="D11">
        <v>90</v>
      </c>
      <c r="E11">
        <v>13.94</v>
      </c>
      <c r="F11">
        <v>7.6190476190476204</v>
      </c>
      <c r="G11">
        <f t="shared" si="0"/>
        <v>106.20952380952383</v>
      </c>
      <c r="I11" s="3">
        <f t="shared" si="1"/>
        <v>106.25699999999999</v>
      </c>
      <c r="J11">
        <f t="shared" si="2"/>
        <v>4.7476190476160696E-2</v>
      </c>
    </row>
    <row r="12" spans="4:10" x14ac:dyDescent="0.25">
      <c r="D12">
        <v>100</v>
      </c>
      <c r="E12">
        <v>13.7</v>
      </c>
      <c r="F12">
        <v>7.6190476190476204</v>
      </c>
      <c r="G12">
        <f t="shared" si="0"/>
        <v>104.38095238095239</v>
      </c>
      <c r="I12" s="3">
        <f t="shared" si="1"/>
        <v>104.86</v>
      </c>
      <c r="J12">
        <f t="shared" si="2"/>
        <v>0.47904761904760562</v>
      </c>
    </row>
    <row r="13" spans="4:10" x14ac:dyDescent="0.25">
      <c r="D13">
        <v>110</v>
      </c>
      <c r="E13">
        <v>13.46</v>
      </c>
      <c r="F13">
        <v>7.6190476190476204</v>
      </c>
      <c r="G13">
        <f t="shared" si="0"/>
        <v>102.55238095238097</v>
      </c>
      <c r="I13" s="3">
        <f t="shared" si="1"/>
        <v>103.10299999999999</v>
      </c>
      <c r="J13">
        <f t="shared" si="2"/>
        <v>0.55061904761902269</v>
      </c>
    </row>
    <row r="14" spans="4:10" x14ac:dyDescent="0.25">
      <c r="D14">
        <v>120</v>
      </c>
      <c r="E14">
        <v>13.12</v>
      </c>
      <c r="F14">
        <v>7.6190476190476204</v>
      </c>
      <c r="G14">
        <f t="shared" si="0"/>
        <v>99.961904761904776</v>
      </c>
      <c r="I14" s="3">
        <f t="shared" si="1"/>
        <v>100.93799999999999</v>
      </c>
      <c r="J14">
        <f t="shared" si="2"/>
        <v>0.97609523809521193</v>
      </c>
    </row>
    <row r="15" spans="4:10" x14ac:dyDescent="0.25">
      <c r="D15">
        <v>130</v>
      </c>
      <c r="E15">
        <v>12.73</v>
      </c>
      <c r="F15">
        <v>7.6190476190476204</v>
      </c>
      <c r="G15">
        <f t="shared" si="0"/>
        <v>96.990476190476215</v>
      </c>
      <c r="I15" s="3">
        <f t="shared" si="1"/>
        <v>98.316999999999993</v>
      </c>
      <c r="J15">
        <f t="shared" si="2"/>
        <v>1.3265238095237777</v>
      </c>
    </row>
    <row r="16" spans="4:10" x14ac:dyDescent="0.25">
      <c r="D16">
        <v>140</v>
      </c>
      <c r="E16">
        <v>12.31</v>
      </c>
      <c r="F16">
        <v>7.6190476190476204</v>
      </c>
      <c r="G16">
        <f t="shared" si="0"/>
        <v>93.790476190476213</v>
      </c>
      <c r="I16" s="3">
        <f t="shared" si="1"/>
        <v>95.191999999999993</v>
      </c>
      <c r="J16">
        <f t="shared" si="2"/>
        <v>1.4015238095237805</v>
      </c>
    </row>
    <row r="17" spans="4:10" x14ac:dyDescent="0.25">
      <c r="D17">
        <v>150</v>
      </c>
      <c r="E17">
        <v>11.77</v>
      </c>
      <c r="F17">
        <v>7.6190476190476204</v>
      </c>
      <c r="G17">
        <f t="shared" si="0"/>
        <v>89.676190476190484</v>
      </c>
      <c r="I17" s="3">
        <f t="shared" si="1"/>
        <v>91.514999999999986</v>
      </c>
      <c r="J17">
        <f t="shared" si="2"/>
        <v>1.8388095238095019</v>
      </c>
    </row>
    <row r="18" spans="4:10" x14ac:dyDescent="0.25">
      <c r="D18">
        <v>160</v>
      </c>
      <c r="E18">
        <v>11.2</v>
      </c>
      <c r="F18">
        <v>7.6190476190476204</v>
      </c>
      <c r="G18">
        <f t="shared" si="0"/>
        <v>85.333333333333343</v>
      </c>
      <c r="I18" s="3">
        <f t="shared" si="1"/>
        <v>87.238</v>
      </c>
      <c r="J18">
        <f t="shared" si="2"/>
        <v>1.9046666666666567</v>
      </c>
    </row>
    <row r="19" spans="4:10" x14ac:dyDescent="0.25">
      <c r="D19">
        <v>170</v>
      </c>
      <c r="E19">
        <v>10.57</v>
      </c>
      <c r="F19">
        <v>7.6190476190476204</v>
      </c>
      <c r="G19">
        <f t="shared" si="0"/>
        <v>80.533333333333346</v>
      </c>
      <c r="I19" s="3">
        <f t="shared" si="1"/>
        <v>82.313000000000002</v>
      </c>
      <c r="J19">
        <f t="shared" si="2"/>
        <v>1.7796666666666567</v>
      </c>
    </row>
    <row r="38" spans="4:10" x14ac:dyDescent="0.25">
      <c r="D38">
        <v>0</v>
      </c>
      <c r="E38">
        <v>14.55</v>
      </c>
      <c r="F38">
        <v>7.6190476190476204</v>
      </c>
      <c r="G38">
        <f>E38*F38</f>
        <v>110.85714285714288</v>
      </c>
      <c r="H38">
        <f t="shared" ref="H38:H55" si="3">G38-80.53</f>
        <v>30.327142857142874</v>
      </c>
      <c r="J38" s="2"/>
    </row>
    <row r="39" spans="4:10" x14ac:dyDescent="0.25">
      <c r="D39">
        <v>10</v>
      </c>
      <c r="E39">
        <v>14.47</v>
      </c>
      <c r="F39">
        <v>7.6190476190476186</v>
      </c>
      <c r="G39">
        <v>110.24761904761904</v>
      </c>
      <c r="H39">
        <f t="shared" si="3"/>
        <v>29.717619047619038</v>
      </c>
      <c r="J39" s="2"/>
    </row>
    <row r="40" spans="4:10" x14ac:dyDescent="0.25">
      <c r="D40">
        <v>20</v>
      </c>
      <c r="E40">
        <v>14.39</v>
      </c>
      <c r="F40">
        <v>7.6190476190476186</v>
      </c>
      <c r="G40">
        <v>109.63809523809523</v>
      </c>
      <c r="H40">
        <f t="shared" si="3"/>
        <v>29.108095238095231</v>
      </c>
      <c r="J40" s="2"/>
    </row>
    <row r="41" spans="4:10" x14ac:dyDescent="0.25">
      <c r="D41">
        <v>30</v>
      </c>
      <c r="E41">
        <v>14.38</v>
      </c>
      <c r="F41">
        <v>7.6190476190476204</v>
      </c>
      <c r="G41">
        <v>109.56190476190478</v>
      </c>
      <c r="H41">
        <f t="shared" si="3"/>
        <v>29.031904761904784</v>
      </c>
      <c r="J41" s="2"/>
    </row>
    <row r="42" spans="4:10" x14ac:dyDescent="0.25">
      <c r="D42">
        <v>40</v>
      </c>
      <c r="E42">
        <v>14.35</v>
      </c>
      <c r="F42">
        <v>7.6190476190476204</v>
      </c>
      <c r="G42">
        <v>109.33333333333336</v>
      </c>
      <c r="H42">
        <f t="shared" si="3"/>
        <v>28.803333333333356</v>
      </c>
      <c r="J42" s="2"/>
    </row>
    <row r="43" spans="4:10" x14ac:dyDescent="0.25">
      <c r="D43">
        <v>50</v>
      </c>
      <c r="E43">
        <v>14.31</v>
      </c>
      <c r="F43">
        <v>7.6190476190476204</v>
      </c>
      <c r="G43">
        <v>109.02857142857145</v>
      </c>
      <c r="H43">
        <f t="shared" si="3"/>
        <v>28.498571428571452</v>
      </c>
      <c r="J43" s="2"/>
    </row>
    <row r="44" spans="4:10" x14ac:dyDescent="0.25">
      <c r="D44">
        <v>60</v>
      </c>
      <c r="E44">
        <v>14.24</v>
      </c>
      <c r="F44">
        <v>7.6190476190476204</v>
      </c>
      <c r="G44">
        <v>108.49523809523812</v>
      </c>
      <c r="H44">
        <f t="shared" si="3"/>
        <v>27.965238095238121</v>
      </c>
      <c r="J44" s="2"/>
    </row>
    <row r="45" spans="4:10" x14ac:dyDescent="0.25">
      <c r="D45">
        <v>70</v>
      </c>
      <c r="E45">
        <v>14.2</v>
      </c>
      <c r="F45">
        <v>7.6190476190476204</v>
      </c>
      <c r="G45">
        <v>108.1904761904762</v>
      </c>
      <c r="H45">
        <f t="shared" si="3"/>
        <v>27.660476190476203</v>
      </c>
      <c r="J45" s="2"/>
    </row>
    <row r="46" spans="4:10" x14ac:dyDescent="0.25">
      <c r="D46">
        <v>80</v>
      </c>
      <c r="E46">
        <v>14.07</v>
      </c>
      <c r="F46">
        <v>7.6190476190476204</v>
      </c>
      <c r="G46">
        <v>107.20000000000002</v>
      </c>
      <c r="H46">
        <f t="shared" si="3"/>
        <v>26.670000000000016</v>
      </c>
      <c r="J46" s="2"/>
    </row>
    <row r="47" spans="4:10" x14ac:dyDescent="0.25">
      <c r="D47">
        <v>90</v>
      </c>
      <c r="E47">
        <v>13.94</v>
      </c>
      <c r="F47">
        <v>7.6190476190476204</v>
      </c>
      <c r="G47">
        <v>106.20952380952383</v>
      </c>
      <c r="H47">
        <f t="shared" si="3"/>
        <v>25.679523809523829</v>
      </c>
      <c r="J47" s="2"/>
    </row>
    <row r="48" spans="4:10" x14ac:dyDescent="0.25">
      <c r="D48">
        <v>100</v>
      </c>
      <c r="E48">
        <v>13.7</v>
      </c>
      <c r="F48">
        <v>7.6190476190476204</v>
      </c>
      <c r="G48">
        <v>104.38095238095239</v>
      </c>
      <c r="H48">
        <f t="shared" si="3"/>
        <v>23.850952380952393</v>
      </c>
      <c r="J48" s="2"/>
    </row>
    <row r="49" spans="4:10" x14ac:dyDescent="0.25">
      <c r="D49">
        <v>110</v>
      </c>
      <c r="E49">
        <v>13.46</v>
      </c>
      <c r="F49">
        <v>7.6190476190476204</v>
      </c>
      <c r="G49">
        <v>102.55238095238097</v>
      </c>
      <c r="H49">
        <f t="shared" si="3"/>
        <v>22.022380952380971</v>
      </c>
      <c r="J49" s="2"/>
    </row>
    <row r="50" spans="4:10" x14ac:dyDescent="0.25">
      <c r="D50">
        <v>120</v>
      </c>
      <c r="E50">
        <v>13.12</v>
      </c>
      <c r="F50">
        <v>7.6190476190476204</v>
      </c>
      <c r="G50">
        <v>99.961904761904776</v>
      </c>
      <c r="H50">
        <f t="shared" si="3"/>
        <v>19.431904761904775</v>
      </c>
      <c r="J50" s="2"/>
    </row>
    <row r="51" spans="4:10" x14ac:dyDescent="0.25">
      <c r="D51">
        <v>130</v>
      </c>
      <c r="E51">
        <v>12.73</v>
      </c>
      <c r="F51">
        <v>7.6190476190476204</v>
      </c>
      <c r="G51">
        <v>96.990476190476215</v>
      </c>
      <c r="H51">
        <f t="shared" si="3"/>
        <v>16.460476190476214</v>
      </c>
      <c r="J51" s="2"/>
    </row>
    <row r="52" spans="4:10" x14ac:dyDescent="0.25">
      <c r="D52">
        <v>140</v>
      </c>
      <c r="E52">
        <v>12.31</v>
      </c>
      <c r="F52">
        <v>7.6190476190476204</v>
      </c>
      <c r="G52">
        <v>93.790476190476213</v>
      </c>
      <c r="H52">
        <f t="shared" si="3"/>
        <v>13.260476190476211</v>
      </c>
      <c r="J52" s="2"/>
    </row>
    <row r="53" spans="4:10" x14ac:dyDescent="0.25">
      <c r="D53">
        <v>150</v>
      </c>
      <c r="E53">
        <v>11.77</v>
      </c>
      <c r="F53">
        <v>7.6190476190476204</v>
      </c>
      <c r="G53">
        <v>89.676190476190484</v>
      </c>
      <c r="H53">
        <f t="shared" si="3"/>
        <v>9.1461904761904833</v>
      </c>
      <c r="J53" s="2"/>
    </row>
    <row r="54" spans="4:10" x14ac:dyDescent="0.25">
      <c r="D54">
        <v>160</v>
      </c>
      <c r="E54">
        <v>11.2</v>
      </c>
      <c r="F54">
        <v>7.6190476190476204</v>
      </c>
      <c r="G54">
        <v>85.333333333333343</v>
      </c>
      <c r="H54">
        <f t="shared" si="3"/>
        <v>4.8033333333333417</v>
      </c>
      <c r="J54" s="2"/>
    </row>
    <row r="55" spans="4:10" x14ac:dyDescent="0.25">
      <c r="D55">
        <v>170</v>
      </c>
      <c r="E55">
        <v>10.57</v>
      </c>
      <c r="F55">
        <v>7.6190476190476204</v>
      </c>
      <c r="G55">
        <v>80.533333333333346</v>
      </c>
      <c r="H55">
        <f t="shared" si="3"/>
        <v>3.3333333333445125E-3</v>
      </c>
      <c r="J55" s="2"/>
    </row>
    <row r="78" spans="4:9" x14ac:dyDescent="0.25">
      <c r="D78" s="1">
        <v>30.32714285714286</v>
      </c>
      <c r="E78" s="1">
        <f>D78+80.53</f>
        <v>110.85714285714286</v>
      </c>
      <c r="F78" s="4">
        <f xml:space="preserve"> (-0.000002*D78^6 )+( 0.00006*D78^5  )+( 0.0004*D78^4 ) -( 0.041*D78^3  )+( 0.4758*D78^2  )- (3.6371*D78) + 170.1</f>
        <v>-324.62343152890639</v>
      </c>
      <c r="G78" s="1">
        <f>D78+80.53</f>
        <v>110.85714285714286</v>
      </c>
      <c r="H78">
        <v>0</v>
      </c>
      <c r="I78" s="1">
        <f>F78-H78</f>
        <v>-324.62343152890639</v>
      </c>
    </row>
    <row r="79" spans="4:9" x14ac:dyDescent="0.25">
      <c r="D79" s="1">
        <v>29.717619047619038</v>
      </c>
      <c r="E79" s="1">
        <f t="shared" ref="E79:E95" si="4">D79+80.53</f>
        <v>110.24761904761904</v>
      </c>
      <c r="F79" s="4">
        <f t="shared" ref="F79:F95" si="5" xml:space="preserve"> (-0.000002*D79^6 )+( 0.00006*D79^5  )+( 0.0004*D79^4 ) -( 0.041*D79^3  )+( 0.4758*D79^2  )- (3.6371*D79) + 170.1</f>
        <v>-268.76099179710945</v>
      </c>
      <c r="G79" s="1">
        <f t="shared" ref="G79:G95" si="6">D79+80.53</f>
        <v>110.24761904761904</v>
      </c>
      <c r="H79">
        <v>10</v>
      </c>
      <c r="I79" s="1">
        <f t="shared" ref="I79:I95" si="7">F79-H79</f>
        <v>-278.76099179710945</v>
      </c>
    </row>
    <row r="80" spans="4:9" x14ac:dyDescent="0.25">
      <c r="D80" s="1">
        <v>29.108095238095231</v>
      </c>
      <c r="E80" s="1">
        <f t="shared" si="4"/>
        <v>109.63809523809523</v>
      </c>
      <c r="F80" s="4">
        <f t="shared" si="5"/>
        <v>-219.37592260766789</v>
      </c>
      <c r="G80" s="1">
        <f t="shared" si="6"/>
        <v>109.63809523809523</v>
      </c>
      <c r="H80">
        <v>20</v>
      </c>
      <c r="I80" s="1">
        <f t="shared" si="7"/>
        <v>-239.37592260766789</v>
      </c>
    </row>
    <row r="81" spans="4:9" x14ac:dyDescent="0.25">
      <c r="D81" s="1">
        <v>29.031904761904784</v>
      </c>
      <c r="E81" s="1">
        <f t="shared" si="4"/>
        <v>109.56190476190478</v>
      </c>
      <c r="F81" s="4">
        <f t="shared" si="5"/>
        <v>-213.62427062175678</v>
      </c>
      <c r="G81" s="1">
        <f t="shared" si="6"/>
        <v>109.56190476190478</v>
      </c>
      <c r="H81">
        <v>30</v>
      </c>
      <c r="I81" s="1">
        <f t="shared" si="7"/>
        <v>-243.62427062175678</v>
      </c>
    </row>
    <row r="82" spans="4:9" x14ac:dyDescent="0.25">
      <c r="D82" s="1">
        <v>28.803333333333356</v>
      </c>
      <c r="E82" s="1">
        <f t="shared" si="4"/>
        <v>109.33333333333336</v>
      </c>
      <c r="F82" s="4">
        <f t="shared" si="5"/>
        <v>-196.90095090989885</v>
      </c>
      <c r="G82" s="1">
        <f t="shared" si="6"/>
        <v>109.33333333333336</v>
      </c>
      <c r="H82">
        <v>40</v>
      </c>
      <c r="I82" s="1">
        <f t="shared" si="7"/>
        <v>-236.90095090989885</v>
      </c>
    </row>
    <row r="83" spans="4:9" x14ac:dyDescent="0.25">
      <c r="D83" s="1">
        <v>28.498571428571452</v>
      </c>
      <c r="E83" s="1">
        <f t="shared" si="4"/>
        <v>109.02857142857145</v>
      </c>
      <c r="F83" s="4">
        <f t="shared" si="5"/>
        <v>-175.79843511720955</v>
      </c>
      <c r="G83" s="1">
        <f t="shared" si="6"/>
        <v>109.02857142857145</v>
      </c>
      <c r="H83">
        <v>50</v>
      </c>
      <c r="I83" s="1">
        <f t="shared" si="7"/>
        <v>-225.79843511720955</v>
      </c>
    </row>
    <row r="84" spans="4:9" x14ac:dyDescent="0.25">
      <c r="D84" s="1">
        <v>27.965238095238121</v>
      </c>
      <c r="E84" s="1">
        <f t="shared" si="4"/>
        <v>108.49523809523812</v>
      </c>
      <c r="F84" s="4">
        <f t="shared" si="5"/>
        <v>-141.94677320091259</v>
      </c>
      <c r="G84" s="1">
        <f t="shared" si="6"/>
        <v>108.49523809523812</v>
      </c>
      <c r="H84">
        <v>60</v>
      </c>
      <c r="I84" s="1">
        <f t="shared" si="7"/>
        <v>-201.94677320091259</v>
      </c>
    </row>
    <row r="85" spans="4:9" x14ac:dyDescent="0.25">
      <c r="D85" s="1">
        <v>27.660476190476203</v>
      </c>
      <c r="E85" s="1">
        <f t="shared" si="4"/>
        <v>108.1904761904762</v>
      </c>
      <c r="F85" s="4">
        <f t="shared" si="5"/>
        <v>-124.2397178644533</v>
      </c>
      <c r="G85" s="1">
        <f t="shared" si="6"/>
        <v>108.1904761904762</v>
      </c>
      <c r="H85">
        <v>70</v>
      </c>
      <c r="I85" s="1">
        <f t="shared" si="7"/>
        <v>-194.2397178644533</v>
      </c>
    </row>
    <row r="86" spans="4:9" x14ac:dyDescent="0.25">
      <c r="D86" s="1">
        <v>26.670000000000016</v>
      </c>
      <c r="E86" s="1">
        <f t="shared" si="4"/>
        <v>107.20000000000002</v>
      </c>
      <c r="F86" s="4">
        <f t="shared" si="5"/>
        <v>-74.005775160406841</v>
      </c>
      <c r="G86" s="1">
        <f t="shared" si="6"/>
        <v>107.20000000000002</v>
      </c>
      <c r="H86">
        <v>80</v>
      </c>
      <c r="I86" s="1">
        <f t="shared" si="7"/>
        <v>-154.00577516040684</v>
      </c>
    </row>
    <row r="87" spans="4:9" x14ac:dyDescent="0.25">
      <c r="D87" s="1">
        <v>25.679523809523829</v>
      </c>
      <c r="E87" s="1">
        <f t="shared" si="4"/>
        <v>106.20952380952383</v>
      </c>
      <c r="F87" s="4">
        <f t="shared" si="5"/>
        <v>-33.398068480623721</v>
      </c>
      <c r="G87" s="1">
        <f t="shared" si="6"/>
        <v>106.20952380952383</v>
      </c>
      <c r="H87">
        <v>90</v>
      </c>
      <c r="I87" s="1">
        <f t="shared" si="7"/>
        <v>-123.39806848062372</v>
      </c>
    </row>
    <row r="88" spans="4:9" x14ac:dyDescent="0.25">
      <c r="D88" s="1">
        <v>23.850952380952393</v>
      </c>
      <c r="E88" s="1">
        <f t="shared" si="4"/>
        <v>104.38095238095239</v>
      </c>
      <c r="F88" s="4">
        <f t="shared" si="5"/>
        <v>22.095544861089849</v>
      </c>
      <c r="G88" s="1">
        <f t="shared" si="6"/>
        <v>104.38095238095239</v>
      </c>
      <c r="H88">
        <v>100</v>
      </c>
      <c r="I88" s="1">
        <f t="shared" si="7"/>
        <v>-77.904455138910151</v>
      </c>
    </row>
    <row r="89" spans="4:9" x14ac:dyDescent="0.25">
      <c r="D89" s="1">
        <v>22.022380952380971</v>
      </c>
      <c r="E89" s="1">
        <f t="shared" si="4"/>
        <v>102.55238095238097</v>
      </c>
      <c r="F89" s="4">
        <f t="shared" si="5"/>
        <v>59.587463435546255</v>
      </c>
      <c r="G89" s="1">
        <f t="shared" si="6"/>
        <v>102.55238095238097</v>
      </c>
      <c r="H89">
        <v>110</v>
      </c>
      <c r="I89" s="1">
        <f t="shared" si="7"/>
        <v>-50.412536564453745</v>
      </c>
    </row>
    <row r="90" spans="4:9" x14ac:dyDescent="0.25">
      <c r="D90" s="1">
        <v>19.431904761904775</v>
      </c>
      <c r="E90" s="1">
        <f t="shared" si="4"/>
        <v>99.961904761904776</v>
      </c>
      <c r="F90" s="4">
        <f t="shared" si="5"/>
        <v>93.842385484382092</v>
      </c>
      <c r="G90" s="1">
        <f t="shared" si="6"/>
        <v>99.961904761904776</v>
      </c>
      <c r="H90">
        <v>120</v>
      </c>
      <c r="I90" s="1">
        <f t="shared" si="7"/>
        <v>-26.157614515617908</v>
      </c>
    </row>
    <row r="91" spans="4:9" x14ac:dyDescent="0.25">
      <c r="D91" s="1">
        <v>16.460476190476214</v>
      </c>
      <c r="E91" s="1">
        <f t="shared" si="4"/>
        <v>96.990476190476215</v>
      </c>
      <c r="F91" s="4">
        <f t="shared" si="5"/>
        <v>118.37893384238946</v>
      </c>
      <c r="G91" s="1">
        <f t="shared" si="6"/>
        <v>96.990476190476215</v>
      </c>
      <c r="H91">
        <v>130</v>
      </c>
      <c r="I91" s="1">
        <f t="shared" si="7"/>
        <v>-11.621066157610542</v>
      </c>
    </row>
    <row r="92" spans="4:9" x14ac:dyDescent="0.25">
      <c r="D92" s="1">
        <v>13.260476190476211</v>
      </c>
      <c r="E92" s="1">
        <f t="shared" si="4"/>
        <v>93.790476190476213</v>
      </c>
      <c r="F92" s="4">
        <f t="shared" si="5"/>
        <v>136.02906617887814</v>
      </c>
      <c r="G92" s="1">
        <f t="shared" si="6"/>
        <v>93.790476190476213</v>
      </c>
      <c r="H92">
        <v>140</v>
      </c>
      <c r="I92" s="1">
        <f t="shared" si="7"/>
        <v>-3.9709338211218608</v>
      </c>
    </row>
    <row r="93" spans="4:9" x14ac:dyDescent="0.25">
      <c r="D93" s="1">
        <v>9.1461904761904833</v>
      </c>
      <c r="E93" s="1">
        <f t="shared" si="4"/>
        <v>89.676190476190484</v>
      </c>
      <c r="F93" s="4">
        <f t="shared" si="5"/>
        <v>150.73564526026971</v>
      </c>
      <c r="G93" s="1">
        <f t="shared" si="6"/>
        <v>89.676190476190484</v>
      </c>
      <c r="H93">
        <v>150</v>
      </c>
      <c r="I93" s="1">
        <f t="shared" si="7"/>
        <v>0.73564526026970611</v>
      </c>
    </row>
    <row r="94" spans="4:9" x14ac:dyDescent="0.25">
      <c r="D94" s="1">
        <v>4.8033333333333417</v>
      </c>
      <c r="E94" s="1">
        <f t="shared" si="4"/>
        <v>85.333333333333343</v>
      </c>
      <c r="F94" s="4">
        <f t="shared" si="5"/>
        <v>159.40551201773181</v>
      </c>
      <c r="G94" s="1">
        <f t="shared" si="6"/>
        <v>85.333333333333343</v>
      </c>
      <c r="H94">
        <v>160</v>
      </c>
      <c r="I94" s="1">
        <f t="shared" si="7"/>
        <v>-0.59448798226819122</v>
      </c>
    </row>
    <row r="95" spans="4:9" x14ac:dyDescent="0.25">
      <c r="D95" s="1">
        <v>3.3333333333445125E-3</v>
      </c>
      <c r="E95" s="1">
        <f t="shared" si="4"/>
        <v>80.533333333333346</v>
      </c>
      <c r="F95" s="4">
        <f t="shared" si="5"/>
        <v>170.08788161848148</v>
      </c>
      <c r="G95" s="1">
        <f t="shared" si="6"/>
        <v>80.533333333333346</v>
      </c>
      <c r="H95">
        <v>170</v>
      </c>
      <c r="I95" s="1">
        <f t="shared" si="7"/>
        <v>8.7881618481475243E-2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caractéristique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2017-02-02T19:06:27Z</dcterms:created>
  <dcterms:modified xsi:type="dcterms:W3CDTF">2017-03-06T23:08:44Z</dcterms:modified>
</cp:coreProperties>
</file>