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lef Grise\Essai\"/>
    </mc:Choice>
  </mc:AlternateContent>
  <xr:revisionPtr revIDLastSave="0" documentId="13_ncr:1_{9B9DA25E-17D8-4106-9BDD-A9280ABCD391}" xr6:coauthVersionLast="47" xr6:coauthVersionMax="47" xr10:uidLastSave="{00000000-0000-0000-0000-000000000000}"/>
  <bookViews>
    <workbookView xWindow="-120" yWindow="-120" windowWidth="29040" windowHeight="15720" xr2:uid="{A37C33DB-320F-46BD-A15A-723B92A79B67}"/>
  </bookViews>
  <sheets>
    <sheet name="DONNEES" sheetId="1" r:id="rId1"/>
    <sheet name="ENTRE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G6" i="1"/>
  <c r="E5" i="1" a="1"/>
  <c r="E5" i="1" s="1"/>
  <c r="G5" i="1"/>
  <c r="E4" i="1" a="1"/>
  <c r="E4" i="1" s="1"/>
  <c r="G4" i="1"/>
  <c r="E3" i="1" a="1"/>
  <c r="E3" i="1" s="1"/>
  <c r="G3" i="1"/>
  <c r="G2" i="1"/>
  <c r="E2" i="1" a="1"/>
  <c r="E2" i="1" s="1"/>
  <c r="H6" i="1" l="1"/>
  <c r="H5" i="1"/>
  <c r="H4" i="1"/>
  <c r="H3" i="1"/>
  <c r="H2" i="1"/>
  <c r="I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<sst xmlns="http://schemas.openxmlformats.org/spreadsheetml/2006/main" count="97" uniqueCount="67">
  <si>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</si>
  <si>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</si>
  <si>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</si>
  <si>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</si>
  <si>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</si>
  <si>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</si>
  <si>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</si>
  <si>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</si>
  <si>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</si>
  <si>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</si>
  <si>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</si>
  <si>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</si>
  <si>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</si>
  <si>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</si>
  <si>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</si>
  <si>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</si>
  <si>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</si>
  <si>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</si>
  <si>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</si>
  <si>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</si>
  <si>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</si>
  <si>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</si>
  <si>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</si>
  <si>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</si>
  <si>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</si>
  <si>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</si>
  <si>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</si>
  <si>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</si>
  <si>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</si>
  <si>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</si>
  <si>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</si>
  <si>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</si>
  <si>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</si>
  <si>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</si>
  <si>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</si>
  <si>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</si>
  <si>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</si>
  <si>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</si>
  <si>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</si>
  <si>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</si>
  <si>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</si>
  <si>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</si>
  <si>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</si>
  <si>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</si>
  <si>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</si>
  <si>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</si>
  <si>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</si>
  <si>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</si>
  <si>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</si>
  <si>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</si>
  <si>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</si>
  <si>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</si>
  <si>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DU 11/02/2026 au 17/02/2026</t>
  </si>
  <si>
    <t>TOTAL FABIEN</t>
  </si>
  <si>
    <t>DIVERS</t>
  </si>
  <si>
    <t>AUTRES</t>
  </si>
  <si>
    <t>DU 21/03 AU 18/03/2026</t>
  </si>
  <si>
    <t>TOTAL OBTENU PAR CROISIERE</t>
  </si>
  <si>
    <t>LES CELLULES AVEC un 0 à supprimer</t>
  </si>
  <si>
    <t xml:space="preserve">1500 + 200 + 100 </t>
  </si>
  <si>
    <t>700 + 100 + 100 +200</t>
  </si>
  <si>
    <t>LE TOTAL DES POINTS OBTENUS PAR CROISIERE</t>
  </si>
  <si>
    <t>EST A RAJOUTER AU TOTAL FABIEN AVEC DES POINTS</t>
  </si>
  <si>
    <t xml:space="preserve">AU DEPART:  QUI SE TROUVE DANS LA CELLULE </t>
  </si>
  <si>
    <t>G2</t>
  </si>
  <si>
    <t>DE LA FEUILLE ENTREE</t>
  </si>
  <si>
    <t>A TOTALISER DANS LA LIGNE Hdans la ligne H par croisière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</si>
</sst>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0" borderId="0" xfId="0" applyFill="1"/>
    <xf numFmtId="0" fontId="0" fillId="11" borderId="0" xfId="0" applyFill="1"/>
    <xf numFmtId="0" fontId="0" fillId="11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59999389629810485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A1:I6" totalsRowShown="0">
  <autoFilter ref="A1:I6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2" xr3:uid="{D9A83678-F6D3-4779-AF97-12FB8B6A43DD}" name="POINTS SEJOUR" dataDxfId="5">
      <calculatedColumnFormula array="1">_xlfn.XLOOKUP(Tableau2[[#This Row],[AMBIANCE]]&amp;Tableau2[[#This Row],[SEJOUR]],Tableau1[AMBIANCE]&amp;Tableau1[DUREE],Tableau1[points],"")</calculatedColumnFormula>
    </tableColumn>
    <tableColumn id="11" xr3:uid="{E85A5628-4361-452B-AAC3-D1FF0FC9C72F}" name="FORFAITS PRE PAYES"/>
    <tableColumn id="8" xr3:uid="{DE6DFD86-B9FA-49DB-85CA-F83544025328}" name="POINTS FORFAITS" dataDxfId="4">
      <calculatedColumnFormula>_xlfn.XLOOKUP(Tableau2[[#This Row],[FORFAITS PRE PAYES]],Tableau1[[FORFAITS ]],Tableau1[FORFAITS PRE PAYES],"")</calculatedColumnFormula>
    </tableColumn>
    <tableColumn id="9" xr3:uid="{486C8D93-2099-4D5B-81F8-BA2864FB6F19}" name="POINTS OBTENUS" dataDxfId="3">
      <calculatedColumnFormula>SUM(Tableau2[[#This Row],[POINTS SEJOUR]]+Tableau2[[#This Row],[POINTS FORFAITS]])</calculatedColumnFormula>
    </tableColumn>
    <tableColumn id="10" xr3:uid="{E996B624-9C92-4EEE-B857-049D9594BFBA}" name="TOTAL FABIEN" dataDxfId="2">
      <calculatedColumnFormula>SUM(Tableau1[[#This Row],[FABIEN]]+Tableau2[[#This Row],[POINTS OBTENUS]])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1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dimension ref="A1:L18"/>
  <sheetViews>
    <sheetView tabSelected="1" workbookViewId="0">
      <selection activeCell="G14" sqref="G14"/>
    </sheetView>
  </sheetViews>
  <sheetFormatPr baseColWidth="10" defaultRowHeight="15" x14ac:dyDescent="0.25"/>
  <cols>
    <col min="1" max="1" width="31" customWidth="1"/>
    <col min="2" max="2" width="21" customWidth="1"/>
    <col min="3" max="3" width="19.42578125" customWidth="1"/>
    <col min="4" max="4" width="31.7109375" customWidth="1"/>
    <col min="5" max="5" width="33.140625" bestFit="1" customWidth="1"/>
    <col min="6" max="6" width="21.28515625" customWidth="1"/>
    <col min="7" max="7" width="28.140625" bestFit="1" customWidth="1"/>
    <col min="8" max="8" width="20" customWidth="1"/>
    <col min="9" max="9" width="20.28515625" customWidth="1"/>
  </cols>
  <sheetData>
    <row r="1" spans="1:9" x14ac:dyDescent="0.25">
      <c r="A1" t="s">
        <v>0</v>
      </c>
      <c r="B1" t="s">
        <v>2</v>
      </c>
      <c r="C1" t="s">
        <v>3</v>
      </c>
      <c r="D1" t="s">
        <v>45</v>
      </c>
      <c r="E1" t="s">
        <v>50</v>
      </c>
      <c r="F1" t="s">
        <v>46</v>
      </c>
      <c r="G1" t="s">
        <v>51</v>
      </c>
      <c r="H1" t="s">
        <v>4</v>
      </c>
      <c r="I1" t="s">
        <v>53</v>
      </c>
    </row>
    <row r="2" spans="1:9" x14ac:dyDescent="0.25">
      <c r="A2" t="s">
        <v>52</v>
      </c>
      <c r="B2" t="s">
        <v>9</v>
      </c>
      <c r="C2" t="s">
        <v>34</v>
      </c>
      <c r="D2" t="s">
        <v>37</v>
      </c>
      <c r="E2" cm="1">
        <f t="array" ref="E2">_xlfn.XLOOKUP(Tableau2[[#This Row],[AMBIANCE]]&amp;Tableau2[[#This Row],[SEJOUR]],Tableau1[AMBIANCE]&amp;Tableau1[DUREE],Tableau1[points],"")</f>
        <v>1500</v>
      </c>
      <c r="F2" t="s">
        <v>41</v>
      </c>
      <c r="G2" s="11">
        <f>_xlfn.XLOOKUP(Tableau2[[#This Row],[FORFAITS PRE PAYES]],Tableau1[[FORFAITS ]],Tableau1[FORFAITS PRE PAYES],"")</f>
        <v>200</v>
      </c>
      <c r="H2" s="18">
        <f>SUM(Tableau2[[#This Row],[POINTS SEJOUR]]+Tableau2[[#This Row],[POINTS FORFAITS]])</f>
        <v>1700</v>
      </c>
      <c r="I2" s="1">
        <f>SUM(Tableau1[[#This Row],[FABIEN]]+Tableau2[[#This Row],[POINTS OBTENUS]])</f>
        <v>56700</v>
      </c>
    </row>
    <row r="3" spans="1:9" x14ac:dyDescent="0.25">
      <c r="E3" s="12" cm="1">
        <f t="array" ref="E3">_xlfn.XLOOKUP(Tableau2[[#This Row],[AMBIANCE]]&amp;Tableau2[[#This Row],[SEJOUR]],Tableau1[AMBIANCE]&amp;Tableau1[DUREE],Tableau1[points],"")</f>
        <v>0</v>
      </c>
      <c r="F3" t="s">
        <v>43</v>
      </c>
      <c r="G3" s="11">
        <f>_xlfn.XLOOKUP(Tableau2[[#This Row],[FORFAITS PRE PAYES]],Tableau1[[FORFAITS ]],Tableau1[FORFAITS PRE PAYES],"")</f>
        <v>100</v>
      </c>
      <c r="H3" s="1">
        <f>SUM(Tableau2[[#This Row],[POINTS SEJOUR]]+Tableau2[[#This Row],[POINTS FORFAITS]])</f>
        <v>100</v>
      </c>
      <c r="I3" s="1"/>
    </row>
    <row r="4" spans="1:9" x14ac:dyDescent="0.25">
      <c r="A4" t="s">
        <v>56</v>
      </c>
      <c r="B4" t="s">
        <v>7</v>
      </c>
      <c r="C4" t="s">
        <v>32</v>
      </c>
      <c r="D4" t="s">
        <v>37</v>
      </c>
      <c r="E4" s="15" cm="1">
        <f t="array" ref="E4">_xlfn.XLOOKUP(Tableau2[[#This Row],[AMBIANCE]]&amp;Tableau2[[#This Row],[SEJOUR]],Tableau1[AMBIANCE]&amp;Tableau1[DUREE],Tableau1[points],"")</f>
        <v>700</v>
      </c>
      <c r="F4" t="s">
        <v>47</v>
      </c>
      <c r="G4" s="16">
        <f>_xlfn.XLOOKUP(Tableau2[[#This Row],[FORFAITS PRE PAYES]],Tableau1[[FORFAITS ]],Tableau1[FORFAITS PRE PAYES],"")</f>
        <v>100</v>
      </c>
      <c r="H4" s="17">
        <f>SUM(Tableau2[[#This Row],[POINTS SEJOUR]]+Tableau2[[#This Row],[POINTS FORFAITS]])</f>
        <v>800</v>
      </c>
      <c r="I4" s="1"/>
    </row>
    <row r="5" spans="1:9" x14ac:dyDescent="0.25">
      <c r="E5" s="12" cm="1">
        <f t="array" ref="E5">_xlfn.XLOOKUP(Tableau2[[#This Row],[AMBIANCE]]&amp;Tableau2[[#This Row],[SEJOUR]],Tableau1[AMBIANCE]&amp;Tableau1[DUREE],Tableau1[points],"")</f>
        <v>0</v>
      </c>
      <c r="F5" t="s">
        <v>42</v>
      </c>
      <c r="G5" s="16">
        <f>_xlfn.XLOOKUP(Tableau2[[#This Row],[FORFAITS PRE PAYES]],Tableau1[[FORFAITS ]],Tableau1[FORFAITS PRE PAYES],"")</f>
        <v>100</v>
      </c>
      <c r="H5" s="1">
        <f>SUM(Tableau2[[#This Row],[POINTS SEJOUR]]+Tableau2[[#This Row],[POINTS FORFAITS]])</f>
        <v>100</v>
      </c>
      <c r="I5" s="1"/>
    </row>
    <row r="6" spans="1:9" x14ac:dyDescent="0.25">
      <c r="E6" s="12" cm="1">
        <f t="array" ref="E6">_xlfn.XLOOKUP(Tableau2[[#This Row],[AMBIANCE]]&amp;Tableau2[[#This Row],[SEJOUR]],Tableau1[AMBIANCE]&amp;Tableau1[DUREE],Tableau1[points],"")</f>
        <v>0</v>
      </c>
      <c r="F6" t="s">
        <v>41</v>
      </c>
      <c r="G6" s="16">
        <f>_xlfn.XLOOKUP(Tableau2[[#This Row],[FORFAITS PRE PAYES]],Tableau1[[FORFAITS ]],Tableau1[FORFAITS PRE PAYES],"")</f>
        <v>200</v>
      </c>
      <c r="H6" s="1">
        <f>SUM(Tableau2[[#This Row],[POINTS SEJOUR]]+Tableau2[[#This Row],[POINTS FORFAITS]])</f>
        <v>200</v>
      </c>
      <c r="I6" s="1"/>
    </row>
    <row r="9" spans="1:9" x14ac:dyDescent="0.25">
      <c r="E9" s="12" t="s">
        <v>58</v>
      </c>
      <c r="G9" s="11" t="s">
        <v>57</v>
      </c>
      <c r="H9" s="11" t="s">
        <v>59</v>
      </c>
    </row>
    <row r="11" spans="1:9" x14ac:dyDescent="0.25">
      <c r="G11" s="16" t="s">
        <v>60</v>
      </c>
      <c r="H11" s="16"/>
    </row>
    <row r="13" spans="1:9" x14ac:dyDescent="0.25">
      <c r="G13" t="s">
        <v>66</v>
      </c>
    </row>
    <row r="15" spans="1:9" x14ac:dyDescent="0.25">
      <c r="I15" t="s">
        <v>61</v>
      </c>
    </row>
    <row r="16" spans="1:9" x14ac:dyDescent="0.25">
      <c r="I16" t="s">
        <v>62</v>
      </c>
    </row>
    <row r="17" spans="9:12" x14ac:dyDescent="0.25">
      <c r="I17" t="s">
        <v>63</v>
      </c>
      <c r="L17" t="s">
        <v>64</v>
      </c>
    </row>
    <row r="18" spans="9:12" x14ac:dyDescent="0.25">
      <c r="I18" t="s">
        <v>65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F15959-7371-4A8B-B7B3-74344BB2DF09}">
          <x14:formula1>
            <xm:f>ENTREES!$A$2:$A$48</xm:f>
          </x14:formula1>
          <xm:sqref>B2:B6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C2:C6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D2:D6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dimension ref="A1:G26"/>
  <sheetViews>
    <sheetView workbookViewId="0">
      <selection activeCell="F11" sqref="F11"/>
    </sheetView>
  </sheetViews>
  <sheetFormatPr baseColWidth="10" defaultRowHeight="15" x14ac:dyDescent="0.25"/>
  <cols>
    <col min="1" max="1" width="21.7109375" customWidth="1"/>
    <col min="2" max="3" width="32.85546875" customWidth="1"/>
    <col min="4" max="4" width="13" style="1" customWidth="1"/>
    <col min="5" max="5" width="29.85546875" customWidth="1"/>
    <col min="6" max="6" width="28.85546875" customWidth="1"/>
    <col min="7" max="7" width="35.140625" style="1" customWidth="1"/>
  </cols>
  <sheetData>
    <row r="1" spans="1:7" x14ac:dyDescent="0.25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25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25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25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25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25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25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25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25">
      <c r="A9" t="s">
        <v>12</v>
      </c>
      <c r="B9" s="6" t="s">
        <v>33</v>
      </c>
      <c r="C9" s="6" t="s">
        <v>37</v>
      </c>
      <c r="D9" s="7">
        <v>1000</v>
      </c>
      <c r="E9" t="s">
        <v>54</v>
      </c>
      <c r="F9">
        <v>100</v>
      </c>
    </row>
    <row r="10" spans="1:7" x14ac:dyDescent="0.25">
      <c r="A10" t="s">
        <v>13</v>
      </c>
      <c r="B10" s="6" t="s">
        <v>33</v>
      </c>
      <c r="C10" s="6" t="s">
        <v>38</v>
      </c>
      <c r="D10" s="7">
        <v>1500</v>
      </c>
      <c r="E10" t="s">
        <v>55</v>
      </c>
      <c r="F10">
        <v>100</v>
      </c>
    </row>
    <row r="11" spans="1:7" x14ac:dyDescent="0.25">
      <c r="A11" t="s">
        <v>14</v>
      </c>
      <c r="B11" s="8" t="s">
        <v>34</v>
      </c>
      <c r="C11" s="8" t="s">
        <v>36</v>
      </c>
      <c r="D11" s="9">
        <v>800</v>
      </c>
    </row>
    <row r="12" spans="1:7" x14ac:dyDescent="0.25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25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25">
      <c r="A14" t="s">
        <v>17</v>
      </c>
    </row>
    <row r="15" spans="1:7" x14ac:dyDescent="0.25">
      <c r="A15" t="s">
        <v>18</v>
      </c>
    </row>
    <row r="16" spans="1:7" x14ac:dyDescent="0.25">
      <c r="A16" t="s">
        <v>19</v>
      </c>
    </row>
    <row r="17" spans="1:1" x14ac:dyDescent="0.25">
      <c r="A17" t="s">
        <v>20</v>
      </c>
    </row>
    <row r="18" spans="1:1" x14ac:dyDescent="0.25">
      <c r="A18" t="s">
        <v>21</v>
      </c>
    </row>
    <row r="19" spans="1:1" x14ac:dyDescent="0.25">
      <c r="A19" t="s">
        <v>22</v>
      </c>
    </row>
    <row r="20" spans="1:1" x14ac:dyDescent="0.25">
      <c r="A20" t="s">
        <v>23</v>
      </c>
    </row>
    <row r="21" spans="1:1" x14ac:dyDescent="0.25">
      <c r="A21" t="s">
        <v>24</v>
      </c>
    </row>
    <row r="22" spans="1:1" x14ac:dyDescent="0.25">
      <c r="A22" t="s">
        <v>25</v>
      </c>
    </row>
    <row r="23" spans="1:1" x14ac:dyDescent="0.25">
      <c r="A23" t="s">
        <v>26</v>
      </c>
    </row>
    <row r="24" spans="1:1" x14ac:dyDescent="0.25">
      <c r="A24" t="s">
        <v>27</v>
      </c>
    </row>
    <row r="25" spans="1:1" x14ac:dyDescent="0.25">
      <c r="A25" t="s">
        <v>28</v>
      </c>
    </row>
    <row r="26" spans="1:1" x14ac:dyDescent="0.25">
      <c r="A26" t="s">
        <v>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2026-01-19T13:06:23Z</dcterms:created>
  <dcterms:modified xsi:type="dcterms:W3CDTF">2026-01-19T17:17:30Z</dcterms:modified>
</cp:coreProperties>
</file>