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Croisières\"/>
    </mc:Choice>
  </mc:AlternateContent>
  <xr:revisionPtr revIDLastSave="0" documentId="13_ncr:1_{F374A0DF-676B-43BA-8306-8089BC91006E}" xr6:coauthVersionLast="47" xr6:coauthVersionMax="47" xr10:uidLastSave="{00000000-0000-0000-0000-000000000000}"/>
  <bookViews>
    <workbookView xWindow="-120" yWindow="-120" windowWidth="25440" windowHeight="15270" xr2:uid="{7D7EE030-C2AC-4F07-80C7-8336801D60DD}"/>
  </bookViews>
  <sheets>
    <sheet name="Entrée des données" sheetId="1" r:id="rId1"/>
    <sheet name="TCD" sheetId="4" r:id="rId2"/>
  </sheets>
  <definedNames>
    <definedName name="Segment_BATEAUX">#N/A</definedName>
  </definedNames>
  <calcPr calcId="191029"/>
  <pivotCaches>
    <pivotCache cacheId="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" l="1"/>
  <c r="E19" i="1"/>
  <c r="G18" i="1"/>
  <c r="E18" i="1"/>
  <c r="E17" i="1"/>
  <c r="G17" i="1" s="1"/>
  <c r="E16" i="1"/>
  <c r="G16" i="1" s="1"/>
  <c r="E15" i="1"/>
  <c r="G15" i="1" s="1"/>
  <c r="E14" i="1"/>
  <c r="G14" i="1" s="1"/>
  <c r="E13" i="1"/>
  <c r="G13" i="1" s="1"/>
  <c r="G12" i="1"/>
  <c r="E12" i="1"/>
  <c r="E11" i="1"/>
  <c r="G11" i="1" s="1"/>
  <c r="E10" i="1"/>
  <c r="G10" i="1" s="1"/>
  <c r="G9" i="1"/>
  <c r="E9" i="1"/>
  <c r="E8" i="1"/>
  <c r="G8" i="1" s="1"/>
  <c r="E7" i="1"/>
  <c r="G7" i="1" s="1"/>
  <c r="G6" i="1"/>
  <c r="E6" i="1"/>
  <c r="E5" i="1"/>
  <c r="G5" i="1" s="1"/>
  <c r="E4" i="1"/>
  <c r="G4" i="1" s="1"/>
  <c r="G3" i="1"/>
  <c r="E3" i="1"/>
  <c r="E2" i="1"/>
  <c r="G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3323B-93B3-48DB-88D2-AD952E7803B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<sst xmlns="http://schemas.openxmlformats.org/spreadsheetml/2006/main" count="105" uniqueCount="62">
  <si>
    <t>BATEAUX</t>
  </si>
  <si>
    <t>EXCURSIONS</t>
  </si>
  <si>
    <t>REFERENCES</t>
  </si>
  <si>
    <t>TARIFS</t>
  </si>
  <si>
    <t>TOTAL</t>
  </si>
  <si>
    <t>CARTHAGE ET SIDI BOU SAID</t>
  </si>
  <si>
    <t>TUN01</t>
  </si>
  <si>
    <t>INTERNET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</si>
  <si>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</si>
  <si>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</si>
  <si>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</si>
  <si>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</si>
  <si>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</si>
  <si>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</si>
  <si>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</si>
  <si>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MAL01</t>
  </si>
  <si>
    <t>CAD07</t>
  </si>
  <si>
    <t>LIS48</t>
  </si>
  <si>
    <t>OLB04</t>
  </si>
  <si>
    <t>Total général</t>
  </si>
  <si>
    <t>TARIFS 2P</t>
  </si>
  <si>
    <t>MSC SEASIDE</t>
  </si>
  <si>
    <t>PALERMO ET MONREALE</t>
  </si>
  <si>
    <t>PMO02</t>
  </si>
  <si>
    <t>CITY TOUR VALENCE</t>
  </si>
  <si>
    <t>VAL01</t>
  </si>
  <si>
    <t>MSC GRANDIOSA 1</t>
  </si>
  <si>
    <t>HIGHLIGHTS OF BARCELONA ET PUEBLO ESPANOL</t>
  </si>
  <si>
    <t>BCN57</t>
  </si>
  <si>
    <t>SHOPPING TOUR MEEDINA TUNIS ET SIDI BOU SAID</t>
  </si>
  <si>
    <t>TUN02</t>
  </si>
  <si>
    <t>VISITE DE POMPEI</t>
  </si>
  <si>
    <t>NAP01</t>
  </si>
  <si>
    <t>MSC FANTASIA</t>
  </si>
  <si>
    <t>PISE - LA VILLE A LA TOUR PENCHEE</t>
  </si>
  <si>
    <t>SPE05</t>
  </si>
  <si>
    <t>NAPLES ET LE CENTRE HISTORIQUE</t>
  </si>
  <si>
    <t>NAP02</t>
  </si>
  <si>
    <t>MSC ARMONIA</t>
  </si>
  <si>
    <t>VISITE DE LA VILLE DE DUBROVNIK</t>
  </si>
  <si>
    <t>DUB01</t>
  </si>
  <si>
    <t>VISITE DE CORFOU</t>
  </si>
  <si>
    <t>COR13</t>
  </si>
  <si>
    <t>PATRIMOINE ET ARTISANAT DE ZANTE</t>
  </si>
  <si>
    <t>ZTH06</t>
  </si>
  <si>
    <t>MSC GRANDIOSA 2</t>
  </si>
  <si>
    <t>VOYAGE FLORENCE ET SHOPPING</t>
  </si>
  <si>
    <t>VISITE DE LA VILLE  DE MALAGA</t>
  </si>
  <si>
    <t>BALADE A LA DECOUVERTE DE L'ANCIENNE CADIX</t>
  </si>
  <si>
    <t>LISBONNE EN TUK TUK</t>
  </si>
  <si>
    <t>SANTA TERESA DI GALLURA</t>
  </si>
  <si>
    <t>Total MSC FANTASIA</t>
  </si>
  <si>
    <t xml:space="preserve"> TARIFS</t>
  </si>
  <si>
    <t xml:space="preserve"> TARIFS 2P</t>
  </si>
  <si>
    <t xml:space="preserve"> INTERNET</t>
  </si>
  <si>
    <t xml:space="preserve"> TOTAL</t>
  </si>
  <si>
    <t>Total MSC ARMONIA</t>
  </si>
  <si>
    <t>Total MSC GRANDIOSA 1</t>
  </si>
  <si>
    <t>Total MSC GRANDIOSA 2</t>
  </si>
  <si>
    <t>Total MSC MUSICA</t>
  </si>
  <si>
    <t>Total MSC SEASIDE</t>
  </si>
  <si>
    <t>Total MSC WORLD EUROPA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</si>
</sst>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58"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10</xdr:col>
      <xdr:colOff>304800</xdr:colOff>
      <xdr:row>18</xdr:row>
      <xdr:rowOff>9524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BATEAUX">
              <a:extLst>
                <a:ext uri="{FF2B5EF4-FFF2-40B4-BE49-F238E27FC236}">
                  <a16:creationId xmlns:a16="http://schemas.microsoft.com/office/drawing/2014/main" id="{620AC5A8-01AD-D6E4-F565-2368D95D30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ATEAU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10750" y="0"/>
              <a:ext cx="1828800" cy="34385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AUB Fabien" refreshedDate="45498.446031944448" backgroundQuery="1" missingItemsLimit="0" createdVersion="7" refreshedVersion="8" minRefreshableVersion="3" recordCount="18" xr:uid="{715B0474-8654-4AFB-9D4E-B48B799C57C1}">
  <cacheSource type="external" connectionId="1"/>
  <cacheFields count="7">
    <cacheField name="BATEAUX" numFmtId="0">
      <sharedItems count="7">
        <s v="MSC SEASIDE"/>
        <s v="MSC GRANDIOSA 1"/>
        <s v="MSC FANTASIA"/>
        <s v="MSC ARMONIA"/>
        <s v="MSC GRANDIOSA 2"/>
        <s v="MSC WORLD EUROPA"/>
        <s v="MSC MUSICA"/>
      </sharedItems>
    </cacheField>
    <cacheField name="EXCURSIONS" numFmtId="0">
      <sharedItems count="18">
        <s v="PALERMO ET MONREALE"/>
        <s v="CITY TOUR VALENCE"/>
        <s v="HIGHLIGHTS OF BARCELONA ET PUEBLO ESPANOL"/>
        <s v="SHOPPING TOUR MEEDINA TUNIS ET SIDI BOU SAID"/>
        <s v="VISITE DE POMPEI"/>
        <s v="PISE - LA VILLE A LA TOUR PENCHEE"/>
        <s v="NAPLES ET LE CENTRE HISTORIQUE"/>
        <s v="VISITE DE LA VILLE DE DUBROVNIK"/>
        <s v="VISITE DE CORFOU"/>
        <s v="PATRIMOINE ET ARTISANAT DE ZANTE"/>
        <s v="CARTHAGE ET SIDI BOU SAID"/>
        <s v="VOYAGE FLORENCE ET SHOPPING"/>
        <s v="LA SAGRADA FAMILIA"/>
        <s v="RABAT - MOSTA ET MDINA"/>
        <s v="VISITE DE LA VILLE  DE MALAGA"/>
        <s v="BALADE A LA DECOUVERTE DE L'ANCIENNE CADIX"/>
        <s v="LISBONNE EN TUK TUK"/>
        <s v="SANTA TERESA DI GALLURA"/>
      </sharedItems>
    </cacheField>
    <cacheField name="REFERENCES" numFmtId="0">
      <sharedItems count="18">
        <s v="PMO02"/>
        <s v="VAL01"/>
        <s v="BCN57"/>
        <s v="TUN02"/>
        <s v="NAP01"/>
        <s v="SPE05"/>
        <s v="NAP02"/>
        <s v="DUB01"/>
        <s v="COR13"/>
        <s v="ZTH06"/>
        <s v="TUN01"/>
        <s v="LEG28"/>
        <s v="BCN58"/>
        <s v="MLT03"/>
        <s v="MAL01"/>
        <s v="CAD07"/>
        <s v="LIS48"/>
        <s v="OLB04"/>
      </sharedItems>
    </cacheField>
    <cacheField name="TARIFS" numFmtId="0">
      <sharedItems containsSemiMixedTypes="0" containsString="0" containsNumber="1" containsInteger="1" minValue="32" maxValue="119" count="14">
        <n v="55"/>
        <n v="53"/>
        <n v="52"/>
        <n v="69"/>
        <n v="65"/>
        <n v="49"/>
        <n v="56"/>
        <n v="32"/>
        <n v="45"/>
        <n v="58"/>
        <n v="119"/>
        <n v="89"/>
        <n v="59"/>
        <n v="39"/>
      </sharedItems>
    </cacheField>
    <cacheField name="TARIFS 2P" numFmtId="0">
      <sharedItems containsSemiMixedTypes="0" containsString="0" containsNumber="1" containsInteger="1" minValue="64" maxValue="238" count="14">
        <n v="110"/>
        <n v="106"/>
        <n v="104"/>
        <n v="138"/>
        <n v="130"/>
        <n v="98"/>
        <n v="112"/>
        <n v="64"/>
        <n v="90"/>
        <n v="116"/>
        <n v="238"/>
        <n v="178"/>
        <n v="118"/>
        <n v="78"/>
      </sharedItems>
    </cacheField>
    <cacheField name="INTERNET" numFmtId="0">
      <sharedItems containsString="0" containsBlank="1" containsNumber="1" minValue="89.46" maxValue="159.80000000000001" count="4">
        <m/>
        <n v="89.46"/>
        <n v="111.86"/>
        <n v="159.80000000000001"/>
      </sharedItems>
    </cacheField>
    <cacheField name="TOTAL" numFmtId="0">
      <sharedItems containsSemiMixedTypes="0" containsString="0" containsNumber="1" minValue="64" maxValue="289.86" count="15">
        <n v="110"/>
        <n v="195.46"/>
        <n v="104"/>
        <n v="138"/>
        <n v="241.86"/>
        <n v="98"/>
        <n v="223.86"/>
        <n v="64"/>
        <n v="90"/>
        <n v="227.86"/>
        <n v="238"/>
        <n v="289.86"/>
        <n v="277.8"/>
        <n v="78"/>
        <n v="118"/>
      </sharedItems>
    </cacheField>
  </cacheFields>
  <extLst>
    <ext xmlns:x14="http://schemas.microsoft.com/office/spreadsheetml/2009/9/main" uri="{725AE2AE-9491-48be-B2B4-4EB974FC3084}">
      <x14:pivotCacheDefinition pivotCacheId="185362522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x v="0"/>
    <x v="0"/>
    <x v="0"/>
    <x v="0"/>
    <x v="0"/>
  </r>
  <r>
    <x v="0"/>
    <x v="1"/>
    <x v="1"/>
    <x v="0"/>
    <x v="0"/>
    <x v="0"/>
    <x v="0"/>
  </r>
  <r>
    <x v="1"/>
    <x v="2"/>
    <x v="2"/>
    <x v="1"/>
    <x v="1"/>
    <x v="1"/>
    <x v="1"/>
  </r>
  <r>
    <x v="1"/>
    <x v="3"/>
    <x v="3"/>
    <x v="2"/>
    <x v="2"/>
    <x v="0"/>
    <x v="2"/>
  </r>
  <r>
    <x v="1"/>
    <x v="4"/>
    <x v="4"/>
    <x v="3"/>
    <x v="3"/>
    <x v="0"/>
    <x v="3"/>
  </r>
  <r>
    <x v="2"/>
    <x v="5"/>
    <x v="5"/>
    <x v="4"/>
    <x v="4"/>
    <x v="2"/>
    <x v="4"/>
  </r>
  <r>
    <x v="2"/>
    <x v="6"/>
    <x v="6"/>
    <x v="5"/>
    <x v="5"/>
    <x v="0"/>
    <x v="5"/>
  </r>
  <r>
    <x v="3"/>
    <x v="7"/>
    <x v="7"/>
    <x v="6"/>
    <x v="6"/>
    <x v="2"/>
    <x v="6"/>
  </r>
  <r>
    <x v="3"/>
    <x v="8"/>
    <x v="8"/>
    <x v="7"/>
    <x v="7"/>
    <x v="0"/>
    <x v="7"/>
  </r>
  <r>
    <x v="3"/>
    <x v="9"/>
    <x v="9"/>
    <x v="8"/>
    <x v="8"/>
    <x v="0"/>
    <x v="8"/>
  </r>
  <r>
    <x v="4"/>
    <x v="10"/>
    <x v="10"/>
    <x v="9"/>
    <x v="9"/>
    <x v="2"/>
    <x v="9"/>
  </r>
  <r>
    <x v="4"/>
    <x v="11"/>
    <x v="11"/>
    <x v="10"/>
    <x v="10"/>
    <x v="0"/>
    <x v="10"/>
  </r>
  <r>
    <x v="5"/>
    <x v="12"/>
    <x v="12"/>
    <x v="11"/>
    <x v="11"/>
    <x v="2"/>
    <x v="11"/>
  </r>
  <r>
    <x v="5"/>
    <x v="13"/>
    <x v="13"/>
    <x v="0"/>
    <x v="0"/>
    <x v="0"/>
    <x v="0"/>
  </r>
  <r>
    <x v="6"/>
    <x v="14"/>
    <x v="14"/>
    <x v="12"/>
    <x v="12"/>
    <x v="3"/>
    <x v="12"/>
  </r>
  <r>
    <x v="6"/>
    <x v="15"/>
    <x v="15"/>
    <x v="13"/>
    <x v="13"/>
    <x v="0"/>
    <x v="13"/>
  </r>
  <r>
    <x v="6"/>
    <x v="16"/>
    <x v="16"/>
    <x v="12"/>
    <x v="12"/>
    <x v="0"/>
    <x v="14"/>
  </r>
  <r>
    <x v="6"/>
    <x v="17"/>
    <x v="17"/>
    <x v="8"/>
    <x v="8"/>
    <x v="0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0F4D22-0E9B-431D-8F2C-63960B5C4EAC}" name="Tableau croisé dynamique2" cacheId="3" applyNumberFormats="0" applyBorderFormats="0" applyFontFormats="0" applyPatternFormats="0" applyAlignmentFormats="0" applyWidthHeightFormats="1" dataCaption="Valeurs" missingCaption="0" updatedVersion="8" minRefreshableVersion="3" showDrill="0" itemPrintTitles="1" createdVersion="7" indent="0" showHeaders="0" compact="0" compactData="0" multipleFieldFilters="0" fieldListSortAscending="1">
  <location ref="A1:G34" firstHeaderRow="0" firstDataRow="1" firstDataCol="3"/>
  <pivotFields count="7">
    <pivotField axis="axisRow" compact="0" outline="0" showAll="0" insertBlankRow="1">
      <items count="8">
        <item x="6"/>
        <item x="5"/>
        <item x="0"/>
        <item x="1"/>
        <item x="2"/>
        <item x="3"/>
        <item x="4"/>
        <item t="default"/>
      </items>
    </pivotField>
    <pivotField axis="axisRow" compact="0" outline="0" showAll="0" defaultSubtotal="0">
      <items count="18">
        <item x="10"/>
        <item x="12"/>
        <item x="13"/>
        <item x="0"/>
        <item x="1"/>
        <item x="2"/>
        <item x="3"/>
        <item x="4"/>
        <item x="5"/>
        <item x="6"/>
        <item x="7"/>
        <item x="8"/>
        <item x="9"/>
        <item x="11"/>
        <item x="14"/>
        <item x="15"/>
        <item x="16"/>
        <item x="17"/>
      </items>
    </pivotField>
    <pivotField axis="axisRow" compact="0" outline="0" showAll="0" defaultSubtotal="0">
      <items count="18">
        <item x="12"/>
        <item x="15"/>
        <item x="11"/>
        <item x="16"/>
        <item x="14"/>
        <item x="13"/>
        <item x="17"/>
        <item x="10"/>
        <item x="0"/>
        <item x="1"/>
        <item x="2"/>
        <item x="3"/>
        <item x="4"/>
        <item x="5"/>
        <item x="6"/>
        <item x="7"/>
        <item x="8"/>
        <item x="9"/>
      </items>
    </pivotField>
    <pivotField dataField="1" compact="0" outline="0" showAll="0" defaultSubtotal="0"/>
    <pivotField dataField="1" compact="0" outline="0" showAll="0"/>
    <pivotField dataField="1" compact="0" outline="0" showAll="0" defaultSubtotal="0"/>
    <pivotField dataField="1" compact="0" outline="0" showAll="0"/>
  </pivotFields>
  <rowFields count="3">
    <field x="0"/>
    <field x="1"/>
    <field x="2"/>
  </rowFields>
  <rowItems count="33">
    <i>
      <x/>
      <x v="14"/>
      <x v="4"/>
    </i>
    <i r="1">
      <x v="15"/>
      <x v="1"/>
    </i>
    <i r="1">
      <x v="16"/>
      <x v="3"/>
    </i>
    <i r="1">
      <x v="17"/>
      <x v="6"/>
    </i>
    <i t="default">
      <x/>
    </i>
    <i t="blank">
      <x/>
    </i>
    <i>
      <x v="1"/>
      <x v="1"/>
      <x/>
    </i>
    <i r="1">
      <x v="2"/>
      <x v="5"/>
    </i>
    <i t="default">
      <x v="1"/>
    </i>
    <i t="blank">
      <x v="1"/>
    </i>
    <i>
      <x v="2"/>
      <x v="3"/>
      <x v="8"/>
    </i>
    <i r="1">
      <x v="4"/>
      <x v="9"/>
    </i>
    <i t="default">
      <x v="2"/>
    </i>
    <i t="blank">
      <x v="2"/>
    </i>
    <i>
      <x v="3"/>
      <x v="5"/>
      <x v="10"/>
    </i>
    <i r="1">
      <x v="6"/>
      <x v="11"/>
    </i>
    <i r="1">
      <x v="7"/>
      <x v="12"/>
    </i>
    <i t="default">
      <x v="3"/>
    </i>
    <i t="blank">
      <x v="3"/>
    </i>
    <i>
      <x v="4"/>
      <x v="8"/>
      <x v="13"/>
    </i>
    <i r="1">
      <x v="9"/>
      <x v="14"/>
    </i>
    <i t="default">
      <x v="4"/>
    </i>
    <i t="blank">
      <x v="4"/>
    </i>
    <i>
      <x v="5"/>
      <x v="10"/>
      <x v="15"/>
    </i>
    <i r="1">
      <x v="11"/>
      <x v="16"/>
    </i>
    <i r="1">
      <x v="12"/>
      <x v="17"/>
    </i>
    <i t="default">
      <x v="5"/>
    </i>
    <i t="blank">
      <x v="5"/>
    </i>
    <i>
      <x v="6"/>
      <x/>
      <x v="7"/>
    </i>
    <i r="1">
      <x v="13"/>
      <x v="2"/>
    </i>
    <i t="default">
      <x v="6"/>
    </i>
    <i t="blank"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TARIFS" fld="3" baseField="2" baseItem="4" numFmtId="164"/>
    <dataField name=" TARIFS 2P" fld="4" baseField="2" baseItem="4" numFmtId="164"/>
    <dataField name=" INTERNET" fld="5" baseField="2" baseItem="4" numFmtId="164"/>
    <dataField name=" TOTAL" fld="6" baseField="2" baseItem="4" numFmtId="164"/>
  </dataFields>
  <formats count="8">
    <format dxfId="151">
      <pivotArea field="0" type="button" dataOnly="0" labelOnly="1" outline="0" axis="axisRow" fieldPosition="0"/>
    </format>
    <format dxfId="150">
      <pivotArea field="1" type="button" dataOnly="0" labelOnly="1" outline="0" axis="axisRow" fieldPosition="1"/>
    </format>
    <format dxfId="149">
      <pivotArea field="2" type="button" dataOnly="0" labelOnly="1" outline="0" axis="axisRow" fieldPosition="2"/>
    </format>
    <format dxfId="14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47">
      <pivotArea outline="0" fieldPosition="0">
        <references count="1">
          <reference field="4294967294" count="1">
            <x v="0"/>
          </reference>
        </references>
      </pivotArea>
    </format>
    <format dxfId="146">
      <pivotArea outline="0" fieldPosition="0">
        <references count="1">
          <reference field="4294967294" count="1">
            <x v="1"/>
          </reference>
        </references>
      </pivotArea>
    </format>
    <format dxfId="145">
      <pivotArea outline="0" fieldPosition="0">
        <references count="1">
          <reference field="4294967294" count="1">
            <x v="2"/>
          </reference>
        </references>
      </pivotArea>
    </format>
    <format dxfId="144">
      <pivotArea outline="0" fieldPosition="0">
        <references count="1">
          <reference field="4294967294" count="1">
            <x v="3"/>
          </reference>
        </references>
      </pivotArea>
    </format>
  </format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ATEAUX" xr10:uid="{AA2039D6-226F-446E-9FD7-9255DDD34935}" sourceName="BATEAUX">
  <pivotTables>
    <pivotTable tabId="4" name="Tableau croisé dynamique2"/>
  </pivotTables>
  <data>
    <tabular pivotCacheId="1853625221">
      <items count="7">
        <i x="3" s="1"/>
        <i x="2" s="1"/>
        <i x="1" s="1"/>
        <i x="4" s="1"/>
        <i x="6" s="1"/>
        <i x="0" s="1"/>
        <i x="5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ATEAUX" xr10:uid="{7F760A35-9282-456D-83A3-3B9B4CD359AF}" cache="Segment_BATEAUX" caption="BATEAUX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BC808F-7590-4081-8F28-9FF6F60FCC69}" name="tSource" displayName="tSource" ref="A1:G19" totalsRowShown="0" headerRowDxfId="157">
  <autoFilter ref="A1:G19" xr:uid="{6FBC808F-7590-4081-8F28-9FF6F60FCC69}"/>
  <tableColumns count="7">
    <tableColumn id="1" xr3:uid="{8D530A7A-C982-4145-9BE1-89C9DE692EC7}" name="BATEAUX"/>
    <tableColumn id="2" xr3:uid="{388907AD-089B-4BAE-8093-71A9C53E3FD9}" name="EXCURSIONS"/>
    <tableColumn id="3" xr3:uid="{71059532-F1ED-44D6-9439-BE5F6AB90257}" name="REFERENCES" dataDxfId="156"/>
    <tableColumn id="4" xr3:uid="{5612FD15-16B0-4A86-910E-E0F6FCA7BECD}" name="TARIFS" dataDxfId="155"/>
    <tableColumn id="7" xr3:uid="{F0EC91A7-4B08-40D7-B2C7-7404707F8BF8}" name="TARIFS 2P" dataDxfId="154">
      <calculatedColumnFormula>+SUM(D2*2)</calculatedColumnFormula>
    </tableColumn>
    <tableColumn id="5" xr3:uid="{70AF098E-C295-4621-80A9-358DFAA5250F}" name="INTERNET" dataDxfId="153"/>
    <tableColumn id="6" xr3:uid="{4EF94ADA-EEDE-461A-AA27-728BDA14F6EB}" name="TOTAL" dataDxfId="152">
      <calculatedColumnFormula>SUM(tSource[[#This Row],[TARIFS 2P]]+tSource[[#This Row],[INTERNET]])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G19"/>
  <sheetViews>
    <sheetView tabSelected="1" workbookViewId="0">
      <selection activeCell="B31" sqref="B31"/>
    </sheetView>
  </sheetViews>
  <sheetFormatPr baseColWidth="10" defaultRowHeight="15" x14ac:dyDescent="0.25"/>
  <cols>
    <col min="1" max="1" width="31.28515625" customWidth="1"/>
    <col min="2" max="2" width="30.28515625" customWidth="1"/>
    <col min="3" max="3" width="35.7109375" customWidth="1"/>
    <col min="4" max="4" width="20.5703125" customWidth="1"/>
    <col min="5" max="5" width="11.7109375" customWidth="1"/>
    <col min="6" max="6" width="18.140625" customWidth="1"/>
    <col min="8" max="8" width="21" bestFit="1" customWidth="1"/>
    <col min="9" max="9" width="16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20</v>
      </c>
      <c r="F1" s="1" t="s">
        <v>7</v>
      </c>
      <c r="G1" s="1" t="s">
        <v>4</v>
      </c>
    </row>
    <row r="2" spans="1:7" x14ac:dyDescent="0.25">
      <c r="A2" t="s">
        <v>21</v>
      </c>
      <c r="B2" t="s">
        <v>22</v>
      </c>
      <c r="C2" s="1" t="s">
        <v>23</v>
      </c>
      <c r="D2" s="3">
        <v>55</v>
      </c>
      <c r="E2" s="3">
        <f t="shared" ref="E2:E16" si="0">+SUM(D2*2)</f>
        <v>110</v>
      </c>
      <c r="F2" s="3"/>
      <c r="G2" s="2">
        <f>SUM(tSource[[#This Row],[TARIFS 2P]]+tSource[[#This Row],[INTERNET]])</f>
        <v>110</v>
      </c>
    </row>
    <row r="3" spans="1:7" x14ac:dyDescent="0.25">
      <c r="B3" t="s">
        <v>24</v>
      </c>
      <c r="C3" s="1" t="s">
        <v>25</v>
      </c>
      <c r="D3" s="3">
        <v>55</v>
      </c>
      <c r="E3" s="3">
        <f t="shared" si="0"/>
        <v>110</v>
      </c>
      <c r="F3" s="3"/>
      <c r="G3" s="2">
        <f>SUM(tSource[[#This Row],[TARIFS 2P]]+tSource[[#This Row],[INTERNET]])</f>
        <v>110</v>
      </c>
    </row>
    <row r="4" spans="1:7" x14ac:dyDescent="0.25">
      <c r="A4" t="s">
        <v>26</v>
      </c>
      <c r="B4" t="s">
        <v>27</v>
      </c>
      <c r="C4" s="1" t="s">
        <v>28</v>
      </c>
      <c r="D4" s="3">
        <v>53</v>
      </c>
      <c r="E4" s="3">
        <f t="shared" si="0"/>
        <v>106</v>
      </c>
      <c r="F4" s="3">
        <v>89.46</v>
      </c>
      <c r="G4" s="2">
        <f>SUM(tSource[[#This Row],[TARIFS 2P]]+tSource[[#This Row],[INTERNET]])</f>
        <v>195.45999999999998</v>
      </c>
    </row>
    <row r="5" spans="1:7" x14ac:dyDescent="0.25">
      <c r="B5" t="s">
        <v>29</v>
      </c>
      <c r="C5" s="1" t="s">
        <v>30</v>
      </c>
      <c r="D5" s="3">
        <v>52</v>
      </c>
      <c r="E5" s="3">
        <f t="shared" si="0"/>
        <v>104</v>
      </c>
      <c r="F5" s="3"/>
      <c r="G5" s="2">
        <f>SUM(tSource[[#This Row],[TARIFS 2P]]+tSource[[#This Row],[INTERNET]])</f>
        <v>104</v>
      </c>
    </row>
    <row r="6" spans="1:7" x14ac:dyDescent="0.25">
      <c r="B6" t="s">
        <v>31</v>
      </c>
      <c r="C6" s="1" t="s">
        <v>32</v>
      </c>
      <c r="D6" s="3">
        <v>69</v>
      </c>
      <c r="E6" s="3">
        <f t="shared" si="0"/>
        <v>138</v>
      </c>
      <c r="F6" s="3"/>
      <c r="G6" s="2">
        <f>SUM(tSource[[#This Row],[TARIFS 2P]]+tSource[[#This Row],[INTERNET]])</f>
        <v>138</v>
      </c>
    </row>
    <row r="7" spans="1:7" x14ac:dyDescent="0.25">
      <c r="A7" t="s">
        <v>33</v>
      </c>
      <c r="B7" t="s">
        <v>34</v>
      </c>
      <c r="C7" s="1" t="s">
        <v>35</v>
      </c>
      <c r="D7" s="3">
        <v>65</v>
      </c>
      <c r="E7" s="3">
        <f t="shared" si="0"/>
        <v>130</v>
      </c>
      <c r="F7" s="3">
        <v>111.86</v>
      </c>
      <c r="G7" s="2">
        <f>SUM(tSource[[#This Row],[TARIFS 2P]]+tSource[[#This Row],[INTERNET]])</f>
        <v>241.86</v>
      </c>
    </row>
    <row r="8" spans="1:7" x14ac:dyDescent="0.25">
      <c r="B8" t="s">
        <v>36</v>
      </c>
      <c r="C8" s="1" t="s">
        <v>37</v>
      </c>
      <c r="D8" s="3">
        <v>49</v>
      </c>
      <c r="E8" s="3">
        <f t="shared" si="0"/>
        <v>98</v>
      </c>
      <c r="F8" s="3"/>
      <c r="G8" s="2">
        <f>SUM(tSource[[#This Row],[TARIFS 2P]]+tSource[[#This Row],[INTERNET]])</f>
        <v>98</v>
      </c>
    </row>
    <row r="9" spans="1:7" x14ac:dyDescent="0.25">
      <c r="A9" t="s">
        <v>38</v>
      </c>
      <c r="B9" t="s">
        <v>39</v>
      </c>
      <c r="C9" s="1" t="s">
        <v>40</v>
      </c>
      <c r="D9" s="3">
        <v>56</v>
      </c>
      <c r="E9" s="3">
        <f t="shared" si="0"/>
        <v>112</v>
      </c>
      <c r="F9" s="3">
        <v>111.86</v>
      </c>
      <c r="G9" s="2">
        <f>SUM(tSource[[#This Row],[TARIFS 2P]]+tSource[[#This Row],[INTERNET]])</f>
        <v>223.86</v>
      </c>
    </row>
    <row r="10" spans="1:7" x14ac:dyDescent="0.25">
      <c r="B10" t="s">
        <v>41</v>
      </c>
      <c r="C10" s="1" t="s">
        <v>42</v>
      </c>
      <c r="D10" s="3">
        <v>32</v>
      </c>
      <c r="E10" s="3">
        <f t="shared" si="0"/>
        <v>64</v>
      </c>
      <c r="F10" s="3"/>
      <c r="G10" s="2">
        <f>SUM(tSource[[#This Row],[TARIFS 2P]]+tSource[[#This Row],[INTERNET]])</f>
        <v>64</v>
      </c>
    </row>
    <row r="11" spans="1:7" x14ac:dyDescent="0.25">
      <c r="B11" t="s">
        <v>43</v>
      </c>
      <c r="C11" s="1" t="s">
        <v>44</v>
      </c>
      <c r="D11" s="3">
        <v>45</v>
      </c>
      <c r="E11" s="3">
        <f t="shared" si="0"/>
        <v>90</v>
      </c>
      <c r="F11" s="3"/>
      <c r="G11" s="2">
        <f>SUM(tSource[[#This Row],[TARIFS 2P]]+tSource[[#This Row],[INTERNET]])</f>
        <v>90</v>
      </c>
    </row>
    <row r="12" spans="1:7" x14ac:dyDescent="0.25">
      <c r="A12" t="s">
        <v>45</v>
      </c>
      <c r="B12" t="s">
        <v>5</v>
      </c>
      <c r="C12" s="1" t="s">
        <v>6</v>
      </c>
      <c r="D12" s="3">
        <v>58</v>
      </c>
      <c r="E12" s="3">
        <f t="shared" si="0"/>
        <v>116</v>
      </c>
      <c r="F12" s="3">
        <v>111.86</v>
      </c>
      <c r="G12" s="2">
        <f>SUM(tSource[[#This Row],[TARIFS 2P]]+tSource[[#This Row],[INTERNET]])</f>
        <v>227.86</v>
      </c>
    </row>
    <row r="13" spans="1:7" x14ac:dyDescent="0.25">
      <c r="B13" t="s">
        <v>46</v>
      </c>
      <c r="C13" s="1" t="s">
        <v>8</v>
      </c>
      <c r="D13" s="3">
        <v>119</v>
      </c>
      <c r="E13" s="3">
        <f t="shared" si="0"/>
        <v>238</v>
      </c>
      <c r="F13" s="3"/>
      <c r="G13" s="2">
        <f>SUM(tSource[[#This Row],[TARIFS 2P]]+tSource[[#This Row],[INTERNET]])</f>
        <v>238</v>
      </c>
    </row>
    <row r="14" spans="1:7" x14ac:dyDescent="0.25">
      <c r="A14" t="s">
        <v>9</v>
      </c>
      <c r="B14" t="s">
        <v>12</v>
      </c>
      <c r="C14" s="1" t="s">
        <v>13</v>
      </c>
      <c r="D14" s="3">
        <v>89</v>
      </c>
      <c r="E14" s="3">
        <f t="shared" si="0"/>
        <v>178</v>
      </c>
      <c r="F14" s="3">
        <v>111.86</v>
      </c>
      <c r="G14" s="2">
        <f>SUM(tSource[[#This Row],[TARIFS 2P]]+tSource[[#This Row],[INTERNET]])</f>
        <v>289.86</v>
      </c>
    </row>
    <row r="15" spans="1:7" x14ac:dyDescent="0.25">
      <c r="B15" t="s">
        <v>10</v>
      </c>
      <c r="C15" s="1" t="s">
        <v>11</v>
      </c>
      <c r="D15" s="3">
        <v>55</v>
      </c>
      <c r="E15" s="3">
        <f t="shared" si="0"/>
        <v>110</v>
      </c>
      <c r="F15" s="3"/>
      <c r="G15" s="2">
        <f>SUM(tSource[[#This Row],[TARIFS 2P]]+tSource[[#This Row],[INTERNET]])</f>
        <v>110</v>
      </c>
    </row>
    <row r="16" spans="1:7" x14ac:dyDescent="0.25">
      <c r="A16" t="s">
        <v>14</v>
      </c>
      <c r="B16" t="s">
        <v>47</v>
      </c>
      <c r="C16" s="1" t="s">
        <v>15</v>
      </c>
      <c r="D16" s="3">
        <v>59</v>
      </c>
      <c r="E16" s="3">
        <f t="shared" si="0"/>
        <v>118</v>
      </c>
      <c r="F16" s="3">
        <v>159.80000000000001</v>
      </c>
      <c r="G16" s="2">
        <f>SUM(tSource[[#This Row],[TARIFS 2P]]+tSource[[#This Row],[INTERNET]])</f>
        <v>277.8</v>
      </c>
    </row>
    <row r="17" spans="2:7" x14ac:dyDescent="0.25">
      <c r="B17" t="s">
        <v>48</v>
      </c>
      <c r="C17" s="1" t="s">
        <v>16</v>
      </c>
      <c r="D17" s="3">
        <v>39</v>
      </c>
      <c r="E17" s="3">
        <f>+SUM(D17*2)</f>
        <v>78</v>
      </c>
      <c r="F17" s="3"/>
      <c r="G17" s="2">
        <f>SUM(tSource[[#This Row],[TARIFS 2P]]+tSource[[#This Row],[INTERNET]])</f>
        <v>78</v>
      </c>
    </row>
    <row r="18" spans="2:7" x14ac:dyDescent="0.25">
      <c r="B18" t="s">
        <v>49</v>
      </c>
      <c r="C18" s="1" t="s">
        <v>17</v>
      </c>
      <c r="D18" s="3">
        <v>59</v>
      </c>
      <c r="E18" s="3">
        <f>+SUM(D18*2)</f>
        <v>118</v>
      </c>
      <c r="F18" s="3"/>
      <c r="G18" s="2">
        <f>SUM(tSource[[#This Row],[TARIFS 2P]]+tSource[[#This Row],[INTERNET]])</f>
        <v>118</v>
      </c>
    </row>
    <row r="19" spans="2:7" x14ac:dyDescent="0.25">
      <c r="B19" t="s">
        <v>50</v>
      </c>
      <c r="C19" s="1" t="s">
        <v>18</v>
      </c>
      <c r="D19" s="3">
        <v>45</v>
      </c>
      <c r="E19" s="3">
        <f>+SUM(D19*2)</f>
        <v>90</v>
      </c>
      <c r="F19" s="3"/>
      <c r="G19" s="2">
        <f>SUM(tSource[[#This Row],[TARIFS 2P]]+tSource[[#This Row],[INTERNET]])</f>
        <v>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1445F-E07C-4C7E-92DF-4EB0802FE861}">
  <dimension ref="A1:G34"/>
  <sheetViews>
    <sheetView showGridLines="0" workbookViewId="0">
      <selection activeCell="I26" sqref="I26"/>
    </sheetView>
  </sheetViews>
  <sheetFormatPr baseColWidth="10" defaultRowHeight="15" x14ac:dyDescent="0.25"/>
  <cols>
    <col min="1" max="1" width="25.7109375" customWidth="1"/>
    <col min="2" max="2" width="52.42578125" customWidth="1"/>
    <col min="3" max="3" width="7.28515625" bestFit="1" customWidth="1"/>
    <col min="4" max="7" width="11.28515625" customWidth="1"/>
    <col min="8" max="8" width="16.5703125" bestFit="1" customWidth="1"/>
  </cols>
  <sheetData>
    <row r="1" spans="1:7" s="1" customFormat="1" x14ac:dyDescent="0.25">
      <c r="A1"/>
      <c r="B1"/>
      <c r="C1"/>
      <c r="D1" s="1" t="s">
        <v>52</v>
      </c>
      <c r="E1" s="1" t="s">
        <v>53</v>
      </c>
      <c r="F1" s="1" t="s">
        <v>54</v>
      </c>
      <c r="G1" s="1" t="s">
        <v>55</v>
      </c>
    </row>
    <row r="2" spans="1:7" x14ac:dyDescent="0.25">
      <c r="A2" t="s">
        <v>14</v>
      </c>
      <c r="B2" t="s">
        <v>47</v>
      </c>
      <c r="C2" t="s">
        <v>15</v>
      </c>
      <c r="D2" s="2">
        <v>59</v>
      </c>
      <c r="E2" s="2">
        <v>118</v>
      </c>
      <c r="F2" s="2">
        <v>159.80000000000001</v>
      </c>
      <c r="G2" s="2">
        <v>277.8</v>
      </c>
    </row>
    <row r="3" spans="1:7" x14ac:dyDescent="0.25">
      <c r="B3" t="s">
        <v>48</v>
      </c>
      <c r="C3" t="s">
        <v>16</v>
      </c>
      <c r="D3" s="2">
        <v>39</v>
      </c>
      <c r="E3" s="2">
        <v>78</v>
      </c>
      <c r="F3" s="2">
        <v>0</v>
      </c>
      <c r="G3" s="2">
        <v>78</v>
      </c>
    </row>
    <row r="4" spans="1:7" x14ac:dyDescent="0.25">
      <c r="B4" t="s">
        <v>49</v>
      </c>
      <c r="C4" t="s">
        <v>17</v>
      </c>
      <c r="D4" s="2">
        <v>59</v>
      </c>
      <c r="E4" s="2">
        <v>118</v>
      </c>
      <c r="F4" s="2">
        <v>0</v>
      </c>
      <c r="G4" s="2">
        <v>118</v>
      </c>
    </row>
    <row r="5" spans="1:7" x14ac:dyDescent="0.25">
      <c r="B5" t="s">
        <v>50</v>
      </c>
      <c r="C5" t="s">
        <v>18</v>
      </c>
      <c r="D5" s="2">
        <v>45</v>
      </c>
      <c r="E5" s="2">
        <v>90</v>
      </c>
      <c r="F5" s="2">
        <v>0</v>
      </c>
      <c r="G5" s="2">
        <v>90</v>
      </c>
    </row>
    <row r="6" spans="1:7" x14ac:dyDescent="0.25">
      <c r="A6" t="s">
        <v>59</v>
      </c>
      <c r="D6" s="2">
        <v>202</v>
      </c>
      <c r="E6" s="2">
        <v>404</v>
      </c>
      <c r="F6" s="2">
        <v>159.80000000000001</v>
      </c>
      <c r="G6" s="2">
        <v>563.79999999999995</v>
      </c>
    </row>
    <row r="7" spans="1:7" x14ac:dyDescent="0.25">
      <c r="D7" s="2"/>
      <c r="E7" s="2"/>
      <c r="F7" s="2"/>
      <c r="G7" s="2"/>
    </row>
    <row r="8" spans="1:7" x14ac:dyDescent="0.25">
      <c r="A8" t="s">
        <v>9</v>
      </c>
      <c r="B8" t="s">
        <v>12</v>
      </c>
      <c r="C8" t="s">
        <v>13</v>
      </c>
      <c r="D8" s="2">
        <v>89</v>
      </c>
      <c r="E8" s="2">
        <v>178</v>
      </c>
      <c r="F8" s="2">
        <v>111.86</v>
      </c>
      <c r="G8" s="2">
        <v>289.86</v>
      </c>
    </row>
    <row r="9" spans="1:7" x14ac:dyDescent="0.25">
      <c r="B9" t="s">
        <v>10</v>
      </c>
      <c r="C9" t="s">
        <v>11</v>
      </c>
      <c r="D9" s="2">
        <v>55</v>
      </c>
      <c r="E9" s="2">
        <v>110</v>
      </c>
      <c r="F9" s="2">
        <v>0</v>
      </c>
      <c r="G9" s="2">
        <v>110</v>
      </c>
    </row>
    <row r="10" spans="1:7" x14ac:dyDescent="0.25">
      <c r="A10" t="s">
        <v>61</v>
      </c>
      <c r="D10" s="2">
        <v>144</v>
      </c>
      <c r="E10" s="2">
        <v>288</v>
      </c>
      <c r="F10" s="2">
        <v>111.86</v>
      </c>
      <c r="G10" s="2">
        <v>399.86</v>
      </c>
    </row>
    <row r="11" spans="1:7" x14ac:dyDescent="0.25">
      <c r="D11" s="2"/>
      <c r="E11" s="2"/>
      <c r="F11" s="2"/>
      <c r="G11" s="2"/>
    </row>
    <row r="12" spans="1:7" x14ac:dyDescent="0.25">
      <c r="A12" t="s">
        <v>21</v>
      </c>
      <c r="B12" t="s">
        <v>22</v>
      </c>
      <c r="C12" t="s">
        <v>23</v>
      </c>
      <c r="D12" s="2">
        <v>55</v>
      </c>
      <c r="E12" s="2">
        <v>110</v>
      </c>
      <c r="F12" s="2">
        <v>0</v>
      </c>
      <c r="G12" s="2">
        <v>110</v>
      </c>
    </row>
    <row r="13" spans="1:7" x14ac:dyDescent="0.25">
      <c r="B13" t="s">
        <v>24</v>
      </c>
      <c r="C13" t="s">
        <v>25</v>
      </c>
      <c r="D13" s="2">
        <v>55</v>
      </c>
      <c r="E13" s="2">
        <v>110</v>
      </c>
      <c r="F13" s="2">
        <v>0</v>
      </c>
      <c r="G13" s="2">
        <v>110</v>
      </c>
    </row>
    <row r="14" spans="1:7" x14ac:dyDescent="0.25">
      <c r="A14" t="s">
        <v>60</v>
      </c>
      <c r="D14" s="2">
        <v>110</v>
      </c>
      <c r="E14" s="2">
        <v>220</v>
      </c>
      <c r="F14" s="2">
        <v>0</v>
      </c>
      <c r="G14" s="2">
        <v>220</v>
      </c>
    </row>
    <row r="15" spans="1:7" x14ac:dyDescent="0.25">
      <c r="D15" s="2"/>
      <c r="E15" s="2"/>
      <c r="F15" s="2"/>
      <c r="G15" s="2"/>
    </row>
    <row r="16" spans="1:7" x14ac:dyDescent="0.25">
      <c r="A16" t="s">
        <v>26</v>
      </c>
      <c r="B16" t="s">
        <v>27</v>
      </c>
      <c r="C16" t="s">
        <v>28</v>
      </c>
      <c r="D16" s="2">
        <v>53</v>
      </c>
      <c r="E16" s="2">
        <v>106</v>
      </c>
      <c r="F16" s="2">
        <v>89.46</v>
      </c>
      <c r="G16" s="2">
        <v>195.46</v>
      </c>
    </row>
    <row r="17" spans="1:7" x14ac:dyDescent="0.25">
      <c r="B17" t="s">
        <v>29</v>
      </c>
      <c r="C17" t="s">
        <v>30</v>
      </c>
      <c r="D17" s="2">
        <v>52</v>
      </c>
      <c r="E17" s="2">
        <v>104</v>
      </c>
      <c r="F17" s="2">
        <v>0</v>
      </c>
      <c r="G17" s="2">
        <v>104</v>
      </c>
    </row>
    <row r="18" spans="1:7" x14ac:dyDescent="0.25">
      <c r="B18" t="s">
        <v>31</v>
      </c>
      <c r="C18" t="s">
        <v>32</v>
      </c>
      <c r="D18" s="2">
        <v>69</v>
      </c>
      <c r="E18" s="2">
        <v>138</v>
      </c>
      <c r="F18" s="2">
        <v>0</v>
      </c>
      <c r="G18" s="2">
        <v>138</v>
      </c>
    </row>
    <row r="19" spans="1:7" x14ac:dyDescent="0.25">
      <c r="A19" t="s">
        <v>57</v>
      </c>
      <c r="D19" s="2">
        <v>174</v>
      </c>
      <c r="E19" s="2">
        <v>348</v>
      </c>
      <c r="F19" s="2">
        <v>89.46</v>
      </c>
      <c r="G19" s="2">
        <v>437.46000000000004</v>
      </c>
    </row>
    <row r="20" spans="1:7" x14ac:dyDescent="0.25">
      <c r="D20" s="2"/>
      <c r="E20" s="2"/>
      <c r="F20" s="2"/>
      <c r="G20" s="2"/>
    </row>
    <row r="21" spans="1:7" x14ac:dyDescent="0.25">
      <c r="A21" t="s">
        <v>33</v>
      </c>
      <c r="B21" t="s">
        <v>34</v>
      </c>
      <c r="C21" t="s">
        <v>35</v>
      </c>
      <c r="D21" s="2">
        <v>65</v>
      </c>
      <c r="E21" s="2">
        <v>130</v>
      </c>
      <c r="F21" s="2">
        <v>111.86</v>
      </c>
      <c r="G21" s="2">
        <v>241.86</v>
      </c>
    </row>
    <row r="22" spans="1:7" x14ac:dyDescent="0.25">
      <c r="B22" t="s">
        <v>36</v>
      </c>
      <c r="C22" t="s">
        <v>37</v>
      </c>
      <c r="D22" s="2">
        <v>49</v>
      </c>
      <c r="E22" s="2">
        <v>98</v>
      </c>
      <c r="F22" s="2">
        <v>0</v>
      </c>
      <c r="G22" s="2">
        <v>98</v>
      </c>
    </row>
    <row r="23" spans="1:7" x14ac:dyDescent="0.25">
      <c r="A23" t="s">
        <v>51</v>
      </c>
      <c r="D23" s="2">
        <v>114</v>
      </c>
      <c r="E23" s="2">
        <v>228</v>
      </c>
      <c r="F23" s="2">
        <v>111.86</v>
      </c>
      <c r="G23" s="2">
        <v>339.86</v>
      </c>
    </row>
    <row r="24" spans="1:7" x14ac:dyDescent="0.25">
      <c r="D24" s="2"/>
      <c r="E24" s="2"/>
      <c r="F24" s="2"/>
      <c r="G24" s="2"/>
    </row>
    <row r="25" spans="1:7" x14ac:dyDescent="0.25">
      <c r="A25" t="s">
        <v>38</v>
      </c>
      <c r="B25" t="s">
        <v>39</v>
      </c>
      <c r="C25" t="s">
        <v>40</v>
      </c>
      <c r="D25" s="2">
        <v>56</v>
      </c>
      <c r="E25" s="2">
        <v>112</v>
      </c>
      <c r="F25" s="2">
        <v>111.86</v>
      </c>
      <c r="G25" s="2">
        <v>223.86</v>
      </c>
    </row>
    <row r="26" spans="1:7" x14ac:dyDescent="0.25">
      <c r="B26" t="s">
        <v>41</v>
      </c>
      <c r="C26" t="s">
        <v>42</v>
      </c>
      <c r="D26" s="2">
        <v>32</v>
      </c>
      <c r="E26" s="2">
        <v>64</v>
      </c>
      <c r="F26" s="2">
        <v>0</v>
      </c>
      <c r="G26" s="2">
        <v>64</v>
      </c>
    </row>
    <row r="27" spans="1:7" x14ac:dyDescent="0.25">
      <c r="B27" t="s">
        <v>43</v>
      </c>
      <c r="C27" t="s">
        <v>44</v>
      </c>
      <c r="D27" s="2">
        <v>45</v>
      </c>
      <c r="E27" s="2">
        <v>90</v>
      </c>
      <c r="F27" s="2">
        <v>0</v>
      </c>
      <c r="G27" s="2">
        <v>90</v>
      </c>
    </row>
    <row r="28" spans="1:7" x14ac:dyDescent="0.25">
      <c r="A28" t="s">
        <v>56</v>
      </c>
      <c r="D28" s="2">
        <v>133</v>
      </c>
      <c r="E28" s="2">
        <v>266</v>
      </c>
      <c r="F28" s="2">
        <v>111.86</v>
      </c>
      <c r="G28" s="2">
        <v>377.86</v>
      </c>
    </row>
    <row r="29" spans="1:7" x14ac:dyDescent="0.25">
      <c r="D29" s="2"/>
      <c r="E29" s="2"/>
      <c r="F29" s="2"/>
      <c r="G29" s="2"/>
    </row>
    <row r="30" spans="1:7" x14ac:dyDescent="0.25">
      <c r="A30" t="s">
        <v>45</v>
      </c>
      <c r="B30" t="s">
        <v>5</v>
      </c>
      <c r="C30" t="s">
        <v>6</v>
      </c>
      <c r="D30" s="2">
        <v>58</v>
      </c>
      <c r="E30" s="2">
        <v>116</v>
      </c>
      <c r="F30" s="2">
        <v>111.86</v>
      </c>
      <c r="G30" s="2">
        <v>227.86</v>
      </c>
    </row>
    <row r="31" spans="1:7" x14ac:dyDescent="0.25">
      <c r="B31" t="s">
        <v>46</v>
      </c>
      <c r="C31" t="s">
        <v>8</v>
      </c>
      <c r="D31" s="2">
        <v>119</v>
      </c>
      <c r="E31" s="2">
        <v>238</v>
      </c>
      <c r="F31" s="2">
        <v>0</v>
      </c>
      <c r="G31" s="2">
        <v>238</v>
      </c>
    </row>
    <row r="32" spans="1:7" x14ac:dyDescent="0.25">
      <c r="A32" t="s">
        <v>58</v>
      </c>
      <c r="D32" s="2">
        <v>177</v>
      </c>
      <c r="E32" s="2">
        <v>354</v>
      </c>
      <c r="F32" s="2">
        <v>111.86</v>
      </c>
      <c r="G32" s="2">
        <v>465.86</v>
      </c>
    </row>
    <row r="33" spans="1:7" x14ac:dyDescent="0.25">
      <c r="D33" s="2"/>
      <c r="E33" s="2"/>
      <c r="F33" s="2"/>
      <c r="G33" s="2"/>
    </row>
    <row r="34" spans="1:7" x14ac:dyDescent="0.25">
      <c r="A34" t="s">
        <v>19</v>
      </c>
      <c r="D34" s="2">
        <v>1054</v>
      </c>
      <c r="E34" s="2">
        <v>2108</v>
      </c>
      <c r="F34" s="2">
        <v>696.7</v>
      </c>
      <c r="G34" s="2">
        <v>2804.7000000000003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 des 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2024-07-22T12:08:44Z</dcterms:created>
  <dcterms:modified xsi:type="dcterms:W3CDTF">2024-07-25T08:43:19Z</dcterms:modified>
</cp:coreProperties>
</file>