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Fabien travail\"/>
    </mc:Choice>
  </mc:AlternateContent>
  <xr:revisionPtr revIDLastSave="0" documentId="13_ncr:1_{11A905A7-DA6F-4D43-BAE0-BFA4BB678300}" xr6:coauthVersionLast="36" xr6:coauthVersionMax="36" xr10:uidLastSave="{00000000-0000-0000-0000-000000000000}"/>
  <bookViews>
    <workbookView xWindow="0" yWindow="0" windowWidth="25200" windowHeight="11745" tabRatio="500" activeTab="1" xr2:uid="{00000000-000D-0000-FFFF-FFFF00000000}"/>
  </bookViews>
  <sheets>
    <sheet name="Facture" sheetId="1" r:id="rId1"/>
    <sheet name="Historique_facture" sheetId="3" r:id="rId2"/>
    <sheet name="parametres" sheetId="2" r:id="rId3"/>
  </sheets>
  <definedNames>
    <definedName name="Destinataires_factures">parametres!$G:$G</definedName>
    <definedName name="liste_produits">parametres!$C:$E</definedName>
    <definedName name="references">parametres!$C:$C</definedName>
    <definedName name="tableau_clients">parametres!$G:$K</definedName>
  </definedNames>
  <calcPr calcId="162913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8" i="1" l="1"/>
  <c r="E7" i="1"/>
  <c r="E6" i="1"/>
  <c r="C9" i="1"/>
  <c r="F13" i="1"/>
  <c r="G13" i="1"/>
  <c r="F12" i="1"/>
  <c r="G12" i="1"/>
  <c r="F14" i="1"/>
  <c r="G14" i="1"/>
  <c r="F15" i="1"/>
  <c r="G15" i="1"/>
  <c r="F16" i="1"/>
  <c r="G16" i="1"/>
  <c r="F17" i="1"/>
  <c r="G17" i="1"/>
  <c r="F18" i="1"/>
  <c r="G18" i="1"/>
  <c r="F19" i="1"/>
  <c r="G19" i="1"/>
  <c r="F20" i="1"/>
  <c r="G20" i="1"/>
  <c r="F21" i="1"/>
  <c r="G21" i="1"/>
  <c r="F22" i="1"/>
  <c r="G22" i="1"/>
  <c r="F23" i="1"/>
  <c r="G23" i="1"/>
  <c r="F24" i="1"/>
  <c r="G24" i="1"/>
  <c r="F25" i="1"/>
  <c r="G25" i="1"/>
  <c r="F26" i="1"/>
  <c r="G26" i="1"/>
  <c r="F27" i="1"/>
  <c r="G27" i="1"/>
  <c r="G29" i="1"/>
  <c r="G30" i="1"/>
  <c r="G31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</calcChain>
</file>

<file path=xl/sharedStrings.xml><?xml version="1.0" encoding="utf-8"?>
<sst xmlns="http://schemas.openxmlformats.org/spreadsheetml/2006/main" count="51" uniqueCount="34">
  <si>
    <t>Article</t>
  </si>
  <si>
    <t>Référence Produit</t>
  </si>
  <si>
    <t>HRY27903</t>
  </si>
  <si>
    <t>Table</t>
  </si>
  <si>
    <t>Quantité</t>
  </si>
  <si>
    <t>Prix</t>
  </si>
  <si>
    <t>Montant</t>
  </si>
  <si>
    <t>HYYE384</t>
  </si>
  <si>
    <t>Chaise</t>
  </si>
  <si>
    <t>UOIZSZE</t>
  </si>
  <si>
    <t>Armoire</t>
  </si>
  <si>
    <t>Sous-total HT</t>
  </si>
  <si>
    <t>TVA</t>
  </si>
  <si>
    <t>Taux TVA</t>
  </si>
  <si>
    <t>Total TTC</t>
  </si>
  <si>
    <t>MON ENTREPRISE SARL</t>
  </si>
  <si>
    <t>Destinataire</t>
  </si>
  <si>
    <t>Rue</t>
  </si>
  <si>
    <t>Ville</t>
  </si>
  <si>
    <t>No° TVA</t>
  </si>
  <si>
    <t>Numéro de Facture</t>
  </si>
  <si>
    <t>Date d'émission</t>
  </si>
  <si>
    <t>Mon adresse -  Ma ville - Mon code postal  - email @masociete.com</t>
  </si>
  <si>
    <t>Code postal</t>
  </si>
  <si>
    <t>Super société</t>
  </si>
  <si>
    <t>un particulier</t>
  </si>
  <si>
    <t>Grand groupe</t>
  </si>
  <si>
    <t>5 rue de la défense</t>
  </si>
  <si>
    <t>5 rue chez moi</t>
  </si>
  <si>
    <t>Boite Postale 4658</t>
  </si>
  <si>
    <t>Paris</t>
  </si>
  <si>
    <t>UneVille</t>
  </si>
  <si>
    <t>Code Postal - Ville</t>
  </si>
  <si>
    <t>75000 - 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</si>
</sst>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7" formatCode="#,##0.00\ &quot;€&quot;;\-#,##0.00\ &quot;€&quot;"/>
    <numFmt numFmtId="165" formatCode="_ * #,##0.00_)\ &quot;€&quot;_ ;_ * \(#,##0.00\)\ &quot;€&quot;_ ;_ * &quot;-&quot;??_)\ &quot;€&quot;_ ;_ @_ "/>
    <numFmt numFmtId="166" formatCode="#,##0.00\ &quot;€&quot;"/>
  </numFmts>
  <fonts count="7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  <font>
      <sz val="24"/>
      <color theme="1"/>
      <name val="Calibri"/>
      <family val="2"/>
      <scheme val="minor"/>
    </font>
    <font>
      <sz val="12"/>
      <color rgb="FF000000"/>
      <name val="System Font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9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53">
    <xf numFmtId="0" fontId="0" fillId="0" borderId="0" xfId="0"/>
    <xf numFmtId="0" fontId="0" fillId="0" borderId="0" xfId="0" applyAlignment="1">
      <alignment horizontal="center"/>
    </xf>
    <xf numFmtId="166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0" xfId="0" applyFill="1"/>
    <xf numFmtId="0" fontId="0" fillId="2" borderId="7" xfId="0" applyFill="1" applyBorder="1" applyAlignment="1">
      <alignment horizontal="center"/>
    </xf>
    <xf numFmtId="165" fontId="0" fillId="2" borderId="7" xfId="0" applyNumberFormat="1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4" fillId="3" borderId="1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166" fontId="4" fillId="3" borderId="3" xfId="0" applyNumberFormat="1" applyFont="1" applyFill="1" applyBorder="1" applyAlignment="1">
      <alignment horizontal="center"/>
    </xf>
    <xf numFmtId="0" fontId="4" fillId="3" borderId="11" xfId="0" applyFont="1" applyFill="1" applyBorder="1" applyAlignment="1">
      <alignment horizontal="center"/>
    </xf>
    <xf numFmtId="0" fontId="4" fillId="3" borderId="12" xfId="0" applyFont="1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166" fontId="4" fillId="3" borderId="18" xfId="0" applyNumberFormat="1" applyFont="1" applyFill="1" applyBorder="1" applyAlignment="1">
      <alignment horizontal="center"/>
    </xf>
    <xf numFmtId="0" fontId="0" fillId="0" borderId="19" xfId="0" applyBorder="1" applyAlignment="1">
      <alignment horizontal="center"/>
    </xf>
    <xf numFmtId="166" fontId="0" fillId="0" borderId="20" xfId="0" applyNumberForma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166" fontId="0" fillId="0" borderId="23" xfId="0" applyNumberFormat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165" fontId="0" fillId="2" borderId="0" xfId="0" applyNumberFormat="1" applyFill="1"/>
    <xf numFmtId="0" fontId="0" fillId="2" borderId="0" xfId="0" applyFill="1" applyAlignment="1">
      <alignment horizontal="left"/>
    </xf>
    <xf numFmtId="0" fontId="1" fillId="2" borderId="1" xfId="0" applyFont="1" applyFill="1" applyBorder="1"/>
    <xf numFmtId="165" fontId="1" fillId="2" borderId="3" xfId="0" applyNumberFormat="1" applyFont="1" applyFill="1" applyBorder="1"/>
    <xf numFmtId="9" fontId="0" fillId="2" borderId="24" xfId="0" applyNumberForma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4" borderId="8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0" fontId="5" fillId="2" borderId="0" xfId="0" applyFont="1" applyFill="1"/>
    <xf numFmtId="165" fontId="0" fillId="2" borderId="5" xfId="0" applyNumberFormat="1" applyFill="1" applyBorder="1" applyAlignment="1">
      <alignment horizontal="center"/>
    </xf>
    <xf numFmtId="165" fontId="0" fillId="2" borderId="6" xfId="0" applyNumberFormat="1" applyFill="1" applyBorder="1" applyAlignment="1">
      <alignment horizontal="center"/>
    </xf>
    <xf numFmtId="0" fontId="0" fillId="2" borderId="0" xfId="0" applyFill="1" applyAlignment="1">
      <alignment horizontal="right"/>
    </xf>
    <xf numFmtId="14" fontId="0" fillId="2" borderId="0" xfId="0" applyNumberFormat="1" applyFill="1" applyAlignment="1">
      <alignment horizontal="left"/>
    </xf>
    <xf numFmtId="0" fontId="0" fillId="4" borderId="0" xfId="0" applyFill="1"/>
    <xf numFmtId="0" fontId="0" fillId="0" borderId="14" xfId="0" applyBorder="1" applyAlignment="1">
      <alignment horizontal="center"/>
    </xf>
    <xf numFmtId="0" fontId="0" fillId="0" borderId="17" xfId="0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7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left"/>
    </xf>
  </cellXfs>
  <cellStyles count="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466725</xdr:colOff>
          <xdr:row>6</xdr:row>
          <xdr:rowOff>28575</xdr:rowOff>
        </xdr:from>
        <xdr:to>
          <xdr:col>9</xdr:col>
          <xdr:colOff>342900</xdr:colOff>
          <xdr:row>11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System Font"/>
                </a:rPr>
                <a:t>Archiver et nouvelle facture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le1"/>
  <dimension ref="C1:G31"/>
  <sheetViews>
    <sheetView topLeftCell="B1" zoomScale="130" zoomScaleNormal="130" workbookViewId="0">
      <selection activeCell="E5" sqref="E5:G5"/>
    </sheetView>
  </sheetViews>
  <sheetFormatPr baseColWidth="10" defaultColWidth="10.875" defaultRowHeight="15.75"/>
  <cols>
    <col min="1" max="1" width="10.875" style="8"/>
    <col min="2" max="2" width="17" style="8" customWidth="1"/>
    <col min="3" max="3" width="45" style="8" customWidth="1"/>
    <col min="4" max="4" width="20" style="8" customWidth="1"/>
    <col min="5" max="5" width="10.875" style="8"/>
    <col min="6" max="6" width="13.875" style="8" customWidth="1"/>
    <col min="7" max="7" width="11.5" style="8" bestFit="1" customWidth="1"/>
    <col min="8" max="16384" width="10.875" style="8"/>
  </cols>
  <sheetData>
    <row r="1" spans="3:7" ht="31.5">
      <c r="C1" s="38" t="s">
        <v>15</v>
      </c>
    </row>
    <row r="2" spans="3:7" ht="5.0999999999999996" customHeight="1">
      <c r="C2" s="43"/>
      <c r="D2" s="43"/>
      <c r="E2" s="43"/>
      <c r="F2" s="43"/>
      <c r="G2" s="43"/>
    </row>
    <row r="3" spans="3:7">
      <c r="C3" s="52" t="s">
        <v>22</v>
      </c>
      <c r="D3" s="52"/>
      <c r="E3" s="52"/>
      <c r="F3" s="52"/>
      <c r="G3" s="52"/>
    </row>
    <row r="4" spans="3:7">
      <c r="C4" s="41"/>
      <c r="D4" s="42"/>
    </row>
    <row r="5" spans="3:7">
      <c r="C5" s="30" t="s">
        <v>20</v>
      </c>
      <c r="D5" s="42" t="s">
        <v>16</v>
      </c>
      <c r="E5" s="51"/>
      <c r="F5" s="51"/>
      <c r="G5" s="51"/>
    </row>
    <row r="6" spans="3:7">
      <c r="C6" s="30">
        <v>101</v>
      </c>
      <c r="D6" s="42" t="s">
        <v>17</v>
      </c>
      <c r="E6" s="51" t="str">
        <f>IFERROR(VLOOKUP(E5,tableau_clients,2,0),"")</f>
        <v/>
      </c>
      <c r="F6" s="51"/>
      <c r="G6" s="51"/>
    </row>
    <row r="7" spans="3:7">
      <c r="D7" s="8" t="s">
        <v>32</v>
      </c>
      <c r="E7" s="51" t="str">
        <f>IFERROR(VLOOKUP(E5,tableau_clients,3,0)&amp;" - "&amp;VLOOKUP(E5,tableau_clients,4,0),"")</f>
        <v/>
      </c>
      <c r="F7" s="51"/>
      <c r="G7" s="51"/>
    </row>
    <row r="8" spans="3:7">
      <c r="C8" s="8" t="s">
        <v>21</v>
      </c>
      <c r="D8" s="8" t="s">
        <v>19</v>
      </c>
      <c r="E8" s="51" t="str">
        <f>IFERROR(VLOOKUP(E5,tableau_clients,5,0),"")</f>
        <v/>
      </c>
      <c r="F8" s="51"/>
      <c r="G8" s="51"/>
    </row>
    <row r="9" spans="3:7">
      <c r="C9" s="42">
        <f ca="1">TODAY()</f>
        <v>43346</v>
      </c>
    </row>
    <row r="10" spans="3:7" ht="16.5" thickBot="1"/>
    <row r="11" spans="3:7" ht="16.5" thickBot="1">
      <c r="C11" s="35" t="s">
        <v>0</v>
      </c>
      <c r="D11" s="36" t="s">
        <v>1</v>
      </c>
      <c r="E11" s="36" t="s">
        <v>4</v>
      </c>
      <c r="F11" s="36" t="s">
        <v>5</v>
      </c>
      <c r="G11" s="37" t="s">
        <v>6</v>
      </c>
    </row>
    <row r="12" spans="3:7">
      <c r="C12" s="9" t="str">
        <f t="shared" ref="C12:C27" si="0">IFERROR(VLOOKUP(D12,liste_produits,2,0),"")</f>
        <v/>
      </c>
      <c r="D12" s="9"/>
      <c r="E12" s="9"/>
      <c r="F12" s="10" t="str">
        <f t="shared" ref="F12:F27" si="1">IFERROR(VLOOKUP(D12,liste_produits,3,0),"")</f>
        <v/>
      </c>
      <c r="G12" s="10">
        <f>IFERROR(F12*E12,0)</f>
        <v>0</v>
      </c>
    </row>
    <row r="13" spans="3:7">
      <c r="C13" s="11" t="str">
        <f t="shared" si="0"/>
        <v/>
      </c>
      <c r="D13" s="27"/>
      <c r="E13" s="27"/>
      <c r="F13" s="39" t="str">
        <f t="shared" si="1"/>
        <v/>
      </c>
      <c r="G13" s="39">
        <f t="shared" ref="G13:G27" si="2">IFERROR(F13*E13,0)</f>
        <v>0</v>
      </c>
    </row>
    <row r="14" spans="3:7">
      <c r="C14" s="11" t="str">
        <f t="shared" si="0"/>
        <v/>
      </c>
      <c r="D14" s="27"/>
      <c r="E14" s="27"/>
      <c r="F14" s="39" t="str">
        <f t="shared" si="1"/>
        <v/>
      </c>
      <c r="G14" s="39">
        <f t="shared" si="2"/>
        <v>0</v>
      </c>
    </row>
    <row r="15" spans="3:7">
      <c r="C15" s="11" t="str">
        <f t="shared" si="0"/>
        <v/>
      </c>
      <c r="D15" s="27"/>
      <c r="E15" s="27"/>
      <c r="F15" s="39" t="str">
        <f t="shared" si="1"/>
        <v/>
      </c>
      <c r="G15" s="39">
        <f t="shared" si="2"/>
        <v>0</v>
      </c>
    </row>
    <row r="16" spans="3:7">
      <c r="C16" s="11" t="str">
        <f t="shared" si="0"/>
        <v/>
      </c>
      <c r="D16" s="27"/>
      <c r="E16" s="27"/>
      <c r="F16" s="39" t="str">
        <f t="shared" si="1"/>
        <v/>
      </c>
      <c r="G16" s="39">
        <f t="shared" si="2"/>
        <v>0</v>
      </c>
    </row>
    <row r="17" spans="3:7">
      <c r="C17" s="11" t="str">
        <f t="shared" si="0"/>
        <v/>
      </c>
      <c r="D17" s="27"/>
      <c r="E17" s="27"/>
      <c r="F17" s="39" t="str">
        <f t="shared" si="1"/>
        <v/>
      </c>
      <c r="G17" s="39">
        <f t="shared" si="2"/>
        <v>0</v>
      </c>
    </row>
    <row r="18" spans="3:7">
      <c r="C18" s="11" t="str">
        <f t="shared" si="0"/>
        <v/>
      </c>
      <c r="D18" s="27"/>
      <c r="E18" s="27"/>
      <c r="F18" s="39" t="str">
        <f t="shared" si="1"/>
        <v/>
      </c>
      <c r="G18" s="39">
        <f t="shared" si="2"/>
        <v>0</v>
      </c>
    </row>
    <row r="19" spans="3:7">
      <c r="C19" s="11" t="str">
        <f t="shared" si="0"/>
        <v/>
      </c>
      <c r="D19" s="27"/>
      <c r="E19" s="27"/>
      <c r="F19" s="39" t="str">
        <f t="shared" si="1"/>
        <v/>
      </c>
      <c r="G19" s="39">
        <f t="shared" si="2"/>
        <v>0</v>
      </c>
    </row>
    <row r="20" spans="3:7">
      <c r="C20" s="11" t="str">
        <f t="shared" si="0"/>
        <v/>
      </c>
      <c r="D20" s="27"/>
      <c r="E20" s="27"/>
      <c r="F20" s="39" t="str">
        <f t="shared" si="1"/>
        <v/>
      </c>
      <c r="G20" s="39">
        <f t="shared" si="2"/>
        <v>0</v>
      </c>
    </row>
    <row r="21" spans="3:7">
      <c r="C21" s="11" t="str">
        <f t="shared" si="0"/>
        <v/>
      </c>
      <c r="D21" s="27"/>
      <c r="E21" s="27"/>
      <c r="F21" s="39" t="str">
        <f t="shared" si="1"/>
        <v/>
      </c>
      <c r="G21" s="39">
        <f t="shared" si="2"/>
        <v>0</v>
      </c>
    </row>
    <row r="22" spans="3:7">
      <c r="C22" s="11" t="str">
        <f t="shared" si="0"/>
        <v/>
      </c>
      <c r="D22" s="27"/>
      <c r="E22" s="27"/>
      <c r="F22" s="39" t="str">
        <f t="shared" si="1"/>
        <v/>
      </c>
      <c r="G22" s="39">
        <f t="shared" si="2"/>
        <v>0</v>
      </c>
    </row>
    <row r="23" spans="3:7">
      <c r="C23" s="11" t="str">
        <f t="shared" si="0"/>
        <v/>
      </c>
      <c r="D23" s="27"/>
      <c r="E23" s="27"/>
      <c r="F23" s="39" t="str">
        <f t="shared" si="1"/>
        <v/>
      </c>
      <c r="G23" s="39">
        <f t="shared" si="2"/>
        <v>0</v>
      </c>
    </row>
    <row r="24" spans="3:7">
      <c r="C24" s="11" t="str">
        <f t="shared" si="0"/>
        <v/>
      </c>
      <c r="D24" s="27"/>
      <c r="E24" s="27"/>
      <c r="F24" s="39" t="str">
        <f t="shared" si="1"/>
        <v/>
      </c>
      <c r="G24" s="39">
        <f t="shared" si="2"/>
        <v>0</v>
      </c>
    </row>
    <row r="25" spans="3:7">
      <c r="C25" s="11" t="str">
        <f t="shared" si="0"/>
        <v/>
      </c>
      <c r="D25" s="27"/>
      <c r="E25" s="27"/>
      <c r="F25" s="39" t="str">
        <f t="shared" si="1"/>
        <v/>
      </c>
      <c r="G25" s="39">
        <f t="shared" si="2"/>
        <v>0</v>
      </c>
    </row>
    <row r="26" spans="3:7">
      <c r="C26" s="11" t="str">
        <f t="shared" si="0"/>
        <v/>
      </c>
      <c r="D26" s="27"/>
      <c r="E26" s="27"/>
      <c r="F26" s="39" t="str">
        <f t="shared" si="1"/>
        <v/>
      </c>
      <c r="G26" s="39">
        <f t="shared" si="2"/>
        <v>0</v>
      </c>
    </row>
    <row r="27" spans="3:7">
      <c r="C27" s="12" t="str">
        <f t="shared" si="0"/>
        <v/>
      </c>
      <c r="D27" s="28"/>
      <c r="E27" s="28"/>
      <c r="F27" s="40" t="str">
        <f t="shared" si="1"/>
        <v/>
      </c>
      <c r="G27" s="40">
        <f t="shared" si="2"/>
        <v>0</v>
      </c>
    </row>
    <row r="29" spans="3:7">
      <c r="D29" s="34" t="s">
        <v>13</v>
      </c>
      <c r="F29" s="8" t="s">
        <v>11</v>
      </c>
      <c r="G29" s="29">
        <f>+SUM(G12:G27)</f>
        <v>0</v>
      </c>
    </row>
    <row r="30" spans="3:7" ht="16.5" thickBot="1">
      <c r="D30" s="33">
        <v>0.2</v>
      </c>
      <c r="F30" s="8" t="s">
        <v>12</v>
      </c>
      <c r="G30" s="29">
        <f>+D30*G29</f>
        <v>0</v>
      </c>
    </row>
    <row r="31" spans="3:7" ht="16.5" thickBot="1">
      <c r="F31" s="31" t="s">
        <v>14</v>
      </c>
      <c r="G31" s="32">
        <f>+G30+G29</f>
        <v>0</v>
      </c>
    </row>
  </sheetData>
  <mergeCells count="5">
    <mergeCell ref="E5:G5"/>
    <mergeCell ref="E6:G6"/>
    <mergeCell ref="E7:G7"/>
    <mergeCell ref="E8:G8"/>
    <mergeCell ref="C3:G3"/>
  </mergeCells>
  <dataValidations count="2">
    <dataValidation type="list" allowBlank="1" showInputMessage="1" showErrorMessage="1" sqref="D12:D27" xr:uid="{00000000-0002-0000-0000-000000000000}">
      <formula1>references</formula1>
    </dataValidation>
    <dataValidation type="list" allowBlank="1" showInputMessage="1" showErrorMessage="1" sqref="E5:G5" xr:uid="{00000000-0002-0000-0000-000001000000}">
      <formula1>Destinataires_factures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Archiver">
                <anchor moveWithCells="1" sizeWithCells="1">
                  <from>
                    <xdr:col>7</xdr:col>
                    <xdr:colOff>466725</xdr:colOff>
                    <xdr:row>6</xdr:row>
                    <xdr:rowOff>28575</xdr:rowOff>
                  </from>
                  <to>
                    <xdr:col>9</xdr:col>
                    <xdr:colOff>342900</xdr:colOff>
                    <xdr:row>11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le2"/>
  <dimension ref="A1:H6"/>
  <sheetViews>
    <sheetView tabSelected="1" zoomScale="150" zoomScaleNormal="150" workbookViewId="0">
      <selection activeCell="E17" sqref="E17"/>
    </sheetView>
  </sheetViews>
  <sheetFormatPr baseColWidth="10" defaultRowHeight="15.75"/>
  <cols>
    <col min="1" max="1" width="16.875" style="1" bestFit="1" customWidth="1"/>
    <col min="2" max="2" width="14" style="1" bestFit="1" customWidth="1"/>
    <col min="3" max="3" width="12.375" style="1" bestFit="1" customWidth="1"/>
    <col min="4" max="4" width="16.375" style="1" bestFit="1" customWidth="1"/>
    <col min="5" max="5" width="15.625" style="1" bestFit="1" customWidth="1"/>
    <col min="6" max="6" width="10.875" style="1"/>
    <col min="7" max="7" width="12" style="1" bestFit="1" customWidth="1"/>
    <col min="8" max="8" width="10.875" style="1"/>
  </cols>
  <sheetData>
    <row r="1" spans="1:8" ht="16.5" thickBot="1">
      <c r="A1" s="46" t="s">
        <v>20</v>
      </c>
      <c r="B1" s="47" t="s">
        <v>21</v>
      </c>
      <c r="C1" s="47" t="s">
        <v>16</v>
      </c>
      <c r="D1" s="47" t="s">
        <v>17</v>
      </c>
      <c r="E1" s="47" t="s">
        <v>32</v>
      </c>
      <c r="F1" s="47" t="s">
        <v>19</v>
      </c>
      <c r="G1" s="47" t="s">
        <v>11</v>
      </c>
      <c r="H1" s="48" t="s">
        <v>14</v>
      </c>
    </row>
    <row r="2" spans="1:8">
      <c r="A2" s="1">
        <v>0</v>
      </c>
    </row>
    <row r="3" spans="1:8">
      <c r="A3" s="1">
        <v>1</v>
      </c>
    </row>
    <row r="4" spans="1:8">
      <c r="A4" s="1">
        <v>2</v>
      </c>
    </row>
    <row r="5" spans="1:8">
      <c r="A5" s="1">
        <v>3</v>
      </c>
    </row>
    <row r="6" spans="1:8">
      <c r="A6" s="1">
        <v>100</v>
      </c>
      <c r="B6" s="49">
        <v>43346</v>
      </c>
      <c r="C6" s="1" t="s">
        <v>24</v>
      </c>
      <c r="D6" s="1" t="s">
        <v>27</v>
      </c>
      <c r="E6" s="1" t="s">
        <v>33</v>
      </c>
      <c r="F6" s="1">
        <v>35542</v>
      </c>
      <c r="G6" s="50">
        <v>1320</v>
      </c>
      <c r="H6" s="50">
        <v>1584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le3"/>
  <dimension ref="C1:K22"/>
  <sheetViews>
    <sheetView topLeftCell="D1" zoomScale="140" zoomScaleNormal="140" workbookViewId="0">
      <selection activeCell="E11" sqref="E11"/>
    </sheetView>
  </sheetViews>
  <sheetFormatPr baseColWidth="10" defaultRowHeight="15.75"/>
  <cols>
    <col min="3" max="4" width="20.875" style="1" customWidth="1"/>
    <col min="5" max="5" width="20.875" style="2" customWidth="1"/>
    <col min="7" max="7" width="19.375" style="1" customWidth="1"/>
    <col min="8" max="8" width="20" style="1" customWidth="1"/>
    <col min="9" max="11" width="10.875" style="1"/>
  </cols>
  <sheetData>
    <row r="1" spans="3:11" ht="16.5" thickBot="1">
      <c r="C1" s="13" t="s">
        <v>1</v>
      </c>
      <c r="D1" s="14" t="s">
        <v>0</v>
      </c>
      <c r="E1" s="15" t="s">
        <v>5</v>
      </c>
      <c r="G1" s="3" t="s">
        <v>16</v>
      </c>
      <c r="H1" s="4" t="s">
        <v>17</v>
      </c>
      <c r="I1" s="4" t="s">
        <v>23</v>
      </c>
      <c r="J1" s="4" t="s">
        <v>18</v>
      </c>
      <c r="K1" s="5" t="s">
        <v>12</v>
      </c>
    </row>
    <row r="2" spans="3:11">
      <c r="C2" s="16" t="s">
        <v>2</v>
      </c>
      <c r="D2" s="17" t="s">
        <v>3</v>
      </c>
      <c r="E2" s="21">
        <v>60</v>
      </c>
      <c r="G2" s="18" t="s">
        <v>24</v>
      </c>
      <c r="H2" s="6" t="s">
        <v>27</v>
      </c>
      <c r="I2" s="6">
        <v>75000</v>
      </c>
      <c r="J2" s="6" t="s">
        <v>30</v>
      </c>
      <c r="K2" s="44">
        <v>35542</v>
      </c>
    </row>
    <row r="3" spans="3:11">
      <c r="C3" s="22" t="s">
        <v>7</v>
      </c>
      <c r="D3" s="7" t="s">
        <v>8</v>
      </c>
      <c r="E3" s="23">
        <v>40</v>
      </c>
      <c r="G3" s="18" t="s">
        <v>25</v>
      </c>
      <c r="H3" s="6" t="s">
        <v>28</v>
      </c>
      <c r="I3" s="6">
        <v>75016</v>
      </c>
      <c r="J3" s="6" t="s">
        <v>30</v>
      </c>
      <c r="K3" s="44"/>
    </row>
    <row r="4" spans="3:11">
      <c r="C4" s="22" t="s">
        <v>9</v>
      </c>
      <c r="D4" s="7" t="s">
        <v>10</v>
      </c>
      <c r="E4" s="23">
        <v>200</v>
      </c>
      <c r="G4" s="18" t="s">
        <v>26</v>
      </c>
      <c r="H4" s="6" t="s">
        <v>29</v>
      </c>
      <c r="I4" s="6">
        <v>76000</v>
      </c>
      <c r="J4" s="6" t="s">
        <v>31</v>
      </c>
      <c r="K4" s="44">
        <v>34343</v>
      </c>
    </row>
    <row r="5" spans="3:11">
      <c r="C5" s="22"/>
      <c r="D5" s="7"/>
      <c r="E5" s="23"/>
      <c r="G5" s="18"/>
      <c r="H5" s="6"/>
      <c r="I5" s="6"/>
      <c r="J5" s="6"/>
      <c r="K5" s="44"/>
    </row>
    <row r="6" spans="3:11">
      <c r="C6" s="22"/>
      <c r="D6" s="7"/>
      <c r="E6" s="23"/>
      <c r="G6" s="18"/>
      <c r="H6" s="6"/>
      <c r="I6" s="6"/>
      <c r="J6" s="6"/>
      <c r="K6" s="44"/>
    </row>
    <row r="7" spans="3:11">
      <c r="C7" s="22"/>
      <c r="D7" s="7"/>
      <c r="E7" s="23"/>
      <c r="G7" s="18"/>
      <c r="H7" s="6"/>
      <c r="I7" s="6"/>
      <c r="J7" s="6"/>
      <c r="K7" s="44"/>
    </row>
    <row r="8" spans="3:11">
      <c r="C8" s="22"/>
      <c r="D8" s="7"/>
      <c r="E8" s="23"/>
      <c r="G8" s="18"/>
      <c r="H8" s="6"/>
      <c r="I8" s="6"/>
      <c r="J8" s="6"/>
      <c r="K8" s="44"/>
    </row>
    <row r="9" spans="3:11">
      <c r="C9" s="22"/>
      <c r="D9" s="7"/>
      <c r="E9" s="23"/>
      <c r="G9" s="18"/>
      <c r="H9" s="6"/>
      <c r="I9" s="6"/>
      <c r="J9" s="6"/>
      <c r="K9" s="44"/>
    </row>
    <row r="10" spans="3:11">
      <c r="C10" s="22"/>
      <c r="D10" s="7"/>
      <c r="E10" s="23"/>
      <c r="G10" s="18"/>
      <c r="H10" s="6"/>
      <c r="I10" s="6"/>
      <c r="J10" s="6"/>
      <c r="K10" s="44"/>
    </row>
    <row r="11" spans="3:11">
      <c r="C11" s="22"/>
      <c r="D11" s="7"/>
      <c r="E11" s="23"/>
      <c r="G11" s="18"/>
      <c r="H11" s="6"/>
      <c r="I11" s="6"/>
      <c r="J11" s="6"/>
      <c r="K11" s="44"/>
    </row>
    <row r="12" spans="3:11">
      <c r="C12" s="22"/>
      <c r="D12" s="7"/>
      <c r="E12" s="23"/>
      <c r="G12" s="18"/>
      <c r="H12" s="6"/>
      <c r="I12" s="6"/>
      <c r="J12" s="6"/>
      <c r="K12" s="44"/>
    </row>
    <row r="13" spans="3:11">
      <c r="C13" s="22"/>
      <c r="D13" s="7"/>
      <c r="E13" s="23"/>
      <c r="G13" s="18"/>
      <c r="H13" s="6"/>
      <c r="I13" s="6"/>
      <c r="J13" s="6"/>
      <c r="K13" s="44"/>
    </row>
    <row r="14" spans="3:11">
      <c r="C14" s="22"/>
      <c r="D14" s="7"/>
      <c r="E14" s="23"/>
      <c r="G14" s="18"/>
      <c r="H14" s="6"/>
      <c r="I14" s="6"/>
      <c r="J14" s="6"/>
      <c r="K14" s="44"/>
    </row>
    <row r="15" spans="3:11">
      <c r="C15" s="22"/>
      <c r="D15" s="7"/>
      <c r="E15" s="23"/>
      <c r="G15" s="18"/>
      <c r="H15" s="6"/>
      <c r="I15" s="6"/>
      <c r="J15" s="6"/>
      <c r="K15" s="44"/>
    </row>
    <row r="16" spans="3:11">
      <c r="C16" s="22"/>
      <c r="D16" s="7"/>
      <c r="E16" s="23"/>
      <c r="G16" s="18"/>
      <c r="H16" s="6"/>
      <c r="I16" s="6"/>
      <c r="J16" s="6"/>
      <c r="K16" s="44"/>
    </row>
    <row r="17" spans="3:11">
      <c r="C17" s="22"/>
      <c r="D17" s="7"/>
      <c r="E17" s="23"/>
      <c r="G17" s="18"/>
      <c r="H17" s="6"/>
      <c r="I17" s="6"/>
      <c r="J17" s="6"/>
      <c r="K17" s="44"/>
    </row>
    <row r="18" spans="3:11">
      <c r="C18" s="22"/>
      <c r="D18" s="7"/>
      <c r="E18" s="23"/>
      <c r="G18" s="18"/>
      <c r="H18" s="6"/>
      <c r="I18" s="6"/>
      <c r="J18" s="6"/>
      <c r="K18" s="44"/>
    </row>
    <row r="19" spans="3:11">
      <c r="C19" s="22"/>
      <c r="D19" s="7"/>
      <c r="E19" s="23"/>
      <c r="G19" s="18"/>
      <c r="H19" s="6"/>
      <c r="I19" s="6"/>
      <c r="J19" s="6"/>
      <c r="K19" s="44"/>
    </row>
    <row r="20" spans="3:11">
      <c r="C20" s="22"/>
      <c r="D20" s="7"/>
      <c r="E20" s="23"/>
      <c r="G20" s="18"/>
      <c r="H20" s="6"/>
      <c r="I20" s="6"/>
      <c r="J20" s="6"/>
      <c r="K20" s="44"/>
    </row>
    <row r="21" spans="3:11">
      <c r="C21" s="22"/>
      <c r="D21" s="7"/>
      <c r="E21" s="23"/>
      <c r="G21" s="18"/>
      <c r="H21" s="6"/>
      <c r="I21" s="6"/>
      <c r="J21" s="6"/>
      <c r="K21" s="44"/>
    </row>
    <row r="22" spans="3:11" ht="16.5" thickBot="1">
      <c r="C22" s="24"/>
      <c r="D22" s="25"/>
      <c r="E22" s="26"/>
      <c r="G22" s="19"/>
      <c r="H22" s="20"/>
      <c r="I22" s="20"/>
      <c r="J22" s="20"/>
      <c r="K22" s="4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Facture</vt:lpstr>
      <vt:lpstr>Historique_facture</vt:lpstr>
      <vt:lpstr>parametres</vt:lpstr>
      <vt:lpstr>Destinataires_factures</vt:lpstr>
      <vt:lpstr>liste_produits</vt:lpstr>
      <vt:lpstr>references</vt:lpstr>
      <vt:lpstr>tableau_clients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STAUB</cp:lastModifiedBy>
  <dcterms:created xsi:type="dcterms:W3CDTF">2018-01-11T09:04:58Z</dcterms:created>
  <dcterms:modified xsi:type="dcterms:W3CDTF">2018-09-03T15:54:49Z</dcterms:modified>
</cp:coreProperties>
</file>