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salami\Desktop\Trame CHEVRON\"/>
    </mc:Choice>
  </mc:AlternateContent>
  <bookViews>
    <workbookView xWindow="240" yWindow="30" windowWidth="20115" windowHeight="7485"/>
  </bookViews>
  <sheets>
    <sheet name="TONNE FORFAIT" sheetId="1" r:id="rId1"/>
    <sheet name="CE-BENNE-ABS" sheetId="6" r:id="rId2"/>
    <sheet name="AMPLIROLL PELLE" sheetId="8" r:id="rId3"/>
    <sheet name="TONNE SUPP POMPE HP" sheetId="9" r:id="rId4"/>
    <sheet name="BATEAU" sheetId="10" r:id="rId5"/>
    <sheet name="PARAMETRE" sheetId="5" state="hidden" r:id="rId6"/>
  </sheets>
  <definedNames>
    <definedName name="_xlnm._FilterDatabase" localSheetId="2" hidden="1">'AMPLIROLL PELLE'!$A$4:$M$5</definedName>
    <definedName name="_xlnm._FilterDatabase" localSheetId="4" hidden="1">BATEAU!$A$4:$N$5</definedName>
    <definedName name="_xlnm._FilterDatabase" localSheetId="1" hidden="1">'CE-BENNE-ABS'!$A$4:$O$5</definedName>
    <definedName name="_xlnm._FilterDatabase" localSheetId="0" hidden="1">'TONNE FORFAIT'!$A$4:$M$5</definedName>
    <definedName name="_xlnm._FilterDatabase" localSheetId="3" hidden="1">'TONNE SUPP POMPE HP'!$A$4:$N$5</definedName>
  </definedNames>
  <calcPr calcId="152511"/>
</workbook>
</file>

<file path=xl/calcChain.xml><?xml version="1.0" encoding="utf-8"?>
<calcChain xmlns="http://schemas.openxmlformats.org/spreadsheetml/2006/main">
  <c r="C10" i="8" l="1"/>
  <c r="C11" i="8"/>
  <c r="B10" i="8"/>
  <c r="A1" i="10" l="1"/>
  <c r="A1" i="9"/>
  <c r="A1" i="8"/>
  <c r="A1" i="6"/>
  <c r="A1" i="1"/>
  <c r="N5" i="9" l="1"/>
  <c r="C18" i="9"/>
  <c r="C19" i="9"/>
  <c r="C20" i="9"/>
  <c r="C21" i="9"/>
  <c r="B21" i="9"/>
  <c r="B20" i="9"/>
  <c r="B19" i="9"/>
  <c r="B18" i="9"/>
  <c r="M5" i="9"/>
  <c r="L5" i="9"/>
  <c r="K5" i="9"/>
  <c r="M5" i="1"/>
  <c r="L5" i="1"/>
  <c r="K5" i="1"/>
  <c r="B17" i="10"/>
  <c r="B16" i="10"/>
  <c r="B15" i="10"/>
  <c r="B13" i="10"/>
  <c r="B12" i="10"/>
  <c r="B11" i="10"/>
  <c r="B9" i="10"/>
  <c r="B8" i="10"/>
  <c r="B7" i="10"/>
  <c r="B17" i="9"/>
  <c r="B16" i="9"/>
  <c r="B15" i="9"/>
  <c r="B13" i="9"/>
  <c r="B12" i="9"/>
  <c r="B11" i="9"/>
  <c r="B9" i="9"/>
  <c r="B8" i="9"/>
  <c r="B7" i="9"/>
  <c r="B10" i="6"/>
  <c r="B17" i="6"/>
  <c r="B16" i="6"/>
  <c r="B15" i="6"/>
  <c r="B14" i="6"/>
  <c r="B13" i="6"/>
  <c r="B16" i="8"/>
  <c r="B15" i="8"/>
  <c r="B14" i="8"/>
  <c r="B13" i="8"/>
  <c r="B12" i="8"/>
  <c r="B6" i="8"/>
  <c r="B7" i="1"/>
  <c r="B17" i="1"/>
  <c r="B16" i="1"/>
  <c r="B15" i="1"/>
  <c r="B13" i="1"/>
  <c r="B12" i="1"/>
  <c r="B11" i="1"/>
  <c r="B9" i="1"/>
  <c r="B8" i="1"/>
  <c r="B14" i="10"/>
  <c r="B10" i="10"/>
  <c r="B6" i="10"/>
  <c r="B14" i="9"/>
  <c r="B10" i="9"/>
  <c r="B6" i="9"/>
  <c r="B14" i="1"/>
  <c r="B10" i="1"/>
  <c r="B6" i="1"/>
  <c r="C17" i="10" l="1"/>
  <c r="C16" i="10"/>
  <c r="C15" i="10"/>
  <c r="C14" i="10"/>
  <c r="C13" i="10"/>
  <c r="C12" i="10"/>
  <c r="C11" i="10"/>
  <c r="C10" i="10"/>
  <c r="C9" i="10"/>
  <c r="C8" i="10"/>
  <c r="C7" i="10"/>
  <c r="C6" i="10"/>
  <c r="C17" i="9"/>
  <c r="C16" i="9"/>
  <c r="C15" i="9"/>
  <c r="C14" i="9"/>
  <c r="C13" i="9"/>
  <c r="C12" i="9"/>
  <c r="C11" i="9"/>
  <c r="C10" i="9"/>
  <c r="C9" i="9"/>
  <c r="C8" i="9"/>
  <c r="C7" i="9"/>
  <c r="C6" i="9"/>
  <c r="C16" i="8"/>
  <c r="C15" i="8"/>
  <c r="C14" i="8"/>
  <c r="C13" i="8"/>
  <c r="C8" i="8"/>
  <c r="C7" i="8"/>
  <c r="C6" i="8"/>
  <c r="C17" i="6"/>
  <c r="C16" i="6"/>
  <c r="C15" i="6"/>
  <c r="C14" i="6"/>
  <c r="C13" i="6"/>
  <c r="C12" i="6"/>
  <c r="C11" i="6"/>
  <c r="C10" i="6"/>
  <c r="C9" i="6"/>
  <c r="C8" i="6"/>
  <c r="C7" i="1"/>
  <c r="C8" i="1"/>
  <c r="C9" i="1"/>
  <c r="C10" i="1"/>
  <c r="C11" i="1"/>
  <c r="C12" i="1"/>
  <c r="C13" i="1"/>
  <c r="C14" i="1"/>
  <c r="C15" i="1"/>
  <c r="C16" i="1"/>
  <c r="C17" i="1"/>
  <c r="C6" i="1"/>
</calcChain>
</file>

<file path=xl/sharedStrings.xml><?xml version="1.0" encoding="utf-8"?>
<sst xmlns="http://schemas.openxmlformats.org/spreadsheetml/2006/main" count="343" uniqueCount="124">
  <si>
    <t>NOMS</t>
  </si>
  <si>
    <t>H. SAL 10%</t>
  </si>
  <si>
    <t>H. SAL 20%</t>
  </si>
  <si>
    <t>FORF1</t>
  </si>
  <si>
    <t>FORF2</t>
  </si>
  <si>
    <t>FORF3</t>
  </si>
  <si>
    <t>INOX</t>
  </si>
  <si>
    <t>20M3</t>
  </si>
  <si>
    <t xml:space="preserve">Tonne :
Hydro :
</t>
  </si>
  <si>
    <t>Panier</t>
  </si>
  <si>
    <t>Matricule</t>
  </si>
  <si>
    <t>Heure</t>
  </si>
  <si>
    <t>CO/300141</t>
  </si>
  <si>
    <t>Equipe M. FRERET</t>
  </si>
  <si>
    <t xml:space="preserve">Nom </t>
  </si>
  <si>
    <t>Chef Equipe</t>
  </si>
  <si>
    <t>CE</t>
  </si>
  <si>
    <t>NDF</t>
  </si>
  <si>
    <t>Tps route Chauf.</t>
  </si>
  <si>
    <t>Tps route Pass.</t>
  </si>
  <si>
    <t>PRIME HP</t>
  </si>
  <si>
    <t xml:space="preserve">N°  TONNE/ NOMS </t>
  </si>
  <si>
    <t>BENNE 6m3</t>
  </si>
  <si>
    <t>COMEST</t>
  </si>
  <si>
    <t>PHENATE</t>
  </si>
  <si>
    <t>TRANSIT</t>
  </si>
  <si>
    <t>STOCKA</t>
  </si>
  <si>
    <t>DC/200996</t>
  </si>
  <si>
    <t>CUVE STOCKAGE 30m3</t>
  </si>
  <si>
    <t>JN</t>
  </si>
  <si>
    <t>Air de transit</t>
  </si>
  <si>
    <t>Stockage Bidons</t>
  </si>
  <si>
    <t>AMPLIROLL</t>
  </si>
  <si>
    <t>PELLETEUSE</t>
  </si>
  <si>
    <t>PETYS</t>
  </si>
  <si>
    <t>Rotation Sedibex</t>
  </si>
  <si>
    <t>Rotation Interne</t>
  </si>
  <si>
    <t>Curage Benne</t>
  </si>
  <si>
    <t>Rotation MBS</t>
  </si>
  <si>
    <t>DC/200995</t>
  </si>
  <si>
    <t>Heure suppl.</t>
  </si>
  <si>
    <t>Début</t>
  </si>
  <si>
    <t>Fin</t>
  </si>
  <si>
    <t>Commentaire</t>
  </si>
  <si>
    <t>ALLEAUME Fabrice</t>
  </si>
  <si>
    <t>BENIKLHEF Jean Jacques</t>
  </si>
  <si>
    <t>BERTHELOT Roger</t>
  </si>
  <si>
    <t>BOQUET Eric</t>
  </si>
  <si>
    <t>CARPENTIER Christian</t>
  </si>
  <si>
    <t>CARPENTIER Patrice</t>
  </si>
  <si>
    <t>CROCHEMORE Yves</t>
  </si>
  <si>
    <t>FLEURY Marc</t>
  </si>
  <si>
    <t>FRERET Michel</t>
  </si>
  <si>
    <t>GEBERT Johnny</t>
  </si>
  <si>
    <t>JUSTIN Kevin</t>
  </si>
  <si>
    <t>MUTEL Quentin</t>
  </si>
  <si>
    <t>PESTEL Gregory</t>
  </si>
  <si>
    <t>PRETAVOINE Mickael</t>
  </si>
  <si>
    <t>VINCENT David</t>
  </si>
  <si>
    <t>HEDAK Tahar</t>
  </si>
  <si>
    <t xml:space="preserve">N° Tonne </t>
  </si>
  <si>
    <t>Immat.</t>
  </si>
  <si>
    <t>TV27</t>
  </si>
  <si>
    <t>TV23</t>
  </si>
  <si>
    <t>TV31</t>
  </si>
  <si>
    <t>CB502</t>
  </si>
  <si>
    <t>TV30</t>
  </si>
  <si>
    <t>CB059</t>
  </si>
  <si>
    <t>TV08</t>
  </si>
  <si>
    <t>TV12</t>
  </si>
  <si>
    <t>BD045</t>
  </si>
  <si>
    <t>TV11</t>
  </si>
  <si>
    <t>AZ670</t>
  </si>
  <si>
    <t>HP</t>
  </si>
  <si>
    <t>TV26</t>
  </si>
  <si>
    <t>Forfait</t>
  </si>
  <si>
    <t>FORF1S</t>
  </si>
  <si>
    <t>TV28</t>
  </si>
  <si>
    <t>ACIER</t>
  </si>
  <si>
    <t>TV22</t>
  </si>
  <si>
    <t>TV19</t>
  </si>
  <si>
    <t>FORF2S</t>
  </si>
  <si>
    <t>TV20</t>
  </si>
  <si>
    <t>HYDRO</t>
  </si>
  <si>
    <t>TV09</t>
  </si>
  <si>
    <t>TV33</t>
  </si>
  <si>
    <t>BK267</t>
  </si>
  <si>
    <t>TV03</t>
  </si>
  <si>
    <t>TV10</t>
  </si>
  <si>
    <t>TV34</t>
  </si>
  <si>
    <t>DA365</t>
  </si>
  <si>
    <t>ACIDE</t>
  </si>
  <si>
    <t>HP502</t>
  </si>
  <si>
    <t>BH345</t>
  </si>
  <si>
    <t>HP503</t>
  </si>
  <si>
    <t>HP504</t>
  </si>
  <si>
    <t>HP505</t>
  </si>
  <si>
    <t>CR691</t>
  </si>
  <si>
    <t>HP506</t>
  </si>
  <si>
    <t>CC118</t>
  </si>
  <si>
    <t>HP802</t>
  </si>
  <si>
    <t>HP803</t>
  </si>
  <si>
    <t>HP804</t>
  </si>
  <si>
    <t>HP805</t>
  </si>
  <si>
    <t>AM269</t>
  </si>
  <si>
    <t>V920</t>
  </si>
  <si>
    <t>V989</t>
  </si>
  <si>
    <t>V2962</t>
  </si>
  <si>
    <t>V2920</t>
  </si>
  <si>
    <t>V2518</t>
  </si>
  <si>
    <t>V962</t>
  </si>
  <si>
    <t>V2517</t>
  </si>
  <si>
    <t>V1040</t>
  </si>
  <si>
    <t>UNITE SULFO</t>
  </si>
  <si>
    <t>13h00</t>
  </si>
  <si>
    <t>14h00</t>
  </si>
  <si>
    <t>Interne</t>
  </si>
  <si>
    <t>Lundi</t>
  </si>
  <si>
    <t>Jours</t>
  </si>
  <si>
    <t>Tps Journalier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</si>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</sst>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66666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0" xfId="0" applyBorder="1"/>
    <xf numFmtId="164" fontId="2" fillId="0" borderId="0" xfId="0" applyNumberFormat="1" applyFont="1" applyFill="1" applyAlignment="1">
      <alignment horizontal="center"/>
    </xf>
    <xf numFmtId="0" fontId="0" fillId="0" borderId="0" xfId="0" applyFill="1"/>
    <xf numFmtId="0" fontId="3" fillId="0" borderId="1" xfId="0" applyFont="1" applyBorder="1" applyAlignment="1">
      <alignment horizontal="center" vertical="center" textRotation="90" wrapText="1"/>
    </xf>
    <xf numFmtId="0" fontId="0" fillId="3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5" borderId="0" xfId="0" applyFill="1"/>
    <xf numFmtId="0" fontId="0" fillId="3" borderId="1" xfId="0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6" borderId="0" xfId="0" applyFill="1"/>
    <xf numFmtId="0" fontId="0" fillId="8" borderId="0" xfId="0" applyFill="1"/>
    <xf numFmtId="0" fontId="0" fillId="4" borderId="0" xfId="0" applyFill="1"/>
    <xf numFmtId="0" fontId="0" fillId="0" borderId="23" xfId="0" applyBorder="1"/>
    <xf numFmtId="0" fontId="0" fillId="0" borderId="24" xfId="0" applyBorder="1" applyAlignment="1">
      <alignment horizontal="left"/>
    </xf>
    <xf numFmtId="0" fontId="0" fillId="5" borderId="24" xfId="0" applyFill="1" applyBorder="1"/>
    <xf numFmtId="0" fontId="0" fillId="6" borderId="24" xfId="0" applyFill="1" applyBorder="1"/>
    <xf numFmtId="0" fontId="0" fillId="4" borderId="24" xfId="0" applyFill="1" applyBorder="1" applyAlignment="1">
      <alignment horizontal="left"/>
    </xf>
    <xf numFmtId="0" fontId="0" fillId="8" borderId="25" xfId="0" applyFill="1" applyBorder="1"/>
    <xf numFmtId="0" fontId="0" fillId="0" borderId="26" xfId="0" applyBorder="1"/>
    <xf numFmtId="0" fontId="0" fillId="0" borderId="0" xfId="0" applyBorder="1" applyAlignment="1">
      <alignment horizontal="left"/>
    </xf>
    <xf numFmtId="0" fontId="0" fillId="5" borderId="0" xfId="0" applyFill="1" applyBorder="1"/>
    <xf numFmtId="0" fontId="0" fillId="6" borderId="0" xfId="0" applyFill="1" applyBorder="1"/>
    <xf numFmtId="0" fontId="0" fillId="4" borderId="0" xfId="0" applyFill="1" applyBorder="1" applyAlignment="1">
      <alignment horizontal="left"/>
    </xf>
    <xf numFmtId="0" fontId="0" fillId="8" borderId="27" xfId="0" applyFill="1" applyBorder="1"/>
    <xf numFmtId="0" fontId="0" fillId="0" borderId="28" xfId="0" applyBorder="1"/>
    <xf numFmtId="0" fontId="0" fillId="0" borderId="29" xfId="0" applyBorder="1" applyAlignment="1">
      <alignment horizontal="left"/>
    </xf>
    <xf numFmtId="0" fontId="0" fillId="5" borderId="29" xfId="0" applyFill="1" applyBorder="1"/>
    <xf numFmtId="0" fontId="0" fillId="6" borderId="29" xfId="0" applyFill="1" applyBorder="1"/>
    <xf numFmtId="0" fontId="0" fillId="4" borderId="29" xfId="0" applyFill="1" applyBorder="1" applyAlignment="1">
      <alignment horizontal="left"/>
    </xf>
    <xf numFmtId="0" fontId="0" fillId="8" borderId="30" xfId="0" applyFill="1" applyBorder="1"/>
    <xf numFmtId="0" fontId="0" fillId="4" borderId="24" xfId="0" applyFill="1" applyBorder="1"/>
    <xf numFmtId="0" fontId="0" fillId="4" borderId="0" xfId="0" applyFill="1" applyBorder="1"/>
    <xf numFmtId="0" fontId="0" fillId="4" borderId="29" xfId="0" applyFill="1" applyBorder="1"/>
    <xf numFmtId="0" fontId="0" fillId="0" borderId="29" xfId="0" applyBorder="1"/>
    <xf numFmtId="164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/>
    <xf numFmtId="0" fontId="1" fillId="9" borderId="4" xfId="0" applyFont="1" applyFill="1" applyBorder="1" applyAlignment="1"/>
    <xf numFmtId="165" fontId="0" fillId="0" borderId="1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0" fontId="4" fillId="0" borderId="0" xfId="0" applyFont="1"/>
    <xf numFmtId="20" fontId="0" fillId="0" borderId="9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0" fillId="10" borderId="1" xfId="0" applyFill="1" applyBorder="1" applyAlignment="1">
      <alignment horizontal="left" vertical="center"/>
    </xf>
    <xf numFmtId="0" fontId="0" fillId="10" borderId="1" xfId="0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 vertical="center"/>
    </xf>
    <xf numFmtId="0" fontId="1" fillId="9" borderId="1" xfId="0" applyFont="1" applyFill="1" applyBorder="1" applyAlignment="1"/>
    <xf numFmtId="0" fontId="1" fillId="11" borderId="0" xfId="0" applyFont="1" applyFill="1" applyBorder="1" applyAlignment="1"/>
    <xf numFmtId="0" fontId="0" fillId="0" borderId="4" xfId="0" applyBorder="1" applyAlignment="1">
      <alignment horizontal="center" vertical="center" wrapText="1"/>
    </xf>
    <xf numFmtId="165" fontId="0" fillId="6" borderId="1" xfId="0" applyNumberFormat="1" applyFill="1" applyBorder="1" applyAlignment="1">
      <alignment horizontal="center" vertical="center"/>
    </xf>
    <xf numFmtId="165" fontId="0" fillId="6" borderId="4" xfId="0" applyNumberFormat="1" applyFill="1" applyBorder="1" applyAlignment="1">
      <alignment horizontal="center" vertical="center"/>
    </xf>
    <xf numFmtId="0" fontId="0" fillId="6" borderId="9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0" fillId="0" borderId="1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13" borderId="7" xfId="0" applyFont="1" applyFill="1" applyBorder="1" applyAlignment="1">
      <alignment horizontal="center" vertical="center"/>
    </xf>
    <xf numFmtId="0" fontId="1" fillId="13" borderId="31" xfId="0" applyFont="1" applyFill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/>
    </xf>
    <xf numFmtId="0" fontId="0" fillId="12" borderId="4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ont>
        <color rgb="FFFF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topLeftCell="A16" zoomScaleNormal="100" workbookViewId="0">
      <selection activeCell="R13" sqref="R13:R16"/>
    </sheetView>
  </sheetViews>
  <sheetFormatPr baseColWidth="10" defaultRowHeight="15" x14ac:dyDescent="0.25"/>
  <cols>
    <col min="1" max="1" width="23.28515625" customWidth="1"/>
    <col min="3" max="3" width="6.42578125" bestFit="1" customWidth="1"/>
    <col min="4" max="10" width="4.85546875" customWidth="1"/>
    <col min="11" max="13" width="15.28515625" customWidth="1"/>
    <col min="14" max="15" width="6.5703125" customWidth="1"/>
    <col min="16" max="16" width="15.28515625" customWidth="1"/>
  </cols>
  <sheetData>
    <row r="1" spans="1:21" ht="19.5" x14ac:dyDescent="0.3">
      <c r="A1" s="100">
        <f ca="1">TODAY()</f>
        <v>42739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2"/>
    </row>
    <row r="2" spans="1:21" s="10" customFormat="1" ht="19.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21" x14ac:dyDescent="0.25">
      <c r="A3" s="5" t="s">
        <v>13</v>
      </c>
      <c r="K3" s="97" t="s">
        <v>12</v>
      </c>
      <c r="L3" s="98"/>
      <c r="M3" s="98"/>
      <c r="N3" s="98"/>
      <c r="O3" s="98"/>
      <c r="P3" s="99"/>
      <c r="T3" t="s">
        <v>118</v>
      </c>
      <c r="U3" t="s">
        <v>119</v>
      </c>
    </row>
    <row r="4" spans="1:21" s="1" customFormat="1" ht="58.5" customHeight="1" x14ac:dyDescent="0.25">
      <c r="A4" s="105" t="s">
        <v>21</v>
      </c>
      <c r="B4" s="106" t="s">
        <v>10</v>
      </c>
      <c r="C4" s="106" t="s">
        <v>11</v>
      </c>
      <c r="D4" s="11" t="s">
        <v>9</v>
      </c>
      <c r="E4" s="11" t="s">
        <v>1</v>
      </c>
      <c r="F4" s="11" t="s">
        <v>2</v>
      </c>
      <c r="G4" s="11" t="s">
        <v>20</v>
      </c>
      <c r="H4" s="11" t="s">
        <v>18</v>
      </c>
      <c r="I4" s="11" t="s">
        <v>19</v>
      </c>
      <c r="J4" s="11" t="s">
        <v>17</v>
      </c>
      <c r="K4" s="6" t="s">
        <v>6</v>
      </c>
      <c r="L4" s="6" t="s">
        <v>7</v>
      </c>
      <c r="M4" s="21" t="s">
        <v>8</v>
      </c>
      <c r="N4" s="103" t="s">
        <v>40</v>
      </c>
      <c r="O4" s="104"/>
      <c r="P4" s="95" t="s">
        <v>43</v>
      </c>
      <c r="T4" s="93" t="s">
        <v>117</v>
      </c>
      <c r="U4" s="93">
        <v>7.6</v>
      </c>
    </row>
    <row r="5" spans="1:21" x14ac:dyDescent="0.25">
      <c r="A5" s="106"/>
      <c r="B5" s="106"/>
      <c r="C5" s="106"/>
      <c r="D5" s="3">
        <v>210</v>
      </c>
      <c r="E5" s="3">
        <v>391</v>
      </c>
      <c r="F5" s="3">
        <v>392</v>
      </c>
      <c r="G5" s="3">
        <v>372</v>
      </c>
      <c r="H5" s="3">
        <v>400</v>
      </c>
      <c r="I5" s="3">
        <v>396</v>
      </c>
      <c r="J5" s="3"/>
      <c r="K5" s="4" t="str">
        <f>IF(A6&lt;&gt;"",INDEX(PARAMETRE!O:O,MATCH('TONNE FORFAIT'!A6,PARAMETRE!M:M,0)),"")</f>
        <v>FORF1</v>
      </c>
      <c r="L5" s="4" t="str">
        <f>IF(A10&lt;&gt;"",INDEX(PARAMETRE!O:O,MATCH('TONNE FORFAIT'!A10,PARAMETRE!M:M,0)),"")</f>
        <v/>
      </c>
      <c r="M5" s="4" t="str">
        <f>IF(A14&lt;&gt;"",INDEX(PARAMETRE!O:O,MATCH('TONNE FORFAIT'!A14,PARAMETRE!M:M,0)),"")</f>
        <v/>
      </c>
      <c r="N5" s="17" t="s">
        <v>41</v>
      </c>
      <c r="O5" s="4" t="s">
        <v>42</v>
      </c>
      <c r="P5" s="96"/>
      <c r="T5" s="93" t="s">
        <v>120</v>
      </c>
      <c r="U5" s="94">
        <v>7.6</v>
      </c>
    </row>
    <row r="6" spans="1:21" ht="26.25" customHeight="1" x14ac:dyDescent="0.25">
      <c r="A6" s="12" t="s">
        <v>62</v>
      </c>
      <c r="B6" s="33">
        <f>IF(A6&lt;&gt;"",INDEX(PARAMETRE!N:N,MATCH('TONNE FORFAIT'!A6,PARAMETRE!M:M,0)),"")</f>
        <v>6765</v>
      </c>
      <c r="C6" s="66">
        <f>SUM(K6:M6)</f>
        <v>7.6</v>
      </c>
      <c r="D6" s="66"/>
      <c r="E6" s="66"/>
      <c r="F6" s="66"/>
      <c r="G6" s="66"/>
      <c r="H6" s="66"/>
      <c r="I6" s="66"/>
      <c r="J6" s="66"/>
      <c r="K6" s="66">
        <v>7.6</v>
      </c>
      <c r="L6" s="66"/>
      <c r="M6" s="67"/>
      <c r="N6" s="75"/>
      <c r="O6" s="76"/>
      <c r="P6" s="18"/>
      <c r="T6" s="93" t="s">
        <v>121</v>
      </c>
      <c r="U6" s="94">
        <v>7.6</v>
      </c>
    </row>
    <row r="7" spans="1:21" ht="26.25" customHeight="1" x14ac:dyDescent="0.25">
      <c r="A7" s="14" t="s">
        <v>44</v>
      </c>
      <c r="B7" s="13">
        <f>IF(A7&lt;&gt;"",INDEX(PARAMETRE!B:B,MATCH('TONNE FORFAIT'!A7,PARAMETRE!A:A,0)),"")</f>
        <v>903240</v>
      </c>
      <c r="C7" s="66">
        <f t="shared" ref="C7:C17" si="0">SUM(K7:M7)</f>
        <v>8.6</v>
      </c>
      <c r="D7" s="66"/>
      <c r="E7" s="66"/>
      <c r="F7" s="66"/>
      <c r="G7" s="66"/>
      <c r="H7" s="66"/>
      <c r="I7" s="66"/>
      <c r="J7" s="66"/>
      <c r="K7" s="88">
        <v>8.6</v>
      </c>
      <c r="L7" s="88"/>
      <c r="M7" s="89"/>
      <c r="N7" s="90" t="s">
        <v>114</v>
      </c>
      <c r="O7" s="91" t="s">
        <v>115</v>
      </c>
      <c r="P7" s="92" t="s">
        <v>116</v>
      </c>
      <c r="T7" s="93" t="s">
        <v>122</v>
      </c>
      <c r="U7" s="94">
        <v>7.6</v>
      </c>
    </row>
    <row r="8" spans="1:21" ht="26.25" customHeight="1" x14ac:dyDescent="0.25">
      <c r="A8" s="14"/>
      <c r="B8" s="15" t="str">
        <f>IF(A8&lt;&gt;"",INDEX(PARAMETRE!B:B,MATCH('TONNE FORFAIT'!A8,PARAMETRE!A:A,0)),"")</f>
        <v/>
      </c>
      <c r="C8" s="66">
        <f t="shared" si="0"/>
        <v>0</v>
      </c>
      <c r="D8" s="66"/>
      <c r="E8" s="66"/>
      <c r="F8" s="66"/>
      <c r="G8" s="66"/>
      <c r="H8" s="66"/>
      <c r="I8" s="66"/>
      <c r="J8" s="66"/>
      <c r="K8" s="66"/>
      <c r="L8" s="66"/>
      <c r="M8" s="67"/>
      <c r="N8" s="75"/>
      <c r="O8" s="76"/>
      <c r="P8" s="18"/>
      <c r="T8" s="93" t="s">
        <v>123</v>
      </c>
      <c r="U8" s="94">
        <v>4.5999999999999996</v>
      </c>
    </row>
    <row r="9" spans="1:21" ht="26.25" customHeight="1" x14ac:dyDescent="0.25">
      <c r="A9" s="14"/>
      <c r="B9" s="15" t="str">
        <f>IF(A9&lt;&gt;"",INDEX(PARAMETRE!B:B,MATCH('TONNE FORFAIT'!A9,PARAMETRE!A:A,0)),"")</f>
        <v/>
      </c>
      <c r="C9" s="66">
        <f t="shared" si="0"/>
        <v>0</v>
      </c>
      <c r="D9" s="66"/>
      <c r="E9" s="66"/>
      <c r="F9" s="66"/>
      <c r="G9" s="66"/>
      <c r="H9" s="66"/>
      <c r="I9" s="66"/>
      <c r="J9" s="66"/>
      <c r="K9" s="66"/>
      <c r="L9" s="66"/>
      <c r="M9" s="67"/>
      <c r="N9" s="75"/>
      <c r="O9" s="76"/>
      <c r="P9" s="18"/>
    </row>
    <row r="10" spans="1:21" ht="26.25" customHeight="1" x14ac:dyDescent="0.25">
      <c r="A10" s="12"/>
      <c r="B10" s="33" t="str">
        <f>IF(A10&lt;&gt;"",INDEX(PARAMETRE!N:N,MATCH('TONNE FORFAIT'!A10,PARAMETRE!M:M,0)),"")</f>
        <v/>
      </c>
      <c r="C10" s="66">
        <f t="shared" si="0"/>
        <v>0</v>
      </c>
      <c r="D10" s="66"/>
      <c r="E10" s="66"/>
      <c r="F10" s="66"/>
      <c r="G10" s="66"/>
      <c r="H10" s="66"/>
      <c r="I10" s="66"/>
      <c r="J10" s="66"/>
      <c r="K10" s="66"/>
      <c r="L10" s="66"/>
      <c r="M10" s="67"/>
      <c r="N10" s="75"/>
      <c r="O10" s="76"/>
      <c r="P10" s="18"/>
    </row>
    <row r="11" spans="1:21" ht="26.25" customHeight="1" x14ac:dyDescent="0.25">
      <c r="A11" s="14"/>
      <c r="B11" s="15" t="str">
        <f>IF(A11&lt;&gt;"",INDEX(PARAMETRE!B:B,MATCH('TONNE FORFAIT'!A11,PARAMETRE!A:A,0)),"")</f>
        <v/>
      </c>
      <c r="C11" s="66">
        <f t="shared" si="0"/>
        <v>0</v>
      </c>
      <c r="D11" s="66"/>
      <c r="E11" s="66"/>
      <c r="F11" s="66"/>
      <c r="G11" s="66"/>
      <c r="H11" s="66"/>
      <c r="I11" s="66"/>
      <c r="J11" s="66"/>
      <c r="K11" s="66"/>
      <c r="L11" s="66"/>
      <c r="M11" s="67"/>
      <c r="N11" s="75"/>
      <c r="O11" s="76"/>
      <c r="P11" s="18"/>
    </row>
    <row r="12" spans="1:21" ht="26.25" customHeight="1" x14ac:dyDescent="0.25">
      <c r="A12" s="14"/>
      <c r="B12" s="15" t="str">
        <f>IF(A12&lt;&gt;"",INDEX(PARAMETRE!B:B,MATCH('TONNE FORFAIT'!A12,PARAMETRE!A:A,0)),"")</f>
        <v/>
      </c>
      <c r="C12" s="66">
        <f t="shared" si="0"/>
        <v>0</v>
      </c>
      <c r="D12" s="66"/>
      <c r="E12" s="66"/>
      <c r="F12" s="66"/>
      <c r="G12" s="66"/>
      <c r="H12" s="66"/>
      <c r="I12" s="66"/>
      <c r="J12" s="66"/>
      <c r="K12" s="66"/>
      <c r="L12" s="66"/>
      <c r="M12" s="67"/>
      <c r="N12" s="75"/>
      <c r="O12" s="76"/>
      <c r="P12" s="18"/>
    </row>
    <row r="13" spans="1:21" ht="26.25" customHeight="1" x14ac:dyDescent="0.25">
      <c r="A13" s="14"/>
      <c r="B13" s="15" t="str">
        <f>IF(A13&lt;&gt;"",INDEX(PARAMETRE!B:B,MATCH('TONNE FORFAIT'!A13,PARAMETRE!A:A,0)),"")</f>
        <v/>
      </c>
      <c r="C13" s="66">
        <f t="shared" si="0"/>
        <v>0</v>
      </c>
      <c r="D13" s="66"/>
      <c r="E13" s="66"/>
      <c r="F13" s="66"/>
      <c r="G13" s="66"/>
      <c r="H13" s="66"/>
      <c r="I13" s="66"/>
      <c r="J13" s="66"/>
      <c r="K13" s="66"/>
      <c r="L13" s="66"/>
      <c r="M13" s="67"/>
      <c r="N13" s="75"/>
      <c r="O13" s="76"/>
      <c r="P13" s="18"/>
    </row>
    <row r="14" spans="1:21" ht="26.25" customHeight="1" x14ac:dyDescent="0.25">
      <c r="A14" s="12"/>
      <c r="B14" s="33" t="str">
        <f>IF(A14&lt;&gt;"",INDEX(PARAMETRE!N:N,MATCH('TONNE FORFAIT'!A14,PARAMETRE!M:M,0)),"")</f>
        <v/>
      </c>
      <c r="C14" s="66">
        <f t="shared" si="0"/>
        <v>0</v>
      </c>
      <c r="D14" s="66"/>
      <c r="E14" s="66"/>
      <c r="F14" s="66"/>
      <c r="G14" s="66"/>
      <c r="H14" s="66"/>
      <c r="I14" s="66"/>
      <c r="J14" s="66"/>
      <c r="K14" s="66"/>
      <c r="L14" s="66"/>
      <c r="M14" s="67"/>
      <c r="N14" s="75"/>
      <c r="O14" s="76"/>
      <c r="P14" s="18"/>
    </row>
    <row r="15" spans="1:21" ht="26.25" customHeight="1" x14ac:dyDescent="0.25">
      <c r="A15" s="14"/>
      <c r="B15" s="15" t="str">
        <f>IF(A15&lt;&gt;"",INDEX(PARAMETRE!B:B,MATCH('TONNE FORFAIT'!A15,PARAMETRE!A:A,0)),"")</f>
        <v/>
      </c>
      <c r="C15" s="66">
        <f t="shared" si="0"/>
        <v>0</v>
      </c>
      <c r="D15" s="66"/>
      <c r="E15" s="66"/>
      <c r="F15" s="66"/>
      <c r="G15" s="66"/>
      <c r="H15" s="66"/>
      <c r="I15" s="66"/>
      <c r="J15" s="66"/>
      <c r="K15" s="66"/>
      <c r="L15" s="66"/>
      <c r="M15" s="67"/>
      <c r="N15" s="75"/>
      <c r="O15" s="76"/>
      <c r="P15" s="18"/>
    </row>
    <row r="16" spans="1:21" ht="26.25" customHeight="1" x14ac:dyDescent="0.25">
      <c r="A16" s="14"/>
      <c r="B16" s="15" t="str">
        <f>IF(A16&lt;&gt;"",INDEX(PARAMETRE!B:B,MATCH('TONNE FORFAIT'!A16,PARAMETRE!A:A,0)),"")</f>
        <v/>
      </c>
      <c r="C16" s="66">
        <f t="shared" si="0"/>
        <v>0</v>
      </c>
      <c r="D16" s="66"/>
      <c r="E16" s="66"/>
      <c r="F16" s="66"/>
      <c r="G16" s="66"/>
      <c r="H16" s="66"/>
      <c r="I16" s="66"/>
      <c r="J16" s="66"/>
      <c r="K16" s="66"/>
      <c r="L16" s="66"/>
      <c r="M16" s="67"/>
      <c r="N16" s="75"/>
      <c r="O16" s="76"/>
      <c r="P16" s="18"/>
    </row>
    <row r="17" spans="1:16" ht="26.25" customHeight="1" thickBot="1" x14ac:dyDescent="0.3">
      <c r="A17" s="14"/>
      <c r="B17" s="15" t="str">
        <f>IF(A17&lt;&gt;"",INDEX(PARAMETRE!B:B,MATCH('TONNE FORFAIT'!A17,PARAMETRE!A:A,0)),"")</f>
        <v/>
      </c>
      <c r="C17" s="66">
        <f t="shared" si="0"/>
        <v>0</v>
      </c>
      <c r="D17" s="66"/>
      <c r="E17" s="66"/>
      <c r="F17" s="66"/>
      <c r="G17" s="66"/>
      <c r="H17" s="66"/>
      <c r="I17" s="66"/>
      <c r="J17" s="66"/>
      <c r="K17" s="66"/>
      <c r="L17" s="66"/>
      <c r="M17" s="67"/>
      <c r="N17" s="77"/>
      <c r="O17" s="78"/>
      <c r="P17" s="19"/>
    </row>
  </sheetData>
  <sheetProtection selectLockedCells="1"/>
  <dataConsolidate/>
  <mergeCells count="7">
    <mergeCell ref="P4:P5"/>
    <mergeCell ref="K3:P3"/>
    <mergeCell ref="A1:P1"/>
    <mergeCell ref="N4:O4"/>
    <mergeCell ref="A4:A5"/>
    <mergeCell ref="B4:B5"/>
    <mergeCell ref="C4:C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PARAMETRE!$A$2:$A$17</xm:f>
          </x14:formula1>
          <xm:sqref>A7:A9 A11:A13 A15:A17</xm:sqref>
        </x14:dataValidation>
        <x14:dataValidation type="list" allowBlank="1" showInputMessage="1" showErrorMessage="1">
          <x14:formula1>
            <xm:f>PARAMETRE!$M$2:$M$27</xm:f>
          </x14:formula1>
          <xm:sqref>A6 A10 A14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Normal="100" workbookViewId="0">
      <selection activeCell="D15" sqref="D15:Q15"/>
    </sheetView>
  </sheetViews>
  <sheetFormatPr baseColWidth="10" defaultRowHeight="15" x14ac:dyDescent="0.25"/>
  <cols>
    <col min="1" max="1" width="23.28515625" customWidth="1"/>
    <col min="2" max="2" width="11.42578125" style="63"/>
    <col min="3" max="3" width="6.42578125" bestFit="1" customWidth="1"/>
    <col min="4" max="10" width="4.85546875" customWidth="1"/>
    <col min="11" max="15" width="9.28515625" customWidth="1"/>
    <col min="16" max="17" width="6.5703125" customWidth="1"/>
    <col min="18" max="18" width="15.28515625" customWidth="1"/>
  </cols>
  <sheetData>
    <row r="1" spans="1:18" ht="19.5" x14ac:dyDescent="0.3">
      <c r="A1" s="100">
        <f ca="1">TODAY()</f>
        <v>42739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2"/>
    </row>
    <row r="2" spans="1:18" s="10" customFormat="1" ht="19.5" x14ac:dyDescent="0.3">
      <c r="A2" s="9"/>
      <c r="B2" s="62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x14ac:dyDescent="0.25">
      <c r="A3" s="5" t="s">
        <v>13</v>
      </c>
      <c r="K3" s="112" t="s">
        <v>27</v>
      </c>
      <c r="L3" s="113"/>
      <c r="M3" s="113"/>
      <c r="N3" s="114"/>
      <c r="O3" s="107" t="s">
        <v>12</v>
      </c>
      <c r="P3" s="108"/>
      <c r="Q3" s="108"/>
      <c r="R3" s="109"/>
    </row>
    <row r="4" spans="1:18" s="1" customFormat="1" ht="58.5" customHeight="1" x14ac:dyDescent="0.25">
      <c r="A4" s="105" t="s">
        <v>0</v>
      </c>
      <c r="B4" s="106" t="s">
        <v>10</v>
      </c>
      <c r="C4" s="106" t="s">
        <v>11</v>
      </c>
      <c r="D4" s="11" t="s">
        <v>9</v>
      </c>
      <c r="E4" s="11" t="s">
        <v>1</v>
      </c>
      <c r="F4" s="11" t="s">
        <v>2</v>
      </c>
      <c r="G4" s="11" t="s">
        <v>20</v>
      </c>
      <c r="H4" s="11" t="s">
        <v>18</v>
      </c>
      <c r="I4" s="11" t="s">
        <v>19</v>
      </c>
      <c r="J4" s="11" t="s">
        <v>17</v>
      </c>
      <c r="K4" s="115" t="s">
        <v>23</v>
      </c>
      <c r="L4" s="115" t="s">
        <v>24</v>
      </c>
      <c r="M4" s="3" t="s">
        <v>30</v>
      </c>
      <c r="N4" s="3" t="s">
        <v>31</v>
      </c>
      <c r="O4" s="20" t="s">
        <v>15</v>
      </c>
      <c r="P4" s="103" t="s">
        <v>40</v>
      </c>
      <c r="Q4" s="104"/>
      <c r="R4" s="95" t="s">
        <v>43</v>
      </c>
    </row>
    <row r="5" spans="1:18" x14ac:dyDescent="0.25">
      <c r="A5" s="106"/>
      <c r="B5" s="106"/>
      <c r="C5" s="106"/>
      <c r="D5" s="3">
        <v>210</v>
      </c>
      <c r="E5" s="3">
        <v>391</v>
      </c>
      <c r="F5" s="3">
        <v>392</v>
      </c>
      <c r="G5" s="3">
        <v>372</v>
      </c>
      <c r="H5" s="3">
        <v>400</v>
      </c>
      <c r="I5" s="3">
        <v>396</v>
      </c>
      <c r="J5" s="3"/>
      <c r="K5" s="116"/>
      <c r="L5" s="116"/>
      <c r="M5" s="4" t="s">
        <v>25</v>
      </c>
      <c r="N5" s="4" t="s">
        <v>26</v>
      </c>
      <c r="O5" s="16" t="s">
        <v>16</v>
      </c>
      <c r="P5" s="17" t="s">
        <v>41</v>
      </c>
      <c r="Q5" s="4" t="s">
        <v>42</v>
      </c>
      <c r="R5" s="96"/>
    </row>
    <row r="6" spans="1:18" ht="26.25" customHeight="1" x14ac:dyDescent="0.25">
      <c r="A6" s="14" t="s">
        <v>22</v>
      </c>
      <c r="B6" s="15"/>
      <c r="C6" s="66" t="s">
        <v>29</v>
      </c>
      <c r="D6" s="66"/>
      <c r="E6" s="66"/>
      <c r="F6" s="66"/>
      <c r="G6" s="66"/>
      <c r="H6" s="66"/>
      <c r="I6" s="66"/>
      <c r="J6" s="66"/>
      <c r="K6" s="66">
        <v>1</v>
      </c>
      <c r="L6" s="66">
        <v>1</v>
      </c>
      <c r="M6" s="66">
        <v>3</v>
      </c>
      <c r="N6" s="66">
        <v>1</v>
      </c>
      <c r="O6" s="67"/>
      <c r="P6" s="75"/>
      <c r="Q6" s="76"/>
      <c r="R6" s="18"/>
    </row>
    <row r="7" spans="1:18" ht="26.25" customHeight="1" x14ac:dyDescent="0.25">
      <c r="A7" s="14" t="s">
        <v>28</v>
      </c>
      <c r="B7" s="15"/>
      <c r="C7" s="66" t="s">
        <v>29</v>
      </c>
      <c r="D7" s="66"/>
      <c r="E7" s="66"/>
      <c r="F7" s="66"/>
      <c r="G7" s="66"/>
      <c r="H7" s="66"/>
      <c r="I7" s="66"/>
      <c r="J7" s="66"/>
      <c r="K7" s="66"/>
      <c r="L7" s="66"/>
      <c r="M7" s="66">
        <v>3</v>
      </c>
      <c r="N7" s="66"/>
      <c r="O7" s="67"/>
      <c r="P7" s="75"/>
      <c r="Q7" s="76"/>
      <c r="R7" s="18"/>
    </row>
    <row r="8" spans="1:18" ht="26.25" customHeight="1" x14ac:dyDescent="0.25">
      <c r="A8" s="7"/>
      <c r="B8" s="15"/>
      <c r="C8" s="66">
        <f t="shared" ref="C8:C17" si="0">SUM(K8:O8)</f>
        <v>0</v>
      </c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7"/>
      <c r="P8" s="75"/>
      <c r="Q8" s="76"/>
      <c r="R8" s="18"/>
    </row>
    <row r="9" spans="1:18" ht="26.25" customHeight="1" x14ac:dyDescent="0.25">
      <c r="A9" s="23"/>
      <c r="B9" s="24"/>
      <c r="C9" s="66">
        <f t="shared" si="0"/>
        <v>0</v>
      </c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7"/>
      <c r="P9" s="75"/>
      <c r="Q9" s="76"/>
      <c r="R9" s="18"/>
    </row>
    <row r="10" spans="1:18" ht="26.25" customHeight="1" x14ac:dyDescent="0.25">
      <c r="A10" s="14" t="s">
        <v>52</v>
      </c>
      <c r="B10" s="15">
        <f>IF(A10&lt;&gt;"",INDEX(PARAMETRE!B:B,MATCH('CE-BENNE-ABS'!A10,PARAMETRE!A:A,0)),"")</f>
        <v>1528</v>
      </c>
      <c r="C10" s="66">
        <f t="shared" si="0"/>
        <v>0</v>
      </c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7"/>
      <c r="P10" s="75"/>
      <c r="Q10" s="76"/>
      <c r="R10" s="18"/>
    </row>
    <row r="11" spans="1:18" ht="26.25" customHeight="1" x14ac:dyDescent="0.25">
      <c r="A11" s="7"/>
      <c r="B11" s="15"/>
      <c r="C11" s="66">
        <f t="shared" si="0"/>
        <v>0</v>
      </c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7"/>
      <c r="P11" s="75"/>
      <c r="Q11" s="76"/>
      <c r="R11" s="18"/>
    </row>
    <row r="12" spans="1:18" ht="26.25" customHeight="1" thickBot="1" x14ac:dyDescent="0.3">
      <c r="A12" s="23"/>
      <c r="B12" s="24"/>
      <c r="C12" s="68">
        <f t="shared" si="0"/>
        <v>0</v>
      </c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9"/>
      <c r="P12" s="79"/>
      <c r="Q12" s="80"/>
      <c r="R12" s="25"/>
    </row>
    <row r="13" spans="1:18" ht="26.25" customHeight="1" x14ac:dyDescent="0.25">
      <c r="A13" s="34"/>
      <c r="B13" s="28" t="str">
        <f>IF(A13&lt;&gt;"",INDEX(PARAMETRE!B:B,MATCH('CE-BENNE-ABS'!A13,PARAMETRE!A:A,0)),"")</f>
        <v/>
      </c>
      <c r="C13" s="70">
        <f t="shared" si="0"/>
        <v>0</v>
      </c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26"/>
    </row>
    <row r="14" spans="1:18" ht="26.25" customHeight="1" x14ac:dyDescent="0.25">
      <c r="A14" s="35"/>
      <c r="B14" s="15" t="str">
        <f>IF(A14&lt;&gt;"",INDEX(PARAMETRE!B:B,MATCH('CE-BENNE-ABS'!A14,PARAMETRE!A:A,0)),"")</f>
        <v/>
      </c>
      <c r="C14" s="66">
        <f t="shared" si="0"/>
        <v>0</v>
      </c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8"/>
    </row>
    <row r="15" spans="1:18" ht="26.25" customHeight="1" x14ac:dyDescent="0.25">
      <c r="A15" s="35"/>
      <c r="B15" s="15" t="str">
        <f>IF(A15&lt;&gt;"",INDEX(PARAMETRE!B:B,MATCH('CE-BENNE-ABS'!A15,PARAMETRE!A:A,0)),"")</f>
        <v/>
      </c>
      <c r="C15" s="66">
        <f t="shared" si="0"/>
        <v>0</v>
      </c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8"/>
    </row>
    <row r="16" spans="1:18" ht="26.25" customHeight="1" x14ac:dyDescent="0.25">
      <c r="A16" s="27"/>
      <c r="B16" s="15" t="str">
        <f>IF(A16&lt;&gt;"",INDEX(PARAMETRE!B:B,MATCH('CE-BENNE-ABS'!A16,PARAMETRE!A:A,0)),"")</f>
        <v/>
      </c>
      <c r="C16" s="66">
        <f t="shared" si="0"/>
        <v>0</v>
      </c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8"/>
    </row>
    <row r="17" spans="1:18" ht="26.25" customHeight="1" thickBot="1" x14ac:dyDescent="0.3">
      <c r="A17" s="36"/>
      <c r="B17" s="29" t="str">
        <f>IF(A17&lt;&gt;"",INDEX(PARAMETRE!B:B,MATCH('CE-BENNE-ABS'!A17,PARAMETRE!A:A,0)),"")</f>
        <v/>
      </c>
      <c r="C17" s="71">
        <f t="shared" si="0"/>
        <v>0</v>
      </c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9"/>
    </row>
  </sheetData>
  <mergeCells count="15">
    <mergeCell ref="D15:Q15"/>
    <mergeCell ref="D16:Q16"/>
    <mergeCell ref="D17:Q17"/>
    <mergeCell ref="P4:Q4"/>
    <mergeCell ref="R4:R5"/>
    <mergeCell ref="O3:R3"/>
    <mergeCell ref="A1:R1"/>
    <mergeCell ref="D13:Q13"/>
    <mergeCell ref="D14:Q14"/>
    <mergeCell ref="A4:A5"/>
    <mergeCell ref="B4:B5"/>
    <mergeCell ref="C4:C5"/>
    <mergeCell ref="K3:N3"/>
    <mergeCell ref="K4:K5"/>
    <mergeCell ref="L4:L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05E2A0AA-B9F4-4050-8FE7-043D9D5BE356}">
            <xm:f>NOT(ISERROR(SEARCH($R$13,R13)))</xm:f>
            <xm:f>$R$13</xm:f>
            <x14:dxf>
              <fill>
                <patternFill>
                  <bgColor rgb="FFFFFF00"/>
                </patternFill>
              </fill>
            </x14:dxf>
          </x14:cfRule>
          <xm:sqref>R13:R17</xm:sqref>
        </x14:conditionalFormatting>
        <x14:conditionalFormatting xmlns:xm="http://schemas.microsoft.com/office/excel/2006/main">
          <x14:cfRule type="containsText" priority="4" operator="containsText" id="{0BCD01D7-AE83-4480-80D2-BF49D3723194}">
            <xm:f>NOT(ISERROR(SEARCH($R$14,R14)))</xm:f>
            <xm:f>$R$14</xm:f>
            <x14:dxf>
              <fill>
                <patternFill>
                  <bgColor rgb="FFFFFF00"/>
                </patternFill>
              </fill>
            </x14:dxf>
          </x14:cfRule>
          <xm:sqref>R14</xm:sqref>
        </x14:conditionalFormatting>
        <x14:conditionalFormatting xmlns:xm="http://schemas.microsoft.com/office/excel/2006/main">
          <x14:cfRule type="containsText" priority="3" operator="containsText" id="{6CAB683D-1BD3-4CDB-AE73-CDAB2FF03266}">
            <xm:f>NOT(ISERROR(SEARCH($R$15,R15)))</xm:f>
            <xm:f>$R$15</xm:f>
            <x14:dxf>
              <fill>
                <patternFill>
                  <bgColor rgb="FFFFFF00"/>
                </patternFill>
              </fill>
            </x14:dxf>
          </x14:cfRule>
          <xm:sqref>R15</xm:sqref>
        </x14:conditionalFormatting>
        <x14:conditionalFormatting xmlns:xm="http://schemas.microsoft.com/office/excel/2006/main">
          <x14:cfRule type="containsText" priority="2" operator="containsText" id="{BF7CAAC6-04DB-4763-B571-C21A0F7613E8}">
            <xm:f>NOT(ISERROR(SEARCH($R$16,R16)))</xm:f>
            <xm:f>$R$16</xm:f>
            <x14:dxf>
              <fill>
                <patternFill>
                  <bgColor rgb="FFFFFF00"/>
                </patternFill>
              </fill>
            </x14:dxf>
          </x14:cfRule>
          <xm:sqref>R16</xm:sqref>
        </x14:conditionalFormatting>
        <x14:conditionalFormatting xmlns:xm="http://schemas.microsoft.com/office/excel/2006/main">
          <x14:cfRule type="containsText" priority="1" operator="containsText" id="{1C67E56A-4AE7-48BC-B2A7-C3E594322F44}">
            <xm:f>NOT(ISERROR(SEARCH($R$17,R17)))</xm:f>
            <xm:f>$R$17</xm:f>
            <x14:dxf/>
          </x14:cfRule>
          <xm:sqref>R17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PARAMETRE!$A$2:$A$17</xm:f>
          </x14:formula1>
          <xm:sqref>A13:A15 A17 A10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activeCell="G8" sqref="G8"/>
    </sheetView>
  </sheetViews>
  <sheetFormatPr baseColWidth="10" defaultRowHeight="15" x14ac:dyDescent="0.25"/>
  <cols>
    <col min="1" max="1" width="23.28515625" customWidth="1"/>
    <col min="3" max="3" width="6.42578125" bestFit="1" customWidth="1"/>
    <col min="4" max="10" width="4.85546875" customWidth="1"/>
    <col min="11" max="15" width="9.28515625" customWidth="1"/>
    <col min="16" max="17" width="6.5703125" customWidth="1"/>
    <col min="18" max="18" width="15.28515625" customWidth="1"/>
  </cols>
  <sheetData>
    <row r="1" spans="1:18" ht="19.5" x14ac:dyDescent="0.3">
      <c r="A1" s="100">
        <f ca="1">TODAY()</f>
        <v>42739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2"/>
    </row>
    <row r="2" spans="1:18" s="10" customFormat="1" ht="19.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8" ht="15.75" thickBot="1" x14ac:dyDescent="0.3">
      <c r="A3" s="5" t="s">
        <v>13</v>
      </c>
      <c r="K3" s="107" t="s">
        <v>12</v>
      </c>
      <c r="L3" s="108"/>
      <c r="M3" s="109"/>
      <c r="N3" s="122" t="s">
        <v>27</v>
      </c>
      <c r="O3" s="123"/>
      <c r="P3" s="123"/>
      <c r="Q3" s="123"/>
      <c r="R3" s="124"/>
    </row>
    <row r="4" spans="1:18" s="1" customFormat="1" ht="58.5" customHeight="1" x14ac:dyDescent="0.25">
      <c r="A4" s="105" t="s">
        <v>21</v>
      </c>
      <c r="B4" s="106" t="s">
        <v>10</v>
      </c>
      <c r="C4" s="106" t="s">
        <v>11</v>
      </c>
      <c r="D4" s="11" t="s">
        <v>9</v>
      </c>
      <c r="E4" s="11" t="s">
        <v>1</v>
      </c>
      <c r="F4" s="11" t="s">
        <v>2</v>
      </c>
      <c r="G4" s="11" t="s">
        <v>20</v>
      </c>
      <c r="H4" s="11" t="s">
        <v>18</v>
      </c>
      <c r="I4" s="11" t="s">
        <v>19</v>
      </c>
      <c r="J4" s="11" t="s">
        <v>17</v>
      </c>
      <c r="K4" s="3" t="s">
        <v>35</v>
      </c>
      <c r="L4" s="3" t="s">
        <v>36</v>
      </c>
      <c r="M4" s="3" t="s">
        <v>37</v>
      </c>
      <c r="N4" s="87"/>
      <c r="O4" s="87" t="s">
        <v>38</v>
      </c>
      <c r="P4" s="118" t="s">
        <v>40</v>
      </c>
      <c r="Q4" s="119"/>
      <c r="R4" s="120" t="s">
        <v>43</v>
      </c>
    </row>
    <row r="5" spans="1:18" x14ac:dyDescent="0.25">
      <c r="A5" s="106"/>
      <c r="B5" s="106"/>
      <c r="C5" s="106"/>
      <c r="D5" s="3">
        <v>210</v>
      </c>
      <c r="E5" s="3">
        <v>391</v>
      </c>
      <c r="F5" s="3">
        <v>392</v>
      </c>
      <c r="G5" s="3">
        <v>372</v>
      </c>
      <c r="H5" s="3">
        <v>400</v>
      </c>
      <c r="I5" s="3">
        <v>396</v>
      </c>
      <c r="J5" s="3"/>
      <c r="K5" s="4">
        <v>1</v>
      </c>
      <c r="L5" s="4">
        <v>1</v>
      </c>
      <c r="M5" s="4">
        <v>1</v>
      </c>
      <c r="N5" s="16"/>
      <c r="O5" s="16"/>
      <c r="P5" s="17" t="s">
        <v>41</v>
      </c>
      <c r="Q5" s="4" t="s">
        <v>42</v>
      </c>
      <c r="R5" s="121"/>
    </row>
    <row r="6" spans="1:18" ht="26.25" customHeight="1" x14ac:dyDescent="0.25">
      <c r="A6" s="82"/>
      <c r="B6" s="83" t="str">
        <f>IF(A6&lt;&gt;"",INDEX(PARAMETRE!B:B,MATCH('AMPLIROLL PELLE'!A6,PARAMETRE!A:A,0)),"")</f>
        <v/>
      </c>
      <c r="C6" s="84">
        <f>SUM(K6:M6)</f>
        <v>0</v>
      </c>
      <c r="D6" s="84"/>
      <c r="E6" s="84"/>
      <c r="F6" s="84"/>
      <c r="G6" s="84"/>
      <c r="H6" s="84"/>
      <c r="I6" s="84"/>
      <c r="J6" s="84"/>
      <c r="K6" s="84"/>
      <c r="L6" s="84"/>
      <c r="M6" s="84"/>
      <c r="N6" s="67"/>
      <c r="O6" s="67"/>
      <c r="P6" s="75"/>
      <c r="Q6" s="76"/>
      <c r="R6" s="18"/>
    </row>
    <row r="7" spans="1:18" ht="26.25" customHeight="1" x14ac:dyDescent="0.25">
      <c r="A7" s="12" t="s">
        <v>32</v>
      </c>
      <c r="B7" s="33"/>
      <c r="C7" s="84">
        <f t="shared" ref="C7:C16" si="0">SUM(K7:M7)</f>
        <v>0</v>
      </c>
      <c r="D7" s="84"/>
      <c r="E7" s="84"/>
      <c r="F7" s="84"/>
      <c r="G7" s="84"/>
      <c r="H7" s="84"/>
      <c r="I7" s="84"/>
      <c r="J7" s="84"/>
      <c r="K7" s="84"/>
      <c r="L7" s="84"/>
      <c r="M7" s="84"/>
      <c r="N7" s="67"/>
      <c r="O7" s="67"/>
      <c r="P7" s="75"/>
      <c r="Q7" s="76"/>
      <c r="R7" s="18"/>
    </row>
    <row r="8" spans="1:18" ht="26.25" customHeight="1" x14ac:dyDescent="0.25">
      <c r="A8" s="12" t="s">
        <v>33</v>
      </c>
      <c r="B8" s="33" t="s">
        <v>34</v>
      </c>
      <c r="C8" s="84">
        <f t="shared" si="0"/>
        <v>0</v>
      </c>
      <c r="D8" s="84"/>
      <c r="E8" s="84"/>
      <c r="F8" s="84"/>
      <c r="G8" s="84"/>
      <c r="H8" s="84"/>
      <c r="I8" s="84"/>
      <c r="J8" s="84"/>
      <c r="K8" s="84"/>
      <c r="L8" s="84"/>
      <c r="M8" s="84"/>
      <c r="N8" s="67"/>
      <c r="O8" s="67"/>
      <c r="P8" s="75"/>
      <c r="Q8" s="76"/>
      <c r="R8" s="18"/>
    </row>
    <row r="9" spans="1:18" ht="26.25" customHeight="1" x14ac:dyDescent="0.25">
      <c r="A9" s="82"/>
      <c r="B9" s="83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67"/>
      <c r="O9" s="67"/>
      <c r="P9" s="75"/>
      <c r="Q9" s="76"/>
      <c r="R9" s="18"/>
    </row>
    <row r="10" spans="1:18" ht="26.25" customHeight="1" x14ac:dyDescent="0.25">
      <c r="A10" s="14"/>
      <c r="B10" s="15" t="str">
        <f>IF(A10&lt;&gt;"",INDEX(PARAMETRE!B:B,MATCH('AMPLIROLL PELLE'!A10,PARAMETRE!A:A,0)),"")</f>
        <v/>
      </c>
      <c r="C10" s="66">
        <f t="shared" si="0"/>
        <v>0</v>
      </c>
      <c r="D10" s="66"/>
      <c r="E10" s="66"/>
      <c r="F10" s="66"/>
      <c r="G10" s="66"/>
      <c r="H10" s="66"/>
      <c r="I10" s="66"/>
      <c r="J10" s="66"/>
      <c r="K10" s="81"/>
      <c r="L10" s="81"/>
      <c r="M10" s="81"/>
      <c r="N10" s="67"/>
      <c r="O10" s="67"/>
      <c r="P10" s="75"/>
      <c r="Q10" s="76"/>
      <c r="R10" s="18"/>
    </row>
    <row r="11" spans="1:18" ht="26.25" customHeight="1" x14ac:dyDescent="0.25">
      <c r="A11" s="12"/>
      <c r="B11" s="33"/>
      <c r="C11" s="66">
        <f t="shared" si="0"/>
        <v>0</v>
      </c>
      <c r="D11" s="66"/>
      <c r="E11" s="66"/>
      <c r="F11" s="66"/>
      <c r="G11" s="66"/>
      <c r="H11" s="66"/>
      <c r="I11" s="66"/>
      <c r="J11" s="66"/>
      <c r="K11" s="81"/>
      <c r="L11" s="81"/>
      <c r="M11" s="81"/>
      <c r="N11" s="67"/>
      <c r="O11" s="67"/>
      <c r="P11" s="75"/>
      <c r="Q11" s="76"/>
      <c r="R11" s="18"/>
    </row>
    <row r="12" spans="1:18" ht="26.25" customHeight="1" x14ac:dyDescent="0.25">
      <c r="A12" s="14"/>
      <c r="B12" s="15" t="str">
        <f>IF(A12&lt;&gt;"",INDEX(PARAMETRE!B:B,MATCH('AMPLIROLL PELLE'!A12,PARAMETRE!A:A,0)),"")</f>
        <v/>
      </c>
      <c r="C12" s="66"/>
      <c r="D12" s="66"/>
      <c r="E12" s="66"/>
      <c r="F12" s="66"/>
      <c r="G12" s="66"/>
      <c r="H12" s="66"/>
      <c r="I12" s="66"/>
      <c r="J12" s="66"/>
      <c r="K12" s="81"/>
      <c r="L12" s="81"/>
      <c r="M12" s="81"/>
      <c r="N12" s="67"/>
      <c r="O12" s="67"/>
      <c r="P12" s="75"/>
      <c r="Q12" s="76"/>
      <c r="R12" s="18"/>
    </row>
    <row r="13" spans="1:18" ht="26.25" customHeight="1" x14ac:dyDescent="0.25">
      <c r="A13" s="14"/>
      <c r="B13" s="15" t="str">
        <f>IF(A13&lt;&gt;"",INDEX(PARAMETRE!B:B,MATCH('AMPLIROLL PELLE'!A13,PARAMETRE!A:A,0)),"")</f>
        <v/>
      </c>
      <c r="C13" s="66">
        <f t="shared" si="0"/>
        <v>0</v>
      </c>
      <c r="D13" s="66"/>
      <c r="E13" s="66"/>
      <c r="F13" s="66"/>
      <c r="G13" s="66"/>
      <c r="H13" s="66"/>
      <c r="I13" s="66"/>
      <c r="J13" s="66"/>
      <c r="K13" s="81"/>
      <c r="L13" s="81"/>
      <c r="M13" s="81"/>
      <c r="N13" s="67"/>
      <c r="O13" s="67"/>
      <c r="P13" s="75"/>
      <c r="Q13" s="76"/>
      <c r="R13" s="18"/>
    </row>
    <row r="14" spans="1:18" ht="26.25" customHeight="1" x14ac:dyDescent="0.25">
      <c r="A14" s="12"/>
      <c r="B14" s="33" t="str">
        <f>IF(A14&lt;&gt;"",INDEX(PARAMETRE!B:B,MATCH('AMPLIROLL PELLE'!A14,PARAMETRE!A:A,0)),"")</f>
        <v/>
      </c>
      <c r="C14" s="66">
        <f t="shared" si="0"/>
        <v>0</v>
      </c>
      <c r="D14" s="66"/>
      <c r="E14" s="66"/>
      <c r="F14" s="66"/>
      <c r="G14" s="66"/>
      <c r="H14" s="66"/>
      <c r="I14" s="66"/>
      <c r="J14" s="66"/>
      <c r="K14" s="81"/>
      <c r="L14" s="81"/>
      <c r="M14" s="81"/>
      <c r="N14" s="67"/>
      <c r="O14" s="67"/>
      <c r="P14" s="75"/>
      <c r="Q14" s="76"/>
      <c r="R14" s="18"/>
    </row>
    <row r="15" spans="1:18" ht="26.25" customHeight="1" x14ac:dyDescent="0.25">
      <c r="A15" s="14"/>
      <c r="B15" s="15" t="str">
        <f>IF(A15&lt;&gt;"",INDEX(PARAMETRE!B:B,MATCH('AMPLIROLL PELLE'!A15,PARAMETRE!A:A,0)),"")</f>
        <v/>
      </c>
      <c r="C15" s="66">
        <f t="shared" si="0"/>
        <v>0</v>
      </c>
      <c r="D15" s="66"/>
      <c r="E15" s="66"/>
      <c r="F15" s="66"/>
      <c r="G15" s="66"/>
      <c r="H15" s="66"/>
      <c r="I15" s="66"/>
      <c r="J15" s="66"/>
      <c r="K15" s="81"/>
      <c r="L15" s="81"/>
      <c r="M15" s="81"/>
      <c r="N15" s="67"/>
      <c r="O15" s="67"/>
      <c r="P15" s="75"/>
      <c r="Q15" s="76"/>
      <c r="R15" s="18"/>
    </row>
    <row r="16" spans="1:18" ht="26.25" customHeight="1" thickBot="1" x14ac:dyDescent="0.3">
      <c r="A16" s="14"/>
      <c r="B16" s="15" t="str">
        <f>IF(A16&lt;&gt;"",INDEX(PARAMETRE!B:B,MATCH('AMPLIROLL PELLE'!A16,PARAMETRE!A:A,0)),"")</f>
        <v/>
      </c>
      <c r="C16" s="66">
        <f t="shared" si="0"/>
        <v>0</v>
      </c>
      <c r="D16" s="66"/>
      <c r="E16" s="66"/>
      <c r="F16" s="66"/>
      <c r="G16" s="66"/>
      <c r="H16" s="66"/>
      <c r="I16" s="66"/>
      <c r="J16" s="66"/>
      <c r="K16" s="81"/>
      <c r="L16" s="81"/>
      <c r="M16" s="81"/>
      <c r="N16" s="67"/>
      <c r="O16" s="67"/>
      <c r="P16" s="77"/>
      <c r="Q16" s="78"/>
      <c r="R16" s="19"/>
    </row>
  </sheetData>
  <mergeCells count="8">
    <mergeCell ref="P4:Q4"/>
    <mergeCell ref="R4:R5"/>
    <mergeCell ref="A1:R1"/>
    <mergeCell ref="K3:M3"/>
    <mergeCell ref="A4:A5"/>
    <mergeCell ref="B4:B5"/>
    <mergeCell ref="C4:C5"/>
    <mergeCell ref="N3:R3"/>
  </mergeCells>
  <dataValidations count="1">
    <dataValidation type="list" allowBlank="1" showInputMessage="1" showErrorMessage="1" sqref="B11">
      <formula1>$R$2:$R$3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PARAMETRE!$R$2:$R$3</xm:f>
          </x14:formula1>
          <xm:sqref>B7</xm:sqref>
        </x14:dataValidation>
        <x14:dataValidation type="list" allowBlank="1" showInputMessage="1" showErrorMessage="1">
          <x14:formula1>
            <xm:f>PARAMETRE!$Q$3:$Q$4</xm:f>
          </x14:formula1>
          <xm:sqref>A11</xm:sqref>
        </x14:dataValidation>
        <x14:dataValidation type="list" allowBlank="1" showInputMessage="1" showErrorMessage="1">
          <x14:formula1>
            <xm:f>PARAMETRE!$A$2:$A$17</xm:f>
          </x14:formula1>
          <xm:sqref>A6 A10 A12:A16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activeCell="O6" sqref="O6:P6"/>
    </sheetView>
  </sheetViews>
  <sheetFormatPr baseColWidth="10" defaultRowHeight="15" x14ac:dyDescent="0.25"/>
  <cols>
    <col min="1" max="1" width="23.28515625" customWidth="1"/>
    <col min="3" max="3" width="6.42578125" bestFit="1" customWidth="1"/>
    <col min="4" max="10" width="4.85546875" customWidth="1"/>
    <col min="11" max="14" width="17.5703125" customWidth="1"/>
    <col min="15" max="16" width="6.28515625" customWidth="1"/>
    <col min="17" max="17" width="15.28515625" customWidth="1"/>
  </cols>
  <sheetData>
    <row r="1" spans="1:17" ht="19.5" x14ac:dyDescent="0.3">
      <c r="A1" s="100">
        <f ca="1">TODAY()</f>
        <v>42739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2"/>
    </row>
    <row r="2" spans="1:17" s="10" customFormat="1" ht="19.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7" ht="15.75" thickBot="1" x14ac:dyDescent="0.3">
      <c r="A3" s="5" t="s">
        <v>13</v>
      </c>
      <c r="K3" s="65"/>
      <c r="L3" s="85"/>
      <c r="M3" s="85"/>
      <c r="N3" s="85"/>
      <c r="O3" s="86"/>
      <c r="P3" s="86"/>
      <c r="Q3" s="86"/>
    </row>
    <row r="4" spans="1:17" s="1" customFormat="1" ht="58.5" customHeight="1" x14ac:dyDescent="0.25">
      <c r="A4" s="105" t="s">
        <v>21</v>
      </c>
      <c r="B4" s="106" t="s">
        <v>10</v>
      </c>
      <c r="C4" s="106" t="s">
        <v>11</v>
      </c>
      <c r="D4" s="11" t="s">
        <v>9</v>
      </c>
      <c r="E4" s="11" t="s">
        <v>1</v>
      </c>
      <c r="F4" s="11" t="s">
        <v>2</v>
      </c>
      <c r="G4" s="11" t="s">
        <v>20</v>
      </c>
      <c r="H4" s="11" t="s">
        <v>18</v>
      </c>
      <c r="I4" s="11" t="s">
        <v>19</v>
      </c>
      <c r="J4" s="11" t="s">
        <v>17</v>
      </c>
      <c r="K4" s="6"/>
      <c r="L4" s="6"/>
      <c r="M4" s="6"/>
      <c r="N4" s="20"/>
      <c r="O4" s="118" t="s">
        <v>40</v>
      </c>
      <c r="P4" s="119"/>
      <c r="Q4" s="120" t="s">
        <v>43</v>
      </c>
    </row>
    <row r="5" spans="1:17" x14ac:dyDescent="0.25">
      <c r="A5" s="106"/>
      <c r="B5" s="106"/>
      <c r="C5" s="106"/>
      <c r="D5" s="3">
        <v>210</v>
      </c>
      <c r="E5" s="3">
        <v>391</v>
      </c>
      <c r="F5" s="3">
        <v>392</v>
      </c>
      <c r="G5" s="3">
        <v>372</v>
      </c>
      <c r="H5" s="3">
        <v>400</v>
      </c>
      <c r="I5" s="3">
        <v>396</v>
      </c>
      <c r="J5" s="3"/>
      <c r="K5" s="4" t="str">
        <f>IF(A6&lt;&gt;"",INDEX(PARAMETRE!Z:Z,MATCH('TONNE SUPP POMPE HP'!A6,PARAMETRE!Y:Y,0)),"")</f>
        <v/>
      </c>
      <c r="L5" s="4" t="str">
        <f>IF(A10&lt;&gt;"",INDEX(PARAMETRE!Z:Z,MATCH('TONNE SUPP POMPE HP'!A10,PARAMETRE!Y:Y,0)),"")</f>
        <v/>
      </c>
      <c r="M5" s="4" t="str">
        <f>IF(A14&lt;&gt;"",INDEX(PARAMETRE!Z:Z,MATCH('TONNE SUPP POMPE HP'!A14,PARAMETRE!Y:Y,0)),"")</f>
        <v/>
      </c>
      <c r="N5" s="16" t="str">
        <f>IF(A18&lt;&gt;"",INDEX(PARAMETRE!Z:Z,MATCH('TONNE SUPP POMPE HP'!A18,PARAMETRE!Y:Y,0)),"")</f>
        <v/>
      </c>
      <c r="O5" s="17" t="s">
        <v>41</v>
      </c>
      <c r="P5" s="4" t="s">
        <v>42</v>
      </c>
      <c r="Q5" s="121"/>
    </row>
    <row r="6" spans="1:17" ht="26.25" customHeight="1" x14ac:dyDescent="0.25">
      <c r="A6" s="12"/>
      <c r="B6" s="33" t="str">
        <f>IF(A6&lt;&gt;"",INDEX(PARAMETRE!N:N,MATCH('TONNE SUPP POMPE HP'!A6,PARAMETRE!M:M,0)),"")</f>
        <v/>
      </c>
      <c r="C6" s="66">
        <f t="shared" ref="C6:C21" si="0">SUM(K6:N6)</f>
        <v>0</v>
      </c>
      <c r="D6" s="66"/>
      <c r="E6" s="66"/>
      <c r="F6" s="66"/>
      <c r="G6" s="66"/>
      <c r="H6" s="66"/>
      <c r="I6" s="66"/>
      <c r="J6" s="66"/>
      <c r="K6" s="66"/>
      <c r="L6" s="66"/>
      <c r="M6" s="66"/>
      <c r="N6" s="67"/>
      <c r="O6" s="75"/>
      <c r="P6" s="76"/>
      <c r="Q6" s="18"/>
    </row>
    <row r="7" spans="1:17" ht="26.25" customHeight="1" x14ac:dyDescent="0.25">
      <c r="A7" s="14"/>
      <c r="B7" s="13" t="str">
        <f>IF(A7&lt;&gt;"",INDEX(PARAMETRE!B:B,MATCH('TONNE SUPP POMPE HP'!A7,PARAMETRE!A:A,0)),"")</f>
        <v/>
      </c>
      <c r="C7" s="66">
        <f t="shared" si="0"/>
        <v>0</v>
      </c>
      <c r="D7" s="66"/>
      <c r="E7" s="66"/>
      <c r="F7" s="66"/>
      <c r="G7" s="66"/>
      <c r="H7" s="66"/>
      <c r="I7" s="66"/>
      <c r="J7" s="66"/>
      <c r="K7" s="66"/>
      <c r="L7" s="66"/>
      <c r="M7" s="66"/>
      <c r="N7" s="67"/>
      <c r="O7" s="75"/>
      <c r="P7" s="76"/>
      <c r="Q7" s="18"/>
    </row>
    <row r="8" spans="1:17" ht="26.25" customHeight="1" x14ac:dyDescent="0.25">
      <c r="A8" s="14"/>
      <c r="B8" s="15" t="str">
        <f>IF(A8&lt;&gt;"",INDEX(PARAMETRE!B:B,MATCH('TONNE SUPP POMPE HP'!A8,PARAMETRE!A:A,0)),"")</f>
        <v/>
      </c>
      <c r="C8" s="66">
        <f t="shared" si="0"/>
        <v>0</v>
      </c>
      <c r="D8" s="66"/>
      <c r="E8" s="66"/>
      <c r="F8" s="66"/>
      <c r="G8" s="66"/>
      <c r="H8" s="66"/>
      <c r="I8" s="66"/>
      <c r="J8" s="66"/>
      <c r="K8" s="66"/>
      <c r="L8" s="66"/>
      <c r="M8" s="66"/>
      <c r="N8" s="67"/>
      <c r="O8" s="75"/>
      <c r="P8" s="76"/>
      <c r="Q8" s="18"/>
    </row>
    <row r="9" spans="1:17" ht="26.25" customHeight="1" x14ac:dyDescent="0.25">
      <c r="A9" s="14"/>
      <c r="B9" s="15" t="str">
        <f>IF(A9&lt;&gt;"",INDEX(PARAMETRE!B:B,MATCH('TONNE SUPP POMPE HP'!A9,PARAMETRE!A:A,0)),"")</f>
        <v/>
      </c>
      <c r="C9" s="66">
        <f t="shared" si="0"/>
        <v>0</v>
      </c>
      <c r="D9" s="66"/>
      <c r="E9" s="66"/>
      <c r="F9" s="66"/>
      <c r="G9" s="66"/>
      <c r="H9" s="66"/>
      <c r="I9" s="66"/>
      <c r="J9" s="66"/>
      <c r="K9" s="66"/>
      <c r="L9" s="66"/>
      <c r="M9" s="66"/>
      <c r="N9" s="67"/>
      <c r="O9" s="75"/>
      <c r="P9" s="76"/>
      <c r="Q9" s="18"/>
    </row>
    <row r="10" spans="1:17" ht="26.25" customHeight="1" x14ac:dyDescent="0.25">
      <c r="A10" s="12"/>
      <c r="B10" s="33" t="str">
        <f>IF(A10&lt;&gt;"",INDEX(PARAMETRE!N:N,MATCH('TONNE SUPP POMPE HP'!A10,PARAMETRE!M:M,0)),"")</f>
        <v/>
      </c>
      <c r="C10" s="66">
        <f t="shared" si="0"/>
        <v>0</v>
      </c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7"/>
      <c r="O10" s="75"/>
      <c r="P10" s="76"/>
      <c r="Q10" s="18"/>
    </row>
    <row r="11" spans="1:17" ht="26.25" customHeight="1" x14ac:dyDescent="0.25">
      <c r="A11" s="14"/>
      <c r="B11" s="15" t="str">
        <f>IF(A11&lt;&gt;"",INDEX(PARAMETRE!B:B,MATCH('TONNE SUPP POMPE HP'!A11,PARAMETRE!A:A,0)),"")</f>
        <v/>
      </c>
      <c r="C11" s="66">
        <f t="shared" si="0"/>
        <v>0</v>
      </c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7"/>
      <c r="O11" s="75"/>
      <c r="P11" s="76"/>
      <c r="Q11" s="18"/>
    </row>
    <row r="12" spans="1:17" ht="26.25" customHeight="1" x14ac:dyDescent="0.25">
      <c r="A12" s="14"/>
      <c r="B12" s="15" t="str">
        <f>IF(A12&lt;&gt;"",INDEX(PARAMETRE!B:B,MATCH('TONNE SUPP POMPE HP'!A12,PARAMETRE!A:A,0)),"")</f>
        <v/>
      </c>
      <c r="C12" s="66">
        <f t="shared" si="0"/>
        <v>0</v>
      </c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7"/>
      <c r="O12" s="75"/>
      <c r="P12" s="76"/>
      <c r="Q12" s="18"/>
    </row>
    <row r="13" spans="1:17" ht="26.25" customHeight="1" x14ac:dyDescent="0.25">
      <c r="A13" s="14"/>
      <c r="B13" s="15" t="str">
        <f>IF(A13&lt;&gt;"",INDEX(PARAMETRE!B:B,MATCH('TONNE SUPP POMPE HP'!A13,PARAMETRE!A:A,0)),"")</f>
        <v/>
      </c>
      <c r="C13" s="66">
        <f t="shared" si="0"/>
        <v>0</v>
      </c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7"/>
      <c r="O13" s="75"/>
      <c r="P13" s="76"/>
      <c r="Q13" s="18"/>
    </row>
    <row r="14" spans="1:17" ht="26.25" customHeight="1" x14ac:dyDescent="0.25">
      <c r="A14" s="12"/>
      <c r="B14" s="33" t="str">
        <f>IF(A14&lt;&gt;"",INDEX(PARAMETRE!N:N,MATCH('TONNE SUPP POMPE HP'!A14,PARAMETRE!M:M,0)),"")</f>
        <v/>
      </c>
      <c r="C14" s="66">
        <f t="shared" si="0"/>
        <v>0</v>
      </c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7"/>
      <c r="O14" s="75"/>
      <c r="P14" s="76"/>
      <c r="Q14" s="18"/>
    </row>
    <row r="15" spans="1:17" ht="26.25" customHeight="1" x14ac:dyDescent="0.25">
      <c r="A15" s="14"/>
      <c r="B15" s="15" t="str">
        <f>IF(A15&lt;&gt;"",INDEX(PARAMETRE!B:B,MATCH('TONNE SUPP POMPE HP'!A15,PARAMETRE!A:A,0)),"")</f>
        <v/>
      </c>
      <c r="C15" s="66">
        <f t="shared" si="0"/>
        <v>0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7"/>
      <c r="O15" s="75"/>
      <c r="P15" s="76"/>
      <c r="Q15" s="18"/>
    </row>
    <row r="16" spans="1:17" ht="26.25" customHeight="1" x14ac:dyDescent="0.25">
      <c r="A16" s="14"/>
      <c r="B16" s="15" t="str">
        <f>IF(A16&lt;&gt;"",INDEX(PARAMETRE!B:B,MATCH('TONNE SUPP POMPE HP'!A16,PARAMETRE!A:A,0)),"")</f>
        <v/>
      </c>
      <c r="C16" s="66">
        <f t="shared" si="0"/>
        <v>0</v>
      </c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7"/>
      <c r="O16" s="75"/>
      <c r="P16" s="76"/>
      <c r="Q16" s="18"/>
    </row>
    <row r="17" spans="1:17" ht="26.25" customHeight="1" x14ac:dyDescent="0.25">
      <c r="A17" s="14"/>
      <c r="B17" s="15" t="str">
        <f>IF(A17&lt;&gt;"",INDEX(PARAMETRE!B:B,MATCH('TONNE SUPP POMPE HP'!A17,PARAMETRE!A:A,0)),"")</f>
        <v/>
      </c>
      <c r="C17" s="66">
        <f t="shared" si="0"/>
        <v>0</v>
      </c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7"/>
      <c r="O17" s="75"/>
      <c r="P17" s="76"/>
      <c r="Q17" s="18"/>
    </row>
    <row r="18" spans="1:17" ht="26.25" customHeight="1" x14ac:dyDescent="0.25">
      <c r="A18" s="12"/>
      <c r="B18" s="33" t="str">
        <f>IF(A18&lt;&gt;"",INDEX(PARAMETRE!N:N,MATCH('TONNE SUPP POMPE HP'!A18,PARAMETRE!M:M,0)),"")</f>
        <v/>
      </c>
      <c r="C18" s="66">
        <f t="shared" si="0"/>
        <v>0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7"/>
      <c r="O18" s="75"/>
      <c r="P18" s="76"/>
      <c r="Q18" s="18"/>
    </row>
    <row r="19" spans="1:17" ht="26.25" customHeight="1" x14ac:dyDescent="0.25">
      <c r="A19" s="14"/>
      <c r="B19" s="15" t="str">
        <f>IF(A19&lt;&gt;"",INDEX(PARAMETRE!B:B,MATCH('TONNE SUPP POMPE HP'!A19,PARAMETRE!A:A,0)),"")</f>
        <v/>
      </c>
      <c r="C19" s="66">
        <f t="shared" si="0"/>
        <v>0</v>
      </c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7"/>
      <c r="O19" s="75"/>
      <c r="P19" s="76"/>
      <c r="Q19" s="18"/>
    </row>
    <row r="20" spans="1:17" ht="26.25" customHeight="1" x14ac:dyDescent="0.25">
      <c r="A20" s="14"/>
      <c r="B20" s="15" t="str">
        <f>IF(A20&lt;&gt;"",INDEX(PARAMETRE!B:B,MATCH('TONNE SUPP POMPE HP'!A20,PARAMETRE!A:A,0)),"")</f>
        <v/>
      </c>
      <c r="C20" s="66">
        <f t="shared" si="0"/>
        <v>0</v>
      </c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7"/>
      <c r="O20" s="75"/>
      <c r="P20" s="76"/>
      <c r="Q20" s="18"/>
    </row>
    <row r="21" spans="1:17" ht="26.25" customHeight="1" thickBot="1" x14ac:dyDescent="0.3">
      <c r="A21" s="14"/>
      <c r="B21" s="15" t="str">
        <f>IF(A21&lt;&gt;"",INDEX(PARAMETRE!B:B,MATCH('TONNE SUPP POMPE HP'!A21,PARAMETRE!A:A,0)),"")</f>
        <v/>
      </c>
      <c r="C21" s="66">
        <f t="shared" si="0"/>
        <v>0</v>
      </c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7"/>
      <c r="O21" s="77"/>
      <c r="P21" s="78"/>
      <c r="Q21" s="19"/>
    </row>
  </sheetData>
  <mergeCells count="6">
    <mergeCell ref="Q4:Q5"/>
    <mergeCell ref="A1:Q1"/>
    <mergeCell ref="A4:A5"/>
    <mergeCell ref="B4:B5"/>
    <mergeCell ref="C4:C5"/>
    <mergeCell ref="O4:P4"/>
  </mergeCells>
  <conditionalFormatting sqref="K5:N5">
    <cfRule type="containsText" dxfId="0" priority="1" operator="containsText" text="0">
      <formula>NOT(ISERROR(SEARCH("0",K5)))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PARAMETRE!$A$2:$A$17</xm:f>
          </x14:formula1>
          <xm:sqref>A7:A9 A11:A13 A15:A17 A19:A21</xm:sqref>
        </x14:dataValidation>
        <x14:dataValidation type="list" allowBlank="1" showInputMessage="1" showErrorMessage="1">
          <x14:formula1>
            <xm:f>PARAMETRE!$M$2:$M$27</xm:f>
          </x14:formula1>
          <xm:sqref>A6 A10 A14 A18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zoomScaleNormal="100" workbookViewId="0">
      <selection activeCell="K3" sqref="K3:Q3"/>
    </sheetView>
  </sheetViews>
  <sheetFormatPr baseColWidth="10" defaultRowHeight="15" x14ac:dyDescent="0.25"/>
  <cols>
    <col min="1" max="1" width="23.28515625" customWidth="1"/>
    <col min="3" max="3" width="6.42578125" bestFit="1" customWidth="1"/>
    <col min="4" max="10" width="4.85546875" customWidth="1"/>
    <col min="11" max="14" width="10.7109375" customWidth="1"/>
    <col min="15" max="16" width="6.5703125" customWidth="1"/>
    <col min="17" max="17" width="15.28515625" customWidth="1"/>
  </cols>
  <sheetData>
    <row r="1" spans="1:19" ht="19.5" x14ac:dyDescent="0.3">
      <c r="A1" s="100">
        <f ca="1">TODAY()</f>
        <v>42739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2"/>
    </row>
    <row r="2" spans="1:19" s="10" customFormat="1" ht="19.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9" x14ac:dyDescent="0.25">
      <c r="A3" s="5" t="s">
        <v>13</v>
      </c>
      <c r="K3" s="125" t="s">
        <v>39</v>
      </c>
      <c r="L3" s="126"/>
      <c r="M3" s="126"/>
      <c r="N3" s="126"/>
      <c r="O3" s="126"/>
      <c r="P3" s="126"/>
      <c r="Q3" s="127"/>
    </row>
    <row r="4" spans="1:19" s="1" customFormat="1" ht="58.5" customHeight="1" x14ac:dyDescent="0.25">
      <c r="A4" s="105" t="s">
        <v>21</v>
      </c>
      <c r="B4" s="106" t="s">
        <v>10</v>
      </c>
      <c r="C4" s="106" t="s">
        <v>11</v>
      </c>
      <c r="D4" s="11" t="s">
        <v>9</v>
      </c>
      <c r="E4" s="11" t="s">
        <v>1</v>
      </c>
      <c r="F4" s="11" t="s">
        <v>2</v>
      </c>
      <c r="G4" s="11" t="s">
        <v>20</v>
      </c>
      <c r="H4" s="11" t="s">
        <v>18</v>
      </c>
      <c r="I4" s="11" t="s">
        <v>19</v>
      </c>
      <c r="J4" s="11" t="s">
        <v>17</v>
      </c>
      <c r="K4" s="6"/>
      <c r="L4" s="6"/>
      <c r="M4" s="6"/>
      <c r="N4" s="22"/>
      <c r="O4" s="103" t="s">
        <v>40</v>
      </c>
      <c r="P4" s="104"/>
      <c r="Q4" s="95" t="s">
        <v>43</v>
      </c>
    </row>
    <row r="5" spans="1:19" x14ac:dyDescent="0.25">
      <c r="A5" s="106"/>
      <c r="B5" s="106"/>
      <c r="C5" s="106"/>
      <c r="D5" s="3">
        <v>210</v>
      </c>
      <c r="E5" s="3">
        <v>391</v>
      </c>
      <c r="F5" s="3">
        <v>392</v>
      </c>
      <c r="G5" s="3">
        <v>372</v>
      </c>
      <c r="H5" s="3">
        <v>400</v>
      </c>
      <c r="I5" s="3">
        <v>396</v>
      </c>
      <c r="J5" s="3"/>
      <c r="K5" s="4"/>
      <c r="L5" s="4"/>
      <c r="M5" s="4"/>
      <c r="N5" s="4"/>
      <c r="O5" s="17" t="s">
        <v>41</v>
      </c>
      <c r="P5" s="4" t="s">
        <v>42</v>
      </c>
      <c r="Q5" s="96"/>
    </row>
    <row r="6" spans="1:19" ht="26.25" customHeight="1" x14ac:dyDescent="0.25">
      <c r="A6" s="12"/>
      <c r="B6" s="33" t="str">
        <f>IF(A6&lt;&gt;"",INDEX(PARAMETRE!N:N,MATCH(BATEAU!A6,PARAMETRE!M:M,0)),"")</f>
        <v/>
      </c>
      <c r="C6" s="66">
        <f>SUM(K6:N6)</f>
        <v>0</v>
      </c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73">
        <v>0</v>
      </c>
      <c r="P6" s="74">
        <v>0.33333333333333331</v>
      </c>
      <c r="Q6" s="18"/>
    </row>
    <row r="7" spans="1:19" ht="26.25" customHeight="1" x14ac:dyDescent="0.25">
      <c r="A7" s="14"/>
      <c r="B7" s="13" t="str">
        <f>IF(A7&lt;&gt;"",INDEX(PARAMETRE!B:B,MATCH(BATEAU!A7,PARAMETRE!A:A,0)),"")</f>
        <v/>
      </c>
      <c r="C7" s="66">
        <f t="shared" ref="C7:C17" si="0">SUM(K7:N7)</f>
        <v>0</v>
      </c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75"/>
      <c r="P7" s="76"/>
      <c r="Q7" s="18"/>
      <c r="S7" s="72"/>
    </row>
    <row r="8" spans="1:19" ht="26.25" customHeight="1" x14ac:dyDescent="0.25">
      <c r="A8" s="14"/>
      <c r="B8" s="15" t="str">
        <f>IF(A8&lt;&gt;"",INDEX(PARAMETRE!B:B,MATCH(BATEAU!A8,PARAMETRE!A:A,0)),"")</f>
        <v/>
      </c>
      <c r="C8" s="66">
        <f t="shared" si="0"/>
        <v>0</v>
      </c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75"/>
      <c r="P8" s="76"/>
      <c r="Q8" s="18"/>
    </row>
    <row r="9" spans="1:19" ht="26.25" customHeight="1" x14ac:dyDescent="0.25">
      <c r="A9" s="14"/>
      <c r="B9" s="15" t="str">
        <f>IF(A9&lt;&gt;"",INDEX(PARAMETRE!B:B,MATCH(BATEAU!A9,PARAMETRE!A:A,0)),"")</f>
        <v/>
      </c>
      <c r="C9" s="66">
        <f t="shared" si="0"/>
        <v>0</v>
      </c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75"/>
      <c r="P9" s="76"/>
      <c r="Q9" s="18"/>
    </row>
    <row r="10" spans="1:19" ht="26.25" customHeight="1" x14ac:dyDescent="0.25">
      <c r="A10" s="12"/>
      <c r="B10" s="33" t="str">
        <f>IF(A10&lt;&gt;"",INDEX(PARAMETRE!N:N,MATCH(BATEAU!A10,PARAMETRE!M:M,0)),"")</f>
        <v/>
      </c>
      <c r="C10" s="66">
        <f t="shared" si="0"/>
        <v>0</v>
      </c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75"/>
      <c r="P10" s="76"/>
      <c r="Q10" s="18"/>
    </row>
    <row r="11" spans="1:19" ht="26.25" customHeight="1" x14ac:dyDescent="0.25">
      <c r="A11" s="14"/>
      <c r="B11" s="15" t="str">
        <f>IF(A11&lt;&gt;"",INDEX(PARAMETRE!B:B,MATCH(BATEAU!A11,PARAMETRE!A:A,0)),"")</f>
        <v/>
      </c>
      <c r="C11" s="66">
        <f t="shared" si="0"/>
        <v>0</v>
      </c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75"/>
      <c r="P11" s="76"/>
      <c r="Q11" s="18"/>
    </row>
    <row r="12" spans="1:19" ht="26.25" customHeight="1" x14ac:dyDescent="0.25">
      <c r="A12" s="14"/>
      <c r="B12" s="15" t="str">
        <f>IF(A12&lt;&gt;"",INDEX(PARAMETRE!B:B,MATCH(BATEAU!A12,PARAMETRE!A:A,0)),"")</f>
        <v/>
      </c>
      <c r="C12" s="66">
        <f t="shared" si="0"/>
        <v>0</v>
      </c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75"/>
      <c r="P12" s="76"/>
      <c r="Q12" s="18"/>
    </row>
    <row r="13" spans="1:19" ht="26.25" customHeight="1" x14ac:dyDescent="0.25">
      <c r="A13" s="14"/>
      <c r="B13" s="15" t="str">
        <f>IF(A13&lt;&gt;"",INDEX(PARAMETRE!B:B,MATCH(BATEAU!A13,PARAMETRE!A:A,0)),"")</f>
        <v/>
      </c>
      <c r="C13" s="66">
        <f t="shared" si="0"/>
        <v>0</v>
      </c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75"/>
      <c r="P13" s="76"/>
      <c r="Q13" s="18"/>
    </row>
    <row r="14" spans="1:19" ht="26.25" customHeight="1" x14ac:dyDescent="0.25">
      <c r="A14" s="12"/>
      <c r="B14" s="33" t="str">
        <f>IF(A14&lt;&gt;"",INDEX(PARAMETRE!N:N,MATCH(BATEAU!A14,PARAMETRE!M:M,0)),"")</f>
        <v/>
      </c>
      <c r="C14" s="66">
        <f t="shared" si="0"/>
        <v>0</v>
      </c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75"/>
      <c r="P14" s="76"/>
      <c r="Q14" s="18"/>
    </row>
    <row r="15" spans="1:19" ht="26.25" customHeight="1" x14ac:dyDescent="0.25">
      <c r="A15" s="14"/>
      <c r="B15" s="15" t="str">
        <f>IF(A15&lt;&gt;"",INDEX(PARAMETRE!B:B,MATCH(BATEAU!A15,PARAMETRE!A:A,0)),"")</f>
        <v/>
      </c>
      <c r="C15" s="66">
        <f t="shared" si="0"/>
        <v>0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75"/>
      <c r="P15" s="76"/>
      <c r="Q15" s="18"/>
    </row>
    <row r="16" spans="1:19" ht="26.25" customHeight="1" x14ac:dyDescent="0.25">
      <c r="A16" s="14"/>
      <c r="B16" s="15" t="str">
        <f>IF(A16&lt;&gt;"",INDEX(PARAMETRE!B:B,MATCH(BATEAU!A16,PARAMETRE!A:A,0)),"")</f>
        <v/>
      </c>
      <c r="C16" s="66">
        <f t="shared" si="0"/>
        <v>0</v>
      </c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75"/>
      <c r="P16" s="76"/>
      <c r="Q16" s="18"/>
    </row>
    <row r="17" spans="1:17" ht="26.25" customHeight="1" thickBot="1" x14ac:dyDescent="0.3">
      <c r="A17" s="14"/>
      <c r="B17" s="15" t="str">
        <f>IF(A17&lt;&gt;"",INDEX(PARAMETRE!B:B,MATCH(BATEAU!A17,PARAMETRE!A:A,0)),"")</f>
        <v/>
      </c>
      <c r="C17" s="66">
        <f t="shared" si="0"/>
        <v>0</v>
      </c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77"/>
      <c r="P17" s="78"/>
      <c r="Q17" s="19"/>
    </row>
  </sheetData>
  <mergeCells count="7">
    <mergeCell ref="Q4:Q5"/>
    <mergeCell ref="K3:Q3"/>
    <mergeCell ref="A1:Q1"/>
    <mergeCell ref="A4:A5"/>
    <mergeCell ref="B4:B5"/>
    <mergeCell ref="C4:C5"/>
    <mergeCell ref="O4:P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PARAMETRE!$A$2:$A$17</xm:f>
          </x14:formula1>
          <xm:sqref>A7:A9 A11:A13 A15:A17</xm:sqref>
        </x14:dataValidation>
        <x14:dataValidation type="list" allowBlank="1" showInputMessage="1" showErrorMessage="1">
          <x14:formula1>
            <xm:f>PARAMETRE!$M$2:$M$27</xm:f>
          </x14:formula1>
          <xm:sqref>A6 A10 A14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"/>
  <sheetViews>
    <sheetView topLeftCell="E1" workbookViewId="0">
      <selection activeCell="X18" sqref="X18"/>
    </sheetView>
  </sheetViews>
  <sheetFormatPr baseColWidth="10" defaultRowHeight="15" x14ac:dyDescent="0.25"/>
  <sheetData>
    <row r="1" spans="1:26" ht="15.75" thickBot="1" x14ac:dyDescent="0.3">
      <c r="A1" s="30" t="s">
        <v>14</v>
      </c>
      <c r="B1" s="30" t="s">
        <v>10</v>
      </c>
      <c r="E1" t="s">
        <v>60</v>
      </c>
      <c r="F1" t="s">
        <v>61</v>
      </c>
      <c r="G1" s="128" t="s">
        <v>75</v>
      </c>
      <c r="H1" s="128"/>
      <c r="I1" s="2"/>
      <c r="M1" s="8" t="s">
        <v>73</v>
      </c>
      <c r="N1" s="8" t="s">
        <v>61</v>
      </c>
      <c r="Q1" t="s">
        <v>32</v>
      </c>
      <c r="R1" t="s">
        <v>61</v>
      </c>
      <c r="T1" s="40" t="s">
        <v>62</v>
      </c>
      <c r="U1" s="43" t="s">
        <v>76</v>
      </c>
      <c r="V1" s="44" t="s">
        <v>105</v>
      </c>
      <c r="W1" s="45" t="s">
        <v>78</v>
      </c>
      <c r="Y1" s="8" t="s">
        <v>92</v>
      </c>
      <c r="Z1" s="64" t="s">
        <v>27</v>
      </c>
    </row>
    <row r="2" spans="1:26" ht="15.75" thickBot="1" x14ac:dyDescent="0.3">
      <c r="A2" t="s">
        <v>44</v>
      </c>
      <c r="B2" s="2">
        <v>903240</v>
      </c>
      <c r="E2" s="40" t="s">
        <v>62</v>
      </c>
      <c r="F2" s="41">
        <v>6765</v>
      </c>
      <c r="G2" s="42" t="s">
        <v>3</v>
      </c>
      <c r="H2" s="43" t="s">
        <v>76</v>
      </c>
      <c r="I2" s="44" t="s">
        <v>105</v>
      </c>
      <c r="J2" s="45" t="s">
        <v>78</v>
      </c>
      <c r="M2" s="8" t="s">
        <v>92</v>
      </c>
      <c r="N2" s="47" t="s">
        <v>93</v>
      </c>
      <c r="O2" s="64" t="s">
        <v>27</v>
      </c>
      <c r="Q2" t="s">
        <v>32</v>
      </c>
      <c r="R2">
        <v>2235</v>
      </c>
      <c r="T2" s="46" t="s">
        <v>74</v>
      </c>
      <c r="U2" s="43" t="s">
        <v>76</v>
      </c>
      <c r="V2" s="50" t="s">
        <v>106</v>
      </c>
      <c r="W2" s="45" t="s">
        <v>78</v>
      </c>
      <c r="Y2" s="8" t="s">
        <v>94</v>
      </c>
      <c r="Z2" s="64" t="s">
        <v>27</v>
      </c>
    </row>
    <row r="3" spans="1:26" ht="15.75" thickBot="1" x14ac:dyDescent="0.3">
      <c r="A3" t="s">
        <v>45</v>
      </c>
      <c r="B3" s="2">
        <v>1617</v>
      </c>
      <c r="E3" s="46" t="s">
        <v>74</v>
      </c>
      <c r="F3" s="47">
        <v>6763</v>
      </c>
      <c r="G3" s="48" t="s">
        <v>3</v>
      </c>
      <c r="H3" s="49"/>
      <c r="I3" s="50" t="s">
        <v>106</v>
      </c>
      <c r="J3" s="51"/>
      <c r="M3" s="8" t="s">
        <v>94</v>
      </c>
      <c r="N3" s="47">
        <v>3890</v>
      </c>
      <c r="Q3" t="s">
        <v>32</v>
      </c>
      <c r="R3">
        <v>4842</v>
      </c>
      <c r="T3" s="46" t="s">
        <v>77</v>
      </c>
      <c r="U3" s="43" t="s">
        <v>76</v>
      </c>
      <c r="V3" s="50" t="s">
        <v>107</v>
      </c>
      <c r="W3" s="45" t="s">
        <v>78</v>
      </c>
      <c r="Y3" s="8" t="s">
        <v>95</v>
      </c>
      <c r="Z3" s="64" t="s">
        <v>27</v>
      </c>
    </row>
    <row r="4" spans="1:26" ht="15.75" thickBot="1" x14ac:dyDescent="0.3">
      <c r="A4" t="s">
        <v>46</v>
      </c>
      <c r="B4" s="2">
        <v>1684</v>
      </c>
      <c r="E4" s="46" t="s">
        <v>77</v>
      </c>
      <c r="F4" s="47">
        <v>6269</v>
      </c>
      <c r="G4" s="48" t="s">
        <v>3</v>
      </c>
      <c r="H4" s="49"/>
      <c r="I4" s="50" t="s">
        <v>107</v>
      </c>
      <c r="J4" s="51"/>
      <c r="M4" s="8" t="s">
        <v>95</v>
      </c>
      <c r="N4" s="47">
        <v>1497</v>
      </c>
      <c r="Q4" t="s">
        <v>33</v>
      </c>
      <c r="T4" s="46" t="s">
        <v>66</v>
      </c>
      <c r="U4" s="43" t="s">
        <v>76</v>
      </c>
      <c r="V4" s="50" t="s">
        <v>108</v>
      </c>
      <c r="W4" s="45" t="s">
        <v>78</v>
      </c>
      <c r="Y4" s="8" t="s">
        <v>96</v>
      </c>
      <c r="Z4" s="64" t="s">
        <v>27</v>
      </c>
    </row>
    <row r="5" spans="1:26" x14ac:dyDescent="0.25">
      <c r="A5" t="s">
        <v>47</v>
      </c>
      <c r="B5" s="2">
        <v>1296</v>
      </c>
      <c r="E5" s="46" t="s">
        <v>66</v>
      </c>
      <c r="F5" s="47" t="s">
        <v>67</v>
      </c>
      <c r="G5" s="48" t="s">
        <v>3</v>
      </c>
      <c r="H5" s="49"/>
      <c r="I5" s="50" t="s">
        <v>108</v>
      </c>
      <c r="J5" s="51"/>
      <c r="M5" s="8" t="s">
        <v>96</v>
      </c>
      <c r="N5" s="47" t="s">
        <v>97</v>
      </c>
      <c r="T5" s="46" t="s">
        <v>79</v>
      </c>
      <c r="U5" s="43" t="s">
        <v>76</v>
      </c>
      <c r="V5" s="50" t="s">
        <v>109</v>
      </c>
      <c r="W5" s="45" t="s">
        <v>78</v>
      </c>
      <c r="Y5" s="8" t="s">
        <v>98</v>
      </c>
      <c r="Z5" s="64" t="s">
        <v>27</v>
      </c>
    </row>
    <row r="6" spans="1:26" x14ac:dyDescent="0.25">
      <c r="A6" t="s">
        <v>48</v>
      </c>
      <c r="B6" s="2">
        <v>1461</v>
      </c>
      <c r="E6" s="46" t="s">
        <v>79</v>
      </c>
      <c r="F6" s="47">
        <v>7758</v>
      </c>
      <c r="G6" s="48" t="s">
        <v>3</v>
      </c>
      <c r="H6" s="49"/>
      <c r="I6" s="50" t="s">
        <v>109</v>
      </c>
      <c r="J6" s="51"/>
      <c r="M6" s="8" t="s">
        <v>98</v>
      </c>
      <c r="N6" s="47" t="s">
        <v>99</v>
      </c>
      <c r="T6" s="46"/>
      <c r="U6" s="49"/>
      <c r="V6" s="50" t="s">
        <v>110</v>
      </c>
      <c r="W6" s="51"/>
      <c r="Y6" s="8" t="s">
        <v>100</v>
      </c>
      <c r="Z6" s="64" t="s">
        <v>27</v>
      </c>
    </row>
    <row r="7" spans="1:26" x14ac:dyDescent="0.25">
      <c r="A7" t="s">
        <v>49</v>
      </c>
      <c r="B7" s="2">
        <v>1034</v>
      </c>
      <c r="E7" s="46"/>
      <c r="F7" s="47"/>
      <c r="G7" s="48"/>
      <c r="H7" s="49"/>
      <c r="I7" s="50" t="s">
        <v>110</v>
      </c>
      <c r="J7" s="51"/>
      <c r="K7" s="2"/>
      <c r="M7" s="8" t="s">
        <v>100</v>
      </c>
      <c r="N7" s="47">
        <v>5826</v>
      </c>
      <c r="T7" s="46"/>
      <c r="U7" s="49"/>
      <c r="V7" s="50" t="s">
        <v>111</v>
      </c>
      <c r="W7" s="51"/>
      <c r="Y7" s="8" t="s">
        <v>101</v>
      </c>
      <c r="Z7" s="64" t="s">
        <v>27</v>
      </c>
    </row>
    <row r="8" spans="1:26" x14ac:dyDescent="0.25">
      <c r="A8" t="s">
        <v>50</v>
      </c>
      <c r="B8" s="2">
        <v>1185</v>
      </c>
      <c r="E8" s="46"/>
      <c r="F8" s="47"/>
      <c r="G8" s="48"/>
      <c r="H8" s="49"/>
      <c r="I8" s="50" t="s">
        <v>111</v>
      </c>
      <c r="J8" s="51"/>
      <c r="K8" s="2"/>
      <c r="M8" s="8" t="s">
        <v>101</v>
      </c>
      <c r="N8" s="47">
        <v>2502</v>
      </c>
      <c r="T8" s="46"/>
      <c r="U8" s="49"/>
      <c r="V8" s="50" t="s">
        <v>112</v>
      </c>
      <c r="W8" s="51"/>
      <c r="Y8" s="8" t="s">
        <v>102</v>
      </c>
      <c r="Z8" s="64" t="s">
        <v>27</v>
      </c>
    </row>
    <row r="9" spans="1:26" ht="15.75" thickBot="1" x14ac:dyDescent="0.3">
      <c r="A9" t="s">
        <v>51</v>
      </c>
      <c r="B9" s="2">
        <v>1734</v>
      </c>
      <c r="E9" s="46"/>
      <c r="F9" s="47"/>
      <c r="G9" s="48"/>
      <c r="H9" s="49"/>
      <c r="I9" s="50" t="s">
        <v>112</v>
      </c>
      <c r="J9" s="51"/>
      <c r="K9" s="2"/>
      <c r="M9" s="8" t="s">
        <v>102</v>
      </c>
      <c r="N9" s="47">
        <v>804</v>
      </c>
      <c r="T9" s="52"/>
      <c r="U9" s="55"/>
      <c r="V9" s="56" t="s">
        <v>113</v>
      </c>
      <c r="W9" s="57"/>
      <c r="Y9" s="8" t="s">
        <v>103</v>
      </c>
      <c r="Z9" s="64" t="s">
        <v>27</v>
      </c>
    </row>
    <row r="10" spans="1:26" ht="15.75" thickBot="1" x14ac:dyDescent="0.3">
      <c r="A10" t="s">
        <v>52</v>
      </c>
      <c r="B10" s="2">
        <v>1528</v>
      </c>
      <c r="E10" s="52"/>
      <c r="F10" s="53"/>
      <c r="G10" s="54"/>
      <c r="H10" s="55"/>
      <c r="I10" s="56" t="s">
        <v>113</v>
      </c>
      <c r="J10" s="57"/>
      <c r="K10" s="2"/>
      <c r="M10" s="8" t="s">
        <v>103</v>
      </c>
      <c r="N10" s="47" t="s">
        <v>104</v>
      </c>
      <c r="P10" s="10"/>
      <c r="S10" s="41"/>
      <c r="T10" s="40" t="s">
        <v>80</v>
      </c>
      <c r="U10" s="43" t="s">
        <v>81</v>
      </c>
      <c r="V10" s="58" t="s">
        <v>81</v>
      </c>
      <c r="W10" s="45" t="s">
        <v>81</v>
      </c>
      <c r="Y10" s="8" t="s">
        <v>80</v>
      </c>
      <c r="Z10" s="8" t="s">
        <v>81</v>
      </c>
    </row>
    <row r="11" spans="1:26" x14ac:dyDescent="0.25">
      <c r="A11" t="s">
        <v>53</v>
      </c>
      <c r="B11" s="2">
        <v>1949</v>
      </c>
      <c r="E11" s="40" t="s">
        <v>80</v>
      </c>
      <c r="F11" s="41">
        <v>5229</v>
      </c>
      <c r="G11" s="42" t="s">
        <v>4</v>
      </c>
      <c r="H11" s="43" t="s">
        <v>81</v>
      </c>
      <c r="I11" s="58" t="s">
        <v>81</v>
      </c>
      <c r="J11" s="45" t="s">
        <v>81</v>
      </c>
      <c r="M11" s="8" t="s">
        <v>62</v>
      </c>
      <c r="N11" s="47">
        <v>6765</v>
      </c>
      <c r="O11" s="42" t="s">
        <v>3</v>
      </c>
      <c r="P11" s="64"/>
      <c r="S11" s="47"/>
      <c r="T11" s="46" t="s">
        <v>63</v>
      </c>
      <c r="U11" s="49"/>
      <c r="V11" s="59"/>
      <c r="W11" s="51"/>
      <c r="Y11" s="8" t="s">
        <v>63</v>
      </c>
      <c r="Z11" s="8" t="s">
        <v>81</v>
      </c>
    </row>
    <row r="12" spans="1:26" x14ac:dyDescent="0.25">
      <c r="A12" t="s">
        <v>59</v>
      </c>
      <c r="B12" s="2">
        <v>1669</v>
      </c>
      <c r="E12" s="46" t="s">
        <v>63</v>
      </c>
      <c r="F12" s="47">
        <v>8167</v>
      </c>
      <c r="G12" s="48" t="s">
        <v>4</v>
      </c>
      <c r="H12" s="49"/>
      <c r="I12" s="59"/>
      <c r="J12" s="51"/>
      <c r="M12" s="8" t="s">
        <v>74</v>
      </c>
      <c r="N12" s="47">
        <v>6763</v>
      </c>
      <c r="O12" s="48" t="s">
        <v>3</v>
      </c>
      <c r="P12" s="64"/>
      <c r="S12" s="47"/>
      <c r="T12" s="46" t="s">
        <v>71</v>
      </c>
      <c r="U12" s="49"/>
      <c r="V12" s="59"/>
      <c r="W12" s="51"/>
      <c r="Y12" s="8" t="s">
        <v>71</v>
      </c>
      <c r="Z12" s="8" t="s">
        <v>81</v>
      </c>
    </row>
    <row r="13" spans="1:26" ht="15.75" thickBot="1" x14ac:dyDescent="0.3">
      <c r="A13" t="s">
        <v>54</v>
      </c>
      <c r="B13" s="2">
        <v>1937</v>
      </c>
      <c r="E13" s="46" t="s">
        <v>71</v>
      </c>
      <c r="F13" s="47" t="s">
        <v>72</v>
      </c>
      <c r="G13" s="48" t="s">
        <v>4</v>
      </c>
      <c r="H13" s="49"/>
      <c r="I13" s="59"/>
      <c r="J13" s="51"/>
      <c r="M13" s="8" t="s">
        <v>77</v>
      </c>
      <c r="N13" s="47">
        <v>6269</v>
      </c>
      <c r="O13" s="48" t="s">
        <v>3</v>
      </c>
      <c r="P13" s="64"/>
      <c r="S13" s="53"/>
      <c r="T13" s="52" t="s">
        <v>69</v>
      </c>
      <c r="U13" s="55"/>
      <c r="V13" s="60"/>
      <c r="W13" s="57"/>
      <c r="Y13" s="8" t="s">
        <v>69</v>
      </c>
      <c r="Z13" s="8" t="s">
        <v>81</v>
      </c>
    </row>
    <row r="14" spans="1:26" ht="15.75" thickBot="1" x14ac:dyDescent="0.3">
      <c r="A14" t="s">
        <v>55</v>
      </c>
      <c r="B14" s="2">
        <v>907863</v>
      </c>
      <c r="E14" s="52" t="s">
        <v>69</v>
      </c>
      <c r="F14" s="53" t="s">
        <v>70</v>
      </c>
      <c r="G14" s="54" t="s">
        <v>4</v>
      </c>
      <c r="H14" s="55"/>
      <c r="I14" s="60"/>
      <c r="J14" s="57"/>
      <c r="M14" s="8" t="s">
        <v>66</v>
      </c>
      <c r="N14" s="47" t="s">
        <v>67</v>
      </c>
      <c r="O14" s="48" t="s">
        <v>3</v>
      </c>
      <c r="P14" s="64"/>
      <c r="Y14" s="8" t="s">
        <v>82</v>
      </c>
      <c r="Z14" s="8" t="s">
        <v>83</v>
      </c>
    </row>
    <row r="15" spans="1:26" ht="15.75" thickBot="1" x14ac:dyDescent="0.3">
      <c r="A15" t="s">
        <v>56</v>
      </c>
      <c r="B15" s="2">
        <v>1932</v>
      </c>
      <c r="E15" s="40" t="s">
        <v>82</v>
      </c>
      <c r="F15" s="41">
        <v>4677</v>
      </c>
      <c r="G15" s="42" t="s">
        <v>5</v>
      </c>
      <c r="H15" s="43" t="s">
        <v>83</v>
      </c>
      <c r="I15" s="58" t="s">
        <v>83</v>
      </c>
      <c r="J15" s="45" t="s">
        <v>83</v>
      </c>
      <c r="M15" s="8" t="s">
        <v>79</v>
      </c>
      <c r="N15" s="47">
        <v>7758</v>
      </c>
      <c r="O15" s="48" t="s">
        <v>3</v>
      </c>
      <c r="P15" s="64"/>
      <c r="Y15" s="8" t="s">
        <v>64</v>
      </c>
      <c r="Z15" s="8" t="s">
        <v>83</v>
      </c>
    </row>
    <row r="16" spans="1:26" ht="15.75" thickBot="1" x14ac:dyDescent="0.3">
      <c r="A16" t="s">
        <v>57</v>
      </c>
      <c r="B16" s="2">
        <v>1755</v>
      </c>
      <c r="E16" s="52" t="s">
        <v>64</v>
      </c>
      <c r="F16" s="53" t="s">
        <v>65</v>
      </c>
      <c r="G16" s="54" t="s">
        <v>5</v>
      </c>
      <c r="H16" s="55"/>
      <c r="I16" s="60"/>
      <c r="J16" s="57"/>
      <c r="M16" s="8" t="s">
        <v>80</v>
      </c>
      <c r="N16" s="47">
        <v>5229</v>
      </c>
      <c r="O16" s="42" t="s">
        <v>4</v>
      </c>
      <c r="P16" s="64"/>
      <c r="Y16" s="8" t="s">
        <v>84</v>
      </c>
      <c r="Z16" s="8" t="s">
        <v>83</v>
      </c>
    </row>
    <row r="17" spans="1:26" x14ac:dyDescent="0.25">
      <c r="A17" t="s">
        <v>58</v>
      </c>
      <c r="B17" s="2">
        <v>1712</v>
      </c>
      <c r="E17" s="40" t="s">
        <v>68</v>
      </c>
      <c r="F17" s="41">
        <v>4863</v>
      </c>
      <c r="G17" s="42" t="s">
        <v>78</v>
      </c>
      <c r="H17" s="43" t="s">
        <v>6</v>
      </c>
      <c r="I17" s="44" t="s">
        <v>105</v>
      </c>
      <c r="J17" s="45" t="s">
        <v>78</v>
      </c>
      <c r="M17" s="8" t="s">
        <v>63</v>
      </c>
      <c r="N17" s="47">
        <v>8167</v>
      </c>
      <c r="O17" s="48" t="s">
        <v>4</v>
      </c>
      <c r="P17" s="64"/>
      <c r="Y17" s="8" t="s">
        <v>85</v>
      </c>
      <c r="Z17" s="8" t="s">
        <v>83</v>
      </c>
    </row>
    <row r="18" spans="1:26" x14ac:dyDescent="0.25">
      <c r="E18" s="46"/>
      <c r="F18" s="8"/>
      <c r="G18" s="48"/>
      <c r="H18" s="49"/>
      <c r="I18" s="50" t="s">
        <v>106</v>
      </c>
      <c r="J18" s="51"/>
      <c r="M18" s="8" t="s">
        <v>71</v>
      </c>
      <c r="N18" s="47" t="s">
        <v>72</v>
      </c>
      <c r="O18" s="48" t="s">
        <v>4</v>
      </c>
      <c r="P18" s="64"/>
      <c r="Y18" s="8" t="s">
        <v>87</v>
      </c>
      <c r="Z18" s="8" t="s">
        <v>78</v>
      </c>
    </row>
    <row r="19" spans="1:26" ht="15.75" thickBot="1" x14ac:dyDescent="0.3">
      <c r="E19" s="46"/>
      <c r="F19" s="8"/>
      <c r="G19" s="48"/>
      <c r="H19" s="49"/>
      <c r="I19" s="50" t="s">
        <v>107</v>
      </c>
      <c r="J19" s="51"/>
      <c r="M19" s="8" t="s">
        <v>69</v>
      </c>
      <c r="N19" s="47" t="s">
        <v>70</v>
      </c>
      <c r="O19" s="54" t="s">
        <v>4</v>
      </c>
      <c r="P19" s="64"/>
      <c r="Y19" s="8" t="s">
        <v>88</v>
      </c>
      <c r="Z19" s="8" t="s">
        <v>78</v>
      </c>
    </row>
    <row r="20" spans="1:26" x14ac:dyDescent="0.25">
      <c r="E20" s="46"/>
      <c r="F20" s="8"/>
      <c r="G20" s="48"/>
      <c r="H20" s="49"/>
      <c r="I20" s="50" t="s">
        <v>108</v>
      </c>
      <c r="J20" s="51"/>
      <c r="M20" s="8" t="s">
        <v>82</v>
      </c>
      <c r="N20" s="47">
        <v>4677</v>
      </c>
      <c r="O20" s="42" t="s">
        <v>5</v>
      </c>
      <c r="P20" s="64"/>
      <c r="Y20" s="64" t="s">
        <v>68</v>
      </c>
      <c r="Z20" s="8"/>
    </row>
    <row r="21" spans="1:26" ht="15.75" thickBot="1" x14ac:dyDescent="0.3">
      <c r="E21" s="46"/>
      <c r="F21" s="8"/>
      <c r="G21" s="48"/>
      <c r="H21" s="49"/>
      <c r="I21" s="50" t="s">
        <v>109</v>
      </c>
      <c r="J21" s="51"/>
      <c r="M21" s="8" t="s">
        <v>64</v>
      </c>
      <c r="N21" s="47" t="s">
        <v>65</v>
      </c>
      <c r="O21" s="54" t="s">
        <v>5</v>
      </c>
      <c r="P21" s="64"/>
      <c r="Y21" s="8" t="s">
        <v>62</v>
      </c>
      <c r="Z21" s="8"/>
    </row>
    <row r="22" spans="1:26" x14ac:dyDescent="0.25">
      <c r="E22" s="46"/>
      <c r="F22" s="8"/>
      <c r="G22" s="48"/>
      <c r="H22" s="49"/>
      <c r="I22" s="50" t="s">
        <v>110</v>
      </c>
      <c r="J22" s="51"/>
      <c r="M22" s="8" t="s">
        <v>68</v>
      </c>
      <c r="N22" s="47">
        <v>4863</v>
      </c>
      <c r="Y22" s="8" t="s">
        <v>74</v>
      </c>
      <c r="Z22" s="8"/>
    </row>
    <row r="23" spans="1:26" x14ac:dyDescent="0.25">
      <c r="E23" s="46"/>
      <c r="F23" s="8"/>
      <c r="G23" s="48"/>
      <c r="H23" s="49"/>
      <c r="I23" s="50" t="s">
        <v>111</v>
      </c>
      <c r="J23" s="51"/>
      <c r="M23" s="8" t="s">
        <v>84</v>
      </c>
      <c r="N23" s="47">
        <v>6297</v>
      </c>
      <c r="Y23" s="8" t="s">
        <v>77</v>
      </c>
      <c r="Z23" s="8"/>
    </row>
    <row r="24" spans="1:26" x14ac:dyDescent="0.25">
      <c r="E24" s="46"/>
      <c r="F24" s="8"/>
      <c r="G24" s="48"/>
      <c r="H24" s="49"/>
      <c r="I24" s="50" t="s">
        <v>112</v>
      </c>
      <c r="J24" s="51"/>
      <c r="M24" s="8" t="s">
        <v>85</v>
      </c>
      <c r="N24" s="47" t="s">
        <v>86</v>
      </c>
      <c r="Y24" s="8" t="s">
        <v>66</v>
      </c>
      <c r="Z24" s="8"/>
    </row>
    <row r="25" spans="1:26" ht="15.75" thickBot="1" x14ac:dyDescent="0.3">
      <c r="E25" s="52"/>
      <c r="F25" s="61"/>
      <c r="G25" s="54"/>
      <c r="H25" s="55"/>
      <c r="I25" s="56" t="s">
        <v>113</v>
      </c>
      <c r="J25" s="57"/>
      <c r="M25" s="8" t="s">
        <v>87</v>
      </c>
      <c r="N25" s="47">
        <v>3315</v>
      </c>
      <c r="Y25" s="8" t="s">
        <v>79</v>
      </c>
      <c r="Z25" s="8"/>
    </row>
    <row r="26" spans="1:26" x14ac:dyDescent="0.25">
      <c r="E26" s="40" t="s">
        <v>84</v>
      </c>
      <c r="F26" s="41">
        <v>6297</v>
      </c>
      <c r="G26" s="42" t="s">
        <v>83</v>
      </c>
      <c r="H26" s="43" t="s">
        <v>83</v>
      </c>
      <c r="I26" s="58" t="s">
        <v>83</v>
      </c>
      <c r="J26" s="45" t="s">
        <v>83</v>
      </c>
      <c r="M26" s="8" t="s">
        <v>88</v>
      </c>
      <c r="N26" s="47">
        <v>3760</v>
      </c>
      <c r="Y26" s="8" t="s">
        <v>89</v>
      </c>
      <c r="Z26" s="8"/>
    </row>
    <row r="27" spans="1:26" ht="15.75" thickBot="1" x14ac:dyDescent="0.3">
      <c r="E27" s="52" t="s">
        <v>85</v>
      </c>
      <c r="F27" s="53" t="s">
        <v>86</v>
      </c>
      <c r="G27" s="54" t="s">
        <v>83</v>
      </c>
      <c r="H27" s="55"/>
      <c r="I27" s="60"/>
      <c r="J27" s="57"/>
      <c r="M27" s="8" t="s">
        <v>89</v>
      </c>
      <c r="N27" s="47" t="s">
        <v>90</v>
      </c>
    </row>
    <row r="28" spans="1:26" x14ac:dyDescent="0.25">
      <c r="E28" s="40" t="s">
        <v>87</v>
      </c>
      <c r="F28" s="41">
        <v>3315</v>
      </c>
      <c r="G28" s="42" t="s">
        <v>78</v>
      </c>
      <c r="H28" s="43" t="s">
        <v>78</v>
      </c>
      <c r="I28" s="58" t="s">
        <v>78</v>
      </c>
      <c r="J28" s="45" t="s">
        <v>78</v>
      </c>
    </row>
    <row r="29" spans="1:26" ht="15.75" thickBot="1" x14ac:dyDescent="0.3">
      <c r="E29" s="52" t="s">
        <v>88</v>
      </c>
      <c r="F29" s="53">
        <v>3760</v>
      </c>
      <c r="G29" s="54" t="s">
        <v>78</v>
      </c>
      <c r="H29" s="55"/>
      <c r="I29" s="60"/>
      <c r="J29" s="57"/>
    </row>
    <row r="30" spans="1:26" x14ac:dyDescent="0.25">
      <c r="E30" t="s">
        <v>89</v>
      </c>
      <c r="F30" s="31" t="s">
        <v>90</v>
      </c>
      <c r="G30" s="32" t="s">
        <v>91</v>
      </c>
      <c r="H30" s="37" t="s">
        <v>78</v>
      </c>
      <c r="I30" s="39"/>
      <c r="J30" s="38"/>
    </row>
  </sheetData>
  <sortState ref="A2:B17">
    <sortCondition ref="A1"/>
  </sortState>
  <mergeCells count="1"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TONNE FORFAIT</vt:lpstr>
      <vt:lpstr>CE-BENNE-ABS</vt:lpstr>
      <vt:lpstr>AMPLIROLL PELLE</vt:lpstr>
      <vt:lpstr>TONNE SUPP POMPE HP</vt:lpstr>
      <vt:lpstr>BATEAU</vt:lpstr>
      <vt:lpstr>PARAMETRE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BACHELIER</dc:creator>
  <cp:lastModifiedBy>Leila SALAMI</cp:lastModifiedBy>
  <cp:lastPrinted>2016-12-29T12:41:22Z</cp:lastPrinted>
  <dcterms:created xsi:type="dcterms:W3CDTF">2016-12-29T10:02:07Z</dcterms:created>
  <dcterms:modified xsi:type="dcterms:W3CDTF">2017-01-04T15:23:59Z</dcterms:modified>
</cp:coreProperties>
</file>