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18735" windowHeight="8130"/>
  </bookViews>
  <sheets>
    <sheet name="OBSERVATIONS" sheetId="1" r:id="rId1"/>
    <sheet name="INES" sheetId="2" r:id="rId2"/>
    <sheet name="Compétences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289" i="2"/>
  <c r="F288"/>
  <c r="F287"/>
  <c r="F286"/>
  <c r="F285"/>
  <c r="F284"/>
  <c r="F283"/>
  <c r="F282"/>
  <c r="F281"/>
  <c r="F280"/>
  <c r="F279"/>
  <c r="F278"/>
  <c r="F277"/>
  <c r="D276"/>
  <c r="F275"/>
  <c r="F274"/>
  <c r="F273"/>
  <c r="F272"/>
  <c r="D271"/>
  <c r="F270"/>
  <c r="F269"/>
  <c r="F268"/>
  <c r="F267"/>
  <c r="F266"/>
  <c r="F265"/>
  <c r="D264"/>
  <c r="F263"/>
  <c r="F262"/>
  <c r="D261"/>
  <c r="F260"/>
  <c r="F259"/>
  <c r="F258"/>
  <c r="F257"/>
  <c r="F256"/>
  <c r="F255"/>
  <c r="F254"/>
  <c r="F253"/>
  <c r="F252"/>
  <c r="F251"/>
  <c r="F250"/>
  <c r="F249"/>
  <c r="F248"/>
  <c r="F247"/>
  <c r="F246"/>
  <c r="F245"/>
  <c r="D244"/>
  <c r="F243"/>
  <c r="F242"/>
  <c r="F241"/>
  <c r="F240"/>
  <c r="F239"/>
  <c r="F238"/>
  <c r="F237"/>
  <c r="F236"/>
  <c r="F235"/>
  <c r="F234"/>
  <c r="F233"/>
  <c r="F232"/>
  <c r="D231"/>
  <c r="F230"/>
  <c r="F229"/>
  <c r="F228"/>
  <c r="F227"/>
  <c r="F226"/>
  <c r="D225"/>
  <c r="F224"/>
  <c r="F223"/>
  <c r="F222"/>
  <c r="F221"/>
  <c r="F220"/>
  <c r="D219"/>
  <c r="F218"/>
  <c r="F217"/>
  <c r="F216"/>
  <c r="F215"/>
  <c r="F214"/>
  <c r="F213"/>
  <c r="F212"/>
  <c r="F211"/>
  <c r="F210"/>
  <c r="F209"/>
  <c r="D208"/>
  <c r="F207"/>
  <c r="F206"/>
  <c r="F205"/>
  <c r="F204"/>
  <c r="F203"/>
  <c r="F202"/>
  <c r="F201"/>
  <c r="D200"/>
  <c r="F199"/>
  <c r="F198"/>
  <c r="F197"/>
  <c r="F196"/>
  <c r="F195"/>
  <c r="F194"/>
  <c r="F193"/>
  <c r="D192"/>
  <c r="F191"/>
  <c r="F190"/>
  <c r="F189"/>
  <c r="F188"/>
  <c r="D187"/>
  <c r="F186"/>
  <c r="F185"/>
  <c r="F184"/>
  <c r="D183"/>
  <c r="F182"/>
  <c r="F181"/>
  <c r="F180"/>
  <c r="F179"/>
  <c r="F178"/>
  <c r="F177"/>
  <c r="F176"/>
  <c r="D175"/>
  <c r="F174"/>
  <c r="F173"/>
  <c r="F172"/>
  <c r="F171"/>
  <c r="F170"/>
  <c r="F169"/>
  <c r="F168"/>
  <c r="F167"/>
  <c r="F166"/>
  <c r="F165"/>
  <c r="F164"/>
  <c r="D163"/>
  <c r="F162"/>
  <c r="F161"/>
  <c r="F160"/>
  <c r="F159"/>
  <c r="F158"/>
  <c r="F157"/>
  <c r="D156"/>
  <c r="F155"/>
  <c r="F154"/>
  <c r="F153"/>
  <c r="F152"/>
  <c r="F151"/>
  <c r="F150"/>
  <c r="F149"/>
  <c r="F148"/>
  <c r="F147"/>
  <c r="F146"/>
  <c r="F145"/>
  <c r="D144"/>
  <c r="F143"/>
  <c r="F142"/>
  <c r="F141"/>
  <c r="F140"/>
  <c r="D139"/>
  <c r="F138"/>
  <c r="F137"/>
  <c r="F136"/>
  <c r="F135"/>
  <c r="D134"/>
  <c r="F133"/>
  <c r="F132"/>
  <c r="F131"/>
  <c r="F130"/>
  <c r="D129"/>
  <c r="F128"/>
  <c r="F127"/>
  <c r="F126"/>
  <c r="D125"/>
  <c r="F124"/>
  <c r="F123"/>
  <c r="F122"/>
  <c r="D121"/>
  <c r="F120"/>
  <c r="F119"/>
  <c r="F118"/>
  <c r="D117"/>
  <c r="F116"/>
  <c r="F115"/>
  <c r="F114"/>
  <c r="F113"/>
  <c r="F112"/>
  <c r="F111"/>
  <c r="F110"/>
  <c r="F109"/>
  <c r="D108"/>
  <c r="F107"/>
  <c r="F106"/>
  <c r="F105"/>
  <c r="F104"/>
  <c r="F103"/>
  <c r="F102"/>
  <c r="D101"/>
  <c r="F100"/>
  <c r="F99"/>
  <c r="D98"/>
  <c r="F97"/>
  <c r="F96"/>
  <c r="D95"/>
  <c r="F94"/>
  <c r="F93"/>
  <c r="F92"/>
  <c r="F91"/>
  <c r="F90"/>
  <c r="D89"/>
  <c r="F88"/>
  <c r="F87"/>
  <c r="F86"/>
  <c r="F85"/>
  <c r="F84"/>
  <c r="F83"/>
  <c r="D82"/>
  <c r="F81"/>
  <c r="F80"/>
  <c r="D79"/>
  <c r="F78"/>
  <c r="F77"/>
  <c r="F76"/>
  <c r="D75"/>
  <c r="F74"/>
  <c r="F73"/>
  <c r="D72"/>
  <c r="F71"/>
  <c r="F70"/>
  <c r="D69"/>
  <c r="F68"/>
  <c r="D67"/>
  <c r="F66"/>
  <c r="F65"/>
  <c r="F64"/>
  <c r="D63"/>
  <c r="F62"/>
  <c r="D61"/>
  <c r="F60"/>
  <c r="F59"/>
  <c r="F58"/>
  <c r="F57"/>
  <c r="D56"/>
  <c r="F55"/>
  <c r="F54"/>
  <c r="F53"/>
  <c r="D52"/>
  <c r="BM486" i="1"/>
  <c r="BG486"/>
  <c r="BA486"/>
  <c r="AU486"/>
  <c r="AO486"/>
  <c r="AI486"/>
  <c r="AC486"/>
  <c r="W486"/>
  <c r="Q486"/>
  <c r="K486"/>
  <c r="E486"/>
  <c r="BM485"/>
  <c r="BG485"/>
  <c r="BA485"/>
  <c r="AU485"/>
  <c r="AO485"/>
  <c r="AI485"/>
  <c r="AC485"/>
  <c r="W485"/>
  <c r="Q485"/>
  <c r="K485"/>
  <c r="E485"/>
  <c r="BM484"/>
  <c r="BG484"/>
  <c r="BA484"/>
  <c r="AU484"/>
  <c r="AO484"/>
  <c r="AI484"/>
  <c r="AC484"/>
  <c r="W484"/>
  <c r="Q484"/>
  <c r="K484"/>
  <c r="E484"/>
  <c r="BM483"/>
  <c r="BG483"/>
  <c r="BA483"/>
  <c r="AU483"/>
  <c r="AO483"/>
  <c r="AI483"/>
  <c r="AC483"/>
  <c r="W483"/>
  <c r="Q483"/>
  <c r="K483"/>
  <c r="E483"/>
  <c r="BM482"/>
  <c r="BG482"/>
  <c r="BA482"/>
  <c r="AU482"/>
  <c r="AO482"/>
  <c r="AI482"/>
  <c r="AC482"/>
  <c r="W482"/>
  <c r="Q482"/>
  <c r="K482"/>
  <c r="E482"/>
  <c r="BM481"/>
  <c r="BK481"/>
  <c r="BK484" s="1"/>
  <c r="BG481"/>
  <c r="BE481"/>
  <c r="BE484" s="1"/>
  <c r="BA481"/>
  <c r="AY481"/>
  <c r="AY484" s="1"/>
  <c r="AU481"/>
  <c r="AS481"/>
  <c r="AS484" s="1"/>
  <c r="AO481"/>
  <c r="AM481"/>
  <c r="AM484" s="1"/>
  <c r="AI481"/>
  <c r="AG481"/>
  <c r="AG484" s="1"/>
  <c r="AC481"/>
  <c r="AA481"/>
  <c r="AA484" s="1"/>
  <c r="W481"/>
  <c r="U481"/>
  <c r="U484" s="1"/>
  <c r="Q481"/>
  <c r="O481"/>
  <c r="O484" s="1"/>
  <c r="K481"/>
  <c r="I481"/>
  <c r="I484" s="1"/>
  <c r="E481"/>
  <c r="C481"/>
  <c r="C484" s="1"/>
  <c r="B468"/>
  <c r="BD469" s="1"/>
  <c r="BM464"/>
  <c r="BG464"/>
  <c r="BA464"/>
  <c r="AU464"/>
  <c r="AO464"/>
  <c r="AI464"/>
  <c r="AC464"/>
  <c r="W464"/>
  <c r="Q464"/>
  <c r="K464"/>
  <c r="E464"/>
  <c r="BM463"/>
  <c r="BG463"/>
  <c r="BA463"/>
  <c r="AU463"/>
  <c r="AO463"/>
  <c r="AI463"/>
  <c r="AC463"/>
  <c r="W463"/>
  <c r="Q463"/>
  <c r="K463"/>
  <c r="E463"/>
  <c r="BM462"/>
  <c r="BG462"/>
  <c r="BA462"/>
  <c r="AU462"/>
  <c r="AO462"/>
  <c r="AI462"/>
  <c r="AC462"/>
  <c r="W462"/>
  <c r="Q462"/>
  <c r="K462"/>
  <c r="E462"/>
  <c r="BM461"/>
  <c r="BG461"/>
  <c r="BA461"/>
  <c r="AU461"/>
  <c r="AO461"/>
  <c r="AI461"/>
  <c r="AC461"/>
  <c r="W461"/>
  <c r="Q461"/>
  <c r="K461"/>
  <c r="E461"/>
  <c r="BM460"/>
  <c r="BG460"/>
  <c r="BA460"/>
  <c r="AU460"/>
  <c r="AO460"/>
  <c r="AI460"/>
  <c r="AI459" s="1"/>
  <c r="AC460"/>
  <c r="W460"/>
  <c r="Q460"/>
  <c r="K460"/>
  <c r="K459" s="1"/>
  <c r="E460"/>
  <c r="BK459"/>
  <c r="BK462" s="1"/>
  <c r="BE459"/>
  <c r="BE462" s="1"/>
  <c r="AY459"/>
  <c r="AY462" s="1"/>
  <c r="AU459"/>
  <c r="AS459"/>
  <c r="AS462" s="1"/>
  <c r="AM459"/>
  <c r="AM462" s="1"/>
  <c r="AG459"/>
  <c r="AG462" s="1"/>
  <c r="AA459"/>
  <c r="AA462" s="1"/>
  <c r="W459"/>
  <c r="U459"/>
  <c r="U462" s="1"/>
  <c r="O459"/>
  <c r="O462" s="1"/>
  <c r="I459"/>
  <c r="I462" s="1"/>
  <c r="C459"/>
  <c r="C462" s="1"/>
  <c r="B446"/>
  <c r="BD447" s="1"/>
  <c r="BM442"/>
  <c r="BG442"/>
  <c r="BA442"/>
  <c r="AU442"/>
  <c r="AO442"/>
  <c r="AI442"/>
  <c r="AC442"/>
  <c r="W442"/>
  <c r="Q442"/>
  <c r="K442"/>
  <c r="E442"/>
  <c r="BM441"/>
  <c r="BG441"/>
  <c r="BA441"/>
  <c r="AU441"/>
  <c r="AO441"/>
  <c r="AI441"/>
  <c r="AC441"/>
  <c r="W441"/>
  <c r="Q441"/>
  <c r="K441"/>
  <c r="E441"/>
  <c r="BM440"/>
  <c r="BG440"/>
  <c r="BA440"/>
  <c r="AU440"/>
  <c r="AO440"/>
  <c r="AI440"/>
  <c r="AC440"/>
  <c r="W440"/>
  <c r="Q440"/>
  <c r="K440"/>
  <c r="E440"/>
  <c r="BM439"/>
  <c r="BG439"/>
  <c r="BA439"/>
  <c r="AU439"/>
  <c r="AO439"/>
  <c r="AI439"/>
  <c r="AC439"/>
  <c r="W439"/>
  <c r="Q439"/>
  <c r="K439"/>
  <c r="E439"/>
  <c r="BM438"/>
  <c r="BG438"/>
  <c r="BG437" s="1"/>
  <c r="BA438"/>
  <c r="AU438"/>
  <c r="AU437" s="1"/>
  <c r="AO438"/>
  <c r="AI438"/>
  <c r="AI437" s="1"/>
  <c r="AC438"/>
  <c r="W438"/>
  <c r="Q438"/>
  <c r="K438"/>
  <c r="E438"/>
  <c r="BK437"/>
  <c r="BK440" s="1"/>
  <c r="BE437"/>
  <c r="BE440" s="1"/>
  <c r="AY437"/>
  <c r="AY440" s="1"/>
  <c r="AS437"/>
  <c r="AS440" s="1"/>
  <c r="AM437"/>
  <c r="AM440" s="1"/>
  <c r="AG437"/>
  <c r="AG440" s="1"/>
  <c r="AA437"/>
  <c r="AA440" s="1"/>
  <c r="U437"/>
  <c r="U440" s="1"/>
  <c r="O437"/>
  <c r="O440" s="1"/>
  <c r="I437"/>
  <c r="I440" s="1"/>
  <c r="C437"/>
  <c r="C440" s="1"/>
  <c r="B424"/>
  <c r="BD425" s="1"/>
  <c r="BM420"/>
  <c r="BG420"/>
  <c r="BA420"/>
  <c r="AU420"/>
  <c r="AO420"/>
  <c r="AI420"/>
  <c r="AC420"/>
  <c r="W420"/>
  <c r="Q420"/>
  <c r="K420"/>
  <c r="E420"/>
  <c r="BM419"/>
  <c r="BG419"/>
  <c r="BA419"/>
  <c r="AU419"/>
  <c r="AO419"/>
  <c r="AI419"/>
  <c r="AC419"/>
  <c r="W419"/>
  <c r="Q419"/>
  <c r="K419"/>
  <c r="E419"/>
  <c r="BM418"/>
  <c r="BG418"/>
  <c r="BA418"/>
  <c r="AU418"/>
  <c r="AO418"/>
  <c r="AI418"/>
  <c r="AC418"/>
  <c r="W418"/>
  <c r="Q418"/>
  <c r="K418"/>
  <c r="E418"/>
  <c r="BM417"/>
  <c r="BG417"/>
  <c r="BA417"/>
  <c r="AU417"/>
  <c r="AO417"/>
  <c r="AI417"/>
  <c r="AC417"/>
  <c r="W417"/>
  <c r="Q417"/>
  <c r="K417"/>
  <c r="E417"/>
  <c r="BM416"/>
  <c r="BG416"/>
  <c r="BA416"/>
  <c r="AU416"/>
  <c r="AO416"/>
  <c r="AI416"/>
  <c r="AC416"/>
  <c r="W416"/>
  <c r="Q416"/>
  <c r="K416"/>
  <c r="E416"/>
  <c r="BK415"/>
  <c r="BK418" s="1"/>
  <c r="BE415"/>
  <c r="BE418" s="1"/>
  <c r="AY415"/>
  <c r="AY418" s="1"/>
  <c r="AS415"/>
  <c r="AS418" s="1"/>
  <c r="AM415"/>
  <c r="AM418" s="1"/>
  <c r="AG415"/>
  <c r="AG418" s="1"/>
  <c r="AA415"/>
  <c r="AA418" s="1"/>
  <c r="U415"/>
  <c r="U418" s="1"/>
  <c r="O415"/>
  <c r="O418" s="1"/>
  <c r="I415"/>
  <c r="I418" s="1"/>
  <c r="C415"/>
  <c r="C418" s="1"/>
  <c r="B402"/>
  <c r="BD403" s="1"/>
  <c r="BM398"/>
  <c r="BG398"/>
  <c r="BA398"/>
  <c r="AU398"/>
  <c r="AO398"/>
  <c r="AI398"/>
  <c r="AC398"/>
  <c r="W398"/>
  <c r="Q398"/>
  <c r="K398"/>
  <c r="E398"/>
  <c r="BM397"/>
  <c r="BG397"/>
  <c r="BA397"/>
  <c r="AU397"/>
  <c r="AO397"/>
  <c r="AI397"/>
  <c r="AC397"/>
  <c r="W397"/>
  <c r="Q397"/>
  <c r="K397"/>
  <c r="E397"/>
  <c r="BM396"/>
  <c r="BG396"/>
  <c r="BA396"/>
  <c r="AU396"/>
  <c r="AO396"/>
  <c r="AI396"/>
  <c r="AC396"/>
  <c r="W396"/>
  <c r="Q396"/>
  <c r="K396"/>
  <c r="E396"/>
  <c r="BM395"/>
  <c r="BG395"/>
  <c r="BA395"/>
  <c r="AU395"/>
  <c r="AO395"/>
  <c r="AI395"/>
  <c r="AC395"/>
  <c r="W395"/>
  <c r="Q395"/>
  <c r="K395"/>
  <c r="E395"/>
  <c r="BM394"/>
  <c r="BG394"/>
  <c r="BA394"/>
  <c r="AU394"/>
  <c r="AO394"/>
  <c r="AI394"/>
  <c r="AC394"/>
  <c r="W394"/>
  <c r="Q394"/>
  <c r="K394"/>
  <c r="E394"/>
  <c r="BK393"/>
  <c r="BK396" s="1"/>
  <c r="BE393"/>
  <c r="BE396" s="1"/>
  <c r="AY393"/>
  <c r="AY396" s="1"/>
  <c r="AS393"/>
  <c r="AS396" s="1"/>
  <c r="AM393"/>
  <c r="AM396" s="1"/>
  <c r="AG393"/>
  <c r="AG396" s="1"/>
  <c r="AA393"/>
  <c r="AA396" s="1"/>
  <c r="U393"/>
  <c r="U396" s="1"/>
  <c r="O393"/>
  <c r="O396" s="1"/>
  <c r="I393"/>
  <c r="I396" s="1"/>
  <c r="C393"/>
  <c r="C396" s="1"/>
  <c r="B380"/>
  <c r="BD381" s="1"/>
  <c r="BM376"/>
  <c r="BG376"/>
  <c r="BA376"/>
  <c r="AU376"/>
  <c r="AO376"/>
  <c r="AI376"/>
  <c r="AC376"/>
  <c r="W376"/>
  <c r="Q376"/>
  <c r="K376"/>
  <c r="E376"/>
  <c r="BM375"/>
  <c r="BG375"/>
  <c r="BA375"/>
  <c r="AU375"/>
  <c r="AO375"/>
  <c r="AI375"/>
  <c r="AC375"/>
  <c r="W375"/>
  <c r="Q375"/>
  <c r="K375"/>
  <c r="E375"/>
  <c r="BM374"/>
  <c r="BG374"/>
  <c r="BA374"/>
  <c r="AU374"/>
  <c r="AO374"/>
  <c r="AI374"/>
  <c r="AC374"/>
  <c r="W374"/>
  <c r="Q374"/>
  <c r="K374"/>
  <c r="E374"/>
  <c r="BM373"/>
  <c r="BG373"/>
  <c r="BA373"/>
  <c r="AU373"/>
  <c r="AO373"/>
  <c r="AI373"/>
  <c r="AC373"/>
  <c r="W373"/>
  <c r="Q373"/>
  <c r="K373"/>
  <c r="E373"/>
  <c r="BM372"/>
  <c r="BG372"/>
  <c r="BA372"/>
  <c r="AU372"/>
  <c r="AO372"/>
  <c r="AI372"/>
  <c r="AC372"/>
  <c r="W372"/>
  <c r="Q372"/>
  <c r="K372"/>
  <c r="E372"/>
  <c r="BK371"/>
  <c r="BK374" s="1"/>
  <c r="BE371"/>
  <c r="BE374" s="1"/>
  <c r="AY371"/>
  <c r="AY374" s="1"/>
  <c r="AS371"/>
  <c r="AS374" s="1"/>
  <c r="AM371"/>
  <c r="AM374" s="1"/>
  <c r="AG371"/>
  <c r="AG374" s="1"/>
  <c r="AA371"/>
  <c r="AA374" s="1"/>
  <c r="U371"/>
  <c r="U374" s="1"/>
  <c r="O371"/>
  <c r="O374" s="1"/>
  <c r="I371"/>
  <c r="I374" s="1"/>
  <c r="C371"/>
  <c r="C374" s="1"/>
  <c r="B358"/>
  <c r="BD359" s="1"/>
  <c r="BM354"/>
  <c r="BG354"/>
  <c r="BA354"/>
  <c r="AU354"/>
  <c r="AO354"/>
  <c r="AI354"/>
  <c r="AC354"/>
  <c r="W354"/>
  <c r="Q354"/>
  <c r="K354"/>
  <c r="E354"/>
  <c r="BM353"/>
  <c r="BG353"/>
  <c r="BA353"/>
  <c r="AU353"/>
  <c r="AO353"/>
  <c r="AI353"/>
  <c r="AC353"/>
  <c r="W353"/>
  <c r="Q353"/>
  <c r="K353"/>
  <c r="E353"/>
  <c r="BM352"/>
  <c r="BG352"/>
  <c r="BA352"/>
  <c r="AU352"/>
  <c r="AO352"/>
  <c r="AI352"/>
  <c r="AC352"/>
  <c r="W352"/>
  <c r="Q352"/>
  <c r="K352"/>
  <c r="E352"/>
  <c r="BM351"/>
  <c r="BG351"/>
  <c r="BA351"/>
  <c r="AU351"/>
  <c r="AO351"/>
  <c r="AI351"/>
  <c r="AC351"/>
  <c r="W351"/>
  <c r="Q351"/>
  <c r="K351"/>
  <c r="E351"/>
  <c r="BM350"/>
  <c r="BG350"/>
  <c r="BA350"/>
  <c r="AU350"/>
  <c r="AO350"/>
  <c r="AI350"/>
  <c r="AC350"/>
  <c r="W350"/>
  <c r="Q350"/>
  <c r="K350"/>
  <c r="E350"/>
  <c r="BK349"/>
  <c r="BK352" s="1"/>
  <c r="BE349"/>
  <c r="BE352" s="1"/>
  <c r="AY349"/>
  <c r="AY352" s="1"/>
  <c r="AS349"/>
  <c r="AS352" s="1"/>
  <c r="AM349"/>
  <c r="AM352" s="1"/>
  <c r="AG349"/>
  <c r="AG352" s="1"/>
  <c r="AA349"/>
  <c r="AA352" s="1"/>
  <c r="U349"/>
  <c r="U352" s="1"/>
  <c r="O349"/>
  <c r="O352" s="1"/>
  <c r="I349"/>
  <c r="I352" s="1"/>
  <c r="C349"/>
  <c r="C352" s="1"/>
  <c r="B336"/>
  <c r="BD337" s="1"/>
  <c r="BM332"/>
  <c r="BG332"/>
  <c r="BA332"/>
  <c r="AU332"/>
  <c r="AO332"/>
  <c r="AI332"/>
  <c r="AC332"/>
  <c r="W332"/>
  <c r="Q332"/>
  <c r="K332"/>
  <c r="E332"/>
  <c r="BM331"/>
  <c r="BG331"/>
  <c r="BA331"/>
  <c r="AU331"/>
  <c r="AO331"/>
  <c r="AI331"/>
  <c r="AC331"/>
  <c r="W331"/>
  <c r="Q331"/>
  <c r="K331"/>
  <c r="E331"/>
  <c r="BM330"/>
  <c r="BG330"/>
  <c r="BA330"/>
  <c r="AU330"/>
  <c r="AO330"/>
  <c r="AI330"/>
  <c r="AC330"/>
  <c r="W330"/>
  <c r="Q330"/>
  <c r="K330"/>
  <c r="E330"/>
  <c r="BM329"/>
  <c r="BG329"/>
  <c r="BA329"/>
  <c r="AU329"/>
  <c r="AO329"/>
  <c r="AI329"/>
  <c r="AC329"/>
  <c r="W329"/>
  <c r="Q329"/>
  <c r="K329"/>
  <c r="E329"/>
  <c r="BM328"/>
  <c r="BG328"/>
  <c r="BA328"/>
  <c r="AU328"/>
  <c r="AO328"/>
  <c r="AI328"/>
  <c r="AC328"/>
  <c r="W328"/>
  <c r="Q328"/>
  <c r="K328"/>
  <c r="E328"/>
  <c r="BK327"/>
  <c r="BK330" s="1"/>
  <c r="BE327"/>
  <c r="BE330" s="1"/>
  <c r="AY327"/>
  <c r="AY330" s="1"/>
  <c r="AS327"/>
  <c r="AS330" s="1"/>
  <c r="AM327"/>
  <c r="AM330" s="1"/>
  <c r="AG327"/>
  <c r="AG330" s="1"/>
  <c r="AA327"/>
  <c r="AA330" s="1"/>
  <c r="U327"/>
  <c r="U330" s="1"/>
  <c r="O327"/>
  <c r="O330" s="1"/>
  <c r="I327"/>
  <c r="I330" s="1"/>
  <c r="C327"/>
  <c r="C330" s="1"/>
  <c r="B314"/>
  <c r="BD315" s="1"/>
  <c r="BM310"/>
  <c r="BG310"/>
  <c r="BA310"/>
  <c r="AU310"/>
  <c r="AO310"/>
  <c r="AI310"/>
  <c r="AC310"/>
  <c r="W310"/>
  <c r="Q310"/>
  <c r="K310"/>
  <c r="E310"/>
  <c r="BM309"/>
  <c r="BG309"/>
  <c r="BA309"/>
  <c r="AU309"/>
  <c r="AO309"/>
  <c r="AI309"/>
  <c r="AC309"/>
  <c r="W309"/>
  <c r="Q309"/>
  <c r="K309"/>
  <c r="E309"/>
  <c r="BM308"/>
  <c r="BG308"/>
  <c r="BA308"/>
  <c r="AU308"/>
  <c r="AO308"/>
  <c r="AI308"/>
  <c r="AC308"/>
  <c r="W308"/>
  <c r="Q308"/>
  <c r="K308"/>
  <c r="E308"/>
  <c r="BM307"/>
  <c r="BG307"/>
  <c r="BA307"/>
  <c r="AU307"/>
  <c r="AO307"/>
  <c r="AI307"/>
  <c r="AC307"/>
  <c r="W307"/>
  <c r="Q307"/>
  <c r="K307"/>
  <c r="E307"/>
  <c r="BM306"/>
  <c r="BM305" s="1"/>
  <c r="BG306"/>
  <c r="BA306"/>
  <c r="BA305" s="1"/>
  <c r="AU306"/>
  <c r="AO306"/>
  <c r="AO305" s="1"/>
  <c r="AI306"/>
  <c r="AC306"/>
  <c r="AC305" s="1"/>
  <c r="W306"/>
  <c r="Q306"/>
  <c r="Q305" s="1"/>
  <c r="K306"/>
  <c r="E306"/>
  <c r="E305" s="1"/>
  <c r="BK305"/>
  <c r="BK308" s="1"/>
  <c r="BE305"/>
  <c r="BE308" s="1"/>
  <c r="AY305"/>
  <c r="AY308" s="1"/>
  <c r="AS305"/>
  <c r="AS308" s="1"/>
  <c r="AM305"/>
  <c r="AM308" s="1"/>
  <c r="AG305"/>
  <c r="AG308" s="1"/>
  <c r="AA305"/>
  <c r="AA308" s="1"/>
  <c r="U305"/>
  <c r="U308" s="1"/>
  <c r="O305"/>
  <c r="O308" s="1"/>
  <c r="I305"/>
  <c r="I308" s="1"/>
  <c r="C305"/>
  <c r="C308" s="1"/>
  <c r="B292"/>
  <c r="BD293" s="1"/>
  <c r="BM288"/>
  <c r="BG288"/>
  <c r="BA288"/>
  <c r="AU288"/>
  <c r="AO288"/>
  <c r="AI288"/>
  <c r="AC288"/>
  <c r="W288"/>
  <c r="Q288"/>
  <c r="K288"/>
  <c r="E288"/>
  <c r="BM287"/>
  <c r="BG287"/>
  <c r="BA287"/>
  <c r="AU287"/>
  <c r="AO287"/>
  <c r="AI287"/>
  <c r="AC287"/>
  <c r="W287"/>
  <c r="Q287"/>
  <c r="K287"/>
  <c r="E287"/>
  <c r="BM286"/>
  <c r="BG286"/>
  <c r="BA286"/>
  <c r="AU286"/>
  <c r="AO286"/>
  <c r="AI286"/>
  <c r="AC286"/>
  <c r="W286"/>
  <c r="Q286"/>
  <c r="K286"/>
  <c r="E286"/>
  <c r="BM285"/>
  <c r="BG285"/>
  <c r="BA285"/>
  <c r="AU285"/>
  <c r="AO285"/>
  <c r="AI285"/>
  <c r="AC285"/>
  <c r="W285"/>
  <c r="Q285"/>
  <c r="K285"/>
  <c r="E285"/>
  <c r="BM284"/>
  <c r="BG284"/>
  <c r="BA284"/>
  <c r="AU284"/>
  <c r="AO284"/>
  <c r="AI284"/>
  <c r="AC284"/>
  <c r="W284"/>
  <c r="Q284"/>
  <c r="K284"/>
  <c r="E284"/>
  <c r="BK283"/>
  <c r="BK286" s="1"/>
  <c r="BE283"/>
  <c r="BE286" s="1"/>
  <c r="AY283"/>
  <c r="AY286" s="1"/>
  <c r="AS283"/>
  <c r="AS286" s="1"/>
  <c r="AM283"/>
  <c r="AM286" s="1"/>
  <c r="AG283"/>
  <c r="AG286" s="1"/>
  <c r="AA283"/>
  <c r="AA286" s="1"/>
  <c r="U283"/>
  <c r="U286" s="1"/>
  <c r="O283"/>
  <c r="O286" s="1"/>
  <c r="I283"/>
  <c r="I286" s="1"/>
  <c r="C283"/>
  <c r="C286" s="1"/>
  <c r="B270"/>
  <c r="BD271" s="1"/>
  <c r="BM266"/>
  <c r="BG266"/>
  <c r="BA266"/>
  <c r="AU266"/>
  <c r="AO266"/>
  <c r="AI266"/>
  <c r="AC266"/>
  <c r="W266"/>
  <c r="Q266"/>
  <c r="K266"/>
  <c r="E266"/>
  <c r="BM265"/>
  <c r="BG265"/>
  <c r="BA265"/>
  <c r="AU265"/>
  <c r="AO265"/>
  <c r="AI265"/>
  <c r="AC265"/>
  <c r="W265"/>
  <c r="Q265"/>
  <c r="K265"/>
  <c r="E265"/>
  <c r="BM264"/>
  <c r="BG264"/>
  <c r="BA264"/>
  <c r="AU264"/>
  <c r="AO264"/>
  <c r="AI264"/>
  <c r="AC264"/>
  <c r="W264"/>
  <c r="Q264"/>
  <c r="K264"/>
  <c r="E264"/>
  <c r="BM263"/>
  <c r="BG263"/>
  <c r="BA263"/>
  <c r="AU263"/>
  <c r="AO263"/>
  <c r="AI263"/>
  <c r="AC263"/>
  <c r="W263"/>
  <c r="Q263"/>
  <c r="K263"/>
  <c r="E263"/>
  <c r="BM262"/>
  <c r="BM261" s="1"/>
  <c r="BG262"/>
  <c r="BA262"/>
  <c r="BA261" s="1"/>
  <c r="AU262"/>
  <c r="AO262"/>
  <c r="AO261" s="1"/>
  <c r="AI262"/>
  <c r="AC262"/>
  <c r="AC261" s="1"/>
  <c r="W262"/>
  <c r="Q262"/>
  <c r="Q261" s="1"/>
  <c r="K262"/>
  <c r="E262"/>
  <c r="E261" s="1"/>
  <c r="BK261"/>
  <c r="BK264" s="1"/>
  <c r="BE261"/>
  <c r="BE264" s="1"/>
  <c r="AY261"/>
  <c r="AY264" s="1"/>
  <c r="AS261"/>
  <c r="AS264" s="1"/>
  <c r="AM261"/>
  <c r="AM264" s="1"/>
  <c r="AG261"/>
  <c r="AG264" s="1"/>
  <c r="AA261"/>
  <c r="AA264" s="1"/>
  <c r="U261"/>
  <c r="U264" s="1"/>
  <c r="O261"/>
  <c r="O264" s="1"/>
  <c r="I261"/>
  <c r="I264" s="1"/>
  <c r="C261"/>
  <c r="C264" s="1"/>
  <c r="B248"/>
  <c r="BD249" s="1"/>
  <c r="BM244"/>
  <c r="BG244"/>
  <c r="BA244"/>
  <c r="AU244"/>
  <c r="AO244"/>
  <c r="AI244"/>
  <c r="AC244"/>
  <c r="W244"/>
  <c r="Q244"/>
  <c r="K244"/>
  <c r="E244"/>
  <c r="BM243"/>
  <c r="BG243"/>
  <c r="BA243"/>
  <c r="AU243"/>
  <c r="AO243"/>
  <c r="AI243"/>
  <c r="AC243"/>
  <c r="W243"/>
  <c r="Q243"/>
  <c r="K243"/>
  <c r="E243"/>
  <c r="BM242"/>
  <c r="BG242"/>
  <c r="BA242"/>
  <c r="AU242"/>
  <c r="AO242"/>
  <c r="AI242"/>
  <c r="AC242"/>
  <c r="W242"/>
  <c r="Q242"/>
  <c r="K242"/>
  <c r="E242"/>
  <c r="BM241"/>
  <c r="BG241"/>
  <c r="BA241"/>
  <c r="AU241"/>
  <c r="AO241"/>
  <c r="AI241"/>
  <c r="AC241"/>
  <c r="W241"/>
  <c r="Q241"/>
  <c r="K241"/>
  <c r="E241"/>
  <c r="BM240"/>
  <c r="BG240"/>
  <c r="BA240"/>
  <c r="AU240"/>
  <c r="AO240"/>
  <c r="AI240"/>
  <c r="AC240"/>
  <c r="W240"/>
  <c r="Q240"/>
  <c r="K240"/>
  <c r="E240"/>
  <c r="BK239"/>
  <c r="BK242" s="1"/>
  <c r="BE239"/>
  <c r="BE242" s="1"/>
  <c r="AY239"/>
  <c r="AY242" s="1"/>
  <c r="AS239"/>
  <c r="AS242" s="1"/>
  <c r="AM239"/>
  <c r="AM242" s="1"/>
  <c r="AG239"/>
  <c r="AG242" s="1"/>
  <c r="AA239"/>
  <c r="AA242" s="1"/>
  <c r="U239"/>
  <c r="U242" s="1"/>
  <c r="O239"/>
  <c r="O242" s="1"/>
  <c r="I239"/>
  <c r="I242" s="1"/>
  <c r="C239"/>
  <c r="C242" s="1"/>
  <c r="B226"/>
  <c r="BD227" s="1"/>
  <c r="BM222"/>
  <c r="BG222"/>
  <c r="BA222"/>
  <c r="AU222"/>
  <c r="AO222"/>
  <c r="AI222"/>
  <c r="AC222"/>
  <c r="W222"/>
  <c r="Q222"/>
  <c r="K222"/>
  <c r="E222"/>
  <c r="BM221"/>
  <c r="BG221"/>
  <c r="BA221"/>
  <c r="AU221"/>
  <c r="AO221"/>
  <c r="AI221"/>
  <c r="AC221"/>
  <c r="W221"/>
  <c r="Q221"/>
  <c r="K221"/>
  <c r="E221"/>
  <c r="BM220"/>
  <c r="BG220"/>
  <c r="BA220"/>
  <c r="AU220"/>
  <c r="AO220"/>
  <c r="AI220"/>
  <c r="AC220"/>
  <c r="W220"/>
  <c r="Q220"/>
  <c r="K220"/>
  <c r="E220"/>
  <c r="BM219"/>
  <c r="BG219"/>
  <c r="BA219"/>
  <c r="AU219"/>
  <c r="AO219"/>
  <c r="AI219"/>
  <c r="AC219"/>
  <c r="W219"/>
  <c r="Q219"/>
  <c r="K219"/>
  <c r="E219"/>
  <c r="BM218"/>
  <c r="BG218"/>
  <c r="BA218"/>
  <c r="AU218"/>
  <c r="AO218"/>
  <c r="AI218"/>
  <c r="AC218"/>
  <c r="W218"/>
  <c r="Q218"/>
  <c r="K218"/>
  <c r="E218"/>
  <c r="BK217"/>
  <c r="BK220" s="1"/>
  <c r="BE217"/>
  <c r="BE220" s="1"/>
  <c r="AY217"/>
  <c r="AY220" s="1"/>
  <c r="AS217"/>
  <c r="AS220" s="1"/>
  <c r="AM217"/>
  <c r="AM220" s="1"/>
  <c r="AG217"/>
  <c r="AG220" s="1"/>
  <c r="AA217"/>
  <c r="AA220" s="1"/>
  <c r="U217"/>
  <c r="U220" s="1"/>
  <c r="O217"/>
  <c r="O220" s="1"/>
  <c r="I217"/>
  <c r="I220" s="1"/>
  <c r="C217"/>
  <c r="C220" s="1"/>
  <c r="B204"/>
  <c r="BD205" s="1"/>
  <c r="BM200"/>
  <c r="BG200"/>
  <c r="BA200"/>
  <c r="AU200"/>
  <c r="AO200"/>
  <c r="AI200"/>
  <c r="AC200"/>
  <c r="W200"/>
  <c r="Q200"/>
  <c r="K200"/>
  <c r="E200"/>
  <c r="BM199"/>
  <c r="BG199"/>
  <c r="BA199"/>
  <c r="AU199"/>
  <c r="AO199"/>
  <c r="AI199"/>
  <c r="AC199"/>
  <c r="W199"/>
  <c r="Q199"/>
  <c r="K199"/>
  <c r="E199"/>
  <c r="BM198"/>
  <c r="BG198"/>
  <c r="BA198"/>
  <c r="AU198"/>
  <c r="AO198"/>
  <c r="AI198"/>
  <c r="AC198"/>
  <c r="W198"/>
  <c r="Q198"/>
  <c r="K198"/>
  <c r="E198"/>
  <c r="BM197"/>
  <c r="BG197"/>
  <c r="BA197"/>
  <c r="AU197"/>
  <c r="AO197"/>
  <c r="AI197"/>
  <c r="AC197"/>
  <c r="W197"/>
  <c r="Q197"/>
  <c r="K197"/>
  <c r="E197"/>
  <c r="BM196"/>
  <c r="BG196"/>
  <c r="BA196"/>
  <c r="AU196"/>
  <c r="AO196"/>
  <c r="AI196"/>
  <c r="AC196"/>
  <c r="W196"/>
  <c r="Q196"/>
  <c r="K196"/>
  <c r="E196"/>
  <c r="BK195"/>
  <c r="BK198" s="1"/>
  <c r="BE195"/>
  <c r="BE198" s="1"/>
  <c r="AY195"/>
  <c r="AY198" s="1"/>
  <c r="AS195"/>
  <c r="AS198" s="1"/>
  <c r="AM195"/>
  <c r="AM198" s="1"/>
  <c r="AG195"/>
  <c r="AG198" s="1"/>
  <c r="AA195"/>
  <c r="AA198" s="1"/>
  <c r="U195"/>
  <c r="U198" s="1"/>
  <c r="O195"/>
  <c r="O198" s="1"/>
  <c r="I195"/>
  <c r="I198" s="1"/>
  <c r="C195"/>
  <c r="C198" s="1"/>
  <c r="B182"/>
  <c r="BD183" s="1"/>
  <c r="BM178"/>
  <c r="BG178"/>
  <c r="BA178"/>
  <c r="AU178"/>
  <c r="AO178"/>
  <c r="AI178"/>
  <c r="AC178"/>
  <c r="W178"/>
  <c r="Q178"/>
  <c r="K178"/>
  <c r="E178"/>
  <c r="BM177"/>
  <c r="BG177"/>
  <c r="BA177"/>
  <c r="AU177"/>
  <c r="AO177"/>
  <c r="AI177"/>
  <c r="AC177"/>
  <c r="W177"/>
  <c r="Q177"/>
  <c r="K177"/>
  <c r="E177"/>
  <c r="BM176"/>
  <c r="BG176"/>
  <c r="BA176"/>
  <c r="AU176"/>
  <c r="AO176"/>
  <c r="AI176"/>
  <c r="AC176"/>
  <c r="W176"/>
  <c r="Q176"/>
  <c r="K176"/>
  <c r="E176"/>
  <c r="BM175"/>
  <c r="BG175"/>
  <c r="BA175"/>
  <c r="AU175"/>
  <c r="AO175"/>
  <c r="AI175"/>
  <c r="AC175"/>
  <c r="W175"/>
  <c r="Q175"/>
  <c r="K175"/>
  <c r="E175"/>
  <c r="BM174"/>
  <c r="BG174"/>
  <c r="BA174"/>
  <c r="AU174"/>
  <c r="AO174"/>
  <c r="AI174"/>
  <c r="AC174"/>
  <c r="W174"/>
  <c r="Q174"/>
  <c r="K174"/>
  <c r="E174"/>
  <c r="BK173"/>
  <c r="BK176" s="1"/>
  <c r="BE173"/>
  <c r="BE176" s="1"/>
  <c r="AY173"/>
  <c r="AY176" s="1"/>
  <c r="AS173"/>
  <c r="AS176" s="1"/>
  <c r="AM173"/>
  <c r="AM176" s="1"/>
  <c r="AG173"/>
  <c r="AG176" s="1"/>
  <c r="AA173"/>
  <c r="AA176" s="1"/>
  <c r="U173"/>
  <c r="U176" s="1"/>
  <c r="O173"/>
  <c r="O176" s="1"/>
  <c r="I173"/>
  <c r="I176" s="1"/>
  <c r="C173"/>
  <c r="C176" s="1"/>
  <c r="B160"/>
  <c r="BD161" s="1"/>
  <c r="BM156"/>
  <c r="BG156"/>
  <c r="BA156"/>
  <c r="AU156"/>
  <c r="AO156"/>
  <c r="AI156"/>
  <c r="AC156"/>
  <c r="W156"/>
  <c r="Q156"/>
  <c r="K156"/>
  <c r="E156"/>
  <c r="BM155"/>
  <c r="BG155"/>
  <c r="BA155"/>
  <c r="AU155"/>
  <c r="AO155"/>
  <c r="AI155"/>
  <c r="AC155"/>
  <c r="W155"/>
  <c r="Q155"/>
  <c r="K155"/>
  <c r="E155"/>
  <c r="BM154"/>
  <c r="BG154"/>
  <c r="BA154"/>
  <c r="AU154"/>
  <c r="AO154"/>
  <c r="AI154"/>
  <c r="AC154"/>
  <c r="W154"/>
  <c r="Q154"/>
  <c r="K154"/>
  <c r="E154"/>
  <c r="BM153"/>
  <c r="BG153"/>
  <c r="BA153"/>
  <c r="AU153"/>
  <c r="AO153"/>
  <c r="AI153"/>
  <c r="AC153"/>
  <c r="W153"/>
  <c r="Q153"/>
  <c r="K153"/>
  <c r="E153"/>
  <c r="BM152"/>
  <c r="BG152"/>
  <c r="BA152"/>
  <c r="AU152"/>
  <c r="AO152"/>
  <c r="AI152"/>
  <c r="AC152"/>
  <c r="W152"/>
  <c r="Q152"/>
  <c r="K152"/>
  <c r="E152"/>
  <c r="BK151"/>
  <c r="BK154" s="1"/>
  <c r="BE151"/>
  <c r="BE154" s="1"/>
  <c r="AY151"/>
  <c r="AY154" s="1"/>
  <c r="AS151"/>
  <c r="AS154" s="1"/>
  <c r="AM151"/>
  <c r="AM154" s="1"/>
  <c r="AG151"/>
  <c r="AG154" s="1"/>
  <c r="AA151"/>
  <c r="AA154" s="1"/>
  <c r="U151"/>
  <c r="U154" s="1"/>
  <c r="O151"/>
  <c r="O154" s="1"/>
  <c r="I151"/>
  <c r="I154" s="1"/>
  <c r="C151"/>
  <c r="C154" s="1"/>
  <c r="B138"/>
  <c r="AX139" s="1"/>
  <c r="BM134"/>
  <c r="BG134"/>
  <c r="BA134"/>
  <c r="AU134"/>
  <c r="AO134"/>
  <c r="AI134"/>
  <c r="AC134"/>
  <c r="W134"/>
  <c r="Q134"/>
  <c r="K134"/>
  <c r="E134"/>
  <c r="BM133"/>
  <c r="BG133"/>
  <c r="BA133"/>
  <c r="AU133"/>
  <c r="AO133"/>
  <c r="AI133"/>
  <c r="AC133"/>
  <c r="W133"/>
  <c r="Q133"/>
  <c r="K133"/>
  <c r="E133"/>
  <c r="BM132"/>
  <c r="BG132"/>
  <c r="BA132"/>
  <c r="AU132"/>
  <c r="AO132"/>
  <c r="AI132"/>
  <c r="AC132"/>
  <c r="W132"/>
  <c r="Q132"/>
  <c r="K132"/>
  <c r="E132"/>
  <c r="BM131"/>
  <c r="BG131"/>
  <c r="BA131"/>
  <c r="AU131"/>
  <c r="AO131"/>
  <c r="AI131"/>
  <c r="AC131"/>
  <c r="W131"/>
  <c r="Q131"/>
  <c r="K131"/>
  <c r="E131"/>
  <c r="BM130"/>
  <c r="BG130"/>
  <c r="BA130"/>
  <c r="AU130"/>
  <c r="AO130"/>
  <c r="AI130"/>
  <c r="AC130"/>
  <c r="W130"/>
  <c r="Q130"/>
  <c r="K130"/>
  <c r="E130"/>
  <c r="E129" s="1"/>
  <c r="BK129"/>
  <c r="BK132" s="1"/>
  <c r="BE129"/>
  <c r="BE132" s="1"/>
  <c r="AY129"/>
  <c r="AY132" s="1"/>
  <c r="AS129"/>
  <c r="AS132" s="1"/>
  <c r="AM129"/>
  <c r="AM132" s="1"/>
  <c r="AG129"/>
  <c r="AG132" s="1"/>
  <c r="AA129"/>
  <c r="AA132" s="1"/>
  <c r="U129"/>
  <c r="U132" s="1"/>
  <c r="O129"/>
  <c r="O132" s="1"/>
  <c r="I129"/>
  <c r="I132" s="1"/>
  <c r="C129"/>
  <c r="C132" s="1"/>
  <c r="B116"/>
  <c r="BD117" s="1"/>
  <c r="BM112"/>
  <c r="BG112"/>
  <c r="BA112"/>
  <c r="AU112"/>
  <c r="AO112"/>
  <c r="AI112"/>
  <c r="AC112"/>
  <c r="W112"/>
  <c r="Q112"/>
  <c r="K112"/>
  <c r="E112"/>
  <c r="BM111"/>
  <c r="BG111"/>
  <c r="BA111"/>
  <c r="AU111"/>
  <c r="AO111"/>
  <c r="AI111"/>
  <c r="AC111"/>
  <c r="W111"/>
  <c r="Q111"/>
  <c r="K111"/>
  <c r="E111"/>
  <c r="BM110"/>
  <c r="BG110"/>
  <c r="BA110"/>
  <c r="AU110"/>
  <c r="AO110"/>
  <c r="AI110"/>
  <c r="AC110"/>
  <c r="W110"/>
  <c r="Q110"/>
  <c r="K110"/>
  <c r="E110"/>
  <c r="BM109"/>
  <c r="BG109"/>
  <c r="BA109"/>
  <c r="AU109"/>
  <c r="AO109"/>
  <c r="AI109"/>
  <c r="AC109"/>
  <c r="W109"/>
  <c r="Q109"/>
  <c r="K109"/>
  <c r="E109"/>
  <c r="BM108"/>
  <c r="BG108"/>
  <c r="BG107" s="1"/>
  <c r="BA108"/>
  <c r="AU108"/>
  <c r="AO108"/>
  <c r="AI108"/>
  <c r="AI107" s="1"/>
  <c r="AC108"/>
  <c r="W108"/>
  <c r="Q108"/>
  <c r="K108"/>
  <c r="K107" s="1"/>
  <c r="E108"/>
  <c r="BK107"/>
  <c r="BK110" s="1"/>
  <c r="BE107"/>
  <c r="BE110" s="1"/>
  <c r="AY107"/>
  <c r="AY110" s="1"/>
  <c r="AS107"/>
  <c r="AS110" s="1"/>
  <c r="AM107"/>
  <c r="AM110" s="1"/>
  <c r="AG107"/>
  <c r="AG110" s="1"/>
  <c r="AA107"/>
  <c r="AA110" s="1"/>
  <c r="U107"/>
  <c r="U110" s="1"/>
  <c r="O107"/>
  <c r="O110" s="1"/>
  <c r="I107"/>
  <c r="I110" s="1"/>
  <c r="C107"/>
  <c r="C110" s="1"/>
  <c r="B94"/>
  <c r="BD95" s="1"/>
  <c r="BM90"/>
  <c r="BG90"/>
  <c r="BA90"/>
  <c r="AU90"/>
  <c r="AO90"/>
  <c r="AI90"/>
  <c r="AC90"/>
  <c r="W90"/>
  <c r="Q90"/>
  <c r="K90"/>
  <c r="E90"/>
  <c r="BM89"/>
  <c r="BG89"/>
  <c r="BA89"/>
  <c r="AU89"/>
  <c r="AO89"/>
  <c r="AI89"/>
  <c r="AC89"/>
  <c r="W89"/>
  <c r="Q89"/>
  <c r="K89"/>
  <c r="E89"/>
  <c r="BM88"/>
  <c r="BG88"/>
  <c r="BA88"/>
  <c r="AU88"/>
  <c r="AO88"/>
  <c r="AI88"/>
  <c r="AC88"/>
  <c r="W88"/>
  <c r="Q88"/>
  <c r="K88"/>
  <c r="E88"/>
  <c r="BM87"/>
  <c r="BG87"/>
  <c r="BA87"/>
  <c r="AU87"/>
  <c r="AO87"/>
  <c r="AI87"/>
  <c r="AC87"/>
  <c r="W87"/>
  <c r="Q87"/>
  <c r="K87"/>
  <c r="E87"/>
  <c r="BM86"/>
  <c r="BG86"/>
  <c r="BA86"/>
  <c r="AU86"/>
  <c r="AO86"/>
  <c r="AI86"/>
  <c r="AC86"/>
  <c r="W86"/>
  <c r="Q86"/>
  <c r="K86"/>
  <c r="E86"/>
  <c r="BK85"/>
  <c r="BK88" s="1"/>
  <c r="BE85"/>
  <c r="BE88" s="1"/>
  <c r="AY85"/>
  <c r="AY88" s="1"/>
  <c r="AS85"/>
  <c r="AS88" s="1"/>
  <c r="AM85"/>
  <c r="AM88" s="1"/>
  <c r="AG85"/>
  <c r="AG88" s="1"/>
  <c r="AA85"/>
  <c r="AA88" s="1"/>
  <c r="U85"/>
  <c r="U88" s="1"/>
  <c r="O85"/>
  <c r="O88" s="1"/>
  <c r="I85"/>
  <c r="I88" s="1"/>
  <c r="C85"/>
  <c r="C88" s="1"/>
  <c r="B72"/>
  <c r="BD73" s="1"/>
  <c r="BM68"/>
  <c r="BG68"/>
  <c r="BA68"/>
  <c r="AU68"/>
  <c r="AO68"/>
  <c r="AI68"/>
  <c r="AC68"/>
  <c r="W68"/>
  <c r="Q68"/>
  <c r="K68"/>
  <c r="E68"/>
  <c r="BM67"/>
  <c r="BG67"/>
  <c r="BA67"/>
  <c r="AU67"/>
  <c r="AO67"/>
  <c r="AI67"/>
  <c r="AC67"/>
  <c r="W67"/>
  <c r="Q67"/>
  <c r="K67"/>
  <c r="E67"/>
  <c r="BM66"/>
  <c r="BG66"/>
  <c r="BA66"/>
  <c r="AU66"/>
  <c r="AO66"/>
  <c r="AI66"/>
  <c r="AC66"/>
  <c r="W66"/>
  <c r="Q66"/>
  <c r="K66"/>
  <c r="E66"/>
  <c r="BM65"/>
  <c r="BG65"/>
  <c r="BA65"/>
  <c r="AU65"/>
  <c r="AO65"/>
  <c r="AI65"/>
  <c r="AC65"/>
  <c r="W65"/>
  <c r="Q65"/>
  <c r="K65"/>
  <c r="E65"/>
  <c r="BM64"/>
  <c r="BG64"/>
  <c r="BA64"/>
  <c r="AU64"/>
  <c r="AO64"/>
  <c r="AI64"/>
  <c r="AC64"/>
  <c r="W64"/>
  <c r="Q64"/>
  <c r="K64"/>
  <c r="E64"/>
  <c r="BK63"/>
  <c r="BK66" s="1"/>
  <c r="BE63"/>
  <c r="BE66" s="1"/>
  <c r="AY63"/>
  <c r="AY66" s="1"/>
  <c r="AS63"/>
  <c r="AS66" s="1"/>
  <c r="AM63"/>
  <c r="AM66" s="1"/>
  <c r="AG63"/>
  <c r="AG66" s="1"/>
  <c r="AA63"/>
  <c r="AA66" s="1"/>
  <c r="U63"/>
  <c r="U66" s="1"/>
  <c r="O63"/>
  <c r="O66" s="1"/>
  <c r="I63"/>
  <c r="I66" s="1"/>
  <c r="C63"/>
  <c r="C66" s="1"/>
  <c r="B50"/>
  <c r="BD51" s="1"/>
  <c r="BM46"/>
  <c r="BG46"/>
  <c r="BA46"/>
  <c r="AU46"/>
  <c r="AO46"/>
  <c r="AI46"/>
  <c r="AC46"/>
  <c r="W46"/>
  <c r="Q46"/>
  <c r="K46"/>
  <c r="E46"/>
  <c r="BM45"/>
  <c r="BG45"/>
  <c r="BA45"/>
  <c r="AU45"/>
  <c r="AO45"/>
  <c r="AI45"/>
  <c r="AC45"/>
  <c r="W45"/>
  <c r="Q45"/>
  <c r="K45"/>
  <c r="E45"/>
  <c r="BM44"/>
  <c r="BG44"/>
  <c r="BA44"/>
  <c r="AU44"/>
  <c r="AO44"/>
  <c r="AI44"/>
  <c r="AC44"/>
  <c r="W44"/>
  <c r="Q44"/>
  <c r="K44"/>
  <c r="E44"/>
  <c r="BM43"/>
  <c r="BG43"/>
  <c r="BA43"/>
  <c r="AU43"/>
  <c r="AO43"/>
  <c r="AI43"/>
  <c r="AC43"/>
  <c r="W43"/>
  <c r="Q43"/>
  <c r="K43"/>
  <c r="E43"/>
  <c r="BM42"/>
  <c r="BG42"/>
  <c r="BA42"/>
  <c r="AU42"/>
  <c r="AO42"/>
  <c r="AI42"/>
  <c r="AC42"/>
  <c r="W42"/>
  <c r="Q42"/>
  <c r="K42"/>
  <c r="E42"/>
  <c r="BK41"/>
  <c r="BK44" s="1"/>
  <c r="BE41"/>
  <c r="BE44" s="1"/>
  <c r="AY41"/>
  <c r="AY44" s="1"/>
  <c r="AS41"/>
  <c r="AS44" s="1"/>
  <c r="AM41"/>
  <c r="AM44" s="1"/>
  <c r="AG41"/>
  <c r="AG44" s="1"/>
  <c r="AA41"/>
  <c r="AA44" s="1"/>
  <c r="U41"/>
  <c r="U44" s="1"/>
  <c r="O41"/>
  <c r="O44" s="1"/>
  <c r="I41"/>
  <c r="I44" s="1"/>
  <c r="C41"/>
  <c r="C44" s="1"/>
  <c r="B28"/>
  <c r="BD29" s="1"/>
  <c r="BM24"/>
  <c r="BG24"/>
  <c r="BA24"/>
  <c r="AU24"/>
  <c r="AO24"/>
  <c r="AI24"/>
  <c r="AC24"/>
  <c r="W24"/>
  <c r="Q24"/>
  <c r="K24"/>
  <c r="E24"/>
  <c r="BM23"/>
  <c r="BG23"/>
  <c r="BA23"/>
  <c r="AU23"/>
  <c r="AO23"/>
  <c r="AI23"/>
  <c r="AC23"/>
  <c r="W23"/>
  <c r="Q23"/>
  <c r="K23"/>
  <c r="E23"/>
  <c r="BM22"/>
  <c r="BG22"/>
  <c r="BA22"/>
  <c r="AU22"/>
  <c r="AO22"/>
  <c r="AI22"/>
  <c r="AC22"/>
  <c r="W22"/>
  <c r="Q22"/>
  <c r="K22"/>
  <c r="E22"/>
  <c r="BM21"/>
  <c r="BG21"/>
  <c r="BA21"/>
  <c r="AU21"/>
  <c r="AO21"/>
  <c r="AI21"/>
  <c r="AC21"/>
  <c r="W21"/>
  <c r="Q21"/>
  <c r="K21"/>
  <c r="E21"/>
  <c r="BM20"/>
  <c r="BG20"/>
  <c r="BA20"/>
  <c r="AU20"/>
  <c r="AO20"/>
  <c r="AI20"/>
  <c r="AC20"/>
  <c r="W20"/>
  <c r="W19" s="1"/>
  <c r="Q20"/>
  <c r="K20"/>
  <c r="E20"/>
  <c r="BK19"/>
  <c r="BK22" s="1"/>
  <c r="BE19"/>
  <c r="BE22" s="1"/>
  <c r="AY19"/>
  <c r="AY22" s="1"/>
  <c r="AS19"/>
  <c r="AS22" s="1"/>
  <c r="AM19"/>
  <c r="AM22" s="1"/>
  <c r="AG19"/>
  <c r="AG22" s="1"/>
  <c r="AA19"/>
  <c r="AA22" s="1"/>
  <c r="U19"/>
  <c r="U22" s="1"/>
  <c r="O19"/>
  <c r="O22" s="1"/>
  <c r="I19"/>
  <c r="I22" s="1"/>
  <c r="C19"/>
  <c r="C22" s="1"/>
  <c r="B6"/>
  <c r="BD7" s="1"/>
  <c r="R4"/>
  <c r="BG459" l="1"/>
  <c r="E327"/>
  <c r="Q327"/>
  <c r="AC327"/>
  <c r="AO327"/>
  <c r="BA327"/>
  <c r="BM327"/>
  <c r="E371"/>
  <c r="Q371"/>
  <c r="AC371"/>
  <c r="AO371"/>
  <c r="BA371"/>
  <c r="BM371"/>
  <c r="E415"/>
  <c r="Q415"/>
  <c r="AC415"/>
  <c r="AO415"/>
  <c r="BA415"/>
  <c r="BM415"/>
  <c r="E437"/>
  <c r="Q437"/>
  <c r="AC437"/>
  <c r="AO437"/>
  <c r="BA437"/>
  <c r="BM437"/>
  <c r="E459"/>
  <c r="Q459"/>
  <c r="AC459"/>
  <c r="AO459"/>
  <c r="BA459"/>
  <c r="BM459"/>
  <c r="AI85"/>
  <c r="BG85"/>
  <c r="E19"/>
  <c r="Q19"/>
  <c r="AC19"/>
  <c r="AO19"/>
  <c r="BA19"/>
  <c r="BM19"/>
  <c r="E63"/>
  <c r="Q63"/>
  <c r="AC63"/>
  <c r="AO63"/>
  <c r="BA63"/>
  <c r="BM63"/>
  <c r="E85"/>
  <c r="Q85"/>
  <c r="AC85"/>
  <c r="AO85"/>
  <c r="BA85"/>
  <c r="BM85"/>
  <c r="E107"/>
  <c r="Q107"/>
  <c r="AC107"/>
  <c r="AO107"/>
  <c r="BA107"/>
  <c r="BM107"/>
  <c r="K129"/>
  <c r="E239"/>
  <c r="Q239"/>
  <c r="AC239"/>
  <c r="AO239"/>
  <c r="BA239"/>
  <c r="BM239"/>
  <c r="E283"/>
  <c r="Q283"/>
  <c r="AC283"/>
  <c r="AO283"/>
  <c r="BA283"/>
  <c r="BM283"/>
  <c r="K327"/>
  <c r="K371"/>
  <c r="W371"/>
  <c r="AI371"/>
  <c r="AU371"/>
  <c r="BG371"/>
  <c r="K415"/>
  <c r="W415"/>
  <c r="AI415"/>
  <c r="AU415"/>
  <c r="BG415"/>
  <c r="K239"/>
  <c r="W239"/>
  <c r="AI239"/>
  <c r="AU239"/>
  <c r="BG239"/>
  <c r="K283"/>
  <c r="W283"/>
  <c r="AI283"/>
  <c r="AU283"/>
  <c r="BG283"/>
  <c r="W327"/>
  <c r="AI327"/>
  <c r="AU327"/>
  <c r="BG327"/>
  <c r="K437"/>
  <c r="W437"/>
  <c r="Q129"/>
  <c r="AC129"/>
  <c r="AO129"/>
  <c r="BA129"/>
  <c r="BM129"/>
  <c r="K261"/>
  <c r="W261"/>
  <c r="AI261"/>
  <c r="AU261"/>
  <c r="BG261"/>
  <c r="K305"/>
  <c r="W305"/>
  <c r="AI305"/>
  <c r="AU305"/>
  <c r="BG305"/>
  <c r="E349"/>
  <c r="Q349"/>
  <c r="AC349"/>
  <c r="AO349"/>
  <c r="BA349"/>
  <c r="BM349"/>
  <c r="K349"/>
  <c r="W349"/>
  <c r="AI349"/>
  <c r="AU349"/>
  <c r="BG349"/>
  <c r="E393"/>
  <c r="Q393"/>
  <c r="AC393"/>
  <c r="AO393"/>
  <c r="BA393"/>
  <c r="BM393"/>
  <c r="K393"/>
  <c r="W393"/>
  <c r="AI393"/>
  <c r="AU393"/>
  <c r="BG393"/>
  <c r="K63"/>
  <c r="W63"/>
  <c r="AI63"/>
  <c r="AU63"/>
  <c r="BG63"/>
  <c r="K85"/>
  <c r="W85"/>
  <c r="AU85"/>
  <c r="W107"/>
  <c r="AU107"/>
  <c r="W129"/>
  <c r="AI129"/>
  <c r="AU129"/>
  <c r="BG129"/>
  <c r="E41"/>
  <c r="Q41"/>
  <c r="AC41"/>
  <c r="AO41"/>
  <c r="BA41"/>
  <c r="BM41"/>
  <c r="K41"/>
  <c r="W41"/>
  <c r="AI41"/>
  <c r="AU41"/>
  <c r="BG41"/>
  <c r="K19"/>
  <c r="AI19"/>
  <c r="AU19"/>
  <c r="BG19"/>
  <c r="E173"/>
  <c r="Q173"/>
  <c r="AC173"/>
  <c r="AO173"/>
  <c r="BA173"/>
  <c r="BM173"/>
  <c r="K173"/>
  <c r="W173"/>
  <c r="AI173"/>
  <c r="AU173"/>
  <c r="BG173"/>
  <c r="E217"/>
  <c r="Q217"/>
  <c r="AC217"/>
  <c r="AO217"/>
  <c r="BA217"/>
  <c r="BM217"/>
  <c r="K217"/>
  <c r="W217"/>
  <c r="AI217"/>
  <c r="AU217"/>
  <c r="BG217"/>
  <c r="E151"/>
  <c r="Q151"/>
  <c r="AC151"/>
  <c r="AO151"/>
  <c r="BA151"/>
  <c r="BM151"/>
  <c r="K151"/>
  <c r="W151"/>
  <c r="AI151"/>
  <c r="AU151"/>
  <c r="BG151"/>
  <c r="E195"/>
  <c r="Q195"/>
  <c r="AC195"/>
  <c r="AO195"/>
  <c r="BA195"/>
  <c r="BM195"/>
  <c r="K195"/>
  <c r="W195"/>
  <c r="AI195"/>
  <c r="AU195"/>
  <c r="BG195"/>
  <c r="N7"/>
  <c r="AL7"/>
  <c r="BJ7"/>
  <c r="N29"/>
  <c r="AL29"/>
  <c r="BJ29"/>
  <c r="N51"/>
  <c r="AL51"/>
  <c r="BJ51"/>
  <c r="N73"/>
  <c r="AL73"/>
  <c r="BJ73"/>
  <c r="N95"/>
  <c r="AL95"/>
  <c r="BJ95"/>
  <c r="N117"/>
  <c r="AL117"/>
  <c r="BJ117"/>
  <c r="Z139"/>
  <c r="N161"/>
  <c r="AL161"/>
  <c r="BJ161"/>
  <c r="Z183"/>
  <c r="AX183"/>
  <c r="N205"/>
  <c r="AL205"/>
  <c r="BJ205"/>
  <c r="Z227"/>
  <c r="AX227"/>
  <c r="Z249"/>
  <c r="AX249"/>
  <c r="Z271"/>
  <c r="AX271"/>
  <c r="Z293"/>
  <c r="AX293"/>
  <c r="Z315"/>
  <c r="AX315"/>
  <c r="Z337"/>
  <c r="AX337"/>
  <c r="Z359"/>
  <c r="AX359"/>
  <c r="Z381"/>
  <c r="AX381"/>
  <c r="Z403"/>
  <c r="AX403"/>
  <c r="Z425"/>
  <c r="AX425"/>
  <c r="Z447"/>
  <c r="AX447"/>
  <c r="Z469"/>
  <c r="AX469"/>
  <c r="Z7"/>
  <c r="AX7"/>
  <c r="Z29"/>
  <c r="AX29"/>
  <c r="Z51"/>
  <c r="AX51"/>
  <c r="Z73"/>
  <c r="AX73"/>
  <c r="Z95"/>
  <c r="AX95"/>
  <c r="Z117"/>
  <c r="AX117"/>
  <c r="Z161"/>
  <c r="AX161"/>
  <c r="N183"/>
  <c r="AL183"/>
  <c r="BJ183"/>
  <c r="Z205"/>
  <c r="AX205"/>
  <c r="N227"/>
  <c r="AL227"/>
  <c r="BJ227"/>
  <c r="N249"/>
  <c r="AL249"/>
  <c r="BJ249"/>
  <c r="N271"/>
  <c r="AL271"/>
  <c r="BJ271"/>
  <c r="N293"/>
  <c r="AL293"/>
  <c r="BJ293"/>
  <c r="N315"/>
  <c r="AL315"/>
  <c r="BJ315"/>
  <c r="N337"/>
  <c r="AL337"/>
  <c r="BJ337"/>
  <c r="N359"/>
  <c r="AL359"/>
  <c r="BJ359"/>
  <c r="N381"/>
  <c r="AL381"/>
  <c r="BJ381"/>
  <c r="N403"/>
  <c r="AL403"/>
  <c r="BJ403"/>
  <c r="N425"/>
  <c r="AL425"/>
  <c r="BJ425"/>
  <c r="N447"/>
  <c r="AL447"/>
  <c r="BJ447"/>
  <c r="N469"/>
  <c r="AL469"/>
  <c r="BJ469"/>
  <c r="BD139"/>
  <c r="AR139"/>
  <c r="AF139"/>
  <c r="T139"/>
  <c r="H139"/>
  <c r="H7"/>
  <c r="T7"/>
  <c r="AF7"/>
  <c r="AR7"/>
  <c r="H29"/>
  <c r="T29"/>
  <c r="AF29"/>
  <c r="AR29"/>
  <c r="H51"/>
  <c r="T51"/>
  <c r="AF51"/>
  <c r="AR51"/>
  <c r="H73"/>
  <c r="T73"/>
  <c r="AF73"/>
  <c r="AR73"/>
  <c r="H95"/>
  <c r="T95"/>
  <c r="AF95"/>
  <c r="AR95"/>
  <c r="H117"/>
  <c r="T117"/>
  <c r="AF117"/>
  <c r="AR117"/>
  <c r="N139"/>
  <c r="AL139"/>
  <c r="BJ139"/>
  <c r="H161"/>
  <c r="T161"/>
  <c r="AF161"/>
  <c r="AR161"/>
  <c r="H183"/>
  <c r="T183"/>
  <c r="AF183"/>
  <c r="AR183"/>
  <c r="H205"/>
  <c r="T205"/>
  <c r="AF205"/>
  <c r="AR205"/>
  <c r="H227"/>
  <c r="T227"/>
  <c r="AF227"/>
  <c r="AR227"/>
  <c r="H249"/>
  <c r="T249"/>
  <c r="AF249"/>
  <c r="AR249"/>
  <c r="H271"/>
  <c r="T271"/>
  <c r="AF271"/>
  <c r="AR271"/>
  <c r="H293"/>
  <c r="T293"/>
  <c r="AF293"/>
  <c r="AR293"/>
  <c r="H315"/>
  <c r="T315"/>
  <c r="AF315"/>
  <c r="AR315"/>
  <c r="H337"/>
  <c r="T337"/>
  <c r="AF337"/>
  <c r="AR337"/>
  <c r="H359"/>
  <c r="T359"/>
  <c r="AF359"/>
  <c r="AR359"/>
  <c r="H381"/>
  <c r="T381"/>
  <c r="AF381"/>
  <c r="AR381"/>
  <c r="H403"/>
  <c r="T403"/>
  <c r="AF403"/>
  <c r="AR403"/>
  <c r="H425"/>
  <c r="T425"/>
  <c r="AF425"/>
  <c r="AR425"/>
  <c r="H447"/>
  <c r="T447"/>
  <c r="AF447"/>
  <c r="AR447"/>
  <c r="H469"/>
  <c r="T469"/>
  <c r="AF469"/>
  <c r="AR469"/>
  <c r="E53" i="2" l="1"/>
  <c r="B7" i="1" l="1"/>
  <c r="E54" i="2" l="1"/>
  <c r="B29" i="1" l="1"/>
  <c r="E55" i="2" l="1"/>
  <c r="B51" i="1" l="1"/>
  <c r="E57" i="2" l="1"/>
  <c r="B73" i="1" l="1"/>
  <c r="E58" i="2" l="1"/>
  <c r="E100" l="1"/>
  <c r="E193"/>
  <c r="E162"/>
  <c r="E182"/>
  <c r="E126"/>
  <c r="E255"/>
  <c r="E122"/>
  <c r="E205"/>
  <c r="E66"/>
  <c r="E147"/>
  <c r="E211"/>
  <c r="E268"/>
  <c r="E132"/>
  <c r="E233"/>
  <c r="E86"/>
  <c r="E164"/>
  <c r="E227"/>
  <c r="E283"/>
  <c r="E143"/>
  <c r="E234"/>
  <c r="E135"/>
  <c r="E196"/>
  <c r="E258"/>
  <c r="E123"/>
  <c r="E130"/>
  <c r="E220"/>
  <c r="E76"/>
  <c r="E150"/>
  <c r="E214"/>
  <c r="E277"/>
  <c r="E113"/>
  <c r="E201"/>
  <c r="E59"/>
  <c r="E137"/>
  <c r="E198"/>
  <c r="E260"/>
  <c r="E73"/>
  <c r="E202"/>
  <c r="E60"/>
  <c r="E138"/>
  <c r="E199"/>
  <c r="E265"/>
  <c r="E99"/>
  <c r="E181"/>
  <c r="E272"/>
  <c r="E120"/>
  <c r="E186"/>
  <c r="E254"/>
  <c r="E140"/>
  <c r="E84"/>
  <c r="E218"/>
  <c r="E142"/>
  <c r="E161"/>
  <c r="E239"/>
  <c r="E103"/>
  <c r="E170"/>
  <c r="E247"/>
  <c r="E289"/>
  <c r="E141"/>
  <c r="E232"/>
  <c r="E85"/>
  <c r="E155"/>
  <c r="E226"/>
  <c r="E282"/>
  <c r="E176"/>
  <c r="E241"/>
  <c r="E105"/>
  <c r="E172"/>
  <c r="E249"/>
  <c r="E91"/>
  <c r="E177"/>
  <c r="E242"/>
  <c r="E106"/>
  <c r="E173"/>
  <c r="E250"/>
  <c r="E90"/>
  <c r="E112"/>
  <c r="E191"/>
  <c r="E136"/>
  <c r="E197"/>
  <c r="E259"/>
  <c r="E93"/>
  <c r="E179"/>
  <c r="E262"/>
  <c r="E118"/>
  <c r="E184"/>
  <c r="E252"/>
  <c r="E180"/>
  <c r="E263"/>
  <c r="E119"/>
  <c r="E185"/>
  <c r="E253"/>
  <c r="E74"/>
  <c r="E160"/>
  <c r="E238"/>
  <c r="E102"/>
  <c r="E169"/>
  <c r="E246"/>
  <c r="E288"/>
  <c r="E273"/>
  <c r="E81"/>
  <c r="E240"/>
  <c r="E104"/>
  <c r="E171"/>
  <c r="E248"/>
  <c r="E189"/>
  <c r="E275"/>
  <c r="E128"/>
  <c r="E195"/>
  <c r="E257"/>
  <c r="E111"/>
  <c r="E190"/>
  <c r="E87"/>
  <c r="E165"/>
  <c r="E228"/>
  <c r="E284"/>
  <c r="E80"/>
  <c r="E92"/>
  <c r="E178"/>
  <c r="E243"/>
  <c r="E107"/>
  <c r="E174"/>
  <c r="E251"/>
  <c r="E68"/>
  <c r="E158"/>
  <c r="E236"/>
  <c r="E96"/>
  <c r="E167"/>
  <c r="E230"/>
  <c r="E286"/>
  <c r="E159"/>
  <c r="E237"/>
  <c r="E97"/>
  <c r="E168"/>
  <c r="E245"/>
  <c r="E287"/>
  <c r="E133"/>
  <c r="E223"/>
  <c r="E83"/>
  <c r="E153"/>
  <c r="E217"/>
  <c r="E280"/>
  <c r="E224"/>
  <c r="E154"/>
  <c r="E281"/>
  <c r="E116"/>
  <c r="E204"/>
  <c r="E65"/>
  <c r="E146"/>
  <c r="E210"/>
  <c r="E267"/>
  <c r="E109"/>
  <c r="E188"/>
  <c r="E274"/>
  <c r="E127"/>
  <c r="E194"/>
  <c r="E256"/>
  <c r="E94"/>
  <c r="E206"/>
  <c r="E70"/>
  <c r="E148"/>
  <c r="E212"/>
  <c r="E269"/>
  <c r="E124"/>
  <c r="E207"/>
  <c r="E71"/>
  <c r="E149"/>
  <c r="E213"/>
  <c r="E270"/>
  <c r="E110"/>
  <c r="E62"/>
  <c r="E157"/>
  <c r="E235"/>
  <c r="E88"/>
  <c r="E166"/>
  <c r="E229"/>
  <c r="E285"/>
  <c r="E131"/>
  <c r="E221"/>
  <c r="E77"/>
  <c r="E151"/>
  <c r="E215"/>
  <c r="E278"/>
  <c r="E114"/>
  <c r="E222"/>
  <c r="E78"/>
  <c r="E152"/>
  <c r="E216"/>
  <c r="E279"/>
  <c r="E115"/>
  <c r="E203"/>
  <c r="E64"/>
  <c r="E145"/>
  <c r="E209"/>
  <c r="E266"/>
  <c r="B271" i="1"/>
  <c r="B469"/>
  <c r="B139"/>
  <c r="B205"/>
  <c r="B183"/>
  <c r="B249"/>
  <c r="B381"/>
  <c r="B227"/>
  <c r="B293"/>
  <c r="B425"/>
  <c r="B95"/>
  <c r="B403"/>
  <c r="B117"/>
  <c r="B447"/>
  <c r="B337"/>
  <c r="B161"/>
  <c r="B359"/>
  <c r="B315"/>
</calcChain>
</file>

<file path=xl/sharedStrings.xml><?xml version="1.0" encoding="utf-8"?>
<sst xmlns="http://schemas.openxmlformats.org/spreadsheetml/2006/main" count="3437" uniqueCount="530">
  <si>
    <t>OBSERVATIONS ET EVALUATION CONTINUE</t>
  </si>
  <si>
    <t xml:space="preserve">   &lt;--- Rechercher</t>
  </si>
  <si>
    <t>Date</t>
  </si>
  <si>
    <t>Résultats</t>
  </si>
  <si>
    <t>Médiation</t>
  </si>
  <si>
    <t>Commentaires</t>
  </si>
  <si>
    <t>% reussite</t>
  </si>
  <si>
    <t>S</t>
  </si>
  <si>
    <t>G</t>
  </si>
  <si>
    <t>A</t>
  </si>
  <si>
    <t>Note</t>
  </si>
  <si>
    <t>M</t>
  </si>
  <si>
    <t>GM</t>
  </si>
  <si>
    <t>AM</t>
  </si>
  <si>
    <t xml:space="preserve">Ecole élémentaire Paul Eluard </t>
  </si>
  <si>
    <t>ULIS</t>
  </si>
  <si>
    <t xml:space="preserve">78 boulevard Henri Dunant </t>
  </si>
  <si>
    <t>Mme RICHEFEU</t>
  </si>
  <si>
    <t xml:space="preserve">91100 Corbeil-Essonnes </t>
  </si>
  <si>
    <t>tèl : 01. 60.88.42.92</t>
  </si>
  <si>
    <t xml:space="preserve">Livret scolaire </t>
  </si>
  <si>
    <t xml:space="preserve">Année scolaire 2016-2107 - 1er semestre </t>
  </si>
  <si>
    <r>
      <t>L'élève</t>
    </r>
    <r>
      <rPr>
        <sz val="14"/>
        <color theme="1"/>
        <rFont val="Calibri"/>
        <scheme val="minor"/>
      </rPr>
      <t xml:space="preserve"> : </t>
    </r>
  </si>
  <si>
    <t>Nom :</t>
  </si>
  <si>
    <t>Prénom :</t>
  </si>
  <si>
    <t>Ines</t>
  </si>
  <si>
    <t>Observations de l'enseignante :</t>
  </si>
  <si>
    <t>Observations du directeur :</t>
  </si>
  <si>
    <t xml:space="preserve">Signatures : </t>
  </si>
  <si>
    <t xml:space="preserve">L'enseignante :                                                                                                                                        Les tuteurs : </t>
  </si>
  <si>
    <t>Notations :</t>
  </si>
  <si>
    <t xml:space="preserve">A : La compétence est acquise. </t>
  </si>
  <si>
    <t xml:space="preserve">PA : La compétence est partiellement acquise. Des erreurs persistent. </t>
  </si>
  <si>
    <t xml:space="preserve">NA : La compétence est non acquise. </t>
  </si>
  <si>
    <t>NE : La compétence n'a pas été étudiée.</t>
  </si>
  <si>
    <t>Domaines</t>
  </si>
  <si>
    <t xml:space="preserve">Cycle </t>
  </si>
  <si>
    <t xml:space="preserve">Compétences </t>
  </si>
  <si>
    <t xml:space="preserve">Niveau d'acquisition </t>
  </si>
  <si>
    <t xml:space="preserve">Commentaires </t>
  </si>
  <si>
    <t>Mobiliser le langage dans toutes ses dimensions : L’oral</t>
  </si>
  <si>
    <t>Mobiliser le langage dans toutes ses dimensions : L’écrit</t>
  </si>
  <si>
    <t xml:space="preserve">Français : Langage oral </t>
  </si>
  <si>
    <t xml:space="preserve">Français : Lecture </t>
  </si>
  <si>
    <t>Français : Ecriture</t>
  </si>
  <si>
    <t>Français : Etude de la langue</t>
  </si>
  <si>
    <t>Découvrir les nombres et leurs utilisations</t>
  </si>
  <si>
    <t xml:space="preserve">Exporer des formes, des grandeurs, des suites organisées. </t>
  </si>
  <si>
    <t xml:space="preserve">Mathémathiques : Nombres et calculs </t>
  </si>
  <si>
    <t xml:space="preserve">Mathématiques : Grandeurs et mesures </t>
  </si>
  <si>
    <t xml:space="preserve">Mathématiques : espace et géométrie </t>
  </si>
  <si>
    <t>Liste Cellules Competences</t>
  </si>
  <si>
    <t>Liste Cellules sous-competences</t>
  </si>
  <si>
    <t>Instructions installation =Onglet install (masqué)</t>
  </si>
  <si>
    <t>Oser entrer en communication</t>
  </si>
  <si>
    <t>C52</t>
  </si>
  <si>
    <t>Communiquer avec les adultes et avec les autres enfants par le langage, en se faisant comprendre</t>
  </si>
  <si>
    <t>D53</t>
  </si>
  <si>
    <t>S’exprimer dans un langage syntaxiquement correct et précis</t>
  </si>
  <si>
    <t>D54</t>
  </si>
  <si>
    <t>Reformuler pour se faire mieux comprendre</t>
  </si>
  <si>
    <t>D55</t>
  </si>
  <si>
    <t>Echanger et réfléchir avec les autres</t>
  </si>
  <si>
    <t>C56</t>
  </si>
  <si>
    <t>Pratiquer divers usages du langage oral : raconter, décrire, évoquer</t>
  </si>
  <si>
    <t>D57</t>
  </si>
  <si>
    <t>Pratiquer divers usages du langage oral : expliquer</t>
  </si>
  <si>
    <t>D58</t>
  </si>
  <si>
    <t>Pratiquer divers usages du langage oral : questionner, proposer des solutions</t>
  </si>
  <si>
    <t>D59</t>
  </si>
  <si>
    <t>Pratiquer divers usages du langage oral : discuter un point de vue</t>
  </si>
  <si>
    <t>D60</t>
  </si>
  <si>
    <t>Comprendre et apprendre</t>
  </si>
  <si>
    <t>C61</t>
  </si>
  <si>
    <t>Dire de mémoire et de manière expressive plusieurs comptines et poésies</t>
  </si>
  <si>
    <t>D62</t>
  </si>
  <si>
    <t>Commencer à réfléchir sur la langue et acquérir une conscience phonologique</t>
  </si>
  <si>
    <t>C63</t>
  </si>
  <si>
    <t>Repérer des régularités dans la langue à l’oral en français</t>
  </si>
  <si>
    <t>D64</t>
  </si>
  <si>
    <t>Manipuler des syllabes</t>
  </si>
  <si>
    <t>D65</t>
  </si>
  <si>
    <t>Discriminer des sons</t>
  </si>
  <si>
    <t>D66</t>
  </si>
  <si>
    <t>Ecouter de l’écrit et comprendre</t>
  </si>
  <si>
    <t>C67</t>
  </si>
  <si>
    <t>Comprendre des textes écrits sans autre aide que le langage entendu</t>
  </si>
  <si>
    <t>D68</t>
  </si>
  <si>
    <t>Découvrir la fonction de l’écrit</t>
  </si>
  <si>
    <t>C69</t>
  </si>
  <si>
    <t>Manifester de la curiosité par rapport à l’écrit</t>
  </si>
  <si>
    <t>D70</t>
  </si>
  <si>
    <t>Pouvoir redire les mots d’une phrase écrite après sa lecture par l’adulte, les mots du titre connu d’un livre ou d’un texte</t>
  </si>
  <si>
    <t>D71</t>
  </si>
  <si>
    <t>Commencer à produire des écrits et en découvrir le fonctionnement</t>
  </si>
  <si>
    <t>C72</t>
  </si>
  <si>
    <t>Participer verbalement à la production d’un écrit</t>
  </si>
  <si>
    <t>D73</t>
  </si>
  <si>
    <t>Savoir qu’on n’écrit pas comme on parle</t>
  </si>
  <si>
    <t>D74</t>
  </si>
  <si>
    <t>Découvrir le principe alphabétique</t>
  </si>
  <si>
    <t>C75</t>
  </si>
  <si>
    <t>Reconnaître les lettres de l’alphabet</t>
  </si>
  <si>
    <t>D76</t>
  </si>
  <si>
    <t>Connaître les correspondances entre les trois manières de les écrire : cursive, script, capitales d’imprimerie</t>
  </si>
  <si>
    <t>D77</t>
  </si>
  <si>
    <t>Copier à l’aide d’un clavier</t>
  </si>
  <si>
    <t>D78</t>
  </si>
  <si>
    <t>Commencer à écrire tout seul</t>
  </si>
  <si>
    <t>C79</t>
  </si>
  <si>
    <t>Écrire son prénom en écriture cursive, sans modèle</t>
  </si>
  <si>
    <t>D80</t>
  </si>
  <si>
    <t>Écrire seul un mot en utilisant des lettres ou groupes de lettres empruntés aux mots connus</t>
  </si>
  <si>
    <t>D81</t>
  </si>
  <si>
    <t>Écouter pour comprendre des messages oraux ou des textes lus par un adulte</t>
  </si>
  <si>
    <t>C82</t>
  </si>
  <si>
    <t>Maintenir une attention d'écoute active pour comprendre</t>
  </si>
  <si>
    <t>D83</t>
  </si>
  <si>
    <t xml:space="preserve"> Repérer et mémoriser des informations importante</t>
  </si>
  <si>
    <t>D84</t>
  </si>
  <si>
    <t>Comprendre l'enchaînement mental de ces informations (faire des liens chronologiques ou logiques)</t>
  </si>
  <si>
    <t>D85</t>
  </si>
  <si>
    <t>Mobiliser des références culturelles nécessaires pour comprendre le message ou le texte</t>
  </si>
  <si>
    <t>D86</t>
  </si>
  <si>
    <t>Repérer des mots qui ne sont pas compris (lexique) et essayer d'en trouver l'explication</t>
  </si>
  <si>
    <t>D87</t>
  </si>
  <si>
    <t>Expliciter ce qui a permis de comprendre un énoncé ou un texte</t>
  </si>
  <si>
    <t>D88</t>
  </si>
  <si>
    <t>Dire pour être entendu et compris</t>
  </si>
  <si>
    <t>C89</t>
  </si>
  <si>
    <t>Prendre en compte les personnes à qui on s'adresse</t>
  </si>
  <si>
    <t>D90</t>
  </si>
  <si>
    <t>Mobiliser les techniques qui font qu'on est écouté (voix, intonation, débit, posture,...)</t>
  </si>
  <si>
    <t>D91</t>
  </si>
  <si>
    <t>Organiser un discours : présenter un travail à ses pairs, rappels de récits, présenter un ouvrage,...</t>
  </si>
  <si>
    <t>D92</t>
  </si>
  <si>
    <t>Mettre un texte en voix (lecture à voix haute)</t>
  </si>
  <si>
    <t>D93</t>
  </si>
  <si>
    <t>Réciter et interpréter un texte mémorisé (récitation)</t>
  </si>
  <si>
    <t>D94</t>
  </si>
  <si>
    <t>Participer à des échanges dans des situations diversifiées</t>
  </si>
  <si>
    <t>C95</t>
  </si>
  <si>
    <t>Respect des règles régulant les échanges (prise de parole, rôles)</t>
  </si>
  <si>
    <t>D96</t>
  </si>
  <si>
    <t>Préparer et organiser un propos</t>
  </si>
  <si>
    <t>D97</t>
  </si>
  <si>
    <t>Adopter une distance critique par rapport au langage produit</t>
  </si>
  <si>
    <t>C98</t>
  </si>
  <si>
    <t>Participer à l'élaboration de critères de réussite pour les prestations orales</t>
  </si>
  <si>
    <t>D99</t>
  </si>
  <si>
    <t>Repérer le respect ou le non-respect des règles d'échanges lors de situations orales</t>
  </si>
  <si>
    <t>D100</t>
  </si>
  <si>
    <t xml:space="preserve">Identifier des mots de manière de plus en plus aisée </t>
  </si>
  <si>
    <t>C101</t>
  </si>
  <si>
    <t>Identifier et discriminer des phonèmes</t>
  </si>
  <si>
    <t>D102</t>
  </si>
  <si>
    <t>Identifier et reconnaître des lettres</t>
  </si>
  <si>
    <t>D103</t>
  </si>
  <si>
    <t>Lire et construire des syllabes simples puis complexes (combinatoire)</t>
  </si>
  <si>
    <t>D104</t>
  </si>
  <si>
    <t>Mémoriser les correspondances graphèmes/phonèmes (correspondances grapho-phonologiques)</t>
  </si>
  <si>
    <t>D105</t>
  </si>
  <si>
    <t>Mémoriser des mots courants et irréguliers</t>
  </si>
  <si>
    <t>D106</t>
  </si>
  <si>
    <t>Ecrire (encoder) des mots en utilisant ses connaissances sur le code alphabétique</t>
  </si>
  <si>
    <t>D107</t>
  </si>
  <si>
    <t xml:space="preserve">Comprendre un texte </t>
  </si>
  <si>
    <t>C108</t>
  </si>
  <si>
    <t>Utiliser les connaissances du système grapho-phonologiques pour comprendre un mot, un texte</t>
  </si>
  <si>
    <t>D109</t>
  </si>
  <si>
    <t>Connaître et utiliser des démarches pour comprendre un texte : Identifier les informations importantes</t>
  </si>
  <si>
    <t>D110</t>
  </si>
  <si>
    <t>Connaître et utiliser des démarches pour comprendre un texte : Relier les informations entre elles</t>
  </si>
  <si>
    <t>D111</t>
  </si>
  <si>
    <t>Connaître et utiliser des démarches pour comprendre un texte : Identifier les liens logiques et chronologiques entre les informations</t>
  </si>
  <si>
    <t>D112</t>
  </si>
  <si>
    <t>Connaître et utiliser des démarches pour comprendre un texte : Utiliser ses propres connaissances (inférences culturelles)</t>
  </si>
  <si>
    <t>D113</t>
  </si>
  <si>
    <t>Connaître et utiliser des démarches pour comprendre un texte : Utiliser ses connaissances d’autres textes pour comprendre un texte</t>
  </si>
  <si>
    <t>D114</t>
  </si>
  <si>
    <t xml:space="preserve">Connaître et utiliser des démarches pour comprendre un texte : Formuler des hypothèses  </t>
  </si>
  <si>
    <t>D115</t>
  </si>
  <si>
    <t>Mobiliser ses connaissances lexicales pour comprendre un texte</t>
  </si>
  <si>
    <t>D116</t>
  </si>
  <si>
    <t xml:space="preserve">Pratiquer différentes formes de lecture </t>
  </si>
  <si>
    <t>C117</t>
  </si>
  <si>
    <t>Lire des textes et des documents divers pour comprendre les fonctions de la lecture</t>
  </si>
  <si>
    <t>D118</t>
  </si>
  <si>
    <t>Se repérer dans un lieu de lecture (BCD, bibliothèque)</t>
  </si>
  <si>
    <t>D119</t>
  </si>
  <si>
    <t>savoir se repérer dans un manuel ou des ouvrages documentaires (table de matière</t>
  </si>
  <si>
    <t>D120</t>
  </si>
  <si>
    <t xml:space="preserve">Lecture à voix haute </t>
  </si>
  <si>
    <t>C121</t>
  </si>
  <si>
    <t>Déchiffrer un mot nouveau ou difficile</t>
  </si>
  <si>
    <t>D122</t>
  </si>
  <si>
    <t>Identifier et utiliser les marques de ponctuation pour lire un texte à voix haute</t>
  </si>
  <si>
    <t>D123</t>
  </si>
  <si>
    <t>Savoir lire un texte de manière expressive</t>
  </si>
  <si>
    <t>D124</t>
  </si>
  <si>
    <t xml:space="preserve">Contrôler sa compréhension d’un texte </t>
  </si>
  <si>
    <t>C125</t>
  </si>
  <si>
    <t>Justifier une réponse ou un interprétation en revenant au texte.</t>
  </si>
  <si>
    <t>D126</t>
  </si>
  <si>
    <t>Repérer les difficultés de compréhension d’un texte</t>
  </si>
  <si>
    <t>D127</t>
  </si>
  <si>
    <t>Savoir expliquer comment on a fait pour comprendre un texte ou demander de l’aide si nécessaire</t>
  </si>
  <si>
    <t>D128</t>
  </si>
  <si>
    <t>Copier de manière experte</t>
  </si>
  <si>
    <t>C129</t>
  </si>
  <si>
    <t>Maîtriser les gestes de l’écriture cursive exécutés avec une vitesse et une sûreté croissantes.</t>
  </si>
  <si>
    <t>D130</t>
  </si>
  <si>
    <t>Connaître les correspondances entre diverses écritures des lettres pour transcrire un texte ( copie au clavier).</t>
  </si>
  <si>
    <t>D131</t>
  </si>
  <si>
    <t>Utiliser des stratégies de copie (permettant d’éviter la copie lettre à lettre)</t>
  </si>
  <si>
    <t>D132</t>
  </si>
  <si>
    <t>Utiliser un traitement des textes pour mettre en page un court texte saisi au clavier.</t>
  </si>
  <si>
    <t>D133</t>
  </si>
  <si>
    <t xml:space="preserve">Produire des écrits en commençant à s’approprier une démarche </t>
  </si>
  <si>
    <t>C134</t>
  </si>
  <si>
    <t>Identification de caractéristiques propres à différents genres de textes.</t>
  </si>
  <si>
    <t>D135</t>
  </si>
  <si>
    <t>Mettre en œuvre une démarche de production de texte (guidée puis plus autonome): chercher les idées, concevoir puis écrire des phrases</t>
  </si>
  <si>
    <t>D136</t>
  </si>
  <si>
    <t>Mobiliser ses connaissances (orthographiques et grammaticales) pour produire un écrit.</t>
  </si>
  <si>
    <t>D137</t>
  </si>
  <si>
    <t>Mobilisation des outils à disposition dans la classe liés à l’étude de la langue pour produire un texte</t>
  </si>
  <si>
    <t>D138</t>
  </si>
  <si>
    <t>Réviser et améliorer l’écrit qu’on a produit</t>
  </si>
  <si>
    <t>C139</t>
  </si>
  <si>
    <t>Repérer des dysfonctionnements dans les textes produits (omissions, incohérences, redites…)</t>
  </si>
  <si>
    <t>D140</t>
  </si>
  <si>
    <t>Mobiliser des connaissances portant sur le genre d’écrit à produire et sur la langue</t>
  </si>
  <si>
    <t>D141</t>
  </si>
  <si>
    <t>Améliorer un texte au niveau de l’orthographe (avec aide de l’enseignant puis de manière plus autonome)</t>
  </si>
  <si>
    <t>D142</t>
  </si>
  <si>
    <t>Savoir utiliser des outils pour réviser un texte (grilles de relecture, correcteur orthographique)</t>
  </si>
  <si>
    <t>D143</t>
  </si>
  <si>
    <t>Mémoriser et se remémorer l’orthographe de mots fréquents et de mots irréguliers dont le sens est connu</t>
  </si>
  <si>
    <t>C144</t>
  </si>
  <si>
    <t>Connaître les correspondances sons/lettres ( correspondances graphophonologiques)</t>
  </si>
  <si>
    <t>D145</t>
  </si>
  <si>
    <t>Connaître et retrouver la valeur sonore de certaines lettres par rapport au contexte (exemple : s entre 2 voyelles, ge suivi de e ou i …)</t>
  </si>
  <si>
    <t>D146</t>
  </si>
  <si>
    <t>Connaître et repérer la valeur de certains graphème selon la lettre qui suit (an/am en/em ..) : règle du m devant p ou b</t>
  </si>
  <si>
    <t>D147</t>
  </si>
  <si>
    <t>Connaître et mémoriser l’orthographe de mots invariables</t>
  </si>
  <si>
    <t>D148</t>
  </si>
  <si>
    <t>Connaître et mémoriser l’orthographe de mots d’un même champ lexical, d’une même famille, d’une même série analogique)</t>
  </si>
  <si>
    <t>D149</t>
  </si>
  <si>
    <t>Connaître et mémoriser l’orthographe de mots relevant du vocabulaire scolaire ou d’un champ disciplinaire</t>
  </si>
  <si>
    <t>D150</t>
  </si>
  <si>
    <t>Identifier du groupe nominal sujet</t>
  </si>
  <si>
    <t>D151</t>
  </si>
  <si>
    <t>Identifier le verbe d’une phrase (connaître les propriétés qui permettent de l’identifier</t>
  </si>
  <si>
    <t>D152</t>
  </si>
  <si>
    <t xml:space="preserve">Savoir identifier la classe d’un mot (verbe, nom, déterminant, adjectif, pronom, mots invariables) </t>
  </si>
  <si>
    <t>D153</t>
  </si>
  <si>
    <t>Identifier et transformer des phrases affirmatives et négatives (notamment, transformations liées à l’identification du verbe</t>
  </si>
  <si>
    <t>D154</t>
  </si>
  <si>
    <t>Connaître et utiliser la ponctuation de fin de phrases  et les signes du discours rapporté ( guillemets, tirets)</t>
  </si>
  <si>
    <t>D155</t>
  </si>
  <si>
    <t xml:space="preserve">Raisonner pour résoudre des problèmes orthographiques, d’accord essentiellement </t>
  </si>
  <si>
    <t>C156</t>
  </si>
  <si>
    <t>Comprendre que des éléments d’une phrase fonctionnent ensemble (D/N/ADJ et groupe sujet/verbe)</t>
  </si>
  <si>
    <t>D157</t>
  </si>
  <si>
    <t>Comprendre, identifier et effectuer l’accord sujet/verbe (cas simples)</t>
  </si>
  <si>
    <t>D158</t>
  </si>
  <si>
    <t>Comprendre qu’écrire ne consiste pas seulement à coder des sons (valeurs grammaticales ou orthographiques de certaines lettres)</t>
  </si>
  <si>
    <t>D159</t>
  </si>
  <si>
    <t>Comprendre identifier et effectuer les accords à l’intérieur du groupe nominal (accord en genre et en nombre)</t>
  </si>
  <si>
    <t>D160</t>
  </si>
  <si>
    <t>Repérer et connaître des formations particulières du pluriel (exemple cheval/chevaux) et du féminin ( lecteur/lectrice)</t>
  </si>
  <si>
    <t>D161</t>
  </si>
  <si>
    <t>Connaître la marque du pluriel pour les verbes ( nt à la 3ème personne du pluriel)</t>
  </si>
  <si>
    <t>D162</t>
  </si>
  <si>
    <t xml:space="preserve">Comprendre comment se forment les verbes et orthographier les formes verbales les plus fréquentes (lien avec l’écriture) </t>
  </si>
  <si>
    <t>C163</t>
  </si>
  <si>
    <r>
      <t xml:space="preserve">Observer et se familiariser avec la conjugaison au présent des verbes en –ER et des verbes courants : </t>
    </r>
    <r>
      <rPr>
        <i/>
        <sz val="11"/>
        <color theme="1"/>
        <rFont val="Calibri"/>
        <scheme val="minor"/>
      </rPr>
      <t>être, avoir, faire, aller, dire, venir, pouvoir, voir, vouloir, prendre</t>
    </r>
  </si>
  <si>
    <t>D164</t>
  </si>
  <si>
    <t>Observer et se familiariser avec la conjugaison au futur des verbes en – ER</t>
  </si>
  <si>
    <t>D165</t>
  </si>
  <si>
    <t>Observer et se familiariser avec la conjugaison à l’imparfait des verbes en -ER</t>
  </si>
  <si>
    <t>D166</t>
  </si>
  <si>
    <t>Mémorisation des formes les plus fréquentes des verbes précédents (troisième personne du singulier et du pluriel</t>
  </si>
  <si>
    <t>D167</t>
  </si>
  <si>
    <t>Mémorisation de marques régulières liées à des personnes (-ons, -ez, -nt)</t>
  </si>
  <si>
    <t>D168</t>
  </si>
  <si>
    <t>Comprendre la construction de la forme conjuguée du verbe (radical ; terminaison)</t>
  </si>
  <si>
    <t>D169</t>
  </si>
  <si>
    <t>Identifier l’infinitif et le participe passé</t>
  </si>
  <si>
    <t>D170</t>
  </si>
  <si>
    <t>Observer et identifier la formation du passé composé (notion de temps simple et de temps composé)</t>
  </si>
  <si>
    <t>D171</t>
  </si>
  <si>
    <t>Observer et identifier les marques liées au temps (imparfait et futur simple)</t>
  </si>
  <si>
    <t>D172</t>
  </si>
  <si>
    <t xml:space="preserve">Mémoriser la conjugaison des verbes être et avoir au présent, à l’imparfait, au futur. </t>
  </si>
  <si>
    <t>D173</t>
  </si>
  <si>
    <r>
      <t xml:space="preserve">Identifier certains homophones : formes verbales </t>
    </r>
    <r>
      <rPr>
        <i/>
        <sz val="11"/>
        <color theme="1"/>
        <rFont val="Calibri"/>
        <scheme val="minor"/>
      </rPr>
      <t>a / est/ ont / sont</t>
    </r>
    <r>
      <rPr>
        <sz val="11"/>
        <color theme="1"/>
        <rFont val="Calibri"/>
        <scheme val="minor"/>
      </rPr>
      <t xml:space="preserve"> distinguées des homophones </t>
    </r>
    <r>
      <rPr>
        <i/>
        <sz val="11"/>
        <color theme="1"/>
        <rFont val="Calibri"/>
        <scheme val="minor"/>
      </rPr>
      <t>(à / et / on / son</t>
    </r>
    <r>
      <rPr>
        <sz val="11"/>
        <color theme="1"/>
        <rFont val="Calibri"/>
        <scheme val="minor"/>
      </rPr>
      <t>).</t>
    </r>
  </si>
  <si>
    <t>D174</t>
  </si>
  <si>
    <t>Identifier des relations entre les mots, entre les mots et leur contexte d’utilisation ; s’en servir pour mieux comprendre</t>
  </si>
  <si>
    <t>C175</t>
  </si>
  <si>
    <t>Identifier des mots de la même famille/ trouver des mots de la même famille (avec ajout de préfixe et suffixe)</t>
  </si>
  <si>
    <t>D176</t>
  </si>
  <si>
    <t>Catégoriser des mots / relations entre termes génériques et spécifiques</t>
  </si>
  <si>
    <t>D177</t>
  </si>
  <si>
    <t>Identifier et trouver des synonymes d’un mot</t>
  </si>
  <si>
    <t>D178</t>
  </si>
  <si>
    <t>Identifier et trouver des contraires d’un mots (antonymes)</t>
  </si>
  <si>
    <t>D179</t>
  </si>
  <si>
    <t>Observer et repérer la polysémie d’un mot en lien avec le contexte où le mot est employé</t>
  </si>
  <si>
    <t>D180</t>
  </si>
  <si>
    <t>Observer et repérer les sens propre et le sens figuré d’un mot</t>
  </si>
  <si>
    <t>D181</t>
  </si>
  <si>
    <r>
      <t xml:space="preserve">Distinguer les registres familier, courant, soutenu </t>
    </r>
    <r>
      <rPr>
        <i/>
        <sz val="11"/>
        <color theme="1"/>
        <rFont val="Calibri"/>
        <scheme val="minor"/>
      </rPr>
      <t>(lien avec enseignement moral et civique)</t>
    </r>
    <r>
      <rPr>
        <sz val="11"/>
        <color theme="1"/>
        <rFont val="Calibri"/>
        <scheme val="minor"/>
      </rPr>
      <t>.</t>
    </r>
  </si>
  <si>
    <t>D182</t>
  </si>
  <si>
    <t>Étendre ses connaissances lexicales, mémoriser et réutiliser des mots nouvellement appris</t>
  </si>
  <si>
    <t>C183</t>
  </si>
  <si>
    <t>Chercher la définition d’un mot et utiliser un dictionnaire</t>
  </si>
  <si>
    <t>D184</t>
  </si>
  <si>
    <t>Comprendre un article de dictionnaire</t>
  </si>
  <si>
    <t>D185</t>
  </si>
  <si>
    <t>Mobiliser des mots nouveaux en situation d’écriture</t>
  </si>
  <si>
    <t>D186</t>
  </si>
  <si>
    <t xml:space="preserve">Utiliser les nombres </t>
  </si>
  <si>
    <t>C187</t>
  </si>
  <si>
    <t>Évaluer et comparer des collections d’objets avec des procédures numériques ou non numériques.</t>
  </si>
  <si>
    <t>D188</t>
  </si>
  <si>
    <t>Réaliser une collection dont le cardinal est donné. Utiliser le dénombrement pour comparer deux quantités, pour constituer une collection d’une taille donnée ou pour réaliser une collection de quantité égale à la collection proposée.</t>
  </si>
  <si>
    <t>D189</t>
  </si>
  <si>
    <t>Utiliser le nombre pour exprimer la position d’un objet ou d’une personne dans un jeu, dans une situation organisée, sur un rang ou pour comparer des positions.</t>
  </si>
  <si>
    <t>D190</t>
  </si>
  <si>
    <t>Mobiliser des symboles analogiques, verbaux ou écrits, conventionnels ou non conventionnels pour communiquer des informations orales et écrites sur une quantité.</t>
  </si>
  <si>
    <t>D191</t>
  </si>
  <si>
    <t xml:space="preserve">Etudier les nombres </t>
  </si>
  <si>
    <t>C192</t>
  </si>
  <si>
    <t>Avoir compris que le cardinal ne change pas si on modifie la disposition spatiale ou la nature des éléments.</t>
  </si>
  <si>
    <t>D193</t>
  </si>
  <si>
    <t>Avoir compris que tout nombre s’obtient en ajoutant un au nombre précédent et que cela correspond à l’ajout d’une unité à la quantité précédente.</t>
  </si>
  <si>
    <t>D194</t>
  </si>
  <si>
    <t>Quantifier des collections jusqu’à dix au moins ; les composer et les décomposer par manipulations effectives puis mentales.</t>
  </si>
  <si>
    <t>D195</t>
  </si>
  <si>
    <t>Dire combien il faut ajouter ou enlever pour obtenir des quantités ne dépassant pas dix.</t>
  </si>
  <si>
    <t>D196</t>
  </si>
  <si>
    <t>Parler des nombres à l’aide de leur décomposition.</t>
  </si>
  <si>
    <t>D197</t>
  </si>
  <si>
    <t>Dire la suite des nombres jusqu’à trente.</t>
  </si>
  <si>
    <t>D198</t>
  </si>
  <si>
    <t>Lire les nombres écrits en chiffres jusqu’à dix.</t>
  </si>
  <si>
    <t>D199</t>
  </si>
  <si>
    <t xml:space="preserve">Explorer les formes et les grandeurs </t>
  </si>
  <si>
    <t>C200</t>
  </si>
  <si>
    <t>Classer des objets en fonction de caractéristiques liées à leur forme.</t>
  </si>
  <si>
    <t>D201</t>
  </si>
  <si>
    <r>
      <t>Savoir nommer quelques formes planes (carré, triangle, cercle ou</t>
    </r>
    <r>
      <rPr>
        <sz val="12"/>
        <color theme="1"/>
        <rFont val="Times New Roman"/>
      </rPr>
      <t xml:space="preserve"> d</t>
    </r>
    <r>
      <rPr>
        <sz val="11"/>
        <color theme="1"/>
        <rFont val="Arial"/>
      </rPr>
      <t>isque, rectangle)</t>
    </r>
  </si>
  <si>
    <t>D202</t>
  </si>
  <si>
    <t>Reconnaître quelques solides (cube, pyramide, boule, cylindre).</t>
  </si>
  <si>
    <t>D203</t>
  </si>
  <si>
    <t>Classer ou ranger des objets selon un critère de longueur ou de masse ou de contenance.</t>
  </si>
  <si>
    <t>D204</t>
  </si>
  <si>
    <t>Reproduire un assemblage à partir d’un modèle (puzzle, pavage, assemblage de solides).</t>
  </si>
  <si>
    <t>D205</t>
  </si>
  <si>
    <t>Reproduire, dessiner des formes planes.</t>
  </si>
  <si>
    <t>D206</t>
  </si>
  <si>
    <t>Identifier le principe d’organisation d’un algorithme et poursuivre son application.</t>
  </si>
  <si>
    <t>D207</t>
  </si>
  <si>
    <t xml:space="preserve">Comprendre et  utiliser des nombres entiers pour dénombrer, ordonnner, repérer, comparer </t>
  </si>
  <si>
    <t>C208</t>
  </si>
  <si>
    <t>Dénombrer, constituer et comparer des collections.</t>
  </si>
  <si>
    <t>D209</t>
  </si>
  <si>
    <t>Utiliser diverses stratégies de dénombrement (utilisation d’unités intermédiaires : dizaines, centaines, en relation ou non avec des groupements).</t>
  </si>
  <si>
    <t>D210</t>
  </si>
  <si>
    <t>Utiliser diverses stratégies de dénombrement (décompositions/recompositions additives ).</t>
  </si>
  <si>
    <t>D211</t>
  </si>
  <si>
    <t>Utiliser diverses stratégies de dénombrement (décompositions/recompositions multiplicatives).</t>
  </si>
  <si>
    <t>D212</t>
  </si>
  <si>
    <t>Repérer un rang ou une position dans une file ou sur une piste.</t>
  </si>
  <si>
    <t>D213</t>
  </si>
  <si>
    <t>Faire le lien entre le rang dans une liste et le nombre d’éléments qui le précèdent.</t>
  </si>
  <si>
    <t>D214</t>
  </si>
  <si>
    <t>Comparer  des nombres entiers, en utilisant les symboles =, &lt;,&gt;</t>
  </si>
  <si>
    <t>D215</t>
  </si>
  <si>
    <t>Ranger des nombres entiers, en utilisant les symboles =, &lt;,&gt;</t>
  </si>
  <si>
    <t>D216</t>
  </si>
  <si>
    <t>Encadrer des nombres entiers, en utilisant les symboles =, &lt;,&gt;</t>
  </si>
  <si>
    <t>D217</t>
  </si>
  <si>
    <t>Intercaler des nombres entiers, en utilisant les symboles =, &lt;,&gt;</t>
  </si>
  <si>
    <t>D218</t>
  </si>
  <si>
    <t xml:space="preserve">Nommer, lire, écrire, représenter des nombres entiers </t>
  </si>
  <si>
    <t>C219</t>
  </si>
  <si>
    <t>Utiliser diverses représentations des nombres (chiffres, lettres, constellations)</t>
  </si>
  <si>
    <t>D220</t>
  </si>
  <si>
    <t>Associer les noms des nombres à leurs écritures chiffrées. (passer d’une représentation à une autre)</t>
  </si>
  <si>
    <t>D221</t>
  </si>
  <si>
    <t>Comprendre la numération décimale de position (Interpréter le nom des nombres en fonction des unités de numération, donner la valeur des chiffres en fonction de leur rang,…</t>
  </si>
  <si>
    <t>D222</t>
  </si>
  <si>
    <t>Associer un nombre entier à une position sur une demi-droite graduée (file numérique)</t>
  </si>
  <si>
    <t>D223</t>
  </si>
  <si>
    <t>Associer un nombre ou un encadrement à une grandeur en mesurant celle-ci à l’aide d’une unité.</t>
  </si>
  <si>
    <t>D224</t>
  </si>
  <si>
    <t>Résoudre des problèmes en utilisant des nombres entiers et le calcul</t>
  </si>
  <si>
    <t>C225</t>
  </si>
  <si>
    <t>Résoudre des problèmes issus de situations de la vie quotidienne (en se servant de la file numérique)</t>
  </si>
  <si>
    <t>D226</t>
  </si>
  <si>
    <t>Résoudre des problèmes relevant de l’addition ou de la soustraction</t>
  </si>
  <si>
    <t>D227</t>
  </si>
  <si>
    <t>Résoudre des problèmes relevant de la multiplication (multiplier ou diviser, partager, grouper)</t>
  </si>
  <si>
    <t>D228</t>
  </si>
  <si>
    <t>Modéliser ces problèmes à l’aide d’écritures mathématiques.</t>
  </si>
  <si>
    <t>D229</t>
  </si>
  <si>
    <t>Exploiter des données numériques pour répondre à des questions.</t>
  </si>
  <si>
    <t>D230</t>
  </si>
  <si>
    <t xml:space="preserve">Calculer avec des nombre sentiers </t>
  </si>
  <si>
    <t>C231</t>
  </si>
  <si>
    <t>Connaître les décompositions additives d’un nombre</t>
  </si>
  <si>
    <t>D232</t>
  </si>
  <si>
    <t xml:space="preserve">Connaître les compléments à 10 et 100 , les compléments à la dizaine ou centaine supérieure, </t>
  </si>
  <si>
    <t>D233</t>
  </si>
  <si>
    <t>Connaître les doubles et les moitiés des nombres d’usage courant</t>
  </si>
  <si>
    <t>D234</t>
  </si>
  <si>
    <t>Connaître les tables de multiplication</t>
  </si>
  <si>
    <t>D235</t>
  </si>
  <si>
    <t>Décomposer un nombre en puissances de 10 (exemple : 324 = 3x100 + 2x10 + 4x1)</t>
  </si>
  <si>
    <t>D236</t>
  </si>
  <si>
    <t>Élaborer ou choisir des stratégies de calcul à l’oral et à l’écrit</t>
  </si>
  <si>
    <t>D237</t>
  </si>
  <si>
    <t>Connaître et utiliser les propriétés des opérations pour calculer (commutativité, associativité, distributivité,…)</t>
  </si>
  <si>
    <t>D238</t>
  </si>
  <si>
    <t>Calculer mentalement pour obtenir un résultat exact ou évaluer un ordre de grandeur.</t>
  </si>
  <si>
    <t>D239</t>
  </si>
  <si>
    <t>Calculer en utilisant des écritures en ligne additives, soustractives, multiplicatives, mixtes.</t>
  </si>
  <si>
    <t>D240</t>
  </si>
  <si>
    <t>Savoir effectuer une addition posée</t>
  </si>
  <si>
    <t>D241</t>
  </si>
  <si>
    <t>Savoir effectuer une soustraction posée</t>
  </si>
  <si>
    <t>D242</t>
  </si>
  <si>
    <t>Savoir effectuer une multiplication posée</t>
  </si>
  <si>
    <t>D243</t>
  </si>
  <si>
    <t xml:space="preserve">Comparer, estimer, mesurer des longueurs, des masses, des contenances, des durées. Utliser le lexique, les untiés, les instruments de mesures spécifiques à ces grandeurs </t>
  </si>
  <si>
    <t>C244</t>
  </si>
  <si>
    <t>Comparer des objets selon leur longueur, leur masse, leur contenance (comparaison directe)</t>
  </si>
  <si>
    <t>D245</t>
  </si>
  <si>
    <t>Comparer, estimer, mesurer des longueurs, des masses, des contenances, des durées avec un objet intermédiaire (comparaison indirecte)</t>
  </si>
  <si>
    <t>D246</t>
  </si>
  <si>
    <t>Estimer des ordres de grandeurs de quelques longueurs, masses et contenances (en lien avec les unités conventionnelles de mesure)</t>
  </si>
  <si>
    <t>D247</t>
  </si>
  <si>
    <t>Mesurer une longueur avec un instrument adapté (par report d’unité)</t>
  </si>
  <si>
    <t>D248</t>
  </si>
  <si>
    <t>Mesurer des masses et des contenances avec des instruments adaptés</t>
  </si>
  <si>
    <t>D249</t>
  </si>
  <si>
    <t>Encadrer une grandeur par deux nombres entiers d’unités</t>
  </si>
  <si>
    <t>D250</t>
  </si>
  <si>
    <t>Exprimer une mesure à l’aide d’une ou plusieurs unités choisies</t>
  </si>
  <si>
    <t>D251</t>
  </si>
  <si>
    <t>Connaître et utiliser les mesures conventionnelles de longueurs (mm, cm, dm, m, ..)</t>
  </si>
  <si>
    <t>D252</t>
  </si>
  <si>
    <t>Connaître et utiliser les mesures conventionnelles de masse (g ;kg, tonne)</t>
  </si>
  <si>
    <t>D253</t>
  </si>
  <si>
    <t xml:space="preserve">Connaître et utiliser les mesures conventionnelles de contenance (l, dl, cl) </t>
  </si>
  <si>
    <t>D254</t>
  </si>
  <si>
    <t>Connaître les relations entre les unités de longueur, les unités de masse,, les unités de contenance (premières conversions)</t>
  </si>
  <si>
    <t>D255</t>
  </si>
  <si>
    <t>Comparer, estimer, mesurer des durées</t>
  </si>
  <si>
    <t>D256</t>
  </si>
  <si>
    <t>Connaître et utiliser des unités usuelles de durée ( jour, semaine, heure, année… )</t>
  </si>
  <si>
    <t>D257</t>
  </si>
  <si>
    <t xml:space="preserve">Connaître et utiliser les relations entre unités usuelles de temps </t>
  </si>
  <si>
    <t>D258</t>
  </si>
  <si>
    <t>Utiliser différents instruments pour mesurer des durées (sablier, horloge à aiguilles, à affichage digital,…)</t>
  </si>
  <si>
    <t>D259</t>
  </si>
  <si>
    <t>Dans des cas simples, représenter une grandeur par une longueur ( cadran d’une balance, frise chronologique,…)</t>
  </si>
  <si>
    <t>D260</t>
  </si>
  <si>
    <t xml:space="preserve">Résoudre des problèmes impliquant des longueurs, des masses, des contenances, des durées, des prix. </t>
  </si>
  <si>
    <t>C261</t>
  </si>
  <si>
    <t>Résoudre des problèmes, notamment de mesurage et de comparaison, En utilisant les opérations sur les grandeurs ou sur les nombres (addition, soustraction, division,…)</t>
  </si>
  <si>
    <t>D262</t>
  </si>
  <si>
    <t>Résoudre des problèmes impliquant des conversions simples d’une unité usuelle à une autre.</t>
  </si>
  <si>
    <t>D263</t>
  </si>
  <si>
    <t>Se repérer et se déplacer en utilisant des repères</t>
  </si>
  <si>
    <t>C264</t>
  </si>
  <si>
    <t>Se repérer dans son environnement proche.</t>
  </si>
  <si>
    <t>D265</t>
  </si>
  <si>
    <t>Situer des objets ou des personnes les uns par rapport aux autres ou par rapport à d’autres repères(droite, gauche,…)</t>
  </si>
  <si>
    <t>D266</t>
  </si>
  <si>
    <t>Produire des représentations des espaces familiers (classe, école, …)</t>
  </si>
  <si>
    <t>D267</t>
  </si>
  <si>
    <t>S’orienter et se déplacer dans l’espace ou dans une représentation de l’espace en utilisant des repères</t>
  </si>
  <si>
    <t>D268</t>
  </si>
  <si>
    <t>Coder et décoder un déplacement (dans des espaces familiers, un quadrillage, sur un écran)</t>
  </si>
  <si>
    <t>D269</t>
  </si>
  <si>
    <t>Savoir faire le lien entre des espaces vécus et des espaces représentés (plan, maquette,…)</t>
  </si>
  <si>
    <t>D270</t>
  </si>
  <si>
    <t xml:space="preserve">Reconnaître, nommer, décrire, reproduire quelques solides </t>
  </si>
  <si>
    <t>C271</t>
  </si>
  <si>
    <t>Reconnaître, nommer et trier les solides usuels parmi des solides variés (boule, cylindre, cône, cube, pavé droit, pyramide)</t>
  </si>
  <si>
    <t>D272</t>
  </si>
  <si>
    <t>Décrire et comparer des solides en utilisant le vocabulaire approprié /Décrire des polyèdres (face, sommet, arête).</t>
  </si>
  <si>
    <t>D273</t>
  </si>
  <si>
    <t>Reproduire des solides.</t>
  </si>
  <si>
    <t>D274</t>
  </si>
  <si>
    <t>Savoir que les faces d’un cube sont des carrés, que les faces d’un pavé droit sont des rectangles (qui peuvent être carrés)</t>
  </si>
  <si>
    <t>D275</t>
  </si>
  <si>
    <t xml:space="preserve">Reconnaitre, nommer, décrire, reproduire, constuire quelques figures géométriques. Reconnaître et utiliser les notions d'alignement, d'angle droit, d'égalité de longueurs, de milieu, de symétrie </t>
  </si>
  <si>
    <t>C276</t>
  </si>
  <si>
    <t xml:space="preserve">Décrire des figures ou des assemblages de figures planes </t>
  </si>
  <si>
    <t>D277</t>
  </si>
  <si>
    <t>Reproduire des figures ou des assemblages de figures planes sur papier quadrillé ou uni.</t>
  </si>
  <si>
    <t>D278</t>
  </si>
  <si>
    <t>Utiliser la règle, le compas ou l’équerre comme instruments de tracé.</t>
  </si>
  <si>
    <t>D279</t>
  </si>
  <si>
    <t>Reconnaître, nommer des figures usuelles</t>
  </si>
  <si>
    <t>D280</t>
  </si>
  <si>
    <t>Reconnaître et décrire à partir des côtés et des angles droits, un carré, un rectangle, un triangle rectangle</t>
  </si>
  <si>
    <t>D281</t>
  </si>
  <si>
    <t>Construire sur un support uni connaissant la longueur des côtés.</t>
  </si>
  <si>
    <t>D282</t>
  </si>
  <si>
    <t>Construire un cercle connaissant son centre et un point, ou son centre et son rayon</t>
  </si>
  <si>
    <t>D283</t>
  </si>
  <si>
    <t xml:space="preserve">Utiliser la règle (non graduée) pour repérer et produire des alignements de points </t>
  </si>
  <si>
    <t>D284</t>
  </si>
  <si>
    <t>Repérer et produire des angles droits à l'aide d’un gabarit, d'une équerre</t>
  </si>
  <si>
    <t>D285</t>
  </si>
  <si>
    <t>Reporter une longueur sur une droite déjà tracée (diverses techniques)</t>
  </si>
  <si>
    <t>D286</t>
  </si>
  <si>
    <t xml:space="preserve">Repérer ou trouver le milieu d’un segment. </t>
  </si>
  <si>
    <t>D287</t>
  </si>
  <si>
    <t>Reconnaître si une figure présente un axe de symétrie (à trouver).</t>
  </si>
  <si>
    <t>D288</t>
  </si>
  <si>
    <t>Compléter une figure pour qu'elle soit symétrique par rapport à un axe donné.(décalquer ou plier selon l'axe de symétrie)</t>
  </si>
  <si>
    <t>D289</t>
  </si>
</sst>
</file>

<file path=xl/styles.xml><?xml version="1.0" encoding="utf-8"?>
<styleSheet xmlns="http://schemas.openxmlformats.org/spreadsheetml/2006/main">
  <numFmts count="1">
    <numFmt numFmtId="164" formatCode="d/m;@"/>
  </numFmts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name val="Calibri"/>
      <scheme val="minor"/>
    </font>
    <font>
      <sz val="18"/>
      <color theme="1"/>
      <name val="Calibri"/>
      <scheme val="minor"/>
    </font>
    <font>
      <sz val="20"/>
      <color theme="1"/>
      <name val="Calibri"/>
      <scheme val="minor"/>
    </font>
    <font>
      <sz val="20"/>
      <color theme="0"/>
      <name val="Calibri"/>
      <scheme val="minor"/>
    </font>
    <font>
      <sz val="12"/>
      <color theme="0"/>
      <name val="Calibri"/>
      <family val="2"/>
      <scheme val="minor"/>
    </font>
    <font>
      <b/>
      <sz val="20"/>
      <name val="Calibri"/>
      <scheme val="minor"/>
    </font>
    <font>
      <u/>
      <sz val="12"/>
      <color theme="10"/>
      <name val="Calibri"/>
      <family val="2"/>
      <scheme val="minor"/>
    </font>
    <font>
      <sz val="16"/>
      <color theme="0"/>
      <name val="Calibri"/>
      <scheme val="minor"/>
    </font>
    <font>
      <b/>
      <sz val="16"/>
      <color theme="0"/>
      <name val="Calibri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scheme val="minor"/>
    </font>
    <font>
      <sz val="12"/>
      <name val="Calibri"/>
      <scheme val="minor"/>
    </font>
    <font>
      <b/>
      <i/>
      <sz val="12"/>
      <color theme="1"/>
      <name val="Calibri"/>
      <scheme val="minor"/>
    </font>
    <font>
      <b/>
      <i/>
      <sz val="14"/>
      <color theme="1"/>
      <name val="Calibri"/>
      <scheme val="minor"/>
    </font>
    <font>
      <sz val="12"/>
      <color theme="0" tint="-0.499984740745262"/>
      <name val="Calibri"/>
      <scheme val="minor"/>
    </font>
    <font>
      <sz val="14"/>
      <color theme="1"/>
      <name val="Calibri"/>
      <scheme val="minor"/>
    </font>
    <font>
      <b/>
      <i/>
      <sz val="20"/>
      <color theme="0"/>
      <name val="Calibri"/>
      <scheme val="minor"/>
    </font>
    <font>
      <sz val="22"/>
      <color theme="1"/>
      <name val="Calibri"/>
      <scheme val="minor"/>
    </font>
    <font>
      <u/>
      <sz val="14"/>
      <color theme="1"/>
      <name val="Calibri"/>
      <family val="2"/>
      <scheme val="minor"/>
    </font>
    <font>
      <sz val="16"/>
      <color theme="1"/>
      <name val="Calibri"/>
      <scheme val="minor"/>
    </font>
    <font>
      <b/>
      <sz val="20"/>
      <color theme="1"/>
      <name val="Calibri"/>
      <scheme val="minor"/>
    </font>
    <font>
      <i/>
      <sz val="12"/>
      <color theme="1"/>
      <name val="Calibri"/>
      <scheme val="minor"/>
    </font>
    <font>
      <i/>
      <sz val="12"/>
      <name val="Calibri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scheme val="minor"/>
    </font>
    <font>
      <i/>
      <sz val="10"/>
      <color rgb="FFFF0000"/>
      <name val="Calibri"/>
      <scheme val="minor"/>
    </font>
    <font>
      <i/>
      <sz val="11"/>
      <color theme="1"/>
      <name val="Calibri"/>
      <scheme val="minor"/>
    </font>
    <font>
      <sz val="11"/>
      <color theme="1"/>
      <name val="Arial"/>
    </font>
    <font>
      <sz val="12"/>
      <color theme="1"/>
      <name val="Times New Roman"/>
    </font>
    <font>
      <sz val="12"/>
      <color theme="1"/>
      <name val="Calibri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2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protection locked="0"/>
    </xf>
    <xf numFmtId="0" fontId="0" fillId="0" borderId="0" xfId="0" applyFont="1" applyBorder="1" applyAlignment="1"/>
    <xf numFmtId="0" fontId="9" fillId="0" borderId="0" xfId="0" applyFont="1" applyProtection="1"/>
    <xf numFmtId="0" fontId="9" fillId="0" borderId="0" xfId="0" applyFont="1" applyProtection="1">
      <protection locked="0"/>
    </xf>
    <xf numFmtId="0" fontId="11" fillId="0" borderId="7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0" fillId="0" borderId="0" xfId="0" applyProtection="1"/>
    <xf numFmtId="164" fontId="0" fillId="0" borderId="9" xfId="0" applyNumberFormat="1" applyBorder="1" applyAlignment="1" applyProtection="1">
      <alignment horizontal="center"/>
      <protection locked="0"/>
    </xf>
    <xf numFmtId="0" fontId="13" fillId="0" borderId="10" xfId="0" applyFont="1" applyBorder="1" applyAlignment="1" applyProtection="1">
      <alignment horizontal="center"/>
      <protection locked="0"/>
    </xf>
    <xf numFmtId="49" fontId="0" fillId="0" borderId="10" xfId="0" applyNumberFormat="1" applyFont="1" applyBorder="1" applyProtection="1">
      <protection locked="0"/>
    </xf>
    <xf numFmtId="49" fontId="0" fillId="0" borderId="10" xfId="0" applyNumberFormat="1" applyBorder="1" applyProtection="1">
      <protection locked="0"/>
    </xf>
    <xf numFmtId="0" fontId="13" fillId="0" borderId="13" xfId="0" applyFont="1" applyBorder="1" applyAlignment="1" applyProtection="1">
      <alignment horizontal="center"/>
      <protection locked="0"/>
    </xf>
    <xf numFmtId="49" fontId="0" fillId="0" borderId="13" xfId="0" applyNumberFormat="1" applyFont="1" applyBorder="1" applyProtection="1">
      <protection locked="0"/>
    </xf>
    <xf numFmtId="49" fontId="0" fillId="0" borderId="13" xfId="0" applyNumberFormat="1" applyBorder="1" applyProtection="1"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164" fontId="0" fillId="0" borderId="16" xfId="0" applyNumberFormat="1" applyBorder="1" applyAlignment="1" applyProtection="1">
      <alignment horizontal="center"/>
      <protection locked="0"/>
    </xf>
    <xf numFmtId="0" fontId="13" fillId="0" borderId="16" xfId="0" applyFont="1" applyBorder="1" applyAlignment="1" applyProtection="1">
      <alignment horizontal="center"/>
      <protection locked="0"/>
    </xf>
    <xf numFmtId="49" fontId="0" fillId="0" borderId="19" xfId="0" applyNumberFormat="1" applyFont="1" applyBorder="1" applyProtection="1">
      <protection locked="0"/>
    </xf>
    <xf numFmtId="49" fontId="0" fillId="0" borderId="19" xfId="0" applyNumberFormat="1" applyBorder="1" applyProtection="1">
      <protection locked="0"/>
    </xf>
    <xf numFmtId="0" fontId="15" fillId="0" borderId="7" xfId="0" applyFont="1" applyFill="1" applyBorder="1" applyAlignment="1" applyProtection="1">
      <alignment horizontal="center" vertical="top"/>
    </xf>
    <xf numFmtId="9" fontId="15" fillId="0" borderId="1" xfId="0" applyNumberFormat="1" applyFont="1" applyBorder="1" applyAlignment="1" applyProtection="1">
      <alignment horizontal="center" vertical="top"/>
    </xf>
    <xf numFmtId="0" fontId="0" fillId="0" borderId="20" xfId="0" applyBorder="1" applyProtection="1"/>
    <xf numFmtId="0" fontId="16" fillId="0" borderId="7" xfId="0" applyFont="1" applyFill="1" applyBorder="1" applyAlignment="1" applyProtection="1">
      <alignment horizontal="center"/>
    </xf>
    <xf numFmtId="9" fontId="16" fillId="0" borderId="1" xfId="0" applyNumberFormat="1" applyFont="1" applyFill="1" applyBorder="1" applyAlignment="1" applyProtection="1">
      <alignment horizontal="center"/>
    </xf>
    <xf numFmtId="0" fontId="0" fillId="0" borderId="21" xfId="0" applyBorder="1" applyProtection="1"/>
    <xf numFmtId="0" fontId="16" fillId="0" borderId="7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</xf>
    <xf numFmtId="0" fontId="0" fillId="0" borderId="8" xfId="0" applyBorder="1" applyProtection="1"/>
    <xf numFmtId="0" fontId="0" fillId="0" borderId="0" xfId="0" applyFont="1" applyAlignment="1" applyProtection="1">
      <protection locked="0"/>
    </xf>
    <xf numFmtId="0" fontId="17" fillId="0" borderId="0" xfId="0" applyFont="1" applyAlignment="1" applyProtection="1">
      <protection locked="0"/>
    </xf>
    <xf numFmtId="0" fontId="13" fillId="0" borderId="0" xfId="0" applyFont="1" applyAlignment="1" applyProtection="1">
      <alignment horizontal="left" vertical="top"/>
      <protection locked="0"/>
    </xf>
    <xf numFmtId="0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right"/>
      <protection locked="0"/>
    </xf>
    <xf numFmtId="0" fontId="0" fillId="0" borderId="0" xfId="0" applyFont="1"/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49" fontId="17" fillId="0" borderId="0" xfId="0" applyNumberFormat="1" applyFont="1" applyAlignment="1" applyProtection="1">
      <alignment horizontal="right"/>
      <protection locked="0"/>
    </xf>
    <xf numFmtId="49" fontId="0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>
      <alignment vertical="center" textRotation="90" wrapText="1"/>
    </xf>
    <xf numFmtId="0" fontId="0" fillId="0" borderId="0" xfId="0" applyFont="1" applyProtection="1">
      <protection locked="0"/>
    </xf>
    <xf numFmtId="0" fontId="19" fillId="0" borderId="0" xfId="0" applyFont="1" applyBorder="1" applyAlignment="1" applyProtection="1">
      <protection locked="0"/>
    </xf>
    <xf numFmtId="0" fontId="19" fillId="0" borderId="0" xfId="0" applyFont="1" applyBorder="1" applyAlignment="1"/>
    <xf numFmtId="0" fontId="17" fillId="0" borderId="0" xfId="0" applyFont="1" applyBorder="1" applyAlignment="1" applyProtection="1">
      <protection locked="0"/>
    </xf>
    <xf numFmtId="0" fontId="17" fillId="0" borderId="0" xfId="0" applyFont="1" applyBorder="1" applyAlignment="1"/>
    <xf numFmtId="0" fontId="20" fillId="0" borderId="0" xfId="0" applyFont="1" applyAlignment="1" applyProtection="1">
      <protection locked="0"/>
    </xf>
    <xf numFmtId="0" fontId="0" fillId="0" borderId="0" xfId="0" applyFont="1" applyBorder="1" applyAlignment="1" applyProtection="1"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49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/>
    <xf numFmtId="0" fontId="21" fillId="0" borderId="0" xfId="0" applyFont="1" applyBorder="1" applyAlignment="1" applyProtection="1">
      <alignment horizontal="left"/>
      <protection locked="0"/>
    </xf>
    <xf numFmtId="0" fontId="22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right" vertical="center" wrapText="1"/>
    </xf>
    <xf numFmtId="49" fontId="0" fillId="0" borderId="0" xfId="0" applyNumberForma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0" xfId="0" applyFont="1" applyBorder="1" applyAlignment="1">
      <alignment vertical="center" wrapText="1"/>
    </xf>
    <xf numFmtId="0" fontId="23" fillId="0" borderId="0" xfId="0" applyFont="1" applyAlignment="1" applyProtection="1">
      <protection locked="0"/>
    </xf>
    <xf numFmtId="0" fontId="24" fillId="0" borderId="0" xfId="0" applyFont="1" applyAlignment="1" applyProtection="1">
      <alignment horizontal="left" vertical="top"/>
      <protection locked="0"/>
    </xf>
    <xf numFmtId="49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0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left" vertical="top" wrapText="1"/>
      <protection locked="0"/>
    </xf>
    <xf numFmtId="0" fontId="25" fillId="0" borderId="27" xfId="0" applyFont="1" applyBorder="1" applyAlignment="1">
      <alignment horizontal="center" vertical="center" textRotation="90" wrapText="1"/>
    </xf>
    <xf numFmtId="0" fontId="25" fillId="0" borderId="27" xfId="0" applyFont="1" applyBorder="1" applyAlignment="1">
      <alignment horizontal="center" vertical="center" wrapText="1"/>
    </xf>
    <xf numFmtId="49" fontId="25" fillId="0" borderId="27" xfId="0" applyNumberFormat="1" applyFont="1" applyBorder="1" applyAlignment="1">
      <alignment horizontal="center" vertical="center" textRotation="90" wrapText="1"/>
    </xf>
    <xf numFmtId="0" fontId="25" fillId="0" borderId="0" xfId="0" applyFont="1" applyBorder="1" applyAlignment="1">
      <alignment horizontal="center" vertical="center" textRotation="90"/>
    </xf>
    <xf numFmtId="49" fontId="25" fillId="0" borderId="27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 textRotation="90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1" applyFont="1" applyBorder="1" applyAlignment="1">
      <alignment horizontal="left" vertical="top" wrapText="1"/>
    </xf>
    <xf numFmtId="0" fontId="25" fillId="0" borderId="27" xfId="0" applyNumberFormat="1" applyFont="1" applyBorder="1" applyAlignment="1">
      <alignment horizontal="center" vertical="center" wrapText="1"/>
    </xf>
    <xf numFmtId="0" fontId="13" fillId="0" borderId="27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 textRotation="90" wrapText="1"/>
    </xf>
    <xf numFmtId="0" fontId="13" fillId="0" borderId="0" xfId="0" applyFont="1"/>
    <xf numFmtId="0" fontId="13" fillId="0" borderId="0" xfId="0" applyFont="1" applyAlignment="1">
      <alignment horizontal="right"/>
    </xf>
    <xf numFmtId="0" fontId="25" fillId="0" borderId="0" xfId="0" applyFont="1" applyBorder="1" applyAlignment="1">
      <alignment horizontal="right" vertical="center" textRotation="90" wrapText="1"/>
    </xf>
    <xf numFmtId="0" fontId="0" fillId="0" borderId="27" xfId="0" applyNumberFormat="1" applyFont="1" applyBorder="1" applyAlignment="1">
      <alignment horizontal="center" wrapText="1"/>
    </xf>
    <xf numFmtId="0" fontId="0" fillId="0" borderId="27" xfId="0" applyFont="1" applyBorder="1" applyAlignment="1">
      <alignment wrapText="1"/>
    </xf>
    <xf numFmtId="0" fontId="13" fillId="0" borderId="27" xfId="1" applyFont="1" applyBorder="1" applyAlignment="1">
      <alignment horizontal="left" wrapText="1"/>
    </xf>
    <xf numFmtId="0" fontId="13" fillId="0" borderId="27" xfId="0" applyFont="1" applyBorder="1" applyAlignment="1">
      <alignment horizontal="left" vertical="top" wrapText="1"/>
    </xf>
    <xf numFmtId="0" fontId="13" fillId="0" borderId="27" xfId="1" applyFont="1" applyBorder="1" applyAlignment="1">
      <alignment horizontal="left"/>
    </xf>
    <xf numFmtId="0" fontId="13" fillId="0" borderId="27" xfId="1" applyFont="1" applyBorder="1" applyAlignment="1">
      <alignment horizontal="left" vertical="center" wrapText="1"/>
    </xf>
    <xf numFmtId="0" fontId="0" fillId="0" borderId="27" xfId="0" applyFont="1" applyBorder="1" applyAlignment="1" applyProtection="1">
      <alignment wrapText="1"/>
      <protection locked="0"/>
    </xf>
    <xf numFmtId="0" fontId="0" fillId="0" borderId="27" xfId="0" applyFont="1" applyBorder="1" applyAlignment="1"/>
    <xf numFmtId="0" fontId="0" fillId="0" borderId="0" xfId="0" applyFont="1" applyAlignment="1">
      <alignment wrapText="1"/>
    </xf>
    <xf numFmtId="0" fontId="0" fillId="0" borderId="0" xfId="0" applyNumberFormat="1" applyFont="1"/>
    <xf numFmtId="0" fontId="8" fillId="0" borderId="0" xfId="1"/>
    <xf numFmtId="0" fontId="13" fillId="0" borderId="0" xfId="0" applyFont="1" applyAlignment="1">
      <alignment horizontal="left" vertical="top" wrapText="1"/>
    </xf>
    <xf numFmtId="0" fontId="0" fillId="0" borderId="0" xfId="0" applyNumberFormat="1" applyFont="1" applyAlignment="1">
      <alignment horizontal="center" wrapText="1"/>
    </xf>
    <xf numFmtId="0" fontId="2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5" fillId="0" borderId="0" xfId="0" applyFont="1" applyBorder="1" applyAlignment="1">
      <alignment horizontal="center" vertical="center" textRotation="90" wrapText="1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wrapText="1"/>
    </xf>
    <xf numFmtId="0" fontId="26" fillId="0" borderId="0" xfId="0" applyFont="1" applyBorder="1" applyAlignment="1">
      <alignment horizontal="left" vertical="top" wrapText="1"/>
    </xf>
    <xf numFmtId="0" fontId="26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6" fillId="0" borderId="28" xfId="0" applyFont="1" applyBorder="1" applyAlignment="1">
      <alignment vertical="center"/>
    </xf>
    <xf numFmtId="0" fontId="0" fillId="0" borderId="29" xfId="0" applyBorder="1" applyAlignment="1"/>
    <xf numFmtId="0" fontId="0" fillId="0" borderId="27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25" fillId="0" borderId="0" xfId="0" applyFont="1" applyAlignment="1">
      <alignment horizontal="center" vertical="center"/>
    </xf>
    <xf numFmtId="0" fontId="26" fillId="0" borderId="27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7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9" fillId="0" borderId="27" xfId="0" applyFont="1" applyBorder="1" applyAlignment="1">
      <alignment wrapText="1"/>
    </xf>
    <xf numFmtId="0" fontId="29" fillId="0" borderId="0" xfId="0" applyFont="1" applyBorder="1" applyAlignment="1">
      <alignment wrapText="1"/>
    </xf>
    <xf numFmtId="0" fontId="29" fillId="0" borderId="27" xfId="0" applyFont="1" applyBorder="1"/>
    <xf numFmtId="0" fontId="29" fillId="0" borderId="0" xfId="0" applyFont="1" applyBorder="1"/>
    <xf numFmtId="0" fontId="0" fillId="0" borderId="0" xfId="0" applyBorder="1" applyAlignment="1">
      <alignment vertical="top" wrapText="1"/>
    </xf>
    <xf numFmtId="0" fontId="0" fillId="0" borderId="0" xfId="0" applyFont="1" applyBorder="1" applyAlignment="1">
      <alignment wrapText="1"/>
    </xf>
    <xf numFmtId="0" fontId="0" fillId="0" borderId="27" xfId="0" applyFont="1" applyBorder="1"/>
    <xf numFmtId="0" fontId="0" fillId="0" borderId="27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31" fillId="0" borderId="27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27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9" fillId="6" borderId="0" xfId="0" applyFont="1" applyFill="1" applyProtection="1">
      <protection locked="0"/>
    </xf>
    <xf numFmtId="10" fontId="18" fillId="5" borderId="20" xfId="0" applyNumberFormat="1" applyFont="1" applyFill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vertical="center"/>
    </xf>
    <xf numFmtId="0" fontId="4" fillId="0" borderId="8" xfId="0" applyFont="1" applyBorder="1" applyAlignment="1" applyProtection="1">
      <alignment vertical="center"/>
    </xf>
    <xf numFmtId="0" fontId="14" fillId="0" borderId="20" xfId="0" applyFont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/>
    <xf numFmtId="9" fontId="15" fillId="0" borderId="20" xfId="0" applyNumberFormat="1" applyFont="1" applyBorder="1" applyAlignment="1" applyProtection="1">
      <alignment horizontal="center" vertical="center"/>
    </xf>
    <xf numFmtId="9" fontId="15" fillId="0" borderId="21" xfId="0" applyNumberFormat="1" applyFont="1" applyBorder="1" applyAlignment="1" applyProtection="1">
      <alignment horizontal="center" vertical="center"/>
    </xf>
    <xf numFmtId="0" fontId="17" fillId="0" borderId="8" xfId="0" applyFont="1" applyBorder="1" applyAlignment="1" applyProtection="1">
      <alignment vertical="center"/>
    </xf>
    <xf numFmtId="0" fontId="14" fillId="0" borderId="21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13" fillId="0" borderId="14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3" fillId="0" borderId="14" xfId="0" applyFont="1" applyFill="1" applyBorder="1" applyAlignment="1" applyProtection="1">
      <alignment horizontal="center"/>
      <protection locked="0"/>
    </xf>
    <xf numFmtId="0" fontId="13" fillId="0" borderId="11" xfId="0" applyFont="1" applyFill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12" fillId="0" borderId="4" xfId="0" applyFont="1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9" fillId="4" borderId="4" xfId="1" applyFont="1" applyFill="1" applyBorder="1" applyAlignment="1" applyProtection="1">
      <alignment horizontal="center"/>
    </xf>
    <xf numFmtId="0" fontId="9" fillId="4" borderId="5" xfId="0" applyFont="1" applyFill="1" applyBorder="1" applyAlignment="1" applyProtection="1"/>
    <xf numFmtId="0" fontId="9" fillId="4" borderId="6" xfId="0" applyFont="1" applyFill="1" applyBorder="1" applyAlignment="1" applyProtection="1"/>
    <xf numFmtId="0" fontId="7" fillId="2" borderId="1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9" fillId="4" borderId="1" xfId="1" applyFont="1" applyFill="1" applyBorder="1" applyAlignment="1" applyProtection="1">
      <alignment horizontal="center"/>
    </xf>
    <xf numFmtId="0" fontId="9" fillId="4" borderId="2" xfId="1" applyFont="1" applyFill="1" applyBorder="1" applyAlignment="1" applyProtection="1">
      <alignment horizontal="center"/>
    </xf>
    <xf numFmtId="0" fontId="9" fillId="4" borderId="3" xfId="1" applyFont="1" applyFill="1" applyBorder="1" applyAlignment="1" applyProtection="1">
      <alignment horizontal="center"/>
    </xf>
    <xf numFmtId="0" fontId="10" fillId="4" borderId="2" xfId="0" applyFont="1" applyFill="1" applyBorder="1" applyAlignment="1" applyProtection="1">
      <alignment horizontal="center"/>
    </xf>
    <xf numFmtId="0" fontId="10" fillId="4" borderId="3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protection locked="0"/>
    </xf>
    <xf numFmtId="0" fontId="0" fillId="0" borderId="0" xfId="0" applyFont="1" applyBorder="1" applyAlignment="1"/>
    <xf numFmtId="0" fontId="32" fillId="3" borderId="34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0" fillId="0" borderId="27" xfId="0" applyFont="1" applyBorder="1" applyAlignment="1">
      <alignment horizontal="center" vertical="center" textRotation="90" wrapText="1"/>
    </xf>
    <xf numFmtId="0" fontId="0" fillId="0" borderId="27" xfId="0" applyFont="1" applyBorder="1" applyAlignment="1">
      <alignment horizontal="center" vertical="center" wrapText="1"/>
    </xf>
    <xf numFmtId="0" fontId="0" fillId="0" borderId="27" xfId="0" applyFont="1" applyBorder="1" applyAlignment="1" applyProtection="1">
      <alignment horizontal="center" wrapText="1"/>
      <protection locked="0"/>
    </xf>
    <xf numFmtId="0" fontId="0" fillId="0" borderId="28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29" xfId="0" applyFont="1" applyBorder="1" applyAlignment="1">
      <alignment vertical="top" wrapText="1"/>
    </xf>
    <xf numFmtId="0" fontId="0" fillId="0" borderId="28" xfId="0" applyFont="1" applyBorder="1" applyAlignment="1">
      <alignment wrapText="1"/>
    </xf>
    <xf numFmtId="0" fontId="0" fillId="0" borderId="29" xfId="0" applyBorder="1" applyAlignment="1">
      <alignment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6" fillId="0" borderId="28" xfId="0" applyFont="1" applyBorder="1" applyAlignment="1">
      <alignment vertical="center" wrapText="1"/>
    </xf>
    <xf numFmtId="0" fontId="26" fillId="0" borderId="29" xfId="0" applyFont="1" applyBorder="1" applyAlignment="1">
      <alignment vertical="center" wrapText="1"/>
    </xf>
    <xf numFmtId="0" fontId="25" fillId="0" borderId="30" xfId="0" applyFont="1" applyBorder="1" applyAlignment="1" applyProtection="1">
      <alignment horizontal="center" vertical="center" wrapText="1"/>
      <protection locked="0"/>
    </xf>
    <xf numFmtId="0" fontId="25" fillId="0" borderId="31" xfId="0" applyFont="1" applyBorder="1" applyAlignment="1" applyProtection="1">
      <alignment horizontal="center" vertical="center" wrapText="1"/>
      <protection locked="0"/>
    </xf>
    <xf numFmtId="0" fontId="25" fillId="0" borderId="32" xfId="0" applyFont="1" applyBorder="1" applyAlignment="1" applyProtection="1">
      <alignment horizontal="center" vertical="center" wrapText="1"/>
      <protection locked="0"/>
    </xf>
    <xf numFmtId="0" fontId="25" fillId="0" borderId="30" xfId="0" applyFont="1" applyBorder="1" applyAlignment="1">
      <alignment horizontal="center" vertical="center" textRotation="90" wrapText="1"/>
    </xf>
    <xf numFmtId="0" fontId="25" fillId="0" borderId="31" xfId="0" applyFont="1" applyBorder="1" applyAlignment="1">
      <alignment horizontal="center" vertical="center" textRotation="90" wrapText="1"/>
    </xf>
    <xf numFmtId="0" fontId="25" fillId="0" borderId="32" xfId="0" applyFont="1" applyBorder="1" applyAlignment="1">
      <alignment horizontal="center" vertical="center" textRotation="90" wrapText="1"/>
    </xf>
    <xf numFmtId="0" fontId="0" fillId="0" borderId="1" xfId="0" applyFont="1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22" xfId="0" applyFont="1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wrapText="1"/>
      <protection locked="0"/>
    </xf>
    <xf numFmtId="0" fontId="0" fillId="0" borderId="24" xfId="0" applyBorder="1" applyAlignment="1" applyProtection="1">
      <alignment wrapText="1"/>
      <protection locked="0"/>
    </xf>
    <xf numFmtId="0" fontId="0" fillId="0" borderId="25" xfId="0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26" xfId="0" applyBorder="1" applyAlignment="1" applyProtection="1">
      <alignment wrapText="1"/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9" fillId="0" borderId="22" xfId="0" applyFont="1" applyBorder="1" applyAlignment="1" applyProtection="1">
      <alignment horizontal="center"/>
      <protection locked="0"/>
    </xf>
    <xf numFmtId="0" fontId="0" fillId="0" borderId="23" xfId="0" applyBorder="1" applyAlignment="1" applyProtection="1">
      <protection locked="0"/>
    </xf>
    <xf numFmtId="0" fontId="0" fillId="0" borderId="24" xfId="0" applyBorder="1" applyAlignment="1" applyProtection="1">
      <protection locked="0"/>
    </xf>
    <xf numFmtId="0" fontId="17" fillId="0" borderId="4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2" xfId="0" applyFont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328"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theme="0"/>
      </font>
      <fill>
        <patternFill patternType="solid">
          <fgColor indexed="64"/>
          <bgColor rgb="FF2DAD10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color theme="0"/>
      </font>
      <fill>
        <patternFill patternType="solid">
          <fgColor indexed="64"/>
          <bgColor rgb="FFD2000A"/>
        </patternFill>
      </fill>
    </dxf>
    <dxf>
      <font>
        <color rgb="FF008000"/>
      </font>
      <fill>
        <patternFill patternType="solid">
          <fgColor indexed="64"/>
          <bgColor rgb="FF00BB0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tion_Contin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BSERVATIONS"/>
      <sheetName val="INES"/>
      <sheetName val="Compétences"/>
    </sheetNames>
    <sheetDataSet>
      <sheetData sheetId="0">
        <row r="2">
          <cell r="B2" t="str">
            <v>OBSERVATIONS ET EVALUATION CONTINUE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 t="str">
            <v>Communiquer avec les adultes et avec les autres enfants par le langage, en se faisant comprendre</v>
          </cell>
        </row>
        <row r="7">
          <cell r="B7" t="str">
            <v>INES</v>
          </cell>
        </row>
        <row r="8">
          <cell r="B8" t="str">
            <v>Date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 t="str">
            <v>% reussite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 t="str">
            <v>Note</v>
          </cell>
          <cell r="C22" t="str">
            <v>NE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 t="str">
            <v>S’exprimer dans un langage syntaxiquement correct et précis</v>
          </cell>
        </row>
        <row r="29">
          <cell r="B29" t="str">
            <v>INES</v>
          </cell>
        </row>
        <row r="30">
          <cell r="B30" t="str">
            <v>Date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 t="str">
            <v>% reussite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 t="str">
            <v>Note</v>
          </cell>
          <cell r="C44" t="str">
            <v>NE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 t="str">
            <v>Reformuler pour se faire mieux comprendre</v>
          </cell>
        </row>
        <row r="51">
          <cell r="B51" t="str">
            <v>INES</v>
          </cell>
        </row>
        <row r="52">
          <cell r="B52" t="str">
            <v>Date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 t="str">
            <v>% reussite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 t="str">
            <v>Note</v>
          </cell>
          <cell r="C66" t="str">
            <v>NE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 t="str">
            <v>Pratiquer divers usages du langage oral : raconter, décrire, évoquer</v>
          </cell>
        </row>
        <row r="73">
          <cell r="B73" t="str">
            <v>INES</v>
          </cell>
        </row>
        <row r="74">
          <cell r="B74" t="str">
            <v>Date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 t="str">
            <v>% reussite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 t="str">
            <v>Note</v>
          </cell>
          <cell r="C88" t="str">
            <v>NE</v>
          </cell>
        </row>
        <row r="89">
          <cell r="B89">
            <v>0</v>
          </cell>
        </row>
        <row r="90">
          <cell r="B90">
            <v>0</v>
          </cell>
        </row>
        <row r="91">
          <cell r="B91">
            <v>0</v>
          </cell>
        </row>
        <row r="92">
          <cell r="B92">
            <v>0</v>
          </cell>
        </row>
        <row r="93">
          <cell r="B93">
            <v>0</v>
          </cell>
        </row>
        <row r="94">
          <cell r="B94" t="str">
            <v>Pratiquer divers usages du langage oral : expliquer</v>
          </cell>
        </row>
        <row r="95">
          <cell r="B95" t="str">
            <v>INES</v>
          </cell>
        </row>
        <row r="96">
          <cell r="B96" t="str">
            <v>Date</v>
          </cell>
        </row>
        <row r="97">
          <cell r="B97">
            <v>0</v>
          </cell>
        </row>
        <row r="98">
          <cell r="B98">
            <v>0</v>
          </cell>
        </row>
        <row r="99">
          <cell r="B99">
            <v>0</v>
          </cell>
        </row>
        <row r="100">
          <cell r="B100">
            <v>0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 t="str">
            <v>% reussite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 t="str">
            <v>Note</v>
          </cell>
          <cell r="C110" t="str">
            <v>NE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 t="str">
            <v>Pratiquer divers usages du langage oral : questionner, proposer des solutions</v>
          </cell>
        </row>
        <row r="117">
          <cell r="B117" t="str">
            <v>INES</v>
          </cell>
        </row>
        <row r="118">
          <cell r="B118" t="str">
            <v>Date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 t="str">
            <v>% reussite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 t="str">
            <v>Note</v>
          </cell>
          <cell r="C132" t="str">
            <v>NE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 t="str">
            <v>Pratiquer divers usages du langage oral : discuter un point de vue</v>
          </cell>
        </row>
        <row r="139">
          <cell r="B139" t="str">
            <v>INES</v>
          </cell>
        </row>
        <row r="140">
          <cell r="B140" t="str">
            <v>Date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 t="str">
            <v>% reussite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 t="str">
            <v>Note</v>
          </cell>
          <cell r="C154" t="str">
            <v>NE</v>
          </cell>
        </row>
        <row r="155">
          <cell r="B155">
            <v>0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 t="str">
            <v>Dire de mémoire et de manière expressive plusieurs comptines et poésies</v>
          </cell>
        </row>
        <row r="161">
          <cell r="B161" t="str">
            <v>INES</v>
          </cell>
        </row>
        <row r="162">
          <cell r="B162" t="str">
            <v>Date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 t="str">
            <v>% reussite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 t="str">
            <v>Note</v>
          </cell>
          <cell r="C176" t="str">
            <v>NE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 t="str">
            <v>Repérer des régularités dans la langue à l’oral en français</v>
          </cell>
        </row>
        <row r="183">
          <cell r="B183" t="str">
            <v>INES</v>
          </cell>
        </row>
        <row r="184">
          <cell r="B184" t="str">
            <v>Date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 t="str">
            <v>% reussite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 t="str">
            <v>Note</v>
          </cell>
          <cell r="C198" t="str">
            <v>NE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 t="str">
            <v>Manipuler des syllabes</v>
          </cell>
        </row>
        <row r="205">
          <cell r="B205" t="str">
            <v>INES</v>
          </cell>
        </row>
        <row r="206">
          <cell r="B206" t="str">
            <v>Date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 t="str">
            <v>% reussite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 t="str">
            <v>Note</v>
          </cell>
          <cell r="C220" t="str">
            <v>NE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 t="str">
            <v>Discriminer des sons</v>
          </cell>
        </row>
        <row r="227">
          <cell r="B227" t="str">
            <v>INES</v>
          </cell>
        </row>
        <row r="228">
          <cell r="B228" t="str">
            <v>Date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 t="str">
            <v>% reussite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 t="str">
            <v>Note</v>
          </cell>
          <cell r="C242" t="str">
            <v>NE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 t="str">
            <v>Comprendre des textes écrits sans autre aide que le langage entendu</v>
          </cell>
        </row>
        <row r="249">
          <cell r="B249" t="str">
            <v>INES</v>
          </cell>
        </row>
        <row r="250">
          <cell r="B250" t="str">
            <v>Date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 t="str">
            <v>% reussite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 t="str">
            <v>Note</v>
          </cell>
          <cell r="C264" t="str">
            <v>NE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 t="str">
            <v>Manifester de la curiosité par rapport à l’écrit</v>
          </cell>
        </row>
        <row r="271">
          <cell r="B271" t="str">
            <v>INES</v>
          </cell>
        </row>
        <row r="272">
          <cell r="B272" t="str">
            <v>Date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 t="str">
            <v>% reussite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 t="str">
            <v>Note</v>
          </cell>
          <cell r="C286" t="str">
            <v>NE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 t="str">
            <v>Pouvoir redire les mots d’une phrase écrite après sa lecture par l’adulte, les mots du titre connu d’un livre ou d’un texte</v>
          </cell>
        </row>
        <row r="293">
          <cell r="B293" t="str">
            <v>INES</v>
          </cell>
        </row>
        <row r="294">
          <cell r="B294" t="str">
            <v>Date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 t="str">
            <v>% reussite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 t="str">
            <v>Note</v>
          </cell>
          <cell r="C308" t="str">
            <v>NE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 t="str">
            <v>Participer verbalement à la production d’un écrit</v>
          </cell>
        </row>
        <row r="315">
          <cell r="B315" t="str">
            <v>INES</v>
          </cell>
        </row>
        <row r="316">
          <cell r="B316" t="str">
            <v>Date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 t="str">
            <v>% reussite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 t="str">
            <v>Note</v>
          </cell>
          <cell r="C330" t="str">
            <v>NE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 t="str">
            <v>Savoir qu’on n’écrit pas comme on parle</v>
          </cell>
        </row>
        <row r="337">
          <cell r="B337" t="str">
            <v>INES</v>
          </cell>
        </row>
        <row r="338">
          <cell r="B338" t="str">
            <v>Date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 t="str">
            <v>% reussite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 t="str">
            <v>Note</v>
          </cell>
          <cell r="C352" t="str">
            <v>NE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 t="str">
            <v>Reconnaître les lettres de l’alphabet</v>
          </cell>
        </row>
        <row r="359">
          <cell r="B359" t="str">
            <v>INES</v>
          </cell>
        </row>
        <row r="360">
          <cell r="B360" t="str">
            <v>Date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 t="str">
            <v>% reussite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 t="str">
            <v>Note</v>
          </cell>
          <cell r="C374" t="str">
            <v>NE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 t="str">
            <v>Connaître les correspondances entre les trois manières de les écrire : cursive, script, capitales d’imprimerie</v>
          </cell>
        </row>
        <row r="381">
          <cell r="B381" t="str">
            <v>INES</v>
          </cell>
        </row>
        <row r="382">
          <cell r="B382" t="str">
            <v>Date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 t="str">
            <v>% reussite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 t="str">
            <v>Note</v>
          </cell>
          <cell r="C396" t="str">
            <v>NE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 t="str">
            <v>Copier à l’aide d’un clavier</v>
          </cell>
        </row>
        <row r="403">
          <cell r="B403" t="str">
            <v>INES</v>
          </cell>
        </row>
        <row r="404">
          <cell r="B404" t="str">
            <v>Date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 t="str">
            <v>% reussite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 t="str">
            <v>Note</v>
          </cell>
          <cell r="C418" t="str">
            <v>NE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 t="str">
            <v>Écrire son prénom en écriture cursive, sans modèle</v>
          </cell>
        </row>
        <row r="425">
          <cell r="B425" t="str">
            <v>INES</v>
          </cell>
        </row>
        <row r="426">
          <cell r="B426" t="str">
            <v>Date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 t="str">
            <v>% reussite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 t="str">
            <v>Note</v>
          </cell>
          <cell r="C440" t="str">
            <v>NE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 t="str">
            <v>Écrire seul un mot en utilisant des lettres ou groupes de lettres empruntés aux mots connus</v>
          </cell>
        </row>
        <row r="447">
          <cell r="B447" t="str">
            <v>INES</v>
          </cell>
        </row>
        <row r="448">
          <cell r="B448" t="str">
            <v>Date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 t="str">
            <v>% reussite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 t="str">
            <v>Note</v>
          </cell>
          <cell r="C462" t="str">
            <v>NE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  <row r="467">
          <cell r="B467">
            <v>0</v>
          </cell>
        </row>
        <row r="468">
          <cell r="B468" t="str">
            <v>Maintenir une attention d'écoute active pour comprendre</v>
          </cell>
        </row>
        <row r="469">
          <cell r="B469" t="str">
            <v>INES</v>
          </cell>
        </row>
        <row r="470">
          <cell r="B470" t="str">
            <v>Date</v>
          </cell>
        </row>
        <row r="471">
          <cell r="B471">
            <v>0</v>
          </cell>
        </row>
        <row r="472">
          <cell r="B472">
            <v>0</v>
          </cell>
        </row>
        <row r="473">
          <cell r="B473">
            <v>0</v>
          </cell>
        </row>
        <row r="474">
          <cell r="B474">
            <v>0</v>
          </cell>
        </row>
        <row r="475">
          <cell r="B475">
            <v>0</v>
          </cell>
        </row>
        <row r="476">
          <cell r="B476">
            <v>0</v>
          </cell>
        </row>
        <row r="477">
          <cell r="B477">
            <v>0</v>
          </cell>
        </row>
        <row r="478">
          <cell r="B478">
            <v>0</v>
          </cell>
        </row>
        <row r="479">
          <cell r="B479">
            <v>0</v>
          </cell>
        </row>
        <row r="480">
          <cell r="B480">
            <v>0</v>
          </cell>
        </row>
        <row r="481">
          <cell r="B481" t="str">
            <v>% reussite</v>
          </cell>
        </row>
        <row r="482">
          <cell r="B482">
            <v>0</v>
          </cell>
        </row>
        <row r="483">
          <cell r="B483">
            <v>0</v>
          </cell>
        </row>
        <row r="484">
          <cell r="B484" t="str">
            <v>Note</v>
          </cell>
          <cell r="C484" t="str">
            <v>NE</v>
          </cell>
        </row>
        <row r="485">
          <cell r="B485">
            <v>0</v>
          </cell>
        </row>
        <row r="486">
          <cell r="B486">
            <v>0</v>
          </cell>
        </row>
        <row r="487">
          <cell r="B487">
            <v>0</v>
          </cell>
        </row>
        <row r="488">
          <cell r="B488">
            <v>0</v>
          </cell>
        </row>
        <row r="489">
          <cell r="B489">
            <v>0</v>
          </cell>
        </row>
      </sheetData>
      <sheetData sheetId="1">
        <row r="1">
          <cell r="E1">
            <v>0</v>
          </cell>
        </row>
        <row r="2">
          <cell r="E2">
            <v>0</v>
          </cell>
        </row>
        <row r="3">
          <cell r="E3">
            <v>0</v>
          </cell>
        </row>
        <row r="4">
          <cell r="E4">
            <v>0</v>
          </cell>
        </row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1">
          <cell r="E51">
            <v>0</v>
          </cell>
        </row>
        <row r="52">
          <cell r="E52">
            <v>0</v>
          </cell>
        </row>
        <row r="53">
          <cell r="E53" t="str">
            <v>Communiquer avec les adultes et avec les autres enfants par le langage, en se faisant comprendre</v>
          </cell>
        </row>
        <row r="54">
          <cell r="E54" t="str">
            <v>S’exprimer dans un langage syntaxiquement correct et précis</v>
          </cell>
        </row>
        <row r="55">
          <cell r="E55" t="str">
            <v>Reformuler pour se faire mieux comprendre</v>
          </cell>
        </row>
        <row r="56">
          <cell r="E56">
            <v>0</v>
          </cell>
        </row>
        <row r="57">
          <cell r="E57" t="str">
            <v>Pratiquer divers usages du langage oral : raconter, décrire, évoquer</v>
          </cell>
        </row>
        <row r="58">
          <cell r="E58" t="str">
            <v>Pratiquer divers usages du langage oral : expliquer</v>
          </cell>
        </row>
        <row r="59">
          <cell r="E59" t="str">
            <v>Pratiquer divers usages du langage oral : questionner, proposer des solutions</v>
          </cell>
        </row>
        <row r="60">
          <cell r="E60" t="str">
            <v>Pratiquer divers usages du langage oral : discuter un point de vue</v>
          </cell>
        </row>
        <row r="61">
          <cell r="E61">
            <v>0</v>
          </cell>
        </row>
        <row r="62">
          <cell r="E62" t="str">
            <v>Dire de mémoire et de manière expressive plusieurs comptines et poésies</v>
          </cell>
        </row>
        <row r="63">
          <cell r="E63">
            <v>0</v>
          </cell>
        </row>
        <row r="64">
          <cell r="E64" t="str">
            <v>Repérer des régularités dans la langue à l’oral en français</v>
          </cell>
        </row>
        <row r="65">
          <cell r="E65" t="str">
            <v>Manipuler des syllabes</v>
          </cell>
        </row>
        <row r="66">
          <cell r="E66" t="str">
            <v>Discriminer des sons</v>
          </cell>
        </row>
        <row r="67">
          <cell r="E67">
            <v>0</v>
          </cell>
        </row>
        <row r="68">
          <cell r="E68" t="str">
            <v>Comprendre des textes écrits sans autre aide que le langage entendu</v>
          </cell>
        </row>
        <row r="69">
          <cell r="E69">
            <v>0</v>
          </cell>
        </row>
        <row r="70">
          <cell r="E70" t="str">
            <v>Manifester de la curiosité par rapport à l’écrit</v>
          </cell>
        </row>
        <row r="71">
          <cell r="E71" t="str">
            <v>Pouvoir redire les mots d’une phrase écrite après sa lecture par l’adulte, les mots du titre connu d’un livre ou d’un texte</v>
          </cell>
        </row>
        <row r="72">
          <cell r="E72">
            <v>0</v>
          </cell>
        </row>
        <row r="73">
          <cell r="E73" t="str">
            <v>Participer verbalement à la production d’un écrit</v>
          </cell>
        </row>
        <row r="74">
          <cell r="E74" t="str">
            <v>Savoir qu’on n’écrit pas comme on parle</v>
          </cell>
        </row>
        <row r="75">
          <cell r="E75">
            <v>0</v>
          </cell>
        </row>
        <row r="76">
          <cell r="E76" t="str">
            <v>Reconnaître les lettres de l’alphabet</v>
          </cell>
        </row>
        <row r="77">
          <cell r="E77" t="str">
            <v>Connaître les correspondances entre les trois manières de les écrire : cursive, script, capitales d’imprimerie</v>
          </cell>
        </row>
        <row r="78">
          <cell r="E78" t="str">
            <v>Copier à l’aide d’un clavier</v>
          </cell>
        </row>
        <row r="79">
          <cell r="E79">
            <v>0</v>
          </cell>
        </row>
        <row r="80">
          <cell r="E80" t="str">
            <v>Écrire son prénom en écriture cursive, sans modèle</v>
          </cell>
        </row>
        <row r="81">
          <cell r="E81" t="str">
            <v>Écrire seul un mot en utilisant des lettres ou groupes de lettres empruntés aux mots connus</v>
          </cell>
        </row>
        <row r="82">
          <cell r="E82">
            <v>0</v>
          </cell>
        </row>
        <row r="83">
          <cell r="E83" t="str">
            <v>Maintenir une attention d'écoute active pour comprendre</v>
          </cell>
        </row>
        <row r="84">
          <cell r="E84" t="e">
            <v>#N/A</v>
          </cell>
        </row>
        <row r="85">
          <cell r="E85" t="e">
            <v>#N/A</v>
          </cell>
        </row>
        <row r="86">
          <cell r="E86" t="e">
            <v>#N/A</v>
          </cell>
        </row>
        <row r="87">
          <cell r="E87" t="e">
            <v>#N/A</v>
          </cell>
        </row>
        <row r="88">
          <cell r="E88" t="e">
            <v>#N/A</v>
          </cell>
        </row>
        <row r="89">
          <cell r="E89">
            <v>0</v>
          </cell>
        </row>
        <row r="90">
          <cell r="E90" t="e">
            <v>#N/A</v>
          </cell>
        </row>
        <row r="91">
          <cell r="E91" t="e">
            <v>#N/A</v>
          </cell>
        </row>
        <row r="92">
          <cell r="E92" t="e">
            <v>#N/A</v>
          </cell>
        </row>
        <row r="93">
          <cell r="E93" t="e">
            <v>#N/A</v>
          </cell>
        </row>
        <row r="94">
          <cell r="E94" t="e">
            <v>#N/A</v>
          </cell>
        </row>
        <row r="95">
          <cell r="E95">
            <v>0</v>
          </cell>
        </row>
        <row r="96">
          <cell r="E96" t="e">
            <v>#N/A</v>
          </cell>
        </row>
        <row r="97">
          <cell r="E97" t="e">
            <v>#N/A</v>
          </cell>
        </row>
        <row r="98">
          <cell r="E98">
            <v>0</v>
          </cell>
        </row>
        <row r="99">
          <cell r="E99" t="e">
            <v>#N/A</v>
          </cell>
        </row>
        <row r="100">
          <cell r="E100" t="e">
            <v>#N/A</v>
          </cell>
        </row>
        <row r="101">
          <cell r="E101">
            <v>0</v>
          </cell>
        </row>
        <row r="102">
          <cell r="E102" t="e">
            <v>#N/A</v>
          </cell>
        </row>
        <row r="103">
          <cell r="E103" t="e">
            <v>#N/A</v>
          </cell>
        </row>
        <row r="104">
          <cell r="E104" t="e">
            <v>#N/A</v>
          </cell>
        </row>
        <row r="105">
          <cell r="E105" t="e">
            <v>#N/A</v>
          </cell>
        </row>
        <row r="106">
          <cell r="E106" t="e">
            <v>#N/A</v>
          </cell>
        </row>
        <row r="107">
          <cell r="E107" t="e">
            <v>#N/A</v>
          </cell>
        </row>
        <row r="108">
          <cell r="E108">
            <v>0</v>
          </cell>
        </row>
        <row r="109">
          <cell r="E109" t="e">
            <v>#N/A</v>
          </cell>
        </row>
        <row r="110">
          <cell r="E110" t="e">
            <v>#N/A</v>
          </cell>
        </row>
        <row r="111">
          <cell r="E111" t="e">
            <v>#N/A</v>
          </cell>
        </row>
        <row r="112">
          <cell r="E112" t="e">
            <v>#N/A</v>
          </cell>
        </row>
        <row r="113">
          <cell r="E113" t="e">
            <v>#N/A</v>
          </cell>
        </row>
        <row r="114">
          <cell r="E114" t="e">
            <v>#N/A</v>
          </cell>
        </row>
        <row r="115">
          <cell r="E115" t="e">
            <v>#N/A</v>
          </cell>
        </row>
        <row r="116">
          <cell r="E116" t="e">
            <v>#N/A</v>
          </cell>
        </row>
        <row r="117">
          <cell r="E117">
            <v>0</v>
          </cell>
        </row>
        <row r="118">
          <cell r="E118" t="e">
            <v>#N/A</v>
          </cell>
        </row>
        <row r="119">
          <cell r="E119" t="e">
            <v>#N/A</v>
          </cell>
        </row>
        <row r="120">
          <cell r="E120" t="e">
            <v>#N/A</v>
          </cell>
        </row>
        <row r="121">
          <cell r="E121">
            <v>0</v>
          </cell>
        </row>
        <row r="122">
          <cell r="E122" t="e">
            <v>#N/A</v>
          </cell>
        </row>
        <row r="123">
          <cell r="E123" t="e">
            <v>#N/A</v>
          </cell>
        </row>
        <row r="124">
          <cell r="E124" t="e">
            <v>#N/A</v>
          </cell>
        </row>
        <row r="125">
          <cell r="E125">
            <v>0</v>
          </cell>
        </row>
        <row r="126">
          <cell r="E126" t="e">
            <v>#N/A</v>
          </cell>
        </row>
        <row r="127">
          <cell r="E127" t="e">
            <v>#N/A</v>
          </cell>
        </row>
        <row r="128">
          <cell r="E128" t="e">
            <v>#N/A</v>
          </cell>
        </row>
        <row r="129">
          <cell r="E129">
            <v>0</v>
          </cell>
        </row>
        <row r="130">
          <cell r="E130" t="e">
            <v>#N/A</v>
          </cell>
        </row>
        <row r="131">
          <cell r="E131" t="e">
            <v>#N/A</v>
          </cell>
        </row>
        <row r="132">
          <cell r="E132" t="e">
            <v>#N/A</v>
          </cell>
        </row>
        <row r="133">
          <cell r="E133" t="e">
            <v>#N/A</v>
          </cell>
        </row>
        <row r="134">
          <cell r="E134">
            <v>0</v>
          </cell>
        </row>
        <row r="135">
          <cell r="E135" t="e">
            <v>#N/A</v>
          </cell>
        </row>
        <row r="136">
          <cell r="E136" t="e">
            <v>#N/A</v>
          </cell>
        </row>
        <row r="137">
          <cell r="E137" t="e">
            <v>#N/A</v>
          </cell>
        </row>
        <row r="138">
          <cell r="E138" t="e">
            <v>#N/A</v>
          </cell>
        </row>
        <row r="139">
          <cell r="E139">
            <v>0</v>
          </cell>
        </row>
        <row r="140">
          <cell r="E140" t="e">
            <v>#N/A</v>
          </cell>
        </row>
        <row r="141">
          <cell r="E141" t="e">
            <v>#N/A</v>
          </cell>
        </row>
        <row r="142">
          <cell r="E142" t="e">
            <v>#N/A</v>
          </cell>
        </row>
        <row r="143">
          <cell r="E143" t="e">
            <v>#N/A</v>
          </cell>
        </row>
        <row r="144">
          <cell r="E144">
            <v>0</v>
          </cell>
        </row>
        <row r="145">
          <cell r="E145" t="e">
            <v>#N/A</v>
          </cell>
        </row>
        <row r="146">
          <cell r="E146" t="e">
            <v>#N/A</v>
          </cell>
        </row>
        <row r="147">
          <cell r="E147" t="e">
            <v>#N/A</v>
          </cell>
        </row>
        <row r="148">
          <cell r="E148" t="e">
            <v>#N/A</v>
          </cell>
        </row>
        <row r="149">
          <cell r="E149" t="e">
            <v>#N/A</v>
          </cell>
        </row>
        <row r="150">
          <cell r="E150" t="e">
            <v>#N/A</v>
          </cell>
        </row>
        <row r="151">
          <cell r="E151" t="e">
            <v>#N/A</v>
          </cell>
        </row>
        <row r="152">
          <cell r="E152" t="e">
            <v>#N/A</v>
          </cell>
        </row>
        <row r="153">
          <cell r="E153" t="e">
            <v>#N/A</v>
          </cell>
        </row>
        <row r="154">
          <cell r="E154" t="e">
            <v>#N/A</v>
          </cell>
        </row>
        <row r="155">
          <cell r="E155" t="e">
            <v>#N/A</v>
          </cell>
        </row>
        <row r="156">
          <cell r="E156">
            <v>0</v>
          </cell>
        </row>
        <row r="157">
          <cell r="E157" t="e">
            <v>#N/A</v>
          </cell>
        </row>
        <row r="158">
          <cell r="E158" t="e">
            <v>#N/A</v>
          </cell>
        </row>
        <row r="159">
          <cell r="E159" t="e">
            <v>#N/A</v>
          </cell>
        </row>
        <row r="160">
          <cell r="E160" t="e">
            <v>#N/A</v>
          </cell>
        </row>
        <row r="161">
          <cell r="E161" t="e">
            <v>#N/A</v>
          </cell>
        </row>
        <row r="162">
          <cell r="E162" t="e">
            <v>#N/A</v>
          </cell>
        </row>
        <row r="163">
          <cell r="E163">
            <v>0</v>
          </cell>
        </row>
        <row r="164">
          <cell r="E164" t="e">
            <v>#N/A</v>
          </cell>
        </row>
        <row r="165">
          <cell r="E165" t="e">
            <v>#N/A</v>
          </cell>
        </row>
        <row r="166">
          <cell r="E166" t="e">
            <v>#N/A</v>
          </cell>
        </row>
        <row r="167">
          <cell r="E167" t="e">
            <v>#N/A</v>
          </cell>
        </row>
        <row r="168">
          <cell r="E168" t="e">
            <v>#N/A</v>
          </cell>
        </row>
        <row r="169">
          <cell r="E169" t="e">
            <v>#N/A</v>
          </cell>
        </row>
        <row r="170">
          <cell r="E170" t="e">
            <v>#N/A</v>
          </cell>
        </row>
        <row r="171">
          <cell r="E171" t="e">
            <v>#N/A</v>
          </cell>
        </row>
        <row r="172">
          <cell r="E172" t="e">
            <v>#N/A</v>
          </cell>
        </row>
        <row r="173">
          <cell r="E173" t="e">
            <v>#N/A</v>
          </cell>
        </row>
        <row r="174">
          <cell r="E174" t="e">
            <v>#N/A</v>
          </cell>
        </row>
        <row r="175">
          <cell r="E175">
            <v>0</v>
          </cell>
        </row>
        <row r="176">
          <cell r="E176" t="e">
            <v>#N/A</v>
          </cell>
        </row>
        <row r="177">
          <cell r="E177" t="e">
            <v>#N/A</v>
          </cell>
        </row>
        <row r="178">
          <cell r="E178" t="e">
            <v>#N/A</v>
          </cell>
        </row>
        <row r="179">
          <cell r="E179" t="e">
            <v>#N/A</v>
          </cell>
        </row>
        <row r="180">
          <cell r="E180" t="e">
            <v>#N/A</v>
          </cell>
        </row>
        <row r="181">
          <cell r="E181" t="e">
            <v>#N/A</v>
          </cell>
        </row>
        <row r="182">
          <cell r="E182" t="e">
            <v>#N/A</v>
          </cell>
        </row>
        <row r="183">
          <cell r="E183">
            <v>0</v>
          </cell>
        </row>
        <row r="184">
          <cell r="E184" t="e">
            <v>#N/A</v>
          </cell>
        </row>
        <row r="185">
          <cell r="E185" t="e">
            <v>#N/A</v>
          </cell>
        </row>
        <row r="186">
          <cell r="E186" t="e">
            <v>#N/A</v>
          </cell>
        </row>
        <row r="187">
          <cell r="E187">
            <v>0</v>
          </cell>
        </row>
        <row r="188">
          <cell r="E188" t="e">
            <v>#N/A</v>
          </cell>
        </row>
        <row r="189">
          <cell r="E189" t="e">
            <v>#N/A</v>
          </cell>
        </row>
        <row r="190">
          <cell r="E190" t="e">
            <v>#N/A</v>
          </cell>
        </row>
        <row r="191">
          <cell r="E191" t="e">
            <v>#N/A</v>
          </cell>
        </row>
        <row r="192">
          <cell r="E192">
            <v>0</v>
          </cell>
        </row>
        <row r="193">
          <cell r="E193" t="e">
            <v>#N/A</v>
          </cell>
        </row>
        <row r="194">
          <cell r="E194" t="e">
            <v>#N/A</v>
          </cell>
        </row>
        <row r="195">
          <cell r="E195" t="e">
            <v>#N/A</v>
          </cell>
        </row>
        <row r="196">
          <cell r="E196" t="e">
            <v>#N/A</v>
          </cell>
        </row>
        <row r="197">
          <cell r="E197" t="e">
            <v>#N/A</v>
          </cell>
        </row>
        <row r="198">
          <cell r="E198" t="e">
            <v>#N/A</v>
          </cell>
        </row>
        <row r="199">
          <cell r="E199" t="e">
            <v>#N/A</v>
          </cell>
        </row>
        <row r="200">
          <cell r="E200">
            <v>0</v>
          </cell>
        </row>
        <row r="201">
          <cell r="E201" t="e">
            <v>#N/A</v>
          </cell>
        </row>
        <row r="202">
          <cell r="E202" t="e">
            <v>#N/A</v>
          </cell>
        </row>
        <row r="203">
          <cell r="E203" t="e">
            <v>#N/A</v>
          </cell>
        </row>
        <row r="204">
          <cell r="E204" t="e">
            <v>#N/A</v>
          </cell>
        </row>
        <row r="205">
          <cell r="E205" t="e">
            <v>#N/A</v>
          </cell>
        </row>
        <row r="206">
          <cell r="E206" t="e">
            <v>#N/A</v>
          </cell>
        </row>
        <row r="207">
          <cell r="E207" t="e">
            <v>#N/A</v>
          </cell>
        </row>
        <row r="208">
          <cell r="E208">
            <v>0</v>
          </cell>
        </row>
        <row r="209">
          <cell r="E209" t="e">
            <v>#N/A</v>
          </cell>
        </row>
        <row r="210">
          <cell r="E210" t="e">
            <v>#N/A</v>
          </cell>
        </row>
        <row r="211">
          <cell r="E211" t="e">
            <v>#N/A</v>
          </cell>
        </row>
        <row r="212">
          <cell r="E212" t="e">
            <v>#N/A</v>
          </cell>
        </row>
        <row r="213">
          <cell r="E213" t="e">
            <v>#N/A</v>
          </cell>
        </row>
        <row r="214">
          <cell r="E214" t="e">
            <v>#N/A</v>
          </cell>
        </row>
        <row r="215">
          <cell r="E215" t="e">
            <v>#N/A</v>
          </cell>
        </row>
        <row r="216">
          <cell r="E216" t="e">
            <v>#N/A</v>
          </cell>
        </row>
        <row r="217">
          <cell r="E217" t="e">
            <v>#N/A</v>
          </cell>
        </row>
        <row r="218">
          <cell r="E218" t="e">
            <v>#N/A</v>
          </cell>
        </row>
        <row r="219">
          <cell r="E219">
            <v>0</v>
          </cell>
        </row>
        <row r="220">
          <cell r="E220" t="e">
            <v>#N/A</v>
          </cell>
        </row>
        <row r="221">
          <cell r="E221" t="e">
            <v>#N/A</v>
          </cell>
        </row>
        <row r="222">
          <cell r="E222" t="e">
            <v>#N/A</v>
          </cell>
        </row>
        <row r="223">
          <cell r="E223" t="e">
            <v>#N/A</v>
          </cell>
        </row>
        <row r="224">
          <cell r="E224" t="e">
            <v>#N/A</v>
          </cell>
        </row>
        <row r="225">
          <cell r="E225">
            <v>0</v>
          </cell>
        </row>
        <row r="226">
          <cell r="E226" t="e">
            <v>#N/A</v>
          </cell>
        </row>
        <row r="227">
          <cell r="E227" t="e">
            <v>#N/A</v>
          </cell>
        </row>
        <row r="228">
          <cell r="E228" t="e">
            <v>#N/A</v>
          </cell>
        </row>
        <row r="229">
          <cell r="E229" t="e">
            <v>#N/A</v>
          </cell>
        </row>
        <row r="230">
          <cell r="E230" t="e">
            <v>#N/A</v>
          </cell>
        </row>
        <row r="231">
          <cell r="E231">
            <v>0</v>
          </cell>
        </row>
        <row r="232">
          <cell r="E232" t="e">
            <v>#N/A</v>
          </cell>
        </row>
        <row r="233">
          <cell r="E233" t="e">
            <v>#N/A</v>
          </cell>
        </row>
        <row r="234">
          <cell r="E234" t="e">
            <v>#N/A</v>
          </cell>
        </row>
        <row r="235">
          <cell r="E235" t="e">
            <v>#N/A</v>
          </cell>
        </row>
        <row r="236">
          <cell r="E236" t="e">
            <v>#N/A</v>
          </cell>
        </row>
        <row r="237">
          <cell r="E237" t="e">
            <v>#N/A</v>
          </cell>
        </row>
        <row r="238">
          <cell r="E238" t="e">
            <v>#N/A</v>
          </cell>
        </row>
        <row r="239">
          <cell r="E239" t="e">
            <v>#N/A</v>
          </cell>
        </row>
        <row r="240">
          <cell r="E240" t="e">
            <v>#N/A</v>
          </cell>
        </row>
        <row r="241">
          <cell r="E241" t="e">
            <v>#N/A</v>
          </cell>
        </row>
        <row r="242">
          <cell r="E242" t="e">
            <v>#N/A</v>
          </cell>
        </row>
        <row r="243">
          <cell r="E243" t="e">
            <v>#N/A</v>
          </cell>
        </row>
        <row r="244">
          <cell r="E244">
            <v>0</v>
          </cell>
        </row>
        <row r="245">
          <cell r="E245" t="e">
            <v>#N/A</v>
          </cell>
        </row>
        <row r="246">
          <cell r="E246" t="e">
            <v>#N/A</v>
          </cell>
        </row>
        <row r="247">
          <cell r="E247" t="e">
            <v>#N/A</v>
          </cell>
        </row>
        <row r="248">
          <cell r="E248" t="e">
            <v>#N/A</v>
          </cell>
        </row>
        <row r="249">
          <cell r="E249" t="e">
            <v>#N/A</v>
          </cell>
        </row>
        <row r="250">
          <cell r="E250" t="e">
            <v>#N/A</v>
          </cell>
        </row>
        <row r="251">
          <cell r="E251" t="e">
            <v>#N/A</v>
          </cell>
        </row>
        <row r="252">
          <cell r="E252" t="e">
            <v>#N/A</v>
          </cell>
        </row>
        <row r="253">
          <cell r="E253" t="e">
            <v>#N/A</v>
          </cell>
        </row>
        <row r="254">
          <cell r="E254" t="e">
            <v>#N/A</v>
          </cell>
        </row>
        <row r="255">
          <cell r="E255" t="e">
            <v>#N/A</v>
          </cell>
        </row>
        <row r="256">
          <cell r="E256" t="e">
            <v>#N/A</v>
          </cell>
        </row>
        <row r="257">
          <cell r="E257" t="e">
            <v>#N/A</v>
          </cell>
        </row>
        <row r="258">
          <cell r="E258" t="e">
            <v>#N/A</v>
          </cell>
        </row>
        <row r="259">
          <cell r="E259" t="e">
            <v>#N/A</v>
          </cell>
        </row>
        <row r="260">
          <cell r="E260" t="e">
            <v>#N/A</v>
          </cell>
        </row>
        <row r="261">
          <cell r="E261">
            <v>0</v>
          </cell>
        </row>
        <row r="262">
          <cell r="E262" t="e">
            <v>#N/A</v>
          </cell>
        </row>
        <row r="263">
          <cell r="E263" t="e">
            <v>#N/A</v>
          </cell>
        </row>
        <row r="264">
          <cell r="E264">
            <v>0</v>
          </cell>
        </row>
        <row r="265">
          <cell r="E265" t="e">
            <v>#N/A</v>
          </cell>
        </row>
        <row r="266">
          <cell r="E266" t="e">
            <v>#N/A</v>
          </cell>
        </row>
        <row r="267">
          <cell r="E267" t="e">
            <v>#N/A</v>
          </cell>
        </row>
        <row r="268">
          <cell r="E268" t="e">
            <v>#N/A</v>
          </cell>
        </row>
        <row r="269">
          <cell r="E269" t="e">
            <v>#N/A</v>
          </cell>
        </row>
        <row r="270">
          <cell r="E270" t="e">
            <v>#N/A</v>
          </cell>
        </row>
        <row r="271">
          <cell r="E271">
            <v>0</v>
          </cell>
        </row>
        <row r="272">
          <cell r="E272" t="e">
            <v>#N/A</v>
          </cell>
        </row>
        <row r="273">
          <cell r="E273" t="e">
            <v>#N/A</v>
          </cell>
        </row>
        <row r="274">
          <cell r="E274" t="e">
            <v>#N/A</v>
          </cell>
        </row>
        <row r="275">
          <cell r="E275" t="e">
            <v>#N/A</v>
          </cell>
        </row>
        <row r="276">
          <cell r="E276">
            <v>0</v>
          </cell>
        </row>
        <row r="277">
          <cell r="E277" t="e">
            <v>#N/A</v>
          </cell>
        </row>
        <row r="278">
          <cell r="E278" t="e">
            <v>#N/A</v>
          </cell>
        </row>
        <row r="279">
          <cell r="E279" t="e">
            <v>#N/A</v>
          </cell>
        </row>
        <row r="280">
          <cell r="E280" t="e">
            <v>#N/A</v>
          </cell>
        </row>
        <row r="281">
          <cell r="E281" t="e">
            <v>#N/A</v>
          </cell>
        </row>
        <row r="282">
          <cell r="E282" t="e">
            <v>#N/A</v>
          </cell>
        </row>
        <row r="283">
          <cell r="E283" t="e">
            <v>#N/A</v>
          </cell>
        </row>
        <row r="284">
          <cell r="E284" t="e">
            <v>#N/A</v>
          </cell>
        </row>
        <row r="285">
          <cell r="E285" t="e">
            <v>#N/A</v>
          </cell>
        </row>
        <row r="286">
          <cell r="E286" t="e">
            <v>#N/A</v>
          </cell>
        </row>
        <row r="287">
          <cell r="E287" t="e">
            <v>#N/A</v>
          </cell>
        </row>
        <row r="288">
          <cell r="E288" t="e">
            <v>#N/A</v>
          </cell>
        </row>
        <row r="289">
          <cell r="E289" t="e">
            <v>#N/A</v>
          </cell>
        </row>
        <row r="290">
          <cell r="E290">
            <v>0</v>
          </cell>
        </row>
        <row r="291">
          <cell r="E291">
            <v>0</v>
          </cell>
        </row>
        <row r="292">
          <cell r="E292">
            <v>0</v>
          </cell>
        </row>
        <row r="293">
          <cell r="E293">
            <v>0</v>
          </cell>
        </row>
        <row r="294">
          <cell r="E294">
            <v>0</v>
          </cell>
        </row>
        <row r="295">
          <cell r="E295">
            <v>0</v>
          </cell>
        </row>
        <row r="296">
          <cell r="E296">
            <v>0</v>
          </cell>
        </row>
        <row r="297">
          <cell r="E297">
            <v>0</v>
          </cell>
        </row>
        <row r="298">
          <cell r="E298">
            <v>0</v>
          </cell>
        </row>
        <row r="299">
          <cell r="E299">
            <v>0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E303">
            <v>0</v>
          </cell>
        </row>
        <row r="304">
          <cell r="E304">
            <v>0</v>
          </cell>
        </row>
        <row r="305">
          <cell r="E305">
            <v>0</v>
          </cell>
        </row>
        <row r="306">
          <cell r="E306">
            <v>0</v>
          </cell>
        </row>
        <row r="307">
          <cell r="E307">
            <v>0</v>
          </cell>
        </row>
        <row r="308">
          <cell r="E308">
            <v>0</v>
          </cell>
        </row>
        <row r="309">
          <cell r="E309">
            <v>0</v>
          </cell>
        </row>
        <row r="310">
          <cell r="E310">
            <v>0</v>
          </cell>
        </row>
        <row r="311">
          <cell r="E311">
            <v>0</v>
          </cell>
        </row>
        <row r="312">
          <cell r="E312">
            <v>0</v>
          </cell>
        </row>
        <row r="313">
          <cell r="E313">
            <v>0</v>
          </cell>
        </row>
        <row r="314">
          <cell r="E314">
            <v>0</v>
          </cell>
        </row>
        <row r="315">
          <cell r="E315">
            <v>0</v>
          </cell>
        </row>
        <row r="316">
          <cell r="E316">
            <v>0</v>
          </cell>
        </row>
        <row r="317">
          <cell r="E317">
            <v>0</v>
          </cell>
        </row>
        <row r="318">
          <cell r="E318">
            <v>0</v>
          </cell>
        </row>
        <row r="319">
          <cell r="E319">
            <v>0</v>
          </cell>
        </row>
        <row r="320">
          <cell r="E320">
            <v>0</v>
          </cell>
        </row>
        <row r="321">
          <cell r="E321">
            <v>0</v>
          </cell>
        </row>
        <row r="322">
          <cell r="E322">
            <v>0</v>
          </cell>
        </row>
        <row r="323">
          <cell r="E323">
            <v>0</v>
          </cell>
        </row>
        <row r="324">
          <cell r="E324">
            <v>0</v>
          </cell>
        </row>
        <row r="325">
          <cell r="E325">
            <v>0</v>
          </cell>
        </row>
        <row r="326">
          <cell r="E326">
            <v>0</v>
          </cell>
        </row>
        <row r="327">
          <cell r="E327">
            <v>0</v>
          </cell>
        </row>
        <row r="328">
          <cell r="E328">
            <v>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E341">
            <v>0</v>
          </cell>
        </row>
        <row r="342">
          <cell r="E342">
            <v>0</v>
          </cell>
        </row>
        <row r="343">
          <cell r="E343">
            <v>0</v>
          </cell>
        </row>
        <row r="344">
          <cell r="E344">
            <v>0</v>
          </cell>
        </row>
        <row r="345">
          <cell r="E345">
            <v>0</v>
          </cell>
        </row>
        <row r="346">
          <cell r="E346">
            <v>0</v>
          </cell>
        </row>
        <row r="347">
          <cell r="E347">
            <v>0</v>
          </cell>
        </row>
        <row r="348">
          <cell r="E348">
            <v>0</v>
          </cell>
        </row>
        <row r="349">
          <cell r="E349">
            <v>0</v>
          </cell>
        </row>
        <row r="350">
          <cell r="E350">
            <v>0</v>
          </cell>
        </row>
        <row r="351">
          <cell r="E351">
            <v>0</v>
          </cell>
        </row>
        <row r="352">
          <cell r="E352">
            <v>0</v>
          </cell>
        </row>
        <row r="353">
          <cell r="E353">
            <v>0</v>
          </cell>
        </row>
        <row r="354">
          <cell r="E354">
            <v>0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E358">
            <v>0</v>
          </cell>
        </row>
        <row r="359">
          <cell r="E359">
            <v>0</v>
          </cell>
        </row>
        <row r="360">
          <cell r="E360">
            <v>0</v>
          </cell>
        </row>
        <row r="361">
          <cell r="E361">
            <v>0</v>
          </cell>
        </row>
        <row r="362">
          <cell r="E362">
            <v>0</v>
          </cell>
        </row>
        <row r="363">
          <cell r="E363">
            <v>0</v>
          </cell>
        </row>
        <row r="364">
          <cell r="E364">
            <v>0</v>
          </cell>
        </row>
        <row r="365">
          <cell r="E365">
            <v>0</v>
          </cell>
        </row>
        <row r="366">
          <cell r="E366">
            <v>0</v>
          </cell>
        </row>
        <row r="367">
          <cell r="E367">
            <v>0</v>
          </cell>
        </row>
        <row r="368">
          <cell r="E368">
            <v>0</v>
          </cell>
        </row>
        <row r="369">
          <cell r="E369">
            <v>0</v>
          </cell>
        </row>
        <row r="370">
          <cell r="E370">
            <v>0</v>
          </cell>
        </row>
        <row r="371">
          <cell r="E371">
            <v>0</v>
          </cell>
        </row>
        <row r="372">
          <cell r="E372">
            <v>0</v>
          </cell>
        </row>
        <row r="373">
          <cell r="E373">
            <v>0</v>
          </cell>
        </row>
        <row r="374">
          <cell r="E374">
            <v>0</v>
          </cell>
        </row>
        <row r="375">
          <cell r="E375">
            <v>0</v>
          </cell>
        </row>
        <row r="376">
          <cell r="E376">
            <v>0</v>
          </cell>
        </row>
        <row r="377">
          <cell r="E377">
            <v>0</v>
          </cell>
        </row>
        <row r="378">
          <cell r="E378">
            <v>0</v>
          </cell>
        </row>
        <row r="379">
          <cell r="E379">
            <v>0</v>
          </cell>
        </row>
        <row r="380">
          <cell r="E380">
            <v>0</v>
          </cell>
        </row>
        <row r="381">
          <cell r="E381">
            <v>0</v>
          </cell>
        </row>
        <row r="382">
          <cell r="E382">
            <v>0</v>
          </cell>
        </row>
        <row r="383">
          <cell r="E383">
            <v>0</v>
          </cell>
        </row>
        <row r="384">
          <cell r="E384">
            <v>0</v>
          </cell>
        </row>
        <row r="385">
          <cell r="E385">
            <v>0</v>
          </cell>
        </row>
        <row r="386">
          <cell r="E386">
            <v>0</v>
          </cell>
        </row>
        <row r="387">
          <cell r="E387">
            <v>0</v>
          </cell>
        </row>
        <row r="388">
          <cell r="E388">
            <v>0</v>
          </cell>
        </row>
        <row r="389">
          <cell r="E389">
            <v>0</v>
          </cell>
        </row>
        <row r="390">
          <cell r="E390">
            <v>0</v>
          </cell>
        </row>
        <row r="391">
          <cell r="E391">
            <v>0</v>
          </cell>
        </row>
        <row r="392">
          <cell r="E392">
            <v>0</v>
          </cell>
        </row>
        <row r="393">
          <cell r="E393">
            <v>0</v>
          </cell>
        </row>
        <row r="394">
          <cell r="E394">
            <v>0</v>
          </cell>
        </row>
        <row r="395">
          <cell r="E395">
            <v>0</v>
          </cell>
        </row>
        <row r="396">
          <cell r="E396">
            <v>0</v>
          </cell>
        </row>
        <row r="397">
          <cell r="E397">
            <v>0</v>
          </cell>
        </row>
        <row r="398">
          <cell r="E398">
            <v>0</v>
          </cell>
        </row>
        <row r="399">
          <cell r="E399">
            <v>0</v>
          </cell>
        </row>
        <row r="400">
          <cell r="E400">
            <v>0</v>
          </cell>
        </row>
      </sheetData>
      <sheetData sheetId="2">
        <row r="52">
          <cell r="C52" t="str">
            <v>Oser entrer en communication</v>
          </cell>
        </row>
        <row r="53">
          <cell r="D53" t="str">
            <v>Communiquer avec les adultes et avec les autres enfants par le langage, en se faisant comprendre</v>
          </cell>
        </row>
        <row r="54">
          <cell r="D54" t="str">
            <v>S’exprimer dans un langage syntaxiquement correct et précis</v>
          </cell>
        </row>
        <row r="55">
          <cell r="D55" t="str">
            <v>Reformuler pour se faire mieux comprendre</v>
          </cell>
        </row>
        <row r="56">
          <cell r="C56" t="str">
            <v>Echanger et réfléchir avec les autres</v>
          </cell>
        </row>
        <row r="57">
          <cell r="D57" t="str">
            <v>Pratiquer divers usages du langage oral : raconter, décrire, évoquer</v>
          </cell>
        </row>
        <row r="58">
          <cell r="D58" t="str">
            <v>Pratiquer divers usages du langage oral : expliquer</v>
          </cell>
        </row>
        <row r="59">
          <cell r="D59" t="str">
            <v>Pratiquer divers usages du langage oral : questionner, proposer des solutions</v>
          </cell>
        </row>
        <row r="60">
          <cell r="D60" t="str">
            <v>Pratiquer divers usages du langage oral : discuter un point de vue</v>
          </cell>
        </row>
        <row r="61">
          <cell r="C61" t="str">
            <v>Comprendre et apprendre</v>
          </cell>
        </row>
        <row r="62">
          <cell r="D62" t="str">
            <v>Dire de mémoire et de manière expressive plusieurs comptines et poésies</v>
          </cell>
        </row>
        <row r="63">
          <cell r="C63" t="str">
            <v>Commencer à réfléchir sur la langue et acquérir une conscience phonologique</v>
          </cell>
        </row>
        <row r="64">
          <cell r="D64" t="str">
            <v>Repérer des régularités dans la langue à l’oral en français</v>
          </cell>
        </row>
        <row r="65">
          <cell r="D65" t="str">
            <v>Manipuler des syllabes</v>
          </cell>
        </row>
        <row r="66">
          <cell r="D66" t="str">
            <v>Discriminer des sons</v>
          </cell>
        </row>
        <row r="67">
          <cell r="C67" t="str">
            <v>Ecouter de l’écrit et comprendre</v>
          </cell>
        </row>
        <row r="68">
          <cell r="D68" t="str">
            <v>Comprendre des textes écrits sans autre aide que le langage entendu</v>
          </cell>
        </row>
        <row r="69">
          <cell r="C69" t="str">
            <v>Découvrir la fonction de l’écrit</v>
          </cell>
        </row>
        <row r="70">
          <cell r="D70" t="str">
            <v>Manifester de la curiosité par rapport à l’écrit</v>
          </cell>
        </row>
        <row r="71">
          <cell r="D71" t="str">
            <v>Pouvoir redire les mots d’une phrase écrite après sa lecture par l’adulte, les mots du titre connu d’un livre ou d’un texte</v>
          </cell>
        </row>
        <row r="72">
          <cell r="C72" t="str">
            <v>Commencer à produire des écrits et en découvrir le fonctionnement</v>
          </cell>
        </row>
        <row r="73">
          <cell r="D73" t="str">
            <v>Participer verbalement à la production d’un écrit</v>
          </cell>
        </row>
        <row r="74">
          <cell r="D74" t="str">
            <v>Savoir qu’on n’écrit pas comme on parle</v>
          </cell>
        </row>
        <row r="75">
          <cell r="C75" t="str">
            <v>Découvrir le principe alphabétique</v>
          </cell>
        </row>
        <row r="76">
          <cell r="D76" t="str">
            <v>Reconnaître les lettres de l’alphabet</v>
          </cell>
        </row>
        <row r="77">
          <cell r="D77" t="str">
            <v>Connaître les correspondances entre les trois manières de les écrire : cursive, script, capitales d’imprimerie</v>
          </cell>
        </row>
        <row r="78">
          <cell r="D78" t="str">
            <v>Copier à l’aide d’un clavier</v>
          </cell>
        </row>
        <row r="79">
          <cell r="C79" t="str">
            <v>Commencer à écrire tout seul</v>
          </cell>
        </row>
        <row r="80">
          <cell r="D80" t="str">
            <v>Écrire son prénom en écriture cursive, sans modèle</v>
          </cell>
        </row>
        <row r="81">
          <cell r="D81" t="str">
            <v>Écrire seul un mot en utilisant des lettres ou groupes de lettres empruntés aux mots connus</v>
          </cell>
        </row>
        <row r="82">
          <cell r="C82" t="str">
            <v>Écouter pour comprendre des messages oraux ou des textes lus par un adulte</v>
          </cell>
        </row>
        <row r="83">
          <cell r="D83" t="str">
            <v>Maintenir une attention d'écoute active pour comprendre</v>
          </cell>
        </row>
        <row r="84">
          <cell r="D84" t="str">
            <v xml:space="preserve"> Repérer et mémoriser des informations importante</v>
          </cell>
        </row>
        <row r="85">
          <cell r="D85" t="str">
            <v>Comprendre l'enchaînement mental de ces informations (faire des liens chronologiques ou logiques)</v>
          </cell>
        </row>
        <row r="86">
          <cell r="D86" t="str">
            <v>Mobiliser des références culturelles nécessaires pour comprendre le message ou le texte</v>
          </cell>
        </row>
        <row r="87">
          <cell r="D87" t="str">
            <v>Repérer des mots qui ne sont pas compris (lexique) et essayer d'en trouver l'explication</v>
          </cell>
        </row>
        <row r="88">
          <cell r="D88" t="str">
            <v>Expliciter ce qui a permis de comprendre un énoncé ou un texte</v>
          </cell>
        </row>
        <row r="89">
          <cell r="C89" t="str">
            <v>Dire pour être entendu et compris</v>
          </cell>
        </row>
        <row r="90">
          <cell r="D90" t="str">
            <v>Prendre en compte les personnes à qui on s'adresse</v>
          </cell>
        </row>
        <row r="91">
          <cell r="D91" t="str">
            <v>Mobiliser les techniques qui font qu'on est écouté (voix, intonation, débit, posture,...)</v>
          </cell>
        </row>
        <row r="92">
          <cell r="D92" t="str">
            <v>Organiser un discours : présenter un travail à ses pairs, rappels de récits, présenter un ouvrage,...</v>
          </cell>
        </row>
        <row r="93">
          <cell r="D93" t="str">
            <v>Mettre un texte en voix (lecture à voix haute)</v>
          </cell>
        </row>
        <row r="94">
          <cell r="D94" t="str">
            <v>Réciter et interpréter un texte mémorisé (récitation)</v>
          </cell>
        </row>
        <row r="95">
          <cell r="C95" t="str">
            <v>Participer à des échanges dans des situations diversifiées</v>
          </cell>
        </row>
        <row r="96">
          <cell r="D96" t="str">
            <v>Respect des règles régulant les échanges (prise de parole, rôles)</v>
          </cell>
        </row>
        <row r="97">
          <cell r="D97" t="str">
            <v>Préparer et organiser un propos</v>
          </cell>
        </row>
        <row r="98">
          <cell r="C98" t="str">
            <v>Adopter une distance critique par rapport au langage produit</v>
          </cell>
        </row>
        <row r="99">
          <cell r="D99" t="str">
            <v>Participer à l'élaboration de critères de réussite pour les prestations orales</v>
          </cell>
        </row>
        <row r="100">
          <cell r="D100" t="str">
            <v>Repérer le respect ou le non-respect des règles d'échanges lors de situations orales</v>
          </cell>
        </row>
        <row r="101">
          <cell r="C101" t="str">
            <v xml:space="preserve">Identifier des mots de manière de plus en plus aisée </v>
          </cell>
        </row>
        <row r="102">
          <cell r="D102" t="str">
            <v>Identifier et discriminer des phonèmes</v>
          </cell>
        </row>
        <row r="103">
          <cell r="D103" t="str">
            <v>Identifier et reconnaître des lettres</v>
          </cell>
        </row>
        <row r="104">
          <cell r="D104" t="str">
            <v>Lire et construire des syllabes simples puis complexes (combinatoire)</v>
          </cell>
        </row>
        <row r="105">
          <cell r="D105" t="str">
            <v>Mémoriser les correspondances graphèmes/phonèmes (correspondances grapho-phonologiques)</v>
          </cell>
        </row>
        <row r="106">
          <cell r="D106" t="str">
            <v>Mémoriser des mots courants et irréguliers</v>
          </cell>
        </row>
        <row r="107">
          <cell r="D107" t="str">
            <v>Ecrire (encoder) des mots en utilisant ses connaissances sur le code alphabétique</v>
          </cell>
        </row>
        <row r="108">
          <cell r="C108" t="str">
            <v xml:space="preserve">Comprendre un texte </v>
          </cell>
        </row>
        <row r="109">
          <cell r="D109" t="str">
            <v>Utiliser les connaissances du système grapho-phonologiques pour comprendre un mot, un texte</v>
          </cell>
        </row>
        <row r="110">
          <cell r="D110" t="str">
            <v>Connaître et utiliser des démarches pour comprendre un texte : Identifier les informations importantes</v>
          </cell>
        </row>
        <row r="111">
          <cell r="D111" t="str">
            <v>Connaître et utiliser des démarches pour comprendre un texte : Relier les informations entre elles</v>
          </cell>
        </row>
        <row r="112">
          <cell r="D112" t="str">
            <v>Connaître et utiliser des démarches pour comprendre un texte : Identifier les liens logiques et chronologiques entre les informations</v>
          </cell>
        </row>
        <row r="113">
          <cell r="D113" t="str">
            <v>Connaître et utiliser des démarches pour comprendre un texte : Utiliser ses propres connaissances (inférences culturelles)</v>
          </cell>
        </row>
        <row r="114">
          <cell r="D114" t="str">
            <v>Connaître et utiliser des démarches pour comprendre un texte : Utiliser ses connaissances d’autres textes pour comprendre un texte</v>
          </cell>
        </row>
        <row r="115">
          <cell r="D115" t="str">
            <v xml:space="preserve">Connaître et utiliser des démarches pour comprendre un texte : Formuler des hypothèses  </v>
          </cell>
        </row>
        <row r="116">
          <cell r="D116" t="str">
            <v>Mobiliser ses connaissances lexicales pour comprendre un texte</v>
          </cell>
        </row>
        <row r="117">
          <cell r="C117" t="str">
            <v xml:space="preserve">Pratiquer différentes formes de lecture </v>
          </cell>
        </row>
        <row r="118">
          <cell r="D118" t="str">
            <v>Lire des textes et des documents divers pour comprendre les fonctions de la lecture</v>
          </cell>
        </row>
        <row r="119">
          <cell r="D119" t="str">
            <v>Se repérer dans un lieu de lecture (BCD, bibliothèque)</v>
          </cell>
        </row>
        <row r="120">
          <cell r="D120" t="str">
            <v>savoir se repérer dans un manuel ou des ouvrages documentaires (table de matière</v>
          </cell>
        </row>
        <row r="121">
          <cell r="C121" t="str">
            <v xml:space="preserve">Lecture à voix haute </v>
          </cell>
        </row>
        <row r="122">
          <cell r="D122" t="str">
            <v>Déchiffrer un mot nouveau ou difficile</v>
          </cell>
        </row>
        <row r="123">
          <cell r="D123" t="str">
            <v>Identifier et utiliser les marques de ponctuation pour lire un texte à voix haute</v>
          </cell>
        </row>
        <row r="124">
          <cell r="D124" t="str">
            <v>Savoir lire un texte de manière expressive</v>
          </cell>
        </row>
        <row r="125">
          <cell r="C125" t="str">
            <v xml:space="preserve">Contrôler sa compréhension d’un texte </v>
          </cell>
        </row>
        <row r="126">
          <cell r="D126" t="str">
            <v>Justifier une réponse ou un interprétation en revenant au texte.</v>
          </cell>
        </row>
        <row r="127">
          <cell r="D127" t="str">
            <v>Repérer les difficultés de compréhension d’un texte</v>
          </cell>
        </row>
        <row r="128">
          <cell r="D128" t="str">
            <v>Savoir expliquer comment on a fait pour comprendre un texte ou demander de l’aide si nécessaire</v>
          </cell>
        </row>
        <row r="129">
          <cell r="C129" t="str">
            <v>Copier de manière experte</v>
          </cell>
        </row>
        <row r="130">
          <cell r="D130" t="str">
            <v>Maîtriser les gestes de l’écriture cursive exécutés avec une vitesse et une sûreté croissantes.</v>
          </cell>
        </row>
        <row r="131">
          <cell r="D131" t="str">
            <v>Connaître les correspondances entre diverses écritures des lettres pour transcrire un texte ( copie au clavier).</v>
          </cell>
        </row>
        <row r="132">
          <cell r="D132" t="str">
            <v>Utiliser des stratégies de copie (permettant d’éviter la copie lettre à lettre)</v>
          </cell>
        </row>
        <row r="133">
          <cell r="D133" t="str">
            <v>Utiliser un traitement des textes pour mettre en page un court texte saisi au clavier.</v>
          </cell>
        </row>
        <row r="134">
          <cell r="C134" t="str">
            <v xml:space="preserve">Produire des écrits en commençant à s’approprier une démarche </v>
          </cell>
        </row>
        <row r="135">
          <cell r="D135" t="str">
            <v>Identification de caractéristiques propres à différents genres de textes.</v>
          </cell>
        </row>
        <row r="136">
          <cell r="D136" t="str">
            <v>Mettre en œuvre une démarche de production de texte (guidée puis plus autonome): chercher les idées, concevoir puis écrire des phrases</v>
          </cell>
        </row>
        <row r="137">
          <cell r="D137" t="str">
            <v>Mobiliser ses connaissances (orthographiques et grammaticales) pour produire un écrit.</v>
          </cell>
        </row>
        <row r="138">
          <cell r="D138" t="str">
            <v>Mobilisation des outils à disposition dans la classe liés à l’étude de la langue pour produire un texte</v>
          </cell>
        </row>
        <row r="139">
          <cell r="C139" t="str">
            <v>Réviser et améliorer l’écrit qu’on a produit</v>
          </cell>
        </row>
        <row r="140">
          <cell r="D140" t="str">
            <v>Repérer des dysfonctionnements dans les textes produits (omissions, incohérences, redites…)</v>
          </cell>
        </row>
        <row r="141">
          <cell r="D141" t="str">
            <v>Mobiliser des connaissances portant sur le genre d’écrit à produire et sur la langue</v>
          </cell>
        </row>
        <row r="142">
          <cell r="D142" t="str">
            <v>Améliorer un texte au niveau de l’orthographe (avec aide de l’enseignant puis de manière plus autonome)</v>
          </cell>
        </row>
        <row r="143">
          <cell r="D143" t="str">
            <v>Savoir utiliser des outils pour réviser un texte (grilles de relecture, correcteur orthographique)</v>
          </cell>
        </row>
        <row r="144">
          <cell r="C144" t="str">
            <v>Mémoriser et se remémorer l’orthographe de mots fréquents et de mots irréguliers dont le sens est connu</v>
          </cell>
        </row>
        <row r="145">
          <cell r="D145" t="str">
            <v>Connaître les correspondances sons/lettres ( correspondances graphophonologiques)</v>
          </cell>
        </row>
        <row r="146">
          <cell r="D146" t="str">
            <v>Connaître et retrouver la valeur sonore de certaines lettres par rapport au contexte (exemple : s entre 2 voyelles, ge suivi de e ou i …)</v>
          </cell>
        </row>
        <row r="147">
          <cell r="D147" t="str">
            <v>Connaître et repérer la valeur de certains graphème selon la lettre qui suit (an/am en/em ..) : règle du m devant p ou b</v>
          </cell>
        </row>
        <row r="148">
          <cell r="D148" t="str">
            <v>Connaître et mémoriser l’orthographe de mots invariables</v>
          </cell>
        </row>
        <row r="149">
          <cell r="D149" t="str">
            <v>Connaître et mémoriser l’orthographe de mots d’un même champ lexical, d’une même famille, d’une même série analogique)</v>
          </cell>
        </row>
        <row r="150">
          <cell r="D150" t="str">
            <v>Connaître et mémoriser l’orthographe de mots relevant du vocabulaire scolaire ou d’un champ disciplinaire</v>
          </cell>
        </row>
        <row r="151">
          <cell r="D151" t="str">
            <v>Identifier du groupe nominal sujet</v>
          </cell>
        </row>
        <row r="152">
          <cell r="D152" t="str">
            <v>Identifier le verbe d’une phrase (connaître les propriétés qui permettent de l’identifier</v>
          </cell>
        </row>
        <row r="153">
          <cell r="D153" t="str">
            <v xml:space="preserve">Savoir identifier la classe d’un mot (verbe, nom, déterminant, adjectif, pronom, mots invariables) </v>
          </cell>
        </row>
        <row r="154">
          <cell r="D154" t="str">
            <v>Identifier et transformer des phrases affirmatives et négatives (notamment, transformations liées à l’identification du verbe</v>
          </cell>
        </row>
        <row r="155">
          <cell r="D155" t="str">
            <v>Connaître et utiliser la ponctuation de fin de phrases  et les signes du discours rapporté ( guillemets, tirets)</v>
          </cell>
        </row>
        <row r="156">
          <cell r="C156" t="str">
            <v xml:space="preserve">Raisonner pour résoudre des problèmes orthographiques, d’accord essentiellement </v>
          </cell>
        </row>
        <row r="157">
          <cell r="D157" t="str">
            <v>Comprendre que des éléments d’une phrase fonctionnent ensemble (D/N/ADJ et groupe sujet/verbe)</v>
          </cell>
        </row>
        <row r="158">
          <cell r="D158" t="str">
            <v>Comprendre, identifier et effectuer l’accord sujet/verbe (cas simples)</v>
          </cell>
        </row>
        <row r="159">
          <cell r="D159" t="str">
            <v>Comprendre qu’écrire ne consiste pas seulement à coder des sons (valeurs grammaticales ou orthographiques de certaines lettres)</v>
          </cell>
        </row>
        <row r="160">
          <cell r="D160" t="str">
            <v>Comprendre identifier et effectuer les accords à l’intérieur du groupe nominal (accord en genre et en nombre)</v>
          </cell>
        </row>
        <row r="161">
          <cell r="D161" t="str">
            <v>Repérer et connaître des formations particulières du pluriel (exemple cheval/chevaux) et du féminin ( lecteur/lectrice)</v>
          </cell>
        </row>
        <row r="162">
          <cell r="D162" t="str">
            <v>Connaître la marque du pluriel pour les verbes ( nt à la 3ème personne du pluriel)</v>
          </cell>
        </row>
        <row r="163">
          <cell r="C163" t="str">
            <v xml:space="preserve">Comprendre comment se forment les verbes et orthographier les formes verbales les plus fréquentes (lien avec l’écriture) </v>
          </cell>
        </row>
        <row r="164">
          <cell r="D164" t="str">
            <v/>
          </cell>
        </row>
        <row r="165">
          <cell r="D165" t="str">
            <v>Observer et se familiariser avec la conjugaison au futur des verbes en – ER</v>
          </cell>
        </row>
        <row r="166">
          <cell r="D166" t="str">
            <v>Observer et se familiariser avec la conjugaison à l’imparfait des verbes en -ER</v>
          </cell>
        </row>
        <row r="167">
          <cell r="D167" t="str">
            <v>Mémorisation des formes les plus fréquentes des verbes précédents (troisième personne du singulier et du pluriel</v>
          </cell>
        </row>
        <row r="168">
          <cell r="D168" t="str">
            <v>Mémorisation de marques régulières liées à des personnes (-ons, -ez, -nt)</v>
          </cell>
        </row>
        <row r="169">
          <cell r="D169" t="str">
            <v>Comprendre la construction de la forme conjuguée du verbe (radical ; terminaison)</v>
          </cell>
        </row>
        <row r="170">
          <cell r="D170" t="str">
            <v>Identifier l’infinitif et le participe passé</v>
          </cell>
        </row>
        <row r="171">
          <cell r="D171" t="str">
            <v>Observer et identifier la formation du passé composé (notion de temps simple et de temps composé)</v>
          </cell>
        </row>
        <row r="172">
          <cell r="D172" t="str">
            <v>Observer et identifier les marques liées au temps (imparfait et futur simple)</v>
          </cell>
        </row>
        <row r="173">
          <cell r="D173" t="str">
            <v xml:space="preserve">Mémoriser la conjugaison des verbes être et avoir au présent, à l’imparfait, au futur. </v>
          </cell>
        </row>
        <row r="174">
          <cell r="D174" t="str">
            <v/>
          </cell>
        </row>
        <row r="175">
          <cell r="C175" t="str">
            <v>Identifier des relations entre les mots, entre les mots et leur contexte d’utilisation ; s’en servir pour mieux comprendre</v>
          </cell>
        </row>
        <row r="176">
          <cell r="D176" t="str">
            <v>Identifier des mots de la même famille/ trouver des mots de la même famille (avec ajout de préfixe et suffixe)</v>
          </cell>
        </row>
        <row r="177">
          <cell r="D177" t="str">
            <v>Catégoriser des mots / relations entre termes génériques et spécifiques</v>
          </cell>
        </row>
        <row r="178">
          <cell r="D178" t="str">
            <v>Identifier et trouver des synonymes d’un mot</v>
          </cell>
        </row>
        <row r="179">
          <cell r="D179" t="str">
            <v>Identifier et trouver des contraires d’un mots (antonymes)</v>
          </cell>
        </row>
        <row r="180">
          <cell r="D180" t="str">
            <v>Observer et repérer la polysémie d’un mot en lien avec le contexte où le mot est employé</v>
          </cell>
        </row>
        <row r="181">
          <cell r="D181" t="str">
            <v>Observer et repérer les sens propre et le sens figuré d’un mot</v>
          </cell>
        </row>
        <row r="182">
          <cell r="D182" t="str">
            <v/>
          </cell>
        </row>
        <row r="183">
          <cell r="C183" t="str">
            <v>Étendre ses connaissances lexicales, mémoriser et réutiliser des mots nouvellement appris</v>
          </cell>
        </row>
        <row r="184">
          <cell r="D184" t="str">
            <v>Chercher la définition d’un mot et utiliser un dictionnaire</v>
          </cell>
        </row>
        <row r="185">
          <cell r="D185" t="str">
            <v>Comprendre un article de dictionnaire</v>
          </cell>
        </row>
        <row r="186">
          <cell r="D186" t="str">
            <v>Mobiliser des mots nouveaux en situation d’écriture</v>
          </cell>
        </row>
        <row r="187">
          <cell r="C187" t="str">
            <v xml:space="preserve">Utiliser les nombres </v>
          </cell>
        </row>
        <row r="188">
          <cell r="D188" t="str">
            <v>Évaluer et comparer des collections d’objets avec des procédures numériques ou non numériques.</v>
          </cell>
        </row>
        <row r="189">
          <cell r="D189" t="str">
            <v>Réaliser une collection dont le cardinal est donné. Utiliser le dénombrement pour comparer deux quantités, pour constituer une collection d’une taille donnée ou pour réaliser une collection de quantité égale à la collection proposée.</v>
          </cell>
        </row>
        <row r="190">
          <cell r="D190" t="str">
            <v>Utiliser le nombre pour exprimer la position d’un objet ou d’une personne dans un jeu, dans une situation organisée, sur un rang ou pour comparer des positions.</v>
          </cell>
        </row>
        <row r="191">
          <cell r="D191" t="str">
            <v>Mobiliser des symboles analogiques, verbaux ou écrits, conventionnels ou non conventionnels pour communiquer des informations orales et écrites sur une quantité.</v>
          </cell>
        </row>
        <row r="192">
          <cell r="C192" t="str">
            <v xml:space="preserve">Etudier les nombres </v>
          </cell>
        </row>
        <row r="193">
          <cell r="D193" t="str">
            <v>Avoir compris que le cardinal ne change pas si on modifie la disposition spatiale ou la nature des éléments.</v>
          </cell>
        </row>
        <row r="194">
          <cell r="D194" t="str">
            <v>Avoir compris que tout nombre s’obtient en ajoutant un au nombre précédent et que cela correspond à l’ajout d’une unité à la quantité précédente.</v>
          </cell>
        </row>
        <row r="195">
          <cell r="D195" t="str">
            <v>Quantifier des collections jusqu’à dix au moins ; les composer et les décomposer par manipulations effectives puis mentales.</v>
          </cell>
        </row>
        <row r="196">
          <cell r="D196" t="str">
            <v>Dire combien il faut ajouter ou enlever pour obtenir des quantités ne dépassant pas dix.</v>
          </cell>
        </row>
        <row r="197">
          <cell r="D197" t="str">
            <v>Parler des nombres à l’aide de leur décomposition.</v>
          </cell>
        </row>
        <row r="198">
          <cell r="D198" t="str">
            <v>Dire la suite des nombres jusqu’à trente.</v>
          </cell>
        </row>
        <row r="199">
          <cell r="D199" t="str">
            <v>Lire les nombres écrits en chiffres jusqu’à dix.</v>
          </cell>
        </row>
        <row r="200">
          <cell r="C200" t="str">
            <v xml:space="preserve">Explorer les formes et les grandeurs </v>
          </cell>
        </row>
        <row r="201">
          <cell r="D201" t="str">
            <v>Classer des objets en fonction de caractéristiques liées à leur forme.</v>
          </cell>
        </row>
        <row r="202">
          <cell r="D202" t="str">
            <v/>
          </cell>
        </row>
        <row r="203">
          <cell r="D203" t="str">
            <v>Reconnaître quelques solides (cube, pyramide, boule, cylindre).</v>
          </cell>
        </row>
        <row r="204">
          <cell r="D204" t="str">
            <v>Classer ou ranger des objets selon un critère de longueur ou de masse ou de contenance.</v>
          </cell>
        </row>
        <row r="205">
          <cell r="D205" t="str">
            <v>Reproduire un assemblage à partir d’un modèle (puzzle, pavage, assemblage de solides).</v>
          </cell>
        </row>
        <row r="206">
          <cell r="D206" t="str">
            <v>Reproduire, dessiner des formes planes.</v>
          </cell>
        </row>
        <row r="207">
          <cell r="D207" t="str">
            <v>Identifier le principe d’organisation d’un algorithme et poursuivre son application.</v>
          </cell>
        </row>
        <row r="208">
          <cell r="C208" t="str">
            <v xml:space="preserve">Comprendre et  utiliser des nombres entiers pour dénombrer, ordonnner, repérer, comparer </v>
          </cell>
        </row>
        <row r="209">
          <cell r="D209" t="str">
            <v>Dénombrer, constituer et comparer des collections.</v>
          </cell>
        </row>
        <row r="210">
          <cell r="D210" t="str">
            <v>Utiliser diverses stratégies de dénombrement (utilisation d’unités intermédiaires : dizaines, centaines, en relation ou non avec des groupements).</v>
          </cell>
        </row>
        <row r="211">
          <cell r="D211" t="str">
            <v>Utiliser diverses stratégies de dénombrement (décompositions/recompositions additives ).</v>
          </cell>
        </row>
        <row r="212">
          <cell r="D212" t="str">
            <v>Utiliser diverses stratégies de dénombrement (décompositions/recompositions multiplicatives).</v>
          </cell>
        </row>
        <row r="213">
          <cell r="D213" t="str">
            <v>Repérer un rang ou une position dans une file ou sur une piste.</v>
          </cell>
        </row>
        <row r="214">
          <cell r="D214" t="str">
            <v>Faire le lien entre le rang dans une liste et le nombre d’éléments qui le précèdent.</v>
          </cell>
        </row>
        <row r="215">
          <cell r="D215" t="str">
            <v>Comparer  des nombres entiers, en utilisant les symboles =, &lt;,&gt;</v>
          </cell>
        </row>
        <row r="216">
          <cell r="D216" t="str">
            <v>Ranger des nombres entiers, en utilisant les symboles =, &lt;,&gt;</v>
          </cell>
        </row>
        <row r="217">
          <cell r="D217" t="str">
            <v>Encadrer des nombres entiers, en utilisant les symboles =, &lt;,&gt;</v>
          </cell>
        </row>
        <row r="218">
          <cell r="D218" t="str">
            <v>Intercaler des nombres entiers, en utilisant les symboles =, &lt;,&gt;</v>
          </cell>
        </row>
        <row r="219">
          <cell r="C219" t="str">
            <v xml:space="preserve">Nommer, lire, écrire, représenter des nombres entiers </v>
          </cell>
        </row>
        <row r="220">
          <cell r="D220" t="str">
            <v>Utiliser diverses représentations des nombres (chiffres, lettres, constellations)</v>
          </cell>
        </row>
        <row r="221">
          <cell r="D221" t="str">
            <v>Associer les noms des nombres à leurs écritures chiffrées. (passer d’une représentation à une autre)</v>
          </cell>
        </row>
        <row r="222">
          <cell r="D222" t="str">
            <v>Comprendre la numération décimale de position (Interpréter le nom des nombres en fonction des unités de numération, donner la valeur des chiffres en fonction de leur rang,…</v>
          </cell>
        </row>
        <row r="223">
          <cell r="D223" t="str">
            <v>Associer un nombre entier à une position sur une demi-droite graduée (file numérique)</v>
          </cell>
        </row>
        <row r="224">
          <cell r="D224" t="str">
            <v>Associer un nombre ou un encadrement à une grandeur en mesurant celle-ci à l’aide d’une unité.</v>
          </cell>
        </row>
        <row r="225">
          <cell r="C225" t="str">
            <v>Résoudre des problèmes en utilisant des nombres entiers et le calcul</v>
          </cell>
        </row>
        <row r="226">
          <cell r="D226" t="str">
            <v>Résoudre des problèmes issus de situations de la vie quotidienne (en se servant de la file numérique)</v>
          </cell>
        </row>
        <row r="227">
          <cell r="D227" t="str">
            <v>Résoudre des problèmes relevant de l’addition ou de la soustraction</v>
          </cell>
        </row>
        <row r="228">
          <cell r="D228" t="str">
            <v>Résoudre des problèmes relevant de la multiplication (multiplier ou diviser, partager, grouper)</v>
          </cell>
        </row>
        <row r="229">
          <cell r="D229" t="str">
            <v>Modéliser ces problèmes à l’aide d’écritures mathématiques.</v>
          </cell>
        </row>
        <row r="230">
          <cell r="D230" t="str">
            <v>Exploiter des données numériques pour répondre à des questions.</v>
          </cell>
        </row>
        <row r="231">
          <cell r="C231" t="str">
            <v xml:space="preserve">Calculer avec des nombre sentiers </v>
          </cell>
        </row>
        <row r="232">
          <cell r="D232" t="str">
            <v>Connaître les décompositions additives d’un nombre</v>
          </cell>
        </row>
        <row r="233">
          <cell r="D233" t="str">
            <v xml:space="preserve">Connaître les compléments à 10 et 100 , les compléments à la dizaine ou centaine supérieure, </v>
          </cell>
        </row>
        <row r="234">
          <cell r="D234" t="str">
            <v>Connaître les doubles et les moitiés des nombres d’usage courant</v>
          </cell>
        </row>
        <row r="235">
          <cell r="D235" t="str">
            <v>Connaître les tables de multiplication</v>
          </cell>
        </row>
        <row r="236">
          <cell r="D236" t="str">
            <v>Décomposer un nombre en puissances de 10 (exemple : 324 = 3x100 + 2x10 + 4x1)</v>
          </cell>
        </row>
        <row r="237">
          <cell r="D237" t="str">
            <v>Élaborer ou choisir des stratégies de calcul à l’oral et à l’écrit</v>
          </cell>
        </row>
        <row r="238">
          <cell r="D238" t="str">
            <v>Connaître et utiliser les propriétés des opérations pour calculer (commutativité, associativité, distributivité,…)</v>
          </cell>
        </row>
        <row r="239">
          <cell r="D239" t="str">
            <v>Calculer mentalement pour obtenir un résultat exact ou évaluer un ordre de grandeur.</v>
          </cell>
        </row>
        <row r="240">
          <cell r="D240" t="str">
            <v>Calculer en utilisant des écritures en ligne additives, soustractives, multiplicatives, mixtes.</v>
          </cell>
        </row>
        <row r="241">
          <cell r="D241" t="str">
            <v>Savoir effectuer une addition posée</v>
          </cell>
        </row>
        <row r="242">
          <cell r="D242" t="str">
            <v>Savoir effectuer une soustraction posée</v>
          </cell>
        </row>
        <row r="243">
          <cell r="D243" t="str">
            <v>Savoir effectuer une multiplication posée</v>
          </cell>
        </row>
        <row r="244">
          <cell r="C244" t="str">
            <v xml:space="preserve">Comparer, estimer, mesurer des longueurs, des masses, des contenances, des durées. Utliser le lexique, les untiés, les instruments de mesures spécifiques à ces grandeurs </v>
          </cell>
        </row>
        <row r="245">
          <cell r="D245" t="str">
            <v>Comparer des objets selon leur longueur, leur masse, leur contenance (comparaison directe)</v>
          </cell>
        </row>
        <row r="246">
          <cell r="D246" t="str">
            <v>Comparer, estimer, mesurer des longueurs, des masses, des contenances, des durées avec un objet intermédiaire (comparaison indirecte)</v>
          </cell>
        </row>
        <row r="247">
          <cell r="D247" t="str">
            <v>Estimer des ordres de grandeurs de quelques longueurs, masses et contenances (en lien avec les unités conventionnelles de mesure)</v>
          </cell>
        </row>
        <row r="248">
          <cell r="D248" t="str">
            <v>Mesurer une longueur avec un instrument adapté (par report d’unité)</v>
          </cell>
        </row>
        <row r="249">
          <cell r="D249" t="str">
            <v>Mesurer des masses et des contenances avec des instruments adaptés</v>
          </cell>
        </row>
        <row r="250">
          <cell r="D250" t="str">
            <v>Encadrer une grandeur par deux nombres entiers d’unités</v>
          </cell>
        </row>
        <row r="251">
          <cell r="D251" t="str">
            <v>Exprimer une mesure à l’aide d’une ou plusieurs unités choisies</v>
          </cell>
        </row>
        <row r="252">
          <cell r="D252" t="str">
            <v>Connaître et utiliser les mesures conventionnelles de longueurs (mm, cm, dm, m, ..)</v>
          </cell>
        </row>
        <row r="253">
          <cell r="D253" t="str">
            <v>Connaître et utiliser les mesures conventionnelles de masse (g ;kg, tonne)</v>
          </cell>
        </row>
        <row r="254">
          <cell r="D254" t="str">
            <v xml:space="preserve">Connaître et utiliser les mesures conventionnelles de contenance (l, dl, cl) </v>
          </cell>
        </row>
        <row r="255">
          <cell r="D255" t="str">
            <v>Connaître les relations entre les unités de longueur, les unités de masse,, les unités de contenance (premières conversions)</v>
          </cell>
        </row>
        <row r="256">
          <cell r="D256" t="str">
            <v>Comparer, estimer, mesurer des durées</v>
          </cell>
        </row>
        <row r="257">
          <cell r="D257" t="str">
            <v>Connaître et utiliser des unités usuelles de durée ( jour, semaine, heure, année… )</v>
          </cell>
        </row>
        <row r="258">
          <cell r="D258" t="str">
            <v xml:space="preserve">Connaître et utiliser les relations entre unités usuelles de temps </v>
          </cell>
        </row>
        <row r="259">
          <cell r="D259" t="str">
            <v>Utiliser différents instruments pour mesurer des durées (sablier, horloge à aiguilles, à affichage digital,…)</v>
          </cell>
        </row>
        <row r="260">
          <cell r="D260" t="str">
            <v>Dans des cas simples, représenter une grandeur par une longueur ( cadran d’une balance, frise chronologique,…)</v>
          </cell>
        </row>
        <row r="261">
          <cell r="C261" t="str">
            <v xml:space="preserve">Résoudre des problèmes impliquant des longueurs, des masses, des contenances, des durées, des prix. </v>
          </cell>
        </row>
        <row r="262">
          <cell r="D262" t="str">
            <v>Résoudre des problèmes, notamment de mesurage et de comparaison, En utilisant les opérations sur les grandeurs ou sur les nombres (addition, soustraction, division,…)</v>
          </cell>
        </row>
        <row r="263">
          <cell r="D263" t="str">
            <v>Résoudre des problèmes impliquant des conversions simples d’une unité usuelle à une autre.</v>
          </cell>
        </row>
        <row r="264">
          <cell r="C264" t="str">
            <v>Se repérer et se déplacer en utilisant des repères</v>
          </cell>
        </row>
        <row r="265">
          <cell r="D265" t="str">
            <v>Se repérer dans son environnement proche.</v>
          </cell>
        </row>
        <row r="266">
          <cell r="D266" t="str">
            <v>Situer des objets ou des personnes les uns par rapport aux autres ou par rapport à d’autres repères(droite, gauche,…)</v>
          </cell>
        </row>
        <row r="267">
          <cell r="D267" t="str">
            <v>Produire des représentations des espaces familiers (classe, école, …)</v>
          </cell>
        </row>
        <row r="268">
          <cell r="D268" t="str">
            <v>S’orienter et se déplacer dans l’espace ou dans une représentation de l’espace en utilisant des repères</v>
          </cell>
        </row>
        <row r="269">
          <cell r="D269" t="str">
            <v>Coder et décoder un déplacement (dans des espaces familiers, un quadrillage, sur un écran)</v>
          </cell>
        </row>
        <row r="270">
          <cell r="D270" t="str">
            <v>Savoir faire le lien entre des espaces vécus et des espaces représentés (plan, maquette,…)</v>
          </cell>
        </row>
        <row r="271">
          <cell r="C271" t="str">
            <v xml:space="preserve">Reconnaître, nommer, décrire, reproduire quelques solides </v>
          </cell>
        </row>
        <row r="272">
          <cell r="D272" t="str">
            <v>Reconnaître, nommer et trier les solides usuels parmi des solides variés (boule, cylindre, cône, cube, pavé droit, pyramide)</v>
          </cell>
        </row>
        <row r="273">
          <cell r="D273" t="str">
            <v>Décrire et comparer des solides en utilisant le vocabulaire approprié /Décrire des polyèdres (face, sommet, arête).</v>
          </cell>
        </row>
        <row r="274">
          <cell r="D274" t="str">
            <v>Reproduire des solides.</v>
          </cell>
        </row>
        <row r="275">
          <cell r="D275" t="str">
            <v>Savoir que les faces d’un cube sont des carrés, que les faces d’un pavé droit sont des rectangles (qui peuvent être carrés)</v>
          </cell>
        </row>
        <row r="276">
          <cell r="C276" t="str">
            <v xml:space="preserve">Reconnaitre, nommer, décrire, reproduire, constuire quelques figures géométriques. Reconnaître et utiliser les notions d'alignement, d'angle droit, d'égalité de longueurs, de milieu, de symétrie </v>
          </cell>
        </row>
        <row r="277">
          <cell r="D277" t="str">
            <v xml:space="preserve">Décrire des figures ou des assemblages de figures planes </v>
          </cell>
        </row>
        <row r="278">
          <cell r="D278" t="str">
            <v>Reproduire des figures ou des assemblages de figures planes sur papier quadrillé ou uni.</v>
          </cell>
        </row>
        <row r="279">
          <cell r="D279" t="str">
            <v>Utiliser la règle, le compas ou l’équerre comme instruments de tracé.</v>
          </cell>
        </row>
        <row r="280">
          <cell r="D280" t="str">
            <v>Reconnaître, nommer des figures usuelles</v>
          </cell>
        </row>
        <row r="281">
          <cell r="D281" t="str">
            <v>Reconnaître et décrire à partir des côtés et des angles droits, un carré, un rectangle, un triangle rectangle</v>
          </cell>
        </row>
        <row r="282">
          <cell r="D282" t="str">
            <v>Construire sur un support uni connaissant la longueur des côtés.</v>
          </cell>
        </row>
        <row r="283">
          <cell r="D283" t="str">
            <v>Construire un cercle connaissant son centre et un point, ou son centre et son rayon</v>
          </cell>
        </row>
        <row r="284">
          <cell r="D284" t="str">
            <v xml:space="preserve">Utiliser la règle (non graduée) pour repérer et produire des alignements de points </v>
          </cell>
        </row>
        <row r="285">
          <cell r="D285" t="str">
            <v>Repérer et produire des angles droits à l'aide d’un gabarit, d'une équerre</v>
          </cell>
        </row>
        <row r="286">
          <cell r="D286" t="str">
            <v>Reporter une longueur sur une droite déjà tracée (diverses techniques)</v>
          </cell>
        </row>
        <row r="287">
          <cell r="D287" t="str">
            <v xml:space="preserve">Repérer ou trouver le milieu d’un segment. </v>
          </cell>
        </row>
        <row r="288">
          <cell r="D288" t="str">
            <v>Reconnaître si une figure présente un axe de symétrie (à trouver).</v>
          </cell>
        </row>
        <row r="289">
          <cell r="D289" t="str">
            <v>Compléter une figure pour qu'elle soit symétrique par rapport à un axe donné.(décalquer ou plier selon l'axe de symétrie)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7170"/>
  <sheetViews>
    <sheetView tabSelected="1" workbookViewId="0">
      <selection activeCell="Q5" sqref="Q5"/>
    </sheetView>
  </sheetViews>
  <sheetFormatPr baseColWidth="10" defaultColWidth="12.42578125" defaultRowHeight="15"/>
  <cols>
    <col min="1" max="1" width="2.140625" style="1" customWidth="1"/>
    <col min="2" max="2" width="10.140625" style="1" customWidth="1"/>
    <col min="3" max="3" width="9.7109375" style="1" customWidth="1"/>
    <col min="4" max="4" width="4.5703125" style="1" customWidth="1"/>
    <col min="5" max="5" width="7" style="1" customWidth="1"/>
    <col min="6" max="6" width="22.7109375" style="1" customWidth="1"/>
    <col min="7" max="7" width="2.140625" style="2" customWidth="1"/>
    <col min="8" max="8" width="10.140625" style="1" customWidth="1"/>
    <col min="9" max="9" width="9.7109375" style="1" customWidth="1"/>
    <col min="10" max="10" width="4.5703125" style="1" customWidth="1"/>
    <col min="11" max="11" width="7" style="1" customWidth="1"/>
    <col min="12" max="12" width="22.7109375" style="1" customWidth="1"/>
    <col min="13" max="13" width="2.140625" style="1" customWidth="1"/>
    <col min="14" max="14" width="10.140625" style="1" customWidth="1"/>
    <col min="15" max="15" width="9.7109375" style="1" customWidth="1"/>
    <col min="16" max="16" width="4.5703125" style="1" customWidth="1"/>
    <col min="17" max="17" width="7" style="1" customWidth="1"/>
    <col min="18" max="18" width="22.7109375" style="1" customWidth="1"/>
    <col min="19" max="19" width="2.140625" style="1" customWidth="1"/>
    <col min="20" max="20" width="10.140625" style="1" customWidth="1"/>
    <col min="21" max="21" width="9.7109375" style="1" customWidth="1"/>
    <col min="22" max="22" width="4.5703125" style="1" customWidth="1"/>
    <col min="23" max="23" width="7" style="1" customWidth="1"/>
    <col min="24" max="24" width="22.7109375" style="1" customWidth="1"/>
    <col min="25" max="25" width="2.140625" style="1" customWidth="1"/>
    <col min="26" max="26" width="10.140625" style="1" customWidth="1"/>
    <col min="27" max="27" width="9.7109375" style="1" customWidth="1"/>
    <col min="28" max="28" width="4.5703125" style="1" customWidth="1"/>
    <col min="29" max="29" width="7" style="1" customWidth="1"/>
    <col min="30" max="30" width="22.7109375" style="1" customWidth="1"/>
    <col min="31" max="31" width="2.140625" style="1" customWidth="1"/>
    <col min="32" max="32" width="10.140625" style="1" customWidth="1"/>
    <col min="33" max="33" width="9.7109375" style="1" customWidth="1"/>
    <col min="34" max="34" width="4.5703125" style="1" customWidth="1"/>
    <col min="35" max="35" width="7" style="1" customWidth="1"/>
    <col min="36" max="36" width="22.7109375" style="1" customWidth="1"/>
    <col min="37" max="37" width="2.140625" style="1" customWidth="1"/>
    <col min="38" max="38" width="10.140625" style="1" customWidth="1"/>
    <col min="39" max="39" width="9.7109375" style="1" customWidth="1"/>
    <col min="40" max="40" width="4.5703125" style="1" customWidth="1"/>
    <col min="41" max="41" width="7" style="1" customWidth="1"/>
    <col min="42" max="42" width="22.7109375" style="1" customWidth="1"/>
    <col min="43" max="43" width="2.140625" style="1" customWidth="1"/>
    <col min="44" max="44" width="10.140625" style="1" customWidth="1"/>
    <col min="45" max="45" width="9.7109375" style="1" customWidth="1"/>
    <col min="46" max="46" width="4.5703125" style="1" customWidth="1"/>
    <col min="47" max="47" width="7" style="1" customWidth="1"/>
    <col min="48" max="48" width="22.7109375" style="1" customWidth="1"/>
    <col min="49" max="49" width="2.140625" style="1" customWidth="1"/>
    <col min="50" max="50" width="10.140625" style="1" customWidth="1"/>
    <col min="51" max="51" width="9.7109375" style="1" customWidth="1"/>
    <col min="52" max="52" width="4.5703125" style="1" customWidth="1"/>
    <col min="53" max="53" width="7" style="1" customWidth="1"/>
    <col min="54" max="54" width="22.7109375" style="1" customWidth="1"/>
    <col min="55" max="55" width="2.140625" style="1" customWidth="1"/>
    <col min="56" max="56" width="10.140625" style="1" customWidth="1"/>
    <col min="57" max="57" width="9.7109375" style="1" customWidth="1"/>
    <col min="58" max="58" width="4.5703125" style="1" customWidth="1"/>
    <col min="59" max="59" width="7" style="1" customWidth="1"/>
    <col min="60" max="60" width="22.7109375" style="1" customWidth="1"/>
    <col min="61" max="61" width="2.140625" style="1" customWidth="1"/>
    <col min="62" max="62" width="10.140625" style="1" customWidth="1"/>
    <col min="63" max="63" width="9.7109375" style="1" customWidth="1"/>
    <col min="64" max="64" width="4.5703125" style="1" customWidth="1"/>
    <col min="65" max="65" width="7" style="1" customWidth="1"/>
    <col min="66" max="66" width="22.7109375" style="1" customWidth="1"/>
    <col min="67" max="67" width="2.140625" style="1" customWidth="1"/>
    <col min="68" max="68" width="10.140625" style="1" customWidth="1"/>
    <col min="69" max="69" width="9.7109375" style="1" customWidth="1"/>
    <col min="70" max="70" width="4.5703125" style="1" customWidth="1"/>
    <col min="71" max="71" width="7" style="1" customWidth="1"/>
    <col min="72" max="72" width="22.7109375" style="1" customWidth="1"/>
    <col min="73" max="73" width="2.140625" style="1" customWidth="1"/>
    <col min="74" max="74" width="10.140625" style="1" customWidth="1"/>
    <col min="75" max="75" width="9.7109375" style="1" customWidth="1"/>
    <col min="76" max="76" width="4.5703125" style="1" customWidth="1"/>
    <col min="77" max="77" width="7" style="1" customWidth="1"/>
    <col min="78" max="78" width="22.7109375" style="1" customWidth="1"/>
    <col min="79" max="79" width="2.140625" style="1" customWidth="1"/>
    <col min="80" max="16384" width="12.42578125" style="1"/>
  </cols>
  <sheetData>
    <row r="1" spans="1:66" ht="15.75" thickBot="1"/>
    <row r="2" spans="1:66" ht="35.25" thickTop="1" thickBot="1">
      <c r="B2" s="171" t="s">
        <v>0</v>
      </c>
      <c r="C2" s="172"/>
      <c r="D2" s="172"/>
      <c r="E2" s="172"/>
      <c r="F2" s="172"/>
      <c r="G2" s="172"/>
      <c r="H2" s="172"/>
      <c r="I2" s="172"/>
      <c r="J2" s="172"/>
      <c r="K2" s="172"/>
      <c r="L2" s="173"/>
      <c r="AD2" s="6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66" ht="35.25" thickTop="1" thickBot="1">
      <c r="B3" s="8"/>
      <c r="C3" s="9"/>
      <c r="D3" s="9"/>
      <c r="E3" s="9"/>
      <c r="F3" s="9"/>
      <c r="G3" s="9"/>
      <c r="H3" s="9"/>
      <c r="I3" s="9"/>
      <c r="J3" s="9"/>
      <c r="K3" s="9"/>
      <c r="L3" s="9"/>
      <c r="R3" s="3"/>
      <c r="S3" s="4"/>
      <c r="T3" s="5"/>
      <c r="U3" s="4"/>
      <c r="V3" s="4"/>
      <c r="W3" s="4"/>
      <c r="X3" s="6"/>
      <c r="Y3" s="6"/>
      <c r="Z3" s="6"/>
      <c r="AA3" s="6"/>
      <c r="AB3" s="6"/>
      <c r="AC3" s="6"/>
      <c r="AD3" s="6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</row>
    <row r="4" spans="1:66" ht="35.25" thickTop="1" thickBot="1">
      <c r="B4" s="174"/>
      <c r="C4" s="175"/>
      <c r="D4" s="175"/>
      <c r="E4" s="175"/>
      <c r="F4" s="10"/>
      <c r="G4" s="6"/>
      <c r="H4" s="6"/>
      <c r="I4" s="6"/>
      <c r="J4" s="6"/>
      <c r="K4" s="6"/>
      <c r="L4" s="11"/>
      <c r="M4" s="11"/>
      <c r="N4" s="11"/>
      <c r="O4" s="11"/>
      <c r="P4" s="11"/>
      <c r="Q4" s="136" t="s">
        <v>65</v>
      </c>
      <c r="R4" s="176" t="str">
        <f ca="1">INDIRECT("Compétences!" &amp; Q4)</f>
        <v>Pratiquer divers usages du langage oral : raconter, décrire, évoquer</v>
      </c>
      <c r="S4" s="177"/>
      <c r="T4" s="177"/>
      <c r="U4" s="177"/>
      <c r="V4" s="177"/>
      <c r="W4" s="177"/>
      <c r="X4" s="177"/>
      <c r="Y4" s="177"/>
      <c r="Z4" s="177"/>
      <c r="AA4" s="177"/>
      <c r="AB4" s="177"/>
      <c r="AC4" s="178"/>
      <c r="AD4" s="179" t="s">
        <v>1</v>
      </c>
      <c r="AE4" s="180"/>
      <c r="AF4" s="181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ht="34.5" thickBot="1">
      <c r="B5" s="8"/>
      <c r="C5" s="9"/>
      <c r="D5" s="9"/>
      <c r="E5" s="9"/>
      <c r="F5" s="9"/>
      <c r="G5" s="9"/>
      <c r="H5" s="9"/>
      <c r="I5" s="9"/>
      <c r="J5" s="9"/>
      <c r="K5" s="9"/>
      <c r="L5" s="9"/>
      <c r="R5" s="3"/>
      <c r="S5" s="4"/>
      <c r="T5" s="5"/>
      <c r="U5" s="4"/>
      <c r="V5" s="4"/>
      <c r="W5" s="4"/>
      <c r="X5" s="6"/>
      <c r="Y5" s="6"/>
      <c r="Z5" s="6"/>
      <c r="AA5" s="6"/>
      <c r="AB5" s="6"/>
      <c r="AC5" s="6"/>
      <c r="AD5" s="6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</row>
    <row r="6" spans="1:66" ht="27.75" hidden="1" thickTop="1" thickBot="1">
      <c r="A6" s="137"/>
      <c r="B6" s="163" t="str">
        <f>[1]Compétences!D53</f>
        <v>Communiquer avec les adultes et avec les autres enfants par le langage, en se faisant comprendre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4"/>
      <c r="BC6" s="164"/>
      <c r="BD6" s="164"/>
      <c r="BE6" s="164"/>
      <c r="BF6" s="164"/>
      <c r="BG6" s="164"/>
      <c r="BH6" s="164"/>
      <c r="BI6" s="164"/>
      <c r="BJ6" s="164"/>
      <c r="BK6" s="164"/>
      <c r="BL6" s="164"/>
      <c r="BM6" s="164"/>
      <c r="BN6" s="165"/>
    </row>
    <row r="7" spans="1:66" s="13" customFormat="1" ht="22.5" hidden="1" thickTop="1" thickBot="1">
      <c r="A7" s="138"/>
      <c r="B7" s="166" t="str">
        <f>HYPERLINK("[Evaluation_Continue.xlsm]INES!E"&amp;MATCH(B6,[1]INES!$E$1:$E$400,0),"INES")</f>
        <v>INES</v>
      </c>
      <c r="C7" s="167"/>
      <c r="D7" s="167"/>
      <c r="E7" s="167"/>
      <c r="F7" s="168"/>
      <c r="G7" s="12"/>
      <c r="H7" s="166" t="e">
        <f>HYPERLINK("[Evaluation_Continue.xlsm]RHEMA!E"&amp;MATCH(B6,#REF!,0),"RHEMA")</f>
        <v>#REF!</v>
      </c>
      <c r="I7" s="167"/>
      <c r="J7" s="167"/>
      <c r="K7" s="167"/>
      <c r="L7" s="168"/>
      <c r="M7" s="12"/>
      <c r="N7" s="166" t="e">
        <f>HYPERLINK("[Evaluation_Continue.xlsm]NUHEREN!E"&amp;MATCH(B6,#REF!,0),"NUHEREN")</f>
        <v>#REF!</v>
      </c>
      <c r="O7" s="169"/>
      <c r="P7" s="169"/>
      <c r="Q7" s="169"/>
      <c r="R7" s="170"/>
      <c r="S7" s="12"/>
      <c r="T7" s="160" t="e">
        <f>HYPERLINK("[Evaluation_Continue.xlsm]KISHORE!E"&amp;MATCH(B6,#REF!,0),"KISHORE")</f>
        <v>#REF!</v>
      </c>
      <c r="U7" s="161"/>
      <c r="V7" s="161"/>
      <c r="W7" s="161"/>
      <c r="X7" s="162"/>
      <c r="Y7" s="12"/>
      <c r="Z7" s="160" t="e">
        <f>HYPERLINK("[Evaluation_Continue.xlsm]TIMI!E"&amp;MATCH(B6,#REF!,0),"TIMI")</f>
        <v>#REF!</v>
      </c>
      <c r="AA7" s="161"/>
      <c r="AB7" s="161"/>
      <c r="AC7" s="161"/>
      <c r="AD7" s="162"/>
      <c r="AE7" s="12"/>
      <c r="AF7" s="160" t="e">
        <f>HYPERLINK("[Evaluation_Continue.xlsm]MAEVA!E"&amp;MATCH(B6,#REF!,0),"MAEVA")</f>
        <v>#REF!</v>
      </c>
      <c r="AG7" s="161"/>
      <c r="AH7" s="161"/>
      <c r="AI7" s="161"/>
      <c r="AJ7" s="162"/>
      <c r="AK7" s="12"/>
      <c r="AL7" s="160" t="e">
        <f>HYPERLINK("[Evaluation_Continue.xlsm]LOAN!E"&amp;MATCH(B6,#REF!,0),"LOAN")</f>
        <v>#REF!</v>
      </c>
      <c r="AM7" s="161"/>
      <c r="AN7" s="161"/>
      <c r="AO7" s="161"/>
      <c r="AP7" s="162"/>
      <c r="AQ7" s="12"/>
      <c r="AR7" s="160" t="e">
        <f>HYPERLINK("[Evaluation_Continue.xlsm]ABDOULAYE!E"&amp;MATCH(B6,#REF!,0),"ABDOULAYE")</f>
        <v>#REF!</v>
      </c>
      <c r="AS7" s="161"/>
      <c r="AT7" s="161"/>
      <c r="AU7" s="161"/>
      <c r="AV7" s="162"/>
      <c r="AW7" s="12"/>
      <c r="AX7" s="160" t="e">
        <f>HYPERLINK("[Evaluation_Continue.xlsm]AISSATOU!E"&amp;MATCH(B6,#REF!,0),"AISSATOU")</f>
        <v>#REF!</v>
      </c>
      <c r="AY7" s="161"/>
      <c r="AZ7" s="161"/>
      <c r="BA7" s="161"/>
      <c r="BB7" s="162"/>
      <c r="BC7" s="12"/>
      <c r="BD7" s="160" t="e">
        <f>HYPERLINK("[Evaluation_Continue.xlsm]CHAIMA!E"&amp;MATCH(B6,#REF!,0),"CHAIMA")</f>
        <v>#REF!</v>
      </c>
      <c r="BE7" s="161"/>
      <c r="BF7" s="161"/>
      <c r="BG7" s="161"/>
      <c r="BH7" s="162"/>
      <c r="BI7" s="12"/>
      <c r="BJ7" s="160" t="e">
        <f>HYPERLINK("[Evaluation_Continue.xlsm]JOFFREY!E"&amp;MATCH(B6,#REF!,0),"JOFFREY")</f>
        <v>#REF!</v>
      </c>
      <c r="BK7" s="161"/>
      <c r="BL7" s="161"/>
      <c r="BM7" s="161"/>
      <c r="BN7" s="162"/>
    </row>
    <row r="8" spans="1:66" ht="17.25" hidden="1" thickTop="1" thickBot="1">
      <c r="A8" s="137"/>
      <c r="B8" s="14" t="s">
        <v>2</v>
      </c>
      <c r="C8" s="15" t="s">
        <v>3</v>
      </c>
      <c r="D8" s="158" t="s">
        <v>4</v>
      </c>
      <c r="E8" s="159"/>
      <c r="F8" s="14" t="s">
        <v>5</v>
      </c>
      <c r="G8" s="16"/>
      <c r="H8" s="14" t="s">
        <v>2</v>
      </c>
      <c r="I8" s="15" t="s">
        <v>3</v>
      </c>
      <c r="J8" s="158" t="s">
        <v>4</v>
      </c>
      <c r="K8" s="159"/>
      <c r="L8" s="14" t="s">
        <v>5</v>
      </c>
      <c r="M8" s="16"/>
      <c r="N8" s="14" t="s">
        <v>2</v>
      </c>
      <c r="O8" s="15" t="s">
        <v>3</v>
      </c>
      <c r="P8" s="158" t="s">
        <v>4</v>
      </c>
      <c r="Q8" s="159"/>
      <c r="R8" s="14" t="s">
        <v>5</v>
      </c>
      <c r="S8" s="16"/>
      <c r="T8" s="14" t="s">
        <v>2</v>
      </c>
      <c r="U8" s="15" t="s">
        <v>3</v>
      </c>
      <c r="V8" s="158" t="s">
        <v>4</v>
      </c>
      <c r="W8" s="159"/>
      <c r="X8" s="14" t="s">
        <v>5</v>
      </c>
      <c r="Y8" s="16"/>
      <c r="Z8" s="14" t="s">
        <v>2</v>
      </c>
      <c r="AA8" s="15" t="s">
        <v>3</v>
      </c>
      <c r="AB8" s="158" t="s">
        <v>4</v>
      </c>
      <c r="AC8" s="159"/>
      <c r="AD8" s="14" t="s">
        <v>5</v>
      </c>
      <c r="AE8" s="16"/>
      <c r="AF8" s="14" t="s">
        <v>2</v>
      </c>
      <c r="AG8" s="15" t="s">
        <v>3</v>
      </c>
      <c r="AH8" s="158" t="s">
        <v>4</v>
      </c>
      <c r="AI8" s="159"/>
      <c r="AJ8" s="14" t="s">
        <v>5</v>
      </c>
      <c r="AK8" s="16"/>
      <c r="AL8" s="14" t="s">
        <v>2</v>
      </c>
      <c r="AM8" s="15" t="s">
        <v>3</v>
      </c>
      <c r="AN8" s="158" t="s">
        <v>4</v>
      </c>
      <c r="AO8" s="159"/>
      <c r="AP8" s="14" t="s">
        <v>5</v>
      </c>
      <c r="AQ8" s="16"/>
      <c r="AR8" s="14" t="s">
        <v>2</v>
      </c>
      <c r="AS8" s="15" t="s">
        <v>3</v>
      </c>
      <c r="AT8" s="158" t="s">
        <v>4</v>
      </c>
      <c r="AU8" s="159"/>
      <c r="AV8" s="14" t="s">
        <v>5</v>
      </c>
      <c r="AW8" s="16"/>
      <c r="AX8" s="14" t="s">
        <v>2</v>
      </c>
      <c r="AY8" s="15" t="s">
        <v>3</v>
      </c>
      <c r="AZ8" s="158" t="s">
        <v>4</v>
      </c>
      <c r="BA8" s="159"/>
      <c r="BB8" s="14" t="s">
        <v>5</v>
      </c>
      <c r="BC8" s="16"/>
      <c r="BD8" s="14" t="s">
        <v>2</v>
      </c>
      <c r="BE8" s="15" t="s">
        <v>3</v>
      </c>
      <c r="BF8" s="158" t="s">
        <v>4</v>
      </c>
      <c r="BG8" s="159"/>
      <c r="BH8" s="14" t="s">
        <v>5</v>
      </c>
      <c r="BI8" s="16"/>
      <c r="BJ8" s="14" t="s">
        <v>2</v>
      </c>
      <c r="BK8" s="15" t="s">
        <v>3</v>
      </c>
      <c r="BL8" s="158" t="s">
        <v>4</v>
      </c>
      <c r="BM8" s="159"/>
      <c r="BN8" s="14" t="s">
        <v>5</v>
      </c>
    </row>
    <row r="9" spans="1:66" ht="16.5" hidden="1" thickTop="1">
      <c r="A9" s="137"/>
      <c r="B9" s="17"/>
      <c r="C9" s="18"/>
      <c r="D9" s="156"/>
      <c r="E9" s="157"/>
      <c r="F9" s="19"/>
      <c r="G9" s="1"/>
      <c r="H9" s="17"/>
      <c r="I9" s="18"/>
      <c r="J9" s="156"/>
      <c r="K9" s="157"/>
      <c r="L9" s="20"/>
      <c r="N9" s="17"/>
      <c r="O9" s="18"/>
      <c r="P9" s="156"/>
      <c r="Q9" s="157"/>
      <c r="R9" s="20"/>
      <c r="T9" s="17"/>
      <c r="U9" s="18"/>
      <c r="V9" s="156"/>
      <c r="W9" s="157"/>
      <c r="X9" s="20"/>
      <c r="Z9" s="17"/>
      <c r="AA9" s="18"/>
      <c r="AB9" s="156"/>
      <c r="AC9" s="157"/>
      <c r="AD9" s="20"/>
      <c r="AF9" s="17"/>
      <c r="AG9" s="18"/>
      <c r="AH9" s="156"/>
      <c r="AI9" s="157"/>
      <c r="AJ9" s="20"/>
      <c r="AL9" s="17"/>
      <c r="AM9" s="18"/>
      <c r="AN9" s="156"/>
      <c r="AO9" s="157"/>
      <c r="AP9" s="20"/>
      <c r="AR9" s="17"/>
      <c r="AS9" s="18"/>
      <c r="AT9" s="156"/>
      <c r="AU9" s="157"/>
      <c r="AV9" s="20"/>
      <c r="AX9" s="17"/>
      <c r="AY9" s="18"/>
      <c r="AZ9" s="156"/>
      <c r="BA9" s="157"/>
      <c r="BB9" s="20"/>
      <c r="BD9" s="17"/>
      <c r="BE9" s="18"/>
      <c r="BF9" s="156"/>
      <c r="BG9" s="157"/>
      <c r="BH9" s="20"/>
      <c r="BJ9" s="17"/>
      <c r="BK9" s="18"/>
      <c r="BL9" s="156"/>
      <c r="BM9" s="157"/>
      <c r="BN9" s="20"/>
    </row>
    <row r="10" spans="1:66" ht="15.75" hidden="1">
      <c r="A10" s="137"/>
      <c r="B10" s="17"/>
      <c r="C10" s="21"/>
      <c r="D10" s="155"/>
      <c r="E10" s="154"/>
      <c r="F10" s="22"/>
      <c r="G10" s="1"/>
      <c r="H10" s="17"/>
      <c r="I10" s="21"/>
      <c r="J10" s="155"/>
      <c r="K10" s="154"/>
      <c r="L10" s="23"/>
      <c r="N10" s="17"/>
      <c r="O10" s="21"/>
      <c r="P10" s="155"/>
      <c r="Q10" s="154"/>
      <c r="R10" s="23"/>
      <c r="T10" s="17"/>
      <c r="U10" s="21"/>
      <c r="V10" s="155"/>
      <c r="W10" s="154"/>
      <c r="X10" s="23"/>
      <c r="Z10" s="17"/>
      <c r="AA10" s="21"/>
      <c r="AB10" s="155"/>
      <c r="AC10" s="154"/>
      <c r="AD10" s="23"/>
      <c r="AF10" s="17"/>
      <c r="AG10" s="21"/>
      <c r="AH10" s="155"/>
      <c r="AI10" s="154"/>
      <c r="AJ10" s="23"/>
      <c r="AL10" s="17"/>
      <c r="AM10" s="21"/>
      <c r="AN10" s="155"/>
      <c r="AO10" s="154"/>
      <c r="AP10" s="23"/>
      <c r="AR10" s="17"/>
      <c r="AS10" s="21"/>
      <c r="AT10" s="155"/>
      <c r="AU10" s="154"/>
      <c r="AV10" s="23"/>
      <c r="AX10" s="17"/>
      <c r="AY10" s="21"/>
      <c r="AZ10" s="155"/>
      <c r="BA10" s="154"/>
      <c r="BB10" s="23"/>
      <c r="BD10" s="17"/>
      <c r="BE10" s="21"/>
      <c r="BF10" s="155"/>
      <c r="BG10" s="154"/>
      <c r="BH10" s="23"/>
      <c r="BJ10" s="17"/>
      <c r="BK10" s="21"/>
      <c r="BL10" s="155"/>
      <c r="BM10" s="154"/>
      <c r="BN10" s="23"/>
    </row>
    <row r="11" spans="1:66" ht="15.75" hidden="1">
      <c r="A11" s="137"/>
      <c r="B11" s="17"/>
      <c r="C11" s="21"/>
      <c r="D11" s="155"/>
      <c r="E11" s="154"/>
      <c r="F11" s="22"/>
      <c r="G11" s="1"/>
      <c r="H11" s="17"/>
      <c r="I11" s="21"/>
      <c r="J11" s="155"/>
      <c r="K11" s="154"/>
      <c r="L11" s="23"/>
      <c r="N11" s="17"/>
      <c r="O11" s="21"/>
      <c r="P11" s="155"/>
      <c r="Q11" s="154"/>
      <c r="R11" s="23"/>
      <c r="T11" s="17"/>
      <c r="U11" s="21"/>
      <c r="V11" s="155"/>
      <c r="W11" s="154"/>
      <c r="X11" s="23"/>
      <c r="Z11" s="17"/>
      <c r="AA11" s="21"/>
      <c r="AB11" s="155"/>
      <c r="AC11" s="154"/>
      <c r="AD11" s="23"/>
      <c r="AF11" s="17"/>
      <c r="AG11" s="21"/>
      <c r="AH11" s="155"/>
      <c r="AI11" s="154"/>
      <c r="AJ11" s="23"/>
      <c r="AL11" s="17"/>
      <c r="AM11" s="21"/>
      <c r="AN11" s="155"/>
      <c r="AO11" s="154"/>
      <c r="AP11" s="23"/>
      <c r="AR11" s="17"/>
      <c r="AS11" s="21"/>
      <c r="AT11" s="155"/>
      <c r="AU11" s="154"/>
      <c r="AV11" s="23"/>
      <c r="AX11" s="17"/>
      <c r="AY11" s="21"/>
      <c r="AZ11" s="155"/>
      <c r="BA11" s="154"/>
      <c r="BB11" s="23"/>
      <c r="BD11" s="17"/>
      <c r="BE11" s="21"/>
      <c r="BF11" s="155"/>
      <c r="BG11" s="154"/>
      <c r="BH11" s="23"/>
      <c r="BJ11" s="17"/>
      <c r="BK11" s="21"/>
      <c r="BL11" s="155"/>
      <c r="BM11" s="154"/>
      <c r="BN11" s="23"/>
    </row>
    <row r="12" spans="1:66" ht="15.75" hidden="1">
      <c r="A12" s="137"/>
      <c r="B12" s="17"/>
      <c r="C12" s="21"/>
      <c r="D12" s="155"/>
      <c r="E12" s="154"/>
      <c r="F12" s="22"/>
      <c r="G12" s="1"/>
      <c r="H12" s="17"/>
      <c r="I12" s="21"/>
      <c r="J12" s="155"/>
      <c r="K12" s="154"/>
      <c r="L12" s="23"/>
      <c r="N12" s="17"/>
      <c r="O12" s="21"/>
      <c r="P12" s="155"/>
      <c r="Q12" s="154"/>
      <c r="R12" s="23"/>
      <c r="T12" s="17"/>
      <c r="U12" s="21"/>
      <c r="V12" s="155"/>
      <c r="W12" s="154"/>
      <c r="X12" s="23"/>
      <c r="Z12" s="17"/>
      <c r="AA12" s="21"/>
      <c r="AB12" s="155"/>
      <c r="AC12" s="154"/>
      <c r="AD12" s="23"/>
      <c r="AF12" s="17"/>
      <c r="AG12" s="21"/>
      <c r="AH12" s="155"/>
      <c r="AI12" s="154"/>
      <c r="AJ12" s="23"/>
      <c r="AL12" s="17"/>
      <c r="AM12" s="21"/>
      <c r="AN12" s="155"/>
      <c r="AO12" s="154"/>
      <c r="AP12" s="23"/>
      <c r="AR12" s="17"/>
      <c r="AS12" s="21"/>
      <c r="AT12" s="155"/>
      <c r="AU12" s="154"/>
      <c r="AV12" s="23"/>
      <c r="AX12" s="17"/>
      <c r="AY12" s="21"/>
      <c r="AZ12" s="155"/>
      <c r="BA12" s="154"/>
      <c r="BB12" s="23"/>
      <c r="BD12" s="17"/>
      <c r="BE12" s="21"/>
      <c r="BF12" s="155"/>
      <c r="BG12" s="154"/>
      <c r="BH12" s="23"/>
      <c r="BJ12" s="17"/>
      <c r="BK12" s="21"/>
      <c r="BL12" s="155"/>
      <c r="BM12" s="154"/>
      <c r="BN12" s="23"/>
    </row>
    <row r="13" spans="1:66" ht="15.75" hidden="1">
      <c r="A13" s="137"/>
      <c r="B13" s="17"/>
      <c r="C13" s="21"/>
      <c r="D13" s="155"/>
      <c r="E13" s="154"/>
      <c r="F13" s="22"/>
      <c r="G13" s="1"/>
      <c r="H13" s="17"/>
      <c r="I13" s="21"/>
      <c r="J13" s="155"/>
      <c r="K13" s="154"/>
      <c r="L13" s="23"/>
      <c r="N13" s="17"/>
      <c r="O13" s="21"/>
      <c r="P13" s="155"/>
      <c r="Q13" s="154"/>
      <c r="R13" s="23"/>
      <c r="T13" s="17"/>
      <c r="U13" s="21"/>
      <c r="V13" s="155"/>
      <c r="W13" s="154"/>
      <c r="X13" s="23"/>
      <c r="Z13" s="17"/>
      <c r="AA13" s="21"/>
      <c r="AB13" s="155"/>
      <c r="AC13" s="154"/>
      <c r="AD13" s="23"/>
      <c r="AF13" s="17"/>
      <c r="AG13" s="21"/>
      <c r="AH13" s="155"/>
      <c r="AI13" s="154"/>
      <c r="AJ13" s="23"/>
      <c r="AL13" s="17"/>
      <c r="AM13" s="21"/>
      <c r="AN13" s="155"/>
      <c r="AO13" s="154"/>
      <c r="AP13" s="23"/>
      <c r="AR13" s="17"/>
      <c r="AS13" s="21"/>
      <c r="AT13" s="155"/>
      <c r="AU13" s="154"/>
      <c r="AV13" s="23"/>
      <c r="AX13" s="17"/>
      <c r="AY13" s="21"/>
      <c r="AZ13" s="155"/>
      <c r="BA13" s="154"/>
      <c r="BB13" s="23"/>
      <c r="BD13" s="17"/>
      <c r="BE13" s="21"/>
      <c r="BF13" s="155"/>
      <c r="BG13" s="154"/>
      <c r="BH13" s="23"/>
      <c r="BJ13" s="17"/>
      <c r="BK13" s="21"/>
      <c r="BL13" s="155"/>
      <c r="BM13" s="154"/>
      <c r="BN13" s="23"/>
    </row>
    <row r="14" spans="1:66" ht="15.75" hidden="1">
      <c r="A14" s="137"/>
      <c r="B14" s="24"/>
      <c r="C14" s="21"/>
      <c r="D14" s="155"/>
      <c r="E14" s="154"/>
      <c r="F14" s="22"/>
      <c r="G14" s="1"/>
      <c r="H14" s="24"/>
      <c r="I14" s="21"/>
      <c r="J14" s="155"/>
      <c r="K14" s="154"/>
      <c r="L14" s="23"/>
      <c r="N14" s="24"/>
      <c r="O14" s="21"/>
      <c r="P14" s="155"/>
      <c r="Q14" s="154"/>
      <c r="R14" s="23"/>
      <c r="T14" s="24"/>
      <c r="U14" s="21"/>
      <c r="V14" s="155"/>
      <c r="W14" s="154"/>
      <c r="X14" s="23"/>
      <c r="Z14" s="24"/>
      <c r="AA14" s="21"/>
      <c r="AB14" s="155"/>
      <c r="AC14" s="154"/>
      <c r="AD14" s="23"/>
      <c r="AF14" s="24"/>
      <c r="AG14" s="21"/>
      <c r="AH14" s="155"/>
      <c r="AI14" s="154"/>
      <c r="AJ14" s="23"/>
      <c r="AL14" s="24"/>
      <c r="AM14" s="21"/>
      <c r="AN14" s="155"/>
      <c r="AO14" s="154"/>
      <c r="AP14" s="23"/>
      <c r="AR14" s="24"/>
      <c r="AS14" s="21"/>
      <c r="AT14" s="155"/>
      <c r="AU14" s="154"/>
      <c r="AV14" s="23"/>
      <c r="AX14" s="24"/>
      <c r="AY14" s="21"/>
      <c r="AZ14" s="155"/>
      <c r="BA14" s="154"/>
      <c r="BB14" s="23"/>
      <c r="BD14" s="24"/>
      <c r="BE14" s="21"/>
      <c r="BF14" s="155"/>
      <c r="BG14" s="154"/>
      <c r="BH14" s="23"/>
      <c r="BJ14" s="24"/>
      <c r="BK14" s="21"/>
      <c r="BL14" s="155"/>
      <c r="BM14" s="154"/>
      <c r="BN14" s="23"/>
    </row>
    <row r="15" spans="1:66" ht="15.75" hidden="1">
      <c r="A15" s="137"/>
      <c r="B15" s="24"/>
      <c r="C15" s="21"/>
      <c r="D15" s="155"/>
      <c r="E15" s="154"/>
      <c r="F15" s="22"/>
      <c r="G15" s="1"/>
      <c r="H15" s="24"/>
      <c r="I15" s="21"/>
      <c r="J15" s="155"/>
      <c r="K15" s="154"/>
      <c r="L15" s="23"/>
      <c r="N15" s="24"/>
      <c r="O15" s="21"/>
      <c r="P15" s="155"/>
      <c r="Q15" s="154"/>
      <c r="R15" s="23"/>
      <c r="T15" s="24"/>
      <c r="U15" s="21"/>
      <c r="V15" s="155"/>
      <c r="W15" s="154"/>
      <c r="X15" s="23"/>
      <c r="Z15" s="24"/>
      <c r="AA15" s="21"/>
      <c r="AB15" s="155"/>
      <c r="AC15" s="154"/>
      <c r="AD15" s="23"/>
      <c r="AF15" s="24"/>
      <c r="AG15" s="21"/>
      <c r="AH15" s="155"/>
      <c r="AI15" s="154"/>
      <c r="AJ15" s="23"/>
      <c r="AL15" s="24"/>
      <c r="AM15" s="21"/>
      <c r="AN15" s="155"/>
      <c r="AO15" s="154"/>
      <c r="AP15" s="23"/>
      <c r="AR15" s="24"/>
      <c r="AS15" s="21"/>
      <c r="AT15" s="155"/>
      <c r="AU15" s="154"/>
      <c r="AV15" s="23"/>
      <c r="AX15" s="24"/>
      <c r="AY15" s="21"/>
      <c r="AZ15" s="155"/>
      <c r="BA15" s="154"/>
      <c r="BB15" s="23"/>
      <c r="BD15" s="24"/>
      <c r="BE15" s="21"/>
      <c r="BF15" s="155"/>
      <c r="BG15" s="154"/>
      <c r="BH15" s="23"/>
      <c r="BJ15" s="24"/>
      <c r="BK15" s="21"/>
      <c r="BL15" s="155"/>
      <c r="BM15" s="154"/>
      <c r="BN15" s="23"/>
    </row>
    <row r="16" spans="1:66" ht="15.75" hidden="1">
      <c r="A16" s="137"/>
      <c r="B16" s="24"/>
      <c r="C16" s="21"/>
      <c r="D16" s="155"/>
      <c r="E16" s="154"/>
      <c r="F16" s="22"/>
      <c r="G16" s="1"/>
      <c r="H16" s="24"/>
      <c r="I16" s="21"/>
      <c r="J16" s="155"/>
      <c r="K16" s="154"/>
      <c r="L16" s="23"/>
      <c r="N16" s="24"/>
      <c r="O16" s="21"/>
      <c r="P16" s="155"/>
      <c r="Q16" s="154"/>
      <c r="R16" s="23"/>
      <c r="T16" s="24"/>
      <c r="U16" s="21"/>
      <c r="V16" s="155"/>
      <c r="W16" s="154"/>
      <c r="X16" s="23"/>
      <c r="Z16" s="24"/>
      <c r="AA16" s="21"/>
      <c r="AB16" s="155"/>
      <c r="AC16" s="154"/>
      <c r="AD16" s="23"/>
      <c r="AF16" s="24"/>
      <c r="AG16" s="21"/>
      <c r="AH16" s="155"/>
      <c r="AI16" s="154"/>
      <c r="AJ16" s="23"/>
      <c r="AL16" s="24"/>
      <c r="AM16" s="21"/>
      <c r="AN16" s="155"/>
      <c r="AO16" s="154"/>
      <c r="AP16" s="23"/>
      <c r="AR16" s="24"/>
      <c r="AS16" s="21"/>
      <c r="AT16" s="155"/>
      <c r="AU16" s="154"/>
      <c r="AV16" s="23"/>
      <c r="AX16" s="24"/>
      <c r="AY16" s="21"/>
      <c r="AZ16" s="155"/>
      <c r="BA16" s="154"/>
      <c r="BB16" s="23"/>
      <c r="BD16" s="24"/>
      <c r="BE16" s="21"/>
      <c r="BF16" s="155"/>
      <c r="BG16" s="154"/>
      <c r="BH16" s="23"/>
      <c r="BJ16" s="24"/>
      <c r="BK16" s="21"/>
      <c r="BL16" s="155"/>
      <c r="BM16" s="154"/>
      <c r="BN16" s="23"/>
    </row>
    <row r="17" spans="1:66" ht="15.75" hidden="1">
      <c r="A17" s="137"/>
      <c r="B17" s="24"/>
      <c r="C17" s="21"/>
      <c r="D17" s="153"/>
      <c r="E17" s="154"/>
      <c r="F17" s="22"/>
      <c r="G17" s="1"/>
      <c r="H17" s="24"/>
      <c r="I17" s="21"/>
      <c r="J17" s="153"/>
      <c r="K17" s="154"/>
      <c r="L17" s="23"/>
      <c r="N17" s="24"/>
      <c r="O17" s="21"/>
      <c r="P17" s="153"/>
      <c r="Q17" s="154"/>
      <c r="R17" s="23"/>
      <c r="T17" s="24"/>
      <c r="U17" s="21"/>
      <c r="V17" s="153"/>
      <c r="W17" s="154"/>
      <c r="X17" s="23"/>
      <c r="Z17" s="24"/>
      <c r="AA17" s="21"/>
      <c r="AB17" s="153"/>
      <c r="AC17" s="154"/>
      <c r="AD17" s="23"/>
      <c r="AF17" s="24"/>
      <c r="AG17" s="21"/>
      <c r="AH17" s="153"/>
      <c r="AI17" s="154"/>
      <c r="AJ17" s="23"/>
      <c r="AL17" s="24"/>
      <c r="AM17" s="21"/>
      <c r="AN17" s="153"/>
      <c r="AO17" s="154"/>
      <c r="AP17" s="23"/>
      <c r="AR17" s="24"/>
      <c r="AS17" s="21"/>
      <c r="AT17" s="153"/>
      <c r="AU17" s="154"/>
      <c r="AV17" s="23"/>
      <c r="AX17" s="24"/>
      <c r="AY17" s="21"/>
      <c r="AZ17" s="153"/>
      <c r="BA17" s="154"/>
      <c r="BB17" s="23"/>
      <c r="BD17" s="24"/>
      <c r="BE17" s="21"/>
      <c r="BF17" s="153"/>
      <c r="BG17" s="154"/>
      <c r="BH17" s="23"/>
      <c r="BJ17" s="24"/>
      <c r="BK17" s="21"/>
      <c r="BL17" s="153"/>
      <c r="BM17" s="154"/>
      <c r="BN17" s="23"/>
    </row>
    <row r="18" spans="1:66" ht="16.5" hidden="1" thickBot="1">
      <c r="A18" s="137"/>
      <c r="B18" s="25"/>
      <c r="C18" s="26"/>
      <c r="D18" s="151"/>
      <c r="E18" s="152"/>
      <c r="F18" s="27"/>
      <c r="G18" s="1"/>
      <c r="H18" s="25"/>
      <c r="I18" s="26"/>
      <c r="J18" s="151"/>
      <c r="K18" s="152"/>
      <c r="L18" s="28"/>
      <c r="N18" s="25"/>
      <c r="O18" s="26"/>
      <c r="P18" s="151"/>
      <c r="Q18" s="152"/>
      <c r="R18" s="28"/>
      <c r="T18" s="25"/>
      <c r="U18" s="26"/>
      <c r="V18" s="151"/>
      <c r="W18" s="152"/>
      <c r="X18" s="28"/>
      <c r="Z18" s="25"/>
      <c r="AA18" s="26"/>
      <c r="AB18" s="151"/>
      <c r="AC18" s="152"/>
      <c r="AD18" s="28"/>
      <c r="AF18" s="25"/>
      <c r="AG18" s="26"/>
      <c r="AH18" s="151"/>
      <c r="AI18" s="152"/>
      <c r="AJ18" s="28"/>
      <c r="AL18" s="25"/>
      <c r="AM18" s="26"/>
      <c r="AN18" s="151"/>
      <c r="AO18" s="152"/>
      <c r="AP18" s="28"/>
      <c r="AR18" s="25"/>
      <c r="AS18" s="26"/>
      <c r="AT18" s="151"/>
      <c r="AU18" s="152"/>
      <c r="AV18" s="28"/>
      <c r="AX18" s="25"/>
      <c r="AY18" s="26"/>
      <c r="AZ18" s="151"/>
      <c r="BA18" s="152"/>
      <c r="BB18" s="28"/>
      <c r="BD18" s="25"/>
      <c r="BE18" s="26"/>
      <c r="BF18" s="151"/>
      <c r="BG18" s="152"/>
      <c r="BH18" s="28"/>
      <c r="BJ18" s="25"/>
      <c r="BK18" s="26"/>
      <c r="BL18" s="151"/>
      <c r="BM18" s="152"/>
      <c r="BN18" s="28"/>
    </row>
    <row r="19" spans="1:66" ht="20.25" hidden="1" thickTop="1" thickBot="1">
      <c r="A19" s="137"/>
      <c r="B19" s="142" t="s">
        <v>6</v>
      </c>
      <c r="C19" s="147" t="e">
        <f>AVERAGE(C9:C18)/3</f>
        <v>#DIV/0!</v>
      </c>
      <c r="D19" s="29" t="s">
        <v>7</v>
      </c>
      <c r="E19" s="30">
        <f>100%-(E20+E21+E22+E23+E24)</f>
        <v>1</v>
      </c>
      <c r="F19" s="31"/>
      <c r="G19" s="16"/>
      <c r="H19" s="142" t="s">
        <v>6</v>
      </c>
      <c r="I19" s="147" t="e">
        <f>AVERAGE(I9:I18)/3</f>
        <v>#DIV/0!</v>
      </c>
      <c r="J19" s="29" t="s">
        <v>7</v>
      </c>
      <c r="K19" s="30">
        <f>100%-(K20+K21+K22+K23+K24)</f>
        <v>1</v>
      </c>
      <c r="L19" s="31"/>
      <c r="M19" s="16"/>
      <c r="N19" s="142" t="s">
        <v>6</v>
      </c>
      <c r="O19" s="147" t="e">
        <f>AVERAGE(O9:O18)/3</f>
        <v>#DIV/0!</v>
      </c>
      <c r="P19" s="29" t="s">
        <v>7</v>
      </c>
      <c r="Q19" s="30">
        <f>100%-(Q20+Q21+Q22+Q23+Q24)</f>
        <v>1</v>
      </c>
      <c r="R19" s="31"/>
      <c r="S19" s="16"/>
      <c r="T19" s="142" t="s">
        <v>6</v>
      </c>
      <c r="U19" s="147" t="e">
        <f>AVERAGE(U9:U18)/3</f>
        <v>#DIV/0!</v>
      </c>
      <c r="V19" s="29" t="s">
        <v>7</v>
      </c>
      <c r="W19" s="30">
        <f>100%-(W20+W21+W22+W23+W24)</f>
        <v>1</v>
      </c>
      <c r="X19" s="31"/>
      <c r="Y19" s="16"/>
      <c r="Z19" s="142" t="s">
        <v>6</v>
      </c>
      <c r="AA19" s="147" t="e">
        <f>AVERAGE(AA9:AA18)/3</f>
        <v>#DIV/0!</v>
      </c>
      <c r="AB19" s="29" t="s">
        <v>7</v>
      </c>
      <c r="AC19" s="30">
        <f>100%-(AC20+AC21+AC22+AC23+AC24)</f>
        <v>1</v>
      </c>
      <c r="AD19" s="31"/>
      <c r="AE19" s="16"/>
      <c r="AF19" s="142" t="s">
        <v>6</v>
      </c>
      <c r="AG19" s="147" t="e">
        <f>AVERAGE(AG9:AG18)/3</f>
        <v>#DIV/0!</v>
      </c>
      <c r="AH19" s="29" t="s">
        <v>7</v>
      </c>
      <c r="AI19" s="30">
        <f>100%-(AI20+AI21+AI22+AI23+AI24)</f>
        <v>1</v>
      </c>
      <c r="AJ19" s="31"/>
      <c r="AK19" s="16"/>
      <c r="AL19" s="142" t="s">
        <v>6</v>
      </c>
      <c r="AM19" s="147" t="e">
        <f>AVERAGE(AM9:AM18)/3</f>
        <v>#DIV/0!</v>
      </c>
      <c r="AN19" s="29" t="s">
        <v>7</v>
      </c>
      <c r="AO19" s="30">
        <f>100%-(AO20+AO21+AO22+AO23+AO24)</f>
        <v>1</v>
      </c>
      <c r="AP19" s="31"/>
      <c r="AQ19" s="16"/>
      <c r="AR19" s="142" t="s">
        <v>6</v>
      </c>
      <c r="AS19" s="147" t="e">
        <f>AVERAGE(AS9:AS18)/3</f>
        <v>#DIV/0!</v>
      </c>
      <c r="AT19" s="29" t="s">
        <v>7</v>
      </c>
      <c r="AU19" s="30">
        <f>100%-(AU20+AU21+AU22+AU23+AU24)</f>
        <v>1</v>
      </c>
      <c r="AV19" s="31"/>
      <c r="AW19" s="16"/>
      <c r="AX19" s="142" t="s">
        <v>6</v>
      </c>
      <c r="AY19" s="147" t="e">
        <f>AVERAGE(AY9:AY18)/3</f>
        <v>#DIV/0!</v>
      </c>
      <c r="AZ19" s="29" t="s">
        <v>7</v>
      </c>
      <c r="BA19" s="30">
        <f>100%-(BA20+BA21+BA22+BA23+BA24)</f>
        <v>1</v>
      </c>
      <c r="BB19" s="31"/>
      <c r="BC19" s="16"/>
      <c r="BD19" s="142" t="s">
        <v>6</v>
      </c>
      <c r="BE19" s="147" t="e">
        <f>AVERAGE(BE9:BE18)/3</f>
        <v>#DIV/0!</v>
      </c>
      <c r="BF19" s="29" t="s">
        <v>7</v>
      </c>
      <c r="BG19" s="30">
        <f>100%-(BG20+BG21+BG22+BG23+BG24)</f>
        <v>1</v>
      </c>
      <c r="BH19" s="31"/>
      <c r="BI19" s="16"/>
      <c r="BJ19" s="142" t="s">
        <v>6</v>
      </c>
      <c r="BK19" s="147" t="e">
        <f>AVERAGE(BK9:BK18)/3</f>
        <v>#DIV/0!</v>
      </c>
      <c r="BL19" s="29" t="s">
        <v>7</v>
      </c>
      <c r="BM19" s="30">
        <f>100%-(BM20+BM21+BM22+BM23+BM24)</f>
        <v>1</v>
      </c>
      <c r="BN19" s="31"/>
    </row>
    <row r="20" spans="1:66" ht="17.25" hidden="1" thickTop="1" thickBot="1">
      <c r="A20" s="137"/>
      <c r="B20" s="150"/>
      <c r="C20" s="148"/>
      <c r="D20" s="32" t="s">
        <v>8</v>
      </c>
      <c r="E20" s="33">
        <f>COUNTIF(D9:E18,"G")/COUNTBLANK(D9:E18)</f>
        <v>0</v>
      </c>
      <c r="F20" s="34"/>
      <c r="G20" s="16"/>
      <c r="H20" s="150"/>
      <c r="I20" s="148"/>
      <c r="J20" s="32" t="s">
        <v>8</v>
      </c>
      <c r="K20" s="33">
        <f>COUNTIF(J9:K18,"G")/COUNTBLANK(J9:K18)</f>
        <v>0</v>
      </c>
      <c r="L20" s="34"/>
      <c r="M20" s="16"/>
      <c r="N20" s="150"/>
      <c r="O20" s="148"/>
      <c r="P20" s="32" t="s">
        <v>8</v>
      </c>
      <c r="Q20" s="33">
        <f>COUNTIF(P9:Q18,"G")/COUNTBLANK(P9:Q18)</f>
        <v>0</v>
      </c>
      <c r="R20" s="34"/>
      <c r="S20" s="16"/>
      <c r="T20" s="150"/>
      <c r="U20" s="148"/>
      <c r="V20" s="32" t="s">
        <v>8</v>
      </c>
      <c r="W20" s="33">
        <f>COUNTIF(V9:W18,"G")/COUNTBLANK(V9:W18)</f>
        <v>0</v>
      </c>
      <c r="X20" s="34"/>
      <c r="Y20" s="16"/>
      <c r="Z20" s="150"/>
      <c r="AA20" s="148"/>
      <c r="AB20" s="32" t="s">
        <v>8</v>
      </c>
      <c r="AC20" s="33">
        <f>COUNTIF(AB9:AC18,"G")/COUNTBLANK(AB9:AC18)</f>
        <v>0</v>
      </c>
      <c r="AD20" s="34"/>
      <c r="AE20" s="16"/>
      <c r="AF20" s="150"/>
      <c r="AG20" s="148"/>
      <c r="AH20" s="35" t="s">
        <v>8</v>
      </c>
      <c r="AI20" s="33">
        <f>COUNTIF(AH9:AI18,"G")/COUNTBLANK(AH9:AI18)</f>
        <v>0</v>
      </c>
      <c r="AJ20" s="34"/>
      <c r="AK20" s="16"/>
      <c r="AL20" s="150"/>
      <c r="AM20" s="148"/>
      <c r="AN20" s="32" t="s">
        <v>8</v>
      </c>
      <c r="AO20" s="33">
        <f>COUNTIF(AN9:AO18,"G")/COUNTBLANK(AN9:AO18)</f>
        <v>0</v>
      </c>
      <c r="AP20" s="34"/>
      <c r="AQ20" s="16"/>
      <c r="AR20" s="150"/>
      <c r="AS20" s="148"/>
      <c r="AT20" s="32" t="s">
        <v>8</v>
      </c>
      <c r="AU20" s="33">
        <f>COUNTIF(AT9:AU18,"G")/COUNTBLANK(AT9:AU18)</f>
        <v>0</v>
      </c>
      <c r="AV20" s="34"/>
      <c r="AW20" s="16"/>
      <c r="AX20" s="150"/>
      <c r="AY20" s="148"/>
      <c r="AZ20" s="32" t="s">
        <v>8</v>
      </c>
      <c r="BA20" s="33">
        <f>COUNTIF(AZ9:BA18,"G")/COUNTBLANK(AZ9:BA18)</f>
        <v>0</v>
      </c>
      <c r="BB20" s="34"/>
      <c r="BC20" s="16"/>
      <c r="BD20" s="150"/>
      <c r="BE20" s="148"/>
      <c r="BF20" s="32" t="s">
        <v>8</v>
      </c>
      <c r="BG20" s="33">
        <f>COUNTIF(BF9:BG18,"G")/COUNTBLANK(BF9:BG18)</f>
        <v>0</v>
      </c>
      <c r="BH20" s="34"/>
      <c r="BI20" s="16"/>
      <c r="BJ20" s="150"/>
      <c r="BK20" s="148"/>
      <c r="BL20" s="32" t="s">
        <v>8</v>
      </c>
      <c r="BM20" s="33">
        <f>COUNTIF(BL9:BM18,"G")/COUNTBLANK(BL9:BM18)</f>
        <v>0</v>
      </c>
      <c r="BN20" s="34"/>
    </row>
    <row r="21" spans="1:66" ht="17.25" hidden="1" thickTop="1" thickBot="1">
      <c r="A21" s="137"/>
      <c r="B21" s="144"/>
      <c r="C21" s="149"/>
      <c r="D21" s="36" t="s">
        <v>9</v>
      </c>
      <c r="E21" s="33">
        <f>COUNTIF(D9:E18,"A")/COUNTBLANK(D9:E18)</f>
        <v>0</v>
      </c>
      <c r="F21" s="34"/>
      <c r="G21" s="16"/>
      <c r="H21" s="144"/>
      <c r="I21" s="149"/>
      <c r="J21" s="36" t="s">
        <v>9</v>
      </c>
      <c r="K21" s="33">
        <f>COUNTIF(J9:K18,"A")/COUNTBLANK(J9:K18)</f>
        <v>0</v>
      </c>
      <c r="L21" s="34"/>
      <c r="M21" s="16"/>
      <c r="N21" s="144"/>
      <c r="O21" s="149"/>
      <c r="P21" s="36" t="s">
        <v>9</v>
      </c>
      <c r="Q21" s="33">
        <f>COUNTIF(P9:Q18,"A")/COUNTBLANK(P9:Q18)</f>
        <v>0</v>
      </c>
      <c r="R21" s="34"/>
      <c r="S21" s="16"/>
      <c r="T21" s="144"/>
      <c r="U21" s="149"/>
      <c r="V21" s="36" t="s">
        <v>9</v>
      </c>
      <c r="W21" s="33">
        <f>COUNTIF(V9:W18,"A")/COUNTBLANK(V9:W18)</f>
        <v>0</v>
      </c>
      <c r="X21" s="34"/>
      <c r="Y21" s="16"/>
      <c r="Z21" s="144"/>
      <c r="AA21" s="149"/>
      <c r="AB21" s="36" t="s">
        <v>9</v>
      </c>
      <c r="AC21" s="33">
        <f>COUNTIF(AB9:AC18,"A")/COUNTBLANK(AB9:AC18)</f>
        <v>0</v>
      </c>
      <c r="AD21" s="34"/>
      <c r="AE21" s="16"/>
      <c r="AF21" s="144"/>
      <c r="AG21" s="149"/>
      <c r="AH21" s="36" t="s">
        <v>9</v>
      </c>
      <c r="AI21" s="33">
        <f>COUNTIF(AH9:AI18,"A")/COUNTBLANK(AH9:AI18)</f>
        <v>0</v>
      </c>
      <c r="AJ21" s="34"/>
      <c r="AK21" s="16"/>
      <c r="AL21" s="144"/>
      <c r="AM21" s="149"/>
      <c r="AN21" s="36" t="s">
        <v>9</v>
      </c>
      <c r="AO21" s="33">
        <f>COUNTIF(AN9:AO18,"A")/COUNTBLANK(AN9:AO18)</f>
        <v>0</v>
      </c>
      <c r="AP21" s="34"/>
      <c r="AQ21" s="16"/>
      <c r="AR21" s="144"/>
      <c r="AS21" s="149"/>
      <c r="AT21" s="36" t="s">
        <v>9</v>
      </c>
      <c r="AU21" s="33">
        <f>COUNTIF(AT9:AU18,"A")/COUNTBLANK(AT9:AU18)</f>
        <v>0</v>
      </c>
      <c r="AV21" s="34"/>
      <c r="AW21" s="16"/>
      <c r="AX21" s="144"/>
      <c r="AY21" s="149"/>
      <c r="AZ21" s="36" t="s">
        <v>9</v>
      </c>
      <c r="BA21" s="33">
        <f>COUNTIF(AZ9:BA18,"A")/COUNTBLANK(AZ9:BA18)</f>
        <v>0</v>
      </c>
      <c r="BB21" s="34"/>
      <c r="BC21" s="16"/>
      <c r="BD21" s="144"/>
      <c r="BE21" s="149"/>
      <c r="BF21" s="36" t="s">
        <v>9</v>
      </c>
      <c r="BG21" s="33">
        <f>COUNTIF(BF9:BG18,"A")/COUNTBLANK(BF9:BG18)</f>
        <v>0</v>
      </c>
      <c r="BH21" s="34"/>
      <c r="BI21" s="16"/>
      <c r="BJ21" s="144"/>
      <c r="BK21" s="149"/>
      <c r="BL21" s="36" t="s">
        <v>9</v>
      </c>
      <c r="BM21" s="33">
        <f>COUNTIF(BL9:BM18,"A")/COUNTBLANK(BL9:BM18)</f>
        <v>0</v>
      </c>
      <c r="BN21" s="34"/>
    </row>
    <row r="22" spans="1:66" ht="17.25" hidden="1" thickTop="1" thickBot="1">
      <c r="A22" s="137"/>
      <c r="B22" s="142" t="s">
        <v>10</v>
      </c>
      <c r="C22" s="139" t="str">
        <f>IFERROR(IF(C19&gt;75%,"A",IF(AND(C19&gt;=50%,C19&lt;=75%),"PA","NA")),"NE")</f>
        <v>NE</v>
      </c>
      <c r="D22" s="32" t="s">
        <v>11</v>
      </c>
      <c r="E22" s="33">
        <f>COUNTIF(D9:E18,"M")/COUNTBLANK(D9:E18)</f>
        <v>0</v>
      </c>
      <c r="F22" s="34"/>
      <c r="G22" s="16"/>
      <c r="H22" s="142" t="s">
        <v>10</v>
      </c>
      <c r="I22" s="139" t="str">
        <f>IFERROR(IF(I19&gt;75%,"A",IF(AND(I19&gt;=50%,I19&lt;=75%),"PA","NA")),"NE")</f>
        <v>NE</v>
      </c>
      <c r="J22" s="32" t="s">
        <v>11</v>
      </c>
      <c r="K22" s="33">
        <f>COUNTIF(J9:K18,"M")/COUNTBLANK(J9:K18)</f>
        <v>0</v>
      </c>
      <c r="L22" s="34"/>
      <c r="M22" s="16"/>
      <c r="N22" s="142" t="s">
        <v>10</v>
      </c>
      <c r="O22" s="139" t="str">
        <f>IFERROR(IF(O19&gt;75%,"A",IF(AND(O19&gt;=50%,O19&lt;=75%),"PA","NA")),"NE")</f>
        <v>NE</v>
      </c>
      <c r="P22" s="32" t="s">
        <v>11</v>
      </c>
      <c r="Q22" s="33">
        <f>COUNTIF(P9:Q18,"M")/COUNTBLANK(P9:Q18)</f>
        <v>0</v>
      </c>
      <c r="R22" s="34"/>
      <c r="S22" s="16"/>
      <c r="T22" s="142" t="s">
        <v>10</v>
      </c>
      <c r="U22" s="139" t="str">
        <f>IFERROR(IF(U19&gt;75%,"A",IF(AND(U19&gt;=50%,U19&lt;=75%),"PA","NA")),"NE")</f>
        <v>NE</v>
      </c>
      <c r="V22" s="32" t="s">
        <v>11</v>
      </c>
      <c r="W22" s="33">
        <f>COUNTIF(V9:W18,"M")/COUNTBLANK(V9:W18)</f>
        <v>0</v>
      </c>
      <c r="X22" s="34"/>
      <c r="Y22" s="16"/>
      <c r="Z22" s="142" t="s">
        <v>10</v>
      </c>
      <c r="AA22" s="139" t="str">
        <f>IFERROR(IF(AA19&gt;75%,"A",IF(AND(AA19&gt;=50%,AA19&lt;=75%),"PA","NA")),"NE")</f>
        <v>NE</v>
      </c>
      <c r="AB22" s="32" t="s">
        <v>11</v>
      </c>
      <c r="AC22" s="33">
        <f>COUNTIF(AB9:AC18,"M")/COUNTBLANK(AB9:AC18)</f>
        <v>0</v>
      </c>
      <c r="AD22" s="34"/>
      <c r="AE22" s="16"/>
      <c r="AF22" s="142" t="s">
        <v>10</v>
      </c>
      <c r="AG22" s="139" t="str">
        <f>IFERROR(IF(AG19&gt;75%,"A",IF(AND(AG19&gt;=50%,AG19&lt;=75%),"PA","NA")),"NE")</f>
        <v>NE</v>
      </c>
      <c r="AH22" s="32" t="s">
        <v>11</v>
      </c>
      <c r="AI22" s="33">
        <f>COUNTIF(AH9:AI18,"M")/COUNTBLANK(AH9:AI18)</f>
        <v>0</v>
      </c>
      <c r="AJ22" s="34"/>
      <c r="AK22" s="16"/>
      <c r="AL22" s="142" t="s">
        <v>10</v>
      </c>
      <c r="AM22" s="139" t="str">
        <f>IFERROR(IF(AM19&gt;75%,"A",IF(AND(AM19&gt;=50%,AM19&lt;=75%),"PA","NA")),"NE")</f>
        <v>NE</v>
      </c>
      <c r="AN22" s="32" t="s">
        <v>11</v>
      </c>
      <c r="AO22" s="33">
        <f>COUNTIF(AN9:AO18,"M")/COUNTBLANK(AN9:AO18)</f>
        <v>0</v>
      </c>
      <c r="AP22" s="34"/>
      <c r="AQ22" s="16"/>
      <c r="AR22" s="142" t="s">
        <v>10</v>
      </c>
      <c r="AS22" s="139" t="str">
        <f>IFERROR(IF(AS19&gt;75%,"A",IF(AND(AS19&gt;=50%,AS19&lt;=75%),"PA","NA")),"NE")</f>
        <v>NE</v>
      </c>
      <c r="AT22" s="32" t="s">
        <v>11</v>
      </c>
      <c r="AU22" s="33">
        <f>COUNTIF(AT9:AU18,"M")/COUNTBLANK(AT9:AU18)</f>
        <v>0</v>
      </c>
      <c r="AV22" s="34"/>
      <c r="AW22" s="16"/>
      <c r="AX22" s="142" t="s">
        <v>10</v>
      </c>
      <c r="AY22" s="139" t="str">
        <f>IFERROR(IF(AY19&gt;75%,"A",IF(AND(AY19&gt;=50%,AY19&lt;=75%),"PA","NA")),"NE")</f>
        <v>NE</v>
      </c>
      <c r="AZ22" s="32" t="s">
        <v>11</v>
      </c>
      <c r="BA22" s="33">
        <f>COUNTIF(AZ9:BA18,"M")/COUNTBLANK(AZ9:BA18)</f>
        <v>0</v>
      </c>
      <c r="BB22" s="34"/>
      <c r="BC22" s="16"/>
      <c r="BD22" s="142" t="s">
        <v>10</v>
      </c>
      <c r="BE22" s="139" t="str">
        <f>IFERROR(IF(BE19&gt;75%,"A",IF(AND(BE19&gt;=50%,BE19&lt;=75%),"PA","NA")),"NE")</f>
        <v>NE</v>
      </c>
      <c r="BF22" s="32" t="s">
        <v>11</v>
      </c>
      <c r="BG22" s="33">
        <f>COUNTIF(BF9:BG18,"M")/COUNTBLANK(BF9:BG18)</f>
        <v>0</v>
      </c>
      <c r="BH22" s="34"/>
      <c r="BI22" s="16"/>
      <c r="BJ22" s="142" t="s">
        <v>10</v>
      </c>
      <c r="BK22" s="139" t="str">
        <f>IFERROR(IF(BK19&gt;75%,"A",IF(AND(BK19&gt;=50%,BK19&lt;=75%),"PA","NA")),"NE")</f>
        <v>NE</v>
      </c>
      <c r="BL22" s="32" t="s">
        <v>11</v>
      </c>
      <c r="BM22" s="33">
        <f>COUNTIF(BL9:BM18,"M")/COUNTBLANK(BL9:BM18)</f>
        <v>0</v>
      </c>
      <c r="BN22" s="34"/>
    </row>
    <row r="23" spans="1:66" ht="17.25" hidden="1" thickTop="1" thickBot="1">
      <c r="A23" s="137"/>
      <c r="B23" s="143"/>
      <c r="C23" s="140"/>
      <c r="D23" s="32" t="s">
        <v>12</v>
      </c>
      <c r="E23" s="33">
        <f>COUNTIF(D9:E18,"GM")/COUNTBLANK(D9:E18)</f>
        <v>0</v>
      </c>
      <c r="F23" s="34"/>
      <c r="G23" s="16"/>
      <c r="H23" s="143"/>
      <c r="I23" s="140"/>
      <c r="J23" s="32" t="s">
        <v>12</v>
      </c>
      <c r="K23" s="33">
        <f>COUNTIF(J9:K18,"GM")/COUNTBLANK(J9:K18)</f>
        <v>0</v>
      </c>
      <c r="L23" s="34"/>
      <c r="M23" s="16"/>
      <c r="N23" s="143"/>
      <c r="O23" s="140"/>
      <c r="P23" s="32" t="s">
        <v>12</v>
      </c>
      <c r="Q23" s="33">
        <f>COUNTIF(P9:Q18,"GM")/COUNTBLANK(P9:Q18)</f>
        <v>0</v>
      </c>
      <c r="R23" s="34"/>
      <c r="S23" s="16"/>
      <c r="T23" s="143"/>
      <c r="U23" s="140"/>
      <c r="V23" s="32" t="s">
        <v>12</v>
      </c>
      <c r="W23" s="33">
        <f>COUNTIF(V9:W18,"GM")/COUNTBLANK(V9:W18)</f>
        <v>0</v>
      </c>
      <c r="X23" s="34"/>
      <c r="Y23" s="16"/>
      <c r="Z23" s="143"/>
      <c r="AA23" s="140"/>
      <c r="AB23" s="32" t="s">
        <v>12</v>
      </c>
      <c r="AC23" s="33">
        <f>COUNTIF(AB9:AC18,"GM")/COUNTBLANK(AB9:AC18)</f>
        <v>0</v>
      </c>
      <c r="AD23" s="34"/>
      <c r="AE23" s="16"/>
      <c r="AF23" s="143"/>
      <c r="AG23" s="140"/>
      <c r="AH23" s="32" t="s">
        <v>12</v>
      </c>
      <c r="AI23" s="33">
        <f>COUNTIF(AH9:AI18,"GM")/COUNTBLANK(AH9:AI18)</f>
        <v>0</v>
      </c>
      <c r="AJ23" s="34"/>
      <c r="AK23" s="16"/>
      <c r="AL23" s="143"/>
      <c r="AM23" s="140"/>
      <c r="AN23" s="32" t="s">
        <v>12</v>
      </c>
      <c r="AO23" s="33">
        <f>COUNTIF(AN9:AO18,"GM")/COUNTBLANK(AN9:AO18)</f>
        <v>0</v>
      </c>
      <c r="AP23" s="34"/>
      <c r="AQ23" s="16"/>
      <c r="AR23" s="143"/>
      <c r="AS23" s="140"/>
      <c r="AT23" s="32" t="s">
        <v>12</v>
      </c>
      <c r="AU23" s="33">
        <f>COUNTIF(AT9:AU18,"GM")/COUNTBLANK(AT9:AU18)</f>
        <v>0</v>
      </c>
      <c r="AV23" s="34"/>
      <c r="AW23" s="16"/>
      <c r="AX23" s="143"/>
      <c r="AY23" s="140"/>
      <c r="AZ23" s="32" t="s">
        <v>12</v>
      </c>
      <c r="BA23" s="33">
        <f>COUNTIF(AZ9:BA18,"GM")/COUNTBLANK(AZ9:BA18)</f>
        <v>0</v>
      </c>
      <c r="BB23" s="34"/>
      <c r="BC23" s="16"/>
      <c r="BD23" s="143"/>
      <c r="BE23" s="140"/>
      <c r="BF23" s="32" t="s">
        <v>12</v>
      </c>
      <c r="BG23" s="33">
        <f>COUNTIF(BF9:BG18,"GM")/COUNTBLANK(BF9:BG18)</f>
        <v>0</v>
      </c>
      <c r="BH23" s="34"/>
      <c r="BI23" s="16"/>
      <c r="BJ23" s="143"/>
      <c r="BK23" s="140"/>
      <c r="BL23" s="32" t="s">
        <v>12</v>
      </c>
      <c r="BM23" s="33">
        <f>COUNTIF(BL9:BM18,"GM")/COUNTBLANK(BL9:BM18)</f>
        <v>0</v>
      </c>
      <c r="BN23" s="34"/>
    </row>
    <row r="24" spans="1:66" ht="17.25" hidden="1" thickTop="1" thickBot="1">
      <c r="A24" s="137"/>
      <c r="B24" s="144"/>
      <c r="C24" s="141"/>
      <c r="D24" s="32" t="s">
        <v>13</v>
      </c>
      <c r="E24" s="33">
        <f>COUNTIF(D9:E18,"AM")/COUNTBLANK(D9:E18)</f>
        <v>0</v>
      </c>
      <c r="F24" s="37"/>
      <c r="G24" s="16"/>
      <c r="H24" s="144"/>
      <c r="I24" s="141"/>
      <c r="J24" s="32" t="s">
        <v>13</v>
      </c>
      <c r="K24" s="33">
        <f>COUNTIF(J9:K18,"AM")/COUNTBLANK(J9:K18)</f>
        <v>0</v>
      </c>
      <c r="L24" s="37"/>
      <c r="M24" s="16"/>
      <c r="N24" s="144"/>
      <c r="O24" s="141"/>
      <c r="P24" s="32" t="s">
        <v>13</v>
      </c>
      <c r="Q24" s="33">
        <f>COUNTIF(P9:Q18,"AM")/COUNTBLANK(P9:Q18)</f>
        <v>0</v>
      </c>
      <c r="R24" s="37"/>
      <c r="S24" s="16"/>
      <c r="T24" s="144"/>
      <c r="U24" s="141"/>
      <c r="V24" s="32" t="s">
        <v>13</v>
      </c>
      <c r="W24" s="33">
        <f>COUNTIF(V9:W18,"AM")/COUNTBLANK(V9:W18)</f>
        <v>0</v>
      </c>
      <c r="X24" s="37"/>
      <c r="Y24" s="16"/>
      <c r="Z24" s="144"/>
      <c r="AA24" s="141"/>
      <c r="AB24" s="32" t="s">
        <v>13</v>
      </c>
      <c r="AC24" s="33">
        <f>COUNTIF(AB9:AC18,"AM")/COUNTBLANK(AB9:AC18)</f>
        <v>0</v>
      </c>
      <c r="AD24" s="37"/>
      <c r="AE24" s="16"/>
      <c r="AF24" s="144"/>
      <c r="AG24" s="141"/>
      <c r="AH24" s="32" t="s">
        <v>13</v>
      </c>
      <c r="AI24" s="33">
        <f>COUNTIF(AH9:AI18,"AM")/COUNTBLANK(AH9:AI18)</f>
        <v>0</v>
      </c>
      <c r="AJ24" s="37"/>
      <c r="AK24" s="16"/>
      <c r="AL24" s="144"/>
      <c r="AM24" s="141"/>
      <c r="AN24" s="32" t="s">
        <v>13</v>
      </c>
      <c r="AO24" s="33">
        <f>COUNTIF(AN9:AO18,"AM")/COUNTBLANK(AN9:AO18)</f>
        <v>0</v>
      </c>
      <c r="AP24" s="37"/>
      <c r="AQ24" s="16"/>
      <c r="AR24" s="144"/>
      <c r="AS24" s="141"/>
      <c r="AT24" s="32" t="s">
        <v>13</v>
      </c>
      <c r="AU24" s="33">
        <f>COUNTIF(AT9:AU18,"AM")/COUNTBLANK(AT9:AU18)</f>
        <v>0</v>
      </c>
      <c r="AV24" s="37"/>
      <c r="AW24" s="16"/>
      <c r="AX24" s="144"/>
      <c r="AY24" s="141"/>
      <c r="AZ24" s="32" t="s">
        <v>13</v>
      </c>
      <c r="BA24" s="33">
        <f>COUNTIF(AZ9:BA18,"AM")/COUNTBLANK(AZ9:BA18)</f>
        <v>0</v>
      </c>
      <c r="BB24" s="37"/>
      <c r="BC24" s="16"/>
      <c r="BD24" s="144"/>
      <c r="BE24" s="141"/>
      <c r="BF24" s="32" t="s">
        <v>13</v>
      </c>
      <c r="BG24" s="33">
        <f>COUNTIF(BF9:BG18,"AM")/COUNTBLANK(BF9:BG18)</f>
        <v>0</v>
      </c>
      <c r="BH24" s="37"/>
      <c r="BI24" s="16"/>
      <c r="BJ24" s="144"/>
      <c r="BK24" s="141"/>
      <c r="BL24" s="32" t="s">
        <v>13</v>
      </c>
      <c r="BM24" s="33">
        <f>COUNTIF(BL9:BM18,"AM")/COUNTBLANK(BL9:BM18)</f>
        <v>0</v>
      </c>
      <c r="BN24" s="37"/>
    </row>
    <row r="25" spans="1:66" ht="15.75" hidden="1" thickTop="1">
      <c r="A25" s="137"/>
      <c r="B25" s="145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</row>
    <row r="26" spans="1:66" hidden="1">
      <c r="A26" s="137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</row>
    <row r="27" spans="1:66" ht="15.75" hidden="1" thickBot="1">
      <c r="A27" s="137"/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</row>
    <row r="28" spans="1:66" ht="27.75" hidden="1" thickTop="1" thickBot="1">
      <c r="B28" s="163" t="str">
        <f>[1]Compétences!D54</f>
        <v>S’exprimer dans un langage syntaxiquement correct et précis</v>
      </c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164"/>
      <c r="AF28" s="164"/>
      <c r="AG28" s="164"/>
      <c r="AH28" s="164"/>
      <c r="AI28" s="164"/>
      <c r="AJ28" s="164"/>
      <c r="AK28" s="164"/>
      <c r="AL28" s="164"/>
      <c r="AM28" s="164"/>
      <c r="AN28" s="164"/>
      <c r="AO28" s="164"/>
      <c r="AP28" s="164"/>
      <c r="AQ28" s="164"/>
      <c r="AR28" s="164"/>
      <c r="AS28" s="164"/>
      <c r="AT28" s="164"/>
      <c r="AU28" s="164"/>
      <c r="AV28" s="164"/>
      <c r="AW28" s="164"/>
      <c r="AX28" s="164"/>
      <c r="AY28" s="164"/>
      <c r="AZ28" s="164"/>
      <c r="BA28" s="164"/>
      <c r="BB28" s="164"/>
      <c r="BC28" s="164"/>
      <c r="BD28" s="164"/>
      <c r="BE28" s="164"/>
      <c r="BF28" s="164"/>
      <c r="BG28" s="164"/>
      <c r="BH28" s="164"/>
      <c r="BI28" s="164"/>
      <c r="BJ28" s="164"/>
      <c r="BK28" s="164"/>
      <c r="BL28" s="164"/>
      <c r="BM28" s="164"/>
      <c r="BN28" s="165"/>
    </row>
    <row r="29" spans="1:66" ht="22.5" hidden="1" thickTop="1" thickBot="1">
      <c r="A29" s="13"/>
      <c r="B29" s="166" t="str">
        <f>HYPERLINK("[Evaluation_Continue.xlsm]INES!E"&amp;MATCH(B28,[1]INES!$E$1:$E$400,0),"INES")</f>
        <v>INES</v>
      </c>
      <c r="C29" s="167"/>
      <c r="D29" s="167"/>
      <c r="E29" s="167"/>
      <c r="F29" s="168"/>
      <c r="G29" s="12"/>
      <c r="H29" s="166" t="e">
        <f>HYPERLINK("[Evaluation_Continue.xlsm]RHEMA!E"&amp;MATCH(B28,#REF!,0),"RHEMA")</f>
        <v>#REF!</v>
      </c>
      <c r="I29" s="167"/>
      <c r="J29" s="167"/>
      <c r="K29" s="167"/>
      <c r="L29" s="168"/>
      <c r="M29" s="12"/>
      <c r="N29" s="166" t="e">
        <f>HYPERLINK("[Evaluation_Continue.xlsm]NUHEREN!E"&amp;MATCH(B28,#REF!,0),"NUHEREN")</f>
        <v>#REF!</v>
      </c>
      <c r="O29" s="169"/>
      <c r="P29" s="169"/>
      <c r="Q29" s="169"/>
      <c r="R29" s="170"/>
      <c r="S29" s="12"/>
      <c r="T29" s="160" t="e">
        <f>HYPERLINK("[Evaluation_Continue.xlsm]KISHORE!E"&amp;MATCH(B28,#REF!,0),"KISHORE")</f>
        <v>#REF!</v>
      </c>
      <c r="U29" s="161"/>
      <c r="V29" s="161"/>
      <c r="W29" s="161"/>
      <c r="X29" s="162"/>
      <c r="Y29" s="12"/>
      <c r="Z29" s="160" t="e">
        <f>HYPERLINK("[Evaluation_Continue.xlsm]TIMI!E"&amp;MATCH(B28,#REF!,0),"TIMI")</f>
        <v>#REF!</v>
      </c>
      <c r="AA29" s="161"/>
      <c r="AB29" s="161"/>
      <c r="AC29" s="161"/>
      <c r="AD29" s="162"/>
      <c r="AE29" s="12"/>
      <c r="AF29" s="160" t="e">
        <f>HYPERLINK("[Evaluation_Continue.xlsm]MAEVA!E"&amp;MATCH(B28,#REF!,0),"MAEVA")</f>
        <v>#REF!</v>
      </c>
      <c r="AG29" s="161"/>
      <c r="AH29" s="161"/>
      <c r="AI29" s="161"/>
      <c r="AJ29" s="162"/>
      <c r="AK29" s="12"/>
      <c r="AL29" s="160" t="e">
        <f>HYPERLINK("[Evaluation_Continue.xlsm]LOAN!E"&amp;MATCH(B28,#REF!,0),"LOAN")</f>
        <v>#REF!</v>
      </c>
      <c r="AM29" s="161"/>
      <c r="AN29" s="161"/>
      <c r="AO29" s="161"/>
      <c r="AP29" s="162"/>
      <c r="AQ29" s="12"/>
      <c r="AR29" s="160" t="e">
        <f>HYPERLINK("[Evaluation_Continue.xlsm]ABDOULAYE!E"&amp;MATCH(B28,#REF!,0),"ABDOULAYE")</f>
        <v>#REF!</v>
      </c>
      <c r="AS29" s="161"/>
      <c r="AT29" s="161"/>
      <c r="AU29" s="161"/>
      <c r="AV29" s="162"/>
      <c r="AW29" s="12"/>
      <c r="AX29" s="160" t="e">
        <f>HYPERLINK("[Evaluation_Continue.xlsm]AISSATOU!E"&amp;MATCH(B28,#REF!,0),"AISSATOU")</f>
        <v>#REF!</v>
      </c>
      <c r="AY29" s="161"/>
      <c r="AZ29" s="161"/>
      <c r="BA29" s="161"/>
      <c r="BB29" s="162"/>
      <c r="BC29" s="12"/>
      <c r="BD29" s="160" t="e">
        <f>HYPERLINK("[Evaluation_Continue.xlsm]CHAIMA!E"&amp;MATCH(B28,#REF!,0),"CHAIMA")</f>
        <v>#REF!</v>
      </c>
      <c r="BE29" s="161"/>
      <c r="BF29" s="161"/>
      <c r="BG29" s="161"/>
      <c r="BH29" s="162"/>
      <c r="BI29" s="12"/>
      <c r="BJ29" s="160" t="e">
        <f>HYPERLINK("[Evaluation_Continue.xlsm]JOFFREY!E"&amp;MATCH(B28,#REF!,0),"JOFFREY")</f>
        <v>#REF!</v>
      </c>
      <c r="BK29" s="161"/>
      <c r="BL29" s="161"/>
      <c r="BM29" s="161"/>
      <c r="BN29" s="162"/>
    </row>
    <row r="30" spans="1:66" ht="17.25" hidden="1" thickTop="1" thickBot="1">
      <c r="B30" s="14" t="s">
        <v>2</v>
      </c>
      <c r="C30" s="15" t="s">
        <v>3</v>
      </c>
      <c r="D30" s="158" t="s">
        <v>4</v>
      </c>
      <c r="E30" s="159"/>
      <c r="F30" s="14" t="s">
        <v>5</v>
      </c>
      <c r="G30" s="16"/>
      <c r="H30" s="14" t="s">
        <v>2</v>
      </c>
      <c r="I30" s="15" t="s">
        <v>3</v>
      </c>
      <c r="J30" s="158" t="s">
        <v>4</v>
      </c>
      <c r="K30" s="159"/>
      <c r="L30" s="14" t="s">
        <v>5</v>
      </c>
      <c r="M30" s="16"/>
      <c r="N30" s="14" t="s">
        <v>2</v>
      </c>
      <c r="O30" s="15" t="s">
        <v>3</v>
      </c>
      <c r="P30" s="158" t="s">
        <v>4</v>
      </c>
      <c r="Q30" s="159"/>
      <c r="R30" s="14" t="s">
        <v>5</v>
      </c>
      <c r="S30" s="16"/>
      <c r="T30" s="14" t="s">
        <v>2</v>
      </c>
      <c r="U30" s="15" t="s">
        <v>3</v>
      </c>
      <c r="V30" s="158" t="s">
        <v>4</v>
      </c>
      <c r="W30" s="159"/>
      <c r="X30" s="14" t="s">
        <v>5</v>
      </c>
      <c r="Y30" s="16"/>
      <c r="Z30" s="14" t="s">
        <v>2</v>
      </c>
      <c r="AA30" s="15" t="s">
        <v>3</v>
      </c>
      <c r="AB30" s="158" t="s">
        <v>4</v>
      </c>
      <c r="AC30" s="159"/>
      <c r="AD30" s="14" t="s">
        <v>5</v>
      </c>
      <c r="AE30" s="16"/>
      <c r="AF30" s="14" t="s">
        <v>2</v>
      </c>
      <c r="AG30" s="15" t="s">
        <v>3</v>
      </c>
      <c r="AH30" s="158" t="s">
        <v>4</v>
      </c>
      <c r="AI30" s="159"/>
      <c r="AJ30" s="14" t="s">
        <v>5</v>
      </c>
      <c r="AK30" s="16"/>
      <c r="AL30" s="14" t="s">
        <v>2</v>
      </c>
      <c r="AM30" s="15" t="s">
        <v>3</v>
      </c>
      <c r="AN30" s="158" t="s">
        <v>4</v>
      </c>
      <c r="AO30" s="159"/>
      <c r="AP30" s="14" t="s">
        <v>5</v>
      </c>
      <c r="AQ30" s="16"/>
      <c r="AR30" s="14" t="s">
        <v>2</v>
      </c>
      <c r="AS30" s="15" t="s">
        <v>3</v>
      </c>
      <c r="AT30" s="158" t="s">
        <v>4</v>
      </c>
      <c r="AU30" s="159"/>
      <c r="AV30" s="14" t="s">
        <v>5</v>
      </c>
      <c r="AW30" s="16"/>
      <c r="AX30" s="14" t="s">
        <v>2</v>
      </c>
      <c r="AY30" s="15" t="s">
        <v>3</v>
      </c>
      <c r="AZ30" s="158" t="s">
        <v>4</v>
      </c>
      <c r="BA30" s="159"/>
      <c r="BB30" s="14" t="s">
        <v>5</v>
      </c>
      <c r="BC30" s="16"/>
      <c r="BD30" s="14" t="s">
        <v>2</v>
      </c>
      <c r="BE30" s="15" t="s">
        <v>3</v>
      </c>
      <c r="BF30" s="158" t="s">
        <v>4</v>
      </c>
      <c r="BG30" s="159"/>
      <c r="BH30" s="14" t="s">
        <v>5</v>
      </c>
      <c r="BI30" s="16"/>
      <c r="BJ30" s="14" t="s">
        <v>2</v>
      </c>
      <c r="BK30" s="15" t="s">
        <v>3</v>
      </c>
      <c r="BL30" s="158" t="s">
        <v>4</v>
      </c>
      <c r="BM30" s="159"/>
      <c r="BN30" s="14" t="s">
        <v>5</v>
      </c>
    </row>
    <row r="31" spans="1:66" s="13" customFormat="1" ht="21.75" hidden="1" thickTop="1">
      <c r="A31" s="1"/>
      <c r="B31" s="17"/>
      <c r="C31" s="18"/>
      <c r="D31" s="156"/>
      <c r="E31" s="157"/>
      <c r="F31" s="19"/>
      <c r="G31" s="1"/>
      <c r="H31" s="17"/>
      <c r="I31" s="18"/>
      <c r="J31" s="156"/>
      <c r="K31" s="157"/>
      <c r="L31" s="20"/>
      <c r="M31" s="1"/>
      <c r="N31" s="17"/>
      <c r="O31" s="18"/>
      <c r="P31" s="156"/>
      <c r="Q31" s="157"/>
      <c r="R31" s="20"/>
      <c r="S31" s="1"/>
      <c r="T31" s="17"/>
      <c r="U31" s="18"/>
      <c r="V31" s="156"/>
      <c r="W31" s="157"/>
      <c r="X31" s="20"/>
      <c r="Y31" s="1"/>
      <c r="Z31" s="17"/>
      <c r="AA31" s="18"/>
      <c r="AB31" s="156"/>
      <c r="AC31" s="157"/>
      <c r="AD31" s="20"/>
      <c r="AE31" s="1"/>
      <c r="AF31" s="17"/>
      <c r="AG31" s="18"/>
      <c r="AH31" s="156"/>
      <c r="AI31" s="157"/>
      <c r="AJ31" s="20"/>
      <c r="AK31" s="1"/>
      <c r="AL31" s="17"/>
      <c r="AM31" s="18"/>
      <c r="AN31" s="156"/>
      <c r="AO31" s="157"/>
      <c r="AP31" s="20"/>
      <c r="AQ31" s="1"/>
      <c r="AR31" s="17"/>
      <c r="AS31" s="18"/>
      <c r="AT31" s="156"/>
      <c r="AU31" s="157"/>
      <c r="AV31" s="20"/>
      <c r="AW31" s="1"/>
      <c r="AX31" s="17"/>
      <c r="AY31" s="18"/>
      <c r="AZ31" s="156"/>
      <c r="BA31" s="157"/>
      <c r="BB31" s="20"/>
      <c r="BC31" s="1"/>
      <c r="BD31" s="17"/>
      <c r="BE31" s="18"/>
      <c r="BF31" s="156"/>
      <c r="BG31" s="157"/>
      <c r="BH31" s="20"/>
      <c r="BI31" s="1"/>
      <c r="BJ31" s="17"/>
      <c r="BK31" s="18"/>
      <c r="BL31" s="156"/>
      <c r="BM31" s="157"/>
      <c r="BN31" s="20"/>
    </row>
    <row r="32" spans="1:66" ht="15.75" hidden="1">
      <c r="B32" s="17"/>
      <c r="C32" s="21"/>
      <c r="D32" s="155"/>
      <c r="E32" s="154"/>
      <c r="F32" s="22"/>
      <c r="G32" s="1"/>
      <c r="H32" s="17"/>
      <c r="I32" s="21"/>
      <c r="J32" s="155"/>
      <c r="K32" s="154"/>
      <c r="L32" s="23"/>
      <c r="N32" s="17"/>
      <c r="O32" s="21"/>
      <c r="P32" s="155"/>
      <c r="Q32" s="154"/>
      <c r="R32" s="23"/>
      <c r="T32" s="17"/>
      <c r="U32" s="21"/>
      <c r="V32" s="155"/>
      <c r="W32" s="154"/>
      <c r="X32" s="23"/>
      <c r="Z32" s="17"/>
      <c r="AA32" s="21"/>
      <c r="AB32" s="155"/>
      <c r="AC32" s="154"/>
      <c r="AD32" s="23"/>
      <c r="AF32" s="17"/>
      <c r="AG32" s="21"/>
      <c r="AH32" s="155"/>
      <c r="AI32" s="154"/>
      <c r="AJ32" s="23"/>
      <c r="AL32" s="17"/>
      <c r="AM32" s="21"/>
      <c r="AN32" s="155"/>
      <c r="AO32" s="154"/>
      <c r="AP32" s="23"/>
      <c r="AR32" s="17"/>
      <c r="AS32" s="21"/>
      <c r="AT32" s="155"/>
      <c r="AU32" s="154"/>
      <c r="AV32" s="23"/>
      <c r="AX32" s="17"/>
      <c r="AY32" s="21"/>
      <c r="AZ32" s="155"/>
      <c r="BA32" s="154"/>
      <c r="BB32" s="23"/>
      <c r="BD32" s="17"/>
      <c r="BE32" s="21"/>
      <c r="BF32" s="155"/>
      <c r="BG32" s="154"/>
      <c r="BH32" s="23"/>
      <c r="BJ32" s="17"/>
      <c r="BK32" s="21"/>
      <c r="BL32" s="155"/>
      <c r="BM32" s="154"/>
      <c r="BN32" s="23"/>
    </row>
    <row r="33" spans="2:66" ht="15.75" hidden="1">
      <c r="B33" s="17"/>
      <c r="C33" s="21"/>
      <c r="D33" s="155"/>
      <c r="E33" s="154"/>
      <c r="F33" s="22"/>
      <c r="G33" s="1"/>
      <c r="H33" s="17"/>
      <c r="I33" s="21"/>
      <c r="J33" s="155"/>
      <c r="K33" s="154"/>
      <c r="L33" s="23"/>
      <c r="N33" s="17"/>
      <c r="O33" s="21"/>
      <c r="P33" s="155"/>
      <c r="Q33" s="154"/>
      <c r="R33" s="23"/>
      <c r="T33" s="17"/>
      <c r="U33" s="21"/>
      <c r="V33" s="155"/>
      <c r="W33" s="154"/>
      <c r="X33" s="23"/>
      <c r="Z33" s="17"/>
      <c r="AA33" s="21"/>
      <c r="AB33" s="155"/>
      <c r="AC33" s="154"/>
      <c r="AD33" s="23"/>
      <c r="AF33" s="17"/>
      <c r="AG33" s="21"/>
      <c r="AH33" s="155"/>
      <c r="AI33" s="154"/>
      <c r="AJ33" s="23"/>
      <c r="AL33" s="17"/>
      <c r="AM33" s="21"/>
      <c r="AN33" s="155"/>
      <c r="AO33" s="154"/>
      <c r="AP33" s="23"/>
      <c r="AR33" s="17"/>
      <c r="AS33" s="21"/>
      <c r="AT33" s="155"/>
      <c r="AU33" s="154"/>
      <c r="AV33" s="23"/>
      <c r="AX33" s="17"/>
      <c r="AY33" s="21"/>
      <c r="AZ33" s="155"/>
      <c r="BA33" s="154"/>
      <c r="BB33" s="23"/>
      <c r="BD33" s="17"/>
      <c r="BE33" s="21"/>
      <c r="BF33" s="155"/>
      <c r="BG33" s="154"/>
      <c r="BH33" s="23"/>
      <c r="BJ33" s="17"/>
      <c r="BK33" s="21"/>
      <c r="BL33" s="155"/>
      <c r="BM33" s="154"/>
      <c r="BN33" s="23"/>
    </row>
    <row r="34" spans="2:66" ht="15.75" hidden="1">
      <c r="B34" s="17"/>
      <c r="C34" s="21"/>
      <c r="D34" s="155"/>
      <c r="E34" s="154"/>
      <c r="F34" s="22"/>
      <c r="G34" s="1"/>
      <c r="H34" s="17"/>
      <c r="I34" s="21"/>
      <c r="J34" s="155"/>
      <c r="K34" s="154"/>
      <c r="L34" s="23"/>
      <c r="N34" s="17"/>
      <c r="O34" s="21"/>
      <c r="P34" s="155"/>
      <c r="Q34" s="154"/>
      <c r="R34" s="23"/>
      <c r="T34" s="17"/>
      <c r="U34" s="21"/>
      <c r="V34" s="155"/>
      <c r="W34" s="154"/>
      <c r="X34" s="23"/>
      <c r="Z34" s="17"/>
      <c r="AA34" s="21"/>
      <c r="AB34" s="155"/>
      <c r="AC34" s="154"/>
      <c r="AD34" s="23"/>
      <c r="AF34" s="17"/>
      <c r="AG34" s="21"/>
      <c r="AH34" s="155"/>
      <c r="AI34" s="154"/>
      <c r="AJ34" s="23"/>
      <c r="AL34" s="17"/>
      <c r="AM34" s="21"/>
      <c r="AN34" s="155"/>
      <c r="AO34" s="154"/>
      <c r="AP34" s="23"/>
      <c r="AR34" s="17"/>
      <c r="AS34" s="21"/>
      <c r="AT34" s="155"/>
      <c r="AU34" s="154"/>
      <c r="AV34" s="23"/>
      <c r="AX34" s="17"/>
      <c r="AY34" s="21"/>
      <c r="AZ34" s="155"/>
      <c r="BA34" s="154"/>
      <c r="BB34" s="23"/>
      <c r="BD34" s="17"/>
      <c r="BE34" s="21"/>
      <c r="BF34" s="155"/>
      <c r="BG34" s="154"/>
      <c r="BH34" s="23"/>
      <c r="BJ34" s="17"/>
      <c r="BK34" s="21"/>
      <c r="BL34" s="155"/>
      <c r="BM34" s="154"/>
      <c r="BN34" s="23"/>
    </row>
    <row r="35" spans="2:66" ht="15.75" hidden="1">
      <c r="B35" s="17"/>
      <c r="C35" s="21"/>
      <c r="D35" s="155"/>
      <c r="E35" s="154"/>
      <c r="F35" s="22"/>
      <c r="G35" s="1"/>
      <c r="H35" s="17"/>
      <c r="I35" s="21"/>
      <c r="J35" s="155"/>
      <c r="K35" s="154"/>
      <c r="L35" s="23"/>
      <c r="N35" s="17"/>
      <c r="O35" s="21"/>
      <c r="P35" s="155"/>
      <c r="Q35" s="154"/>
      <c r="R35" s="23"/>
      <c r="T35" s="17"/>
      <c r="U35" s="21"/>
      <c r="V35" s="155"/>
      <c r="W35" s="154"/>
      <c r="X35" s="23"/>
      <c r="Z35" s="17"/>
      <c r="AA35" s="21"/>
      <c r="AB35" s="155"/>
      <c r="AC35" s="154"/>
      <c r="AD35" s="23"/>
      <c r="AF35" s="17"/>
      <c r="AG35" s="21"/>
      <c r="AH35" s="155"/>
      <c r="AI35" s="154"/>
      <c r="AJ35" s="23"/>
      <c r="AL35" s="17"/>
      <c r="AM35" s="21"/>
      <c r="AN35" s="155"/>
      <c r="AO35" s="154"/>
      <c r="AP35" s="23"/>
      <c r="AR35" s="17"/>
      <c r="AS35" s="21"/>
      <c r="AT35" s="155"/>
      <c r="AU35" s="154"/>
      <c r="AV35" s="23"/>
      <c r="AX35" s="17"/>
      <c r="AY35" s="21"/>
      <c r="AZ35" s="155"/>
      <c r="BA35" s="154"/>
      <c r="BB35" s="23"/>
      <c r="BD35" s="17"/>
      <c r="BE35" s="21"/>
      <c r="BF35" s="155"/>
      <c r="BG35" s="154"/>
      <c r="BH35" s="23"/>
      <c r="BJ35" s="17"/>
      <c r="BK35" s="21"/>
      <c r="BL35" s="155"/>
      <c r="BM35" s="154"/>
      <c r="BN35" s="23"/>
    </row>
    <row r="36" spans="2:66" ht="15.75" hidden="1">
      <c r="B36" s="24"/>
      <c r="C36" s="21"/>
      <c r="D36" s="155"/>
      <c r="E36" s="154"/>
      <c r="F36" s="22"/>
      <c r="G36" s="1"/>
      <c r="H36" s="24"/>
      <c r="I36" s="21"/>
      <c r="J36" s="155"/>
      <c r="K36" s="154"/>
      <c r="L36" s="23"/>
      <c r="N36" s="24"/>
      <c r="O36" s="21"/>
      <c r="P36" s="155"/>
      <c r="Q36" s="154"/>
      <c r="R36" s="23"/>
      <c r="T36" s="24"/>
      <c r="U36" s="21"/>
      <c r="V36" s="155"/>
      <c r="W36" s="154"/>
      <c r="X36" s="23"/>
      <c r="Z36" s="24"/>
      <c r="AA36" s="21"/>
      <c r="AB36" s="155"/>
      <c r="AC36" s="154"/>
      <c r="AD36" s="23"/>
      <c r="AF36" s="24"/>
      <c r="AG36" s="21"/>
      <c r="AH36" s="155"/>
      <c r="AI36" s="154"/>
      <c r="AJ36" s="23"/>
      <c r="AL36" s="24"/>
      <c r="AM36" s="21"/>
      <c r="AN36" s="155"/>
      <c r="AO36" s="154"/>
      <c r="AP36" s="23"/>
      <c r="AR36" s="24"/>
      <c r="AS36" s="21"/>
      <c r="AT36" s="155"/>
      <c r="AU36" s="154"/>
      <c r="AV36" s="23"/>
      <c r="AX36" s="24"/>
      <c r="AY36" s="21"/>
      <c r="AZ36" s="155"/>
      <c r="BA36" s="154"/>
      <c r="BB36" s="23"/>
      <c r="BD36" s="24"/>
      <c r="BE36" s="21"/>
      <c r="BF36" s="155"/>
      <c r="BG36" s="154"/>
      <c r="BH36" s="23"/>
      <c r="BJ36" s="24"/>
      <c r="BK36" s="21"/>
      <c r="BL36" s="155"/>
      <c r="BM36" s="154"/>
      <c r="BN36" s="23"/>
    </row>
    <row r="37" spans="2:66" ht="15.75" hidden="1">
      <c r="B37" s="24"/>
      <c r="C37" s="21"/>
      <c r="D37" s="155"/>
      <c r="E37" s="154"/>
      <c r="F37" s="22"/>
      <c r="G37" s="1"/>
      <c r="H37" s="24"/>
      <c r="I37" s="21"/>
      <c r="J37" s="155"/>
      <c r="K37" s="154"/>
      <c r="L37" s="23"/>
      <c r="N37" s="24"/>
      <c r="O37" s="21"/>
      <c r="P37" s="155"/>
      <c r="Q37" s="154"/>
      <c r="R37" s="23"/>
      <c r="T37" s="24"/>
      <c r="U37" s="21"/>
      <c r="V37" s="155"/>
      <c r="W37" s="154"/>
      <c r="X37" s="23"/>
      <c r="Z37" s="24"/>
      <c r="AA37" s="21"/>
      <c r="AB37" s="155"/>
      <c r="AC37" s="154"/>
      <c r="AD37" s="23"/>
      <c r="AF37" s="24"/>
      <c r="AG37" s="21"/>
      <c r="AH37" s="155"/>
      <c r="AI37" s="154"/>
      <c r="AJ37" s="23"/>
      <c r="AL37" s="24"/>
      <c r="AM37" s="21"/>
      <c r="AN37" s="155"/>
      <c r="AO37" s="154"/>
      <c r="AP37" s="23"/>
      <c r="AR37" s="24"/>
      <c r="AS37" s="21"/>
      <c r="AT37" s="155"/>
      <c r="AU37" s="154"/>
      <c r="AV37" s="23"/>
      <c r="AX37" s="24"/>
      <c r="AY37" s="21"/>
      <c r="AZ37" s="155"/>
      <c r="BA37" s="154"/>
      <c r="BB37" s="23"/>
      <c r="BD37" s="24"/>
      <c r="BE37" s="21"/>
      <c r="BF37" s="155"/>
      <c r="BG37" s="154"/>
      <c r="BH37" s="23"/>
      <c r="BJ37" s="24"/>
      <c r="BK37" s="21"/>
      <c r="BL37" s="155"/>
      <c r="BM37" s="154"/>
      <c r="BN37" s="23"/>
    </row>
    <row r="38" spans="2:66" ht="15.75" hidden="1">
      <c r="B38" s="24"/>
      <c r="C38" s="21"/>
      <c r="D38" s="155"/>
      <c r="E38" s="154"/>
      <c r="F38" s="22"/>
      <c r="G38" s="1"/>
      <c r="H38" s="24"/>
      <c r="I38" s="21"/>
      <c r="J38" s="155"/>
      <c r="K38" s="154"/>
      <c r="L38" s="23"/>
      <c r="N38" s="24"/>
      <c r="O38" s="21"/>
      <c r="P38" s="155"/>
      <c r="Q38" s="154"/>
      <c r="R38" s="23"/>
      <c r="T38" s="24"/>
      <c r="U38" s="21"/>
      <c r="V38" s="155"/>
      <c r="W38" s="154"/>
      <c r="X38" s="23"/>
      <c r="Z38" s="24"/>
      <c r="AA38" s="21"/>
      <c r="AB38" s="155"/>
      <c r="AC38" s="154"/>
      <c r="AD38" s="23"/>
      <c r="AF38" s="24"/>
      <c r="AG38" s="21"/>
      <c r="AH38" s="155"/>
      <c r="AI38" s="154"/>
      <c r="AJ38" s="23"/>
      <c r="AL38" s="24"/>
      <c r="AM38" s="21"/>
      <c r="AN38" s="155"/>
      <c r="AO38" s="154"/>
      <c r="AP38" s="23"/>
      <c r="AR38" s="24"/>
      <c r="AS38" s="21"/>
      <c r="AT38" s="155"/>
      <c r="AU38" s="154"/>
      <c r="AV38" s="23"/>
      <c r="AX38" s="24"/>
      <c r="AY38" s="21"/>
      <c r="AZ38" s="155"/>
      <c r="BA38" s="154"/>
      <c r="BB38" s="23"/>
      <c r="BD38" s="24"/>
      <c r="BE38" s="21"/>
      <c r="BF38" s="155"/>
      <c r="BG38" s="154"/>
      <c r="BH38" s="23"/>
      <c r="BJ38" s="24"/>
      <c r="BK38" s="21"/>
      <c r="BL38" s="155"/>
      <c r="BM38" s="154"/>
      <c r="BN38" s="23"/>
    </row>
    <row r="39" spans="2:66" ht="15.75" hidden="1">
      <c r="B39" s="24"/>
      <c r="C39" s="21"/>
      <c r="D39" s="153"/>
      <c r="E39" s="154"/>
      <c r="F39" s="22"/>
      <c r="G39" s="1"/>
      <c r="H39" s="24"/>
      <c r="I39" s="21"/>
      <c r="J39" s="153"/>
      <c r="K39" s="154"/>
      <c r="L39" s="23"/>
      <c r="N39" s="24"/>
      <c r="O39" s="21"/>
      <c r="P39" s="153"/>
      <c r="Q39" s="154"/>
      <c r="R39" s="23"/>
      <c r="T39" s="24"/>
      <c r="U39" s="21"/>
      <c r="V39" s="153"/>
      <c r="W39" s="154"/>
      <c r="X39" s="23"/>
      <c r="Z39" s="24"/>
      <c r="AA39" s="21"/>
      <c r="AB39" s="153"/>
      <c r="AC39" s="154"/>
      <c r="AD39" s="23"/>
      <c r="AF39" s="24"/>
      <c r="AG39" s="21"/>
      <c r="AH39" s="153"/>
      <c r="AI39" s="154"/>
      <c r="AJ39" s="23"/>
      <c r="AL39" s="24"/>
      <c r="AM39" s="21"/>
      <c r="AN39" s="153"/>
      <c r="AO39" s="154"/>
      <c r="AP39" s="23"/>
      <c r="AR39" s="24"/>
      <c r="AS39" s="21"/>
      <c r="AT39" s="153"/>
      <c r="AU39" s="154"/>
      <c r="AV39" s="23"/>
      <c r="AX39" s="24"/>
      <c r="AY39" s="21"/>
      <c r="AZ39" s="153"/>
      <c r="BA39" s="154"/>
      <c r="BB39" s="23"/>
      <c r="BD39" s="24"/>
      <c r="BE39" s="21"/>
      <c r="BF39" s="153"/>
      <c r="BG39" s="154"/>
      <c r="BH39" s="23"/>
      <c r="BJ39" s="24"/>
      <c r="BK39" s="21"/>
      <c r="BL39" s="153"/>
      <c r="BM39" s="154"/>
      <c r="BN39" s="23"/>
    </row>
    <row r="40" spans="2:66" ht="16.5" hidden="1" thickBot="1">
      <c r="B40" s="25"/>
      <c r="C40" s="26"/>
      <c r="D40" s="151"/>
      <c r="E40" s="152"/>
      <c r="F40" s="27"/>
      <c r="G40" s="1"/>
      <c r="H40" s="25"/>
      <c r="I40" s="26"/>
      <c r="J40" s="151"/>
      <c r="K40" s="152"/>
      <c r="L40" s="28"/>
      <c r="N40" s="25"/>
      <c r="O40" s="26"/>
      <c r="P40" s="151"/>
      <c r="Q40" s="152"/>
      <c r="R40" s="28"/>
      <c r="T40" s="25"/>
      <c r="U40" s="26"/>
      <c r="V40" s="151"/>
      <c r="W40" s="152"/>
      <c r="X40" s="28"/>
      <c r="Z40" s="25"/>
      <c r="AA40" s="26"/>
      <c r="AB40" s="151"/>
      <c r="AC40" s="152"/>
      <c r="AD40" s="28"/>
      <c r="AF40" s="25"/>
      <c r="AG40" s="26"/>
      <c r="AH40" s="151"/>
      <c r="AI40" s="152"/>
      <c r="AJ40" s="28"/>
      <c r="AL40" s="25"/>
      <c r="AM40" s="26"/>
      <c r="AN40" s="151"/>
      <c r="AO40" s="152"/>
      <c r="AP40" s="28"/>
      <c r="AR40" s="25"/>
      <c r="AS40" s="26"/>
      <c r="AT40" s="151"/>
      <c r="AU40" s="152"/>
      <c r="AV40" s="28"/>
      <c r="AX40" s="25"/>
      <c r="AY40" s="26"/>
      <c r="AZ40" s="151"/>
      <c r="BA40" s="152"/>
      <c r="BB40" s="28"/>
      <c r="BD40" s="25"/>
      <c r="BE40" s="26"/>
      <c r="BF40" s="151"/>
      <c r="BG40" s="152"/>
      <c r="BH40" s="28"/>
      <c r="BJ40" s="25"/>
      <c r="BK40" s="26"/>
      <c r="BL40" s="151"/>
      <c r="BM40" s="152"/>
      <c r="BN40" s="28"/>
    </row>
    <row r="41" spans="2:66" ht="20.25" hidden="1" thickTop="1" thickBot="1">
      <c r="B41" s="142" t="s">
        <v>6</v>
      </c>
      <c r="C41" s="147" t="e">
        <f>AVERAGE(C31:C40)/3</f>
        <v>#DIV/0!</v>
      </c>
      <c r="D41" s="29" t="s">
        <v>7</v>
      </c>
      <c r="E41" s="30">
        <f>100%-(E42+E43+E44+E45+E46)</f>
        <v>1</v>
      </c>
      <c r="F41" s="31"/>
      <c r="G41" s="16"/>
      <c r="H41" s="142" t="s">
        <v>6</v>
      </c>
      <c r="I41" s="147" t="e">
        <f>AVERAGE(I31:I40)/3</f>
        <v>#DIV/0!</v>
      </c>
      <c r="J41" s="29" t="s">
        <v>7</v>
      </c>
      <c r="K41" s="30">
        <f>100%-(K42+K43+K44+K45+K46)</f>
        <v>1</v>
      </c>
      <c r="L41" s="31"/>
      <c r="M41" s="16"/>
      <c r="N41" s="142" t="s">
        <v>6</v>
      </c>
      <c r="O41" s="147" t="e">
        <f>AVERAGE(O31:O40)/3</f>
        <v>#DIV/0!</v>
      </c>
      <c r="P41" s="29" t="s">
        <v>7</v>
      </c>
      <c r="Q41" s="30">
        <f>100%-(Q42+Q43+Q44+Q45+Q46)</f>
        <v>1</v>
      </c>
      <c r="R41" s="31"/>
      <c r="S41" s="16"/>
      <c r="T41" s="142" t="s">
        <v>6</v>
      </c>
      <c r="U41" s="147" t="e">
        <f>AVERAGE(U31:U40)/3</f>
        <v>#DIV/0!</v>
      </c>
      <c r="V41" s="29" t="s">
        <v>7</v>
      </c>
      <c r="W41" s="30">
        <f>100%-(W42+W43+W44+W45+W46)</f>
        <v>1</v>
      </c>
      <c r="X41" s="31"/>
      <c r="Y41" s="16"/>
      <c r="Z41" s="142" t="s">
        <v>6</v>
      </c>
      <c r="AA41" s="147" t="e">
        <f>AVERAGE(AA31:AA40)/3</f>
        <v>#DIV/0!</v>
      </c>
      <c r="AB41" s="29" t="s">
        <v>7</v>
      </c>
      <c r="AC41" s="30">
        <f>100%-(AC42+AC43+AC44+AC45+AC46)</f>
        <v>1</v>
      </c>
      <c r="AD41" s="31"/>
      <c r="AE41" s="16"/>
      <c r="AF41" s="142" t="s">
        <v>6</v>
      </c>
      <c r="AG41" s="147" t="e">
        <f>AVERAGE(AG31:AG40)/3</f>
        <v>#DIV/0!</v>
      </c>
      <c r="AH41" s="29" t="s">
        <v>7</v>
      </c>
      <c r="AI41" s="30">
        <f>100%-(AI42+AI43+AI44+AI45+AI46)</f>
        <v>1</v>
      </c>
      <c r="AJ41" s="31"/>
      <c r="AK41" s="16"/>
      <c r="AL41" s="142" t="s">
        <v>6</v>
      </c>
      <c r="AM41" s="147" t="e">
        <f>AVERAGE(AM31:AM40)/3</f>
        <v>#DIV/0!</v>
      </c>
      <c r="AN41" s="29" t="s">
        <v>7</v>
      </c>
      <c r="AO41" s="30">
        <f>100%-(AO42+AO43+AO44+AO45+AO46)</f>
        <v>1</v>
      </c>
      <c r="AP41" s="31"/>
      <c r="AQ41" s="16"/>
      <c r="AR41" s="142" t="s">
        <v>6</v>
      </c>
      <c r="AS41" s="147" t="e">
        <f>AVERAGE(AS31:AS40)/3</f>
        <v>#DIV/0!</v>
      </c>
      <c r="AT41" s="29" t="s">
        <v>7</v>
      </c>
      <c r="AU41" s="30">
        <f>100%-(AU42+AU43+AU44+AU45+AU46)</f>
        <v>1</v>
      </c>
      <c r="AV41" s="31"/>
      <c r="AW41" s="16"/>
      <c r="AX41" s="142" t="s">
        <v>6</v>
      </c>
      <c r="AY41" s="147" t="e">
        <f>AVERAGE(AY31:AY40)/3</f>
        <v>#DIV/0!</v>
      </c>
      <c r="AZ41" s="29" t="s">
        <v>7</v>
      </c>
      <c r="BA41" s="30">
        <f>100%-(BA42+BA43+BA44+BA45+BA46)</f>
        <v>1</v>
      </c>
      <c r="BB41" s="31"/>
      <c r="BC41" s="16"/>
      <c r="BD41" s="142" t="s">
        <v>6</v>
      </c>
      <c r="BE41" s="147" t="e">
        <f>AVERAGE(BE31:BE40)/3</f>
        <v>#DIV/0!</v>
      </c>
      <c r="BF41" s="29" t="s">
        <v>7</v>
      </c>
      <c r="BG41" s="30">
        <f>100%-(BG42+BG43+BG44+BG45+BG46)</f>
        <v>1</v>
      </c>
      <c r="BH41" s="31"/>
      <c r="BI41" s="16"/>
      <c r="BJ41" s="142" t="s">
        <v>6</v>
      </c>
      <c r="BK41" s="147" t="e">
        <f>AVERAGE(BK31:BK40)/3</f>
        <v>#DIV/0!</v>
      </c>
      <c r="BL41" s="29" t="s">
        <v>7</v>
      </c>
      <c r="BM41" s="30">
        <f>100%-(BM42+BM43+BM44+BM45+BM46)</f>
        <v>1</v>
      </c>
      <c r="BN41" s="31"/>
    </row>
    <row r="42" spans="2:66" ht="17.25" hidden="1" thickTop="1" thickBot="1">
      <c r="B42" s="150"/>
      <c r="C42" s="148"/>
      <c r="D42" s="32" t="s">
        <v>8</v>
      </c>
      <c r="E42" s="33">
        <f>COUNTIF(D31:E40,"G")/COUNTBLANK(D31:E40)</f>
        <v>0</v>
      </c>
      <c r="F42" s="34"/>
      <c r="G42" s="16"/>
      <c r="H42" s="150"/>
      <c r="I42" s="148"/>
      <c r="J42" s="32" t="s">
        <v>8</v>
      </c>
      <c r="K42" s="33">
        <f>COUNTIF(J31:K40,"G")/COUNTBLANK(J31:K40)</f>
        <v>0</v>
      </c>
      <c r="L42" s="34"/>
      <c r="M42" s="16"/>
      <c r="N42" s="150"/>
      <c r="O42" s="148"/>
      <c r="P42" s="32" t="s">
        <v>8</v>
      </c>
      <c r="Q42" s="33">
        <f>COUNTIF(P31:Q40,"G")/COUNTBLANK(P31:Q40)</f>
        <v>0</v>
      </c>
      <c r="R42" s="34"/>
      <c r="S42" s="16"/>
      <c r="T42" s="150"/>
      <c r="U42" s="148"/>
      <c r="V42" s="32" t="s">
        <v>8</v>
      </c>
      <c r="W42" s="33">
        <f>COUNTIF(V31:W40,"G")/COUNTBLANK(V31:W40)</f>
        <v>0</v>
      </c>
      <c r="X42" s="34"/>
      <c r="Y42" s="16"/>
      <c r="Z42" s="150"/>
      <c r="AA42" s="148"/>
      <c r="AB42" s="32" t="s">
        <v>8</v>
      </c>
      <c r="AC42" s="33">
        <f>COUNTIF(AB31:AC40,"G")/COUNTBLANK(AB31:AC40)</f>
        <v>0</v>
      </c>
      <c r="AD42" s="34"/>
      <c r="AE42" s="16"/>
      <c r="AF42" s="150"/>
      <c r="AG42" s="148"/>
      <c r="AH42" s="35" t="s">
        <v>8</v>
      </c>
      <c r="AI42" s="33">
        <f>COUNTIF(AH31:AI40,"G")/COUNTBLANK(AH31:AI40)</f>
        <v>0</v>
      </c>
      <c r="AJ42" s="34"/>
      <c r="AK42" s="16"/>
      <c r="AL42" s="150"/>
      <c r="AM42" s="148"/>
      <c r="AN42" s="32" t="s">
        <v>8</v>
      </c>
      <c r="AO42" s="33">
        <f>COUNTIF(AN31:AO40,"G")/COUNTBLANK(AN31:AO40)</f>
        <v>0</v>
      </c>
      <c r="AP42" s="34"/>
      <c r="AQ42" s="16"/>
      <c r="AR42" s="150"/>
      <c r="AS42" s="148"/>
      <c r="AT42" s="32" t="s">
        <v>8</v>
      </c>
      <c r="AU42" s="33">
        <f>COUNTIF(AT31:AU40,"G")/COUNTBLANK(AT31:AU40)</f>
        <v>0</v>
      </c>
      <c r="AV42" s="34"/>
      <c r="AW42" s="16"/>
      <c r="AX42" s="150"/>
      <c r="AY42" s="148"/>
      <c r="AZ42" s="32" t="s">
        <v>8</v>
      </c>
      <c r="BA42" s="33">
        <f>COUNTIF(AZ31:BA40,"G")/COUNTBLANK(AZ31:BA40)</f>
        <v>0</v>
      </c>
      <c r="BB42" s="34"/>
      <c r="BC42" s="16"/>
      <c r="BD42" s="150"/>
      <c r="BE42" s="148"/>
      <c r="BF42" s="32" t="s">
        <v>8</v>
      </c>
      <c r="BG42" s="33">
        <f>COUNTIF(BF31:BG40,"G")/COUNTBLANK(BF31:BG40)</f>
        <v>0</v>
      </c>
      <c r="BH42" s="34"/>
      <c r="BI42" s="16"/>
      <c r="BJ42" s="150"/>
      <c r="BK42" s="148"/>
      <c r="BL42" s="32" t="s">
        <v>8</v>
      </c>
      <c r="BM42" s="33">
        <f>COUNTIF(BL31:BM40,"G")/COUNTBLANK(BL31:BM40)</f>
        <v>0</v>
      </c>
      <c r="BN42" s="34"/>
    </row>
    <row r="43" spans="2:66" ht="17.25" hidden="1" thickTop="1" thickBot="1">
      <c r="B43" s="144"/>
      <c r="C43" s="149"/>
      <c r="D43" s="36" t="s">
        <v>9</v>
      </c>
      <c r="E43" s="33">
        <f>COUNTIF(D31:E40,"A")/COUNTBLANK(D31:E40)</f>
        <v>0</v>
      </c>
      <c r="F43" s="34"/>
      <c r="G43" s="16"/>
      <c r="H43" s="144"/>
      <c r="I43" s="149"/>
      <c r="J43" s="36" t="s">
        <v>9</v>
      </c>
      <c r="K43" s="33">
        <f>COUNTIF(J31:K40,"A")/COUNTBLANK(J31:K40)</f>
        <v>0</v>
      </c>
      <c r="L43" s="34"/>
      <c r="M43" s="16"/>
      <c r="N43" s="144"/>
      <c r="O43" s="149"/>
      <c r="P43" s="36" t="s">
        <v>9</v>
      </c>
      <c r="Q43" s="33">
        <f>COUNTIF(P31:Q40,"A")/COUNTBLANK(P31:Q40)</f>
        <v>0</v>
      </c>
      <c r="R43" s="34"/>
      <c r="S43" s="16"/>
      <c r="T43" s="144"/>
      <c r="U43" s="149"/>
      <c r="V43" s="36" t="s">
        <v>9</v>
      </c>
      <c r="W43" s="33">
        <f>COUNTIF(V31:W40,"A")/COUNTBLANK(V31:W40)</f>
        <v>0</v>
      </c>
      <c r="X43" s="34"/>
      <c r="Y43" s="16"/>
      <c r="Z43" s="144"/>
      <c r="AA43" s="149"/>
      <c r="AB43" s="36" t="s">
        <v>9</v>
      </c>
      <c r="AC43" s="33">
        <f>COUNTIF(AB31:AC40,"A")/COUNTBLANK(AB31:AC40)</f>
        <v>0</v>
      </c>
      <c r="AD43" s="34"/>
      <c r="AE43" s="16"/>
      <c r="AF43" s="144"/>
      <c r="AG43" s="149"/>
      <c r="AH43" s="36" t="s">
        <v>9</v>
      </c>
      <c r="AI43" s="33">
        <f>COUNTIF(AH31:AI40,"A")/COUNTBLANK(AH31:AI40)</f>
        <v>0</v>
      </c>
      <c r="AJ43" s="34"/>
      <c r="AK43" s="16"/>
      <c r="AL43" s="144"/>
      <c r="AM43" s="149"/>
      <c r="AN43" s="36" t="s">
        <v>9</v>
      </c>
      <c r="AO43" s="33">
        <f>COUNTIF(AN31:AO40,"A")/COUNTBLANK(AN31:AO40)</f>
        <v>0</v>
      </c>
      <c r="AP43" s="34"/>
      <c r="AQ43" s="16"/>
      <c r="AR43" s="144"/>
      <c r="AS43" s="149"/>
      <c r="AT43" s="36" t="s">
        <v>9</v>
      </c>
      <c r="AU43" s="33">
        <f>COUNTIF(AT31:AU40,"A")/COUNTBLANK(AT31:AU40)</f>
        <v>0</v>
      </c>
      <c r="AV43" s="34"/>
      <c r="AW43" s="16"/>
      <c r="AX43" s="144"/>
      <c r="AY43" s="149"/>
      <c r="AZ43" s="36" t="s">
        <v>9</v>
      </c>
      <c r="BA43" s="33">
        <f>COUNTIF(AZ31:BA40,"A")/COUNTBLANK(AZ31:BA40)</f>
        <v>0</v>
      </c>
      <c r="BB43" s="34"/>
      <c r="BC43" s="16"/>
      <c r="BD43" s="144"/>
      <c r="BE43" s="149"/>
      <c r="BF43" s="36" t="s">
        <v>9</v>
      </c>
      <c r="BG43" s="33">
        <f>COUNTIF(BF31:BG40,"A")/COUNTBLANK(BF31:BG40)</f>
        <v>0</v>
      </c>
      <c r="BH43" s="34"/>
      <c r="BI43" s="16"/>
      <c r="BJ43" s="144"/>
      <c r="BK43" s="149"/>
      <c r="BL43" s="36" t="s">
        <v>9</v>
      </c>
      <c r="BM43" s="33">
        <f>COUNTIF(BL31:BM40,"A")/COUNTBLANK(BL31:BM40)</f>
        <v>0</v>
      </c>
      <c r="BN43" s="34"/>
    </row>
    <row r="44" spans="2:66" ht="17.25" hidden="1" thickTop="1" thickBot="1">
      <c r="B44" s="142" t="s">
        <v>10</v>
      </c>
      <c r="C44" s="139" t="str">
        <f>IFERROR(IF(C41&gt;75%,"A",IF(AND(C41&gt;=50%,C41&lt;=75%),"PA","NA")),"NE")</f>
        <v>NE</v>
      </c>
      <c r="D44" s="32" t="s">
        <v>11</v>
      </c>
      <c r="E44" s="33">
        <f>COUNTIF(D31:E40,"M")/COUNTBLANK(D31:E40)</f>
        <v>0</v>
      </c>
      <c r="F44" s="34"/>
      <c r="G44" s="16"/>
      <c r="H44" s="142" t="s">
        <v>10</v>
      </c>
      <c r="I44" s="139" t="str">
        <f>IFERROR(IF(I41&gt;75%,"A",IF(AND(I41&gt;=50%,I41&lt;=75%),"PA","NA")),"NE")</f>
        <v>NE</v>
      </c>
      <c r="J44" s="32" t="s">
        <v>11</v>
      </c>
      <c r="K44" s="33">
        <f>COUNTIF(J31:K40,"M")/COUNTBLANK(J31:K40)</f>
        <v>0</v>
      </c>
      <c r="L44" s="34"/>
      <c r="M44" s="16"/>
      <c r="N44" s="142" t="s">
        <v>10</v>
      </c>
      <c r="O44" s="139" t="str">
        <f>IFERROR(IF(O41&gt;75%,"A",IF(AND(O41&gt;=50%,O41&lt;=75%),"PA","NA")),"NE")</f>
        <v>NE</v>
      </c>
      <c r="P44" s="32" t="s">
        <v>11</v>
      </c>
      <c r="Q44" s="33">
        <f>COUNTIF(P31:Q40,"M")/COUNTBLANK(P31:Q40)</f>
        <v>0</v>
      </c>
      <c r="R44" s="34"/>
      <c r="S44" s="16"/>
      <c r="T44" s="142" t="s">
        <v>10</v>
      </c>
      <c r="U44" s="139" t="str">
        <f>IFERROR(IF(U41&gt;75%,"A",IF(AND(U41&gt;=50%,U41&lt;=75%),"PA","NA")),"NE")</f>
        <v>NE</v>
      </c>
      <c r="V44" s="32" t="s">
        <v>11</v>
      </c>
      <c r="W44" s="33">
        <f>COUNTIF(V31:W40,"M")/COUNTBLANK(V31:W40)</f>
        <v>0</v>
      </c>
      <c r="X44" s="34"/>
      <c r="Y44" s="16"/>
      <c r="Z44" s="142" t="s">
        <v>10</v>
      </c>
      <c r="AA44" s="139" t="str">
        <f>IFERROR(IF(AA41&gt;75%,"A",IF(AND(AA41&gt;=50%,AA41&lt;=75%),"PA","NA")),"NE")</f>
        <v>NE</v>
      </c>
      <c r="AB44" s="32" t="s">
        <v>11</v>
      </c>
      <c r="AC44" s="33">
        <f>COUNTIF(AB31:AC40,"M")/COUNTBLANK(AB31:AC40)</f>
        <v>0</v>
      </c>
      <c r="AD44" s="34"/>
      <c r="AE44" s="16"/>
      <c r="AF44" s="142" t="s">
        <v>10</v>
      </c>
      <c r="AG44" s="139" t="str">
        <f>IFERROR(IF(AG41&gt;75%,"A",IF(AND(AG41&gt;=50%,AG41&lt;=75%),"PA","NA")),"NE")</f>
        <v>NE</v>
      </c>
      <c r="AH44" s="32" t="s">
        <v>11</v>
      </c>
      <c r="AI44" s="33">
        <f>COUNTIF(AH31:AI40,"M")/COUNTBLANK(AH31:AI40)</f>
        <v>0</v>
      </c>
      <c r="AJ44" s="34"/>
      <c r="AK44" s="16"/>
      <c r="AL44" s="142" t="s">
        <v>10</v>
      </c>
      <c r="AM44" s="139" t="str">
        <f>IFERROR(IF(AM41&gt;75%,"A",IF(AND(AM41&gt;=50%,AM41&lt;=75%),"PA","NA")),"NE")</f>
        <v>NE</v>
      </c>
      <c r="AN44" s="32" t="s">
        <v>11</v>
      </c>
      <c r="AO44" s="33">
        <f>COUNTIF(AN31:AO40,"M")/COUNTBLANK(AN31:AO40)</f>
        <v>0</v>
      </c>
      <c r="AP44" s="34"/>
      <c r="AQ44" s="16"/>
      <c r="AR44" s="142" t="s">
        <v>10</v>
      </c>
      <c r="AS44" s="139" t="str">
        <f>IFERROR(IF(AS41&gt;75%,"A",IF(AND(AS41&gt;=50%,AS41&lt;=75%),"PA","NA")),"NE")</f>
        <v>NE</v>
      </c>
      <c r="AT44" s="32" t="s">
        <v>11</v>
      </c>
      <c r="AU44" s="33">
        <f>COUNTIF(AT31:AU40,"M")/COUNTBLANK(AT31:AU40)</f>
        <v>0</v>
      </c>
      <c r="AV44" s="34"/>
      <c r="AW44" s="16"/>
      <c r="AX44" s="142" t="s">
        <v>10</v>
      </c>
      <c r="AY44" s="139" t="str">
        <f>IFERROR(IF(AY41&gt;75%,"A",IF(AND(AY41&gt;=50%,AY41&lt;=75%),"PA","NA")),"NE")</f>
        <v>NE</v>
      </c>
      <c r="AZ44" s="32" t="s">
        <v>11</v>
      </c>
      <c r="BA44" s="33">
        <f>COUNTIF(AZ31:BA40,"M")/COUNTBLANK(AZ31:BA40)</f>
        <v>0</v>
      </c>
      <c r="BB44" s="34"/>
      <c r="BC44" s="16"/>
      <c r="BD44" s="142" t="s">
        <v>10</v>
      </c>
      <c r="BE44" s="139" t="str">
        <f>IFERROR(IF(BE41&gt;75%,"A",IF(AND(BE41&gt;=50%,BE41&lt;=75%),"PA","NA")),"NE")</f>
        <v>NE</v>
      </c>
      <c r="BF44" s="32" t="s">
        <v>11</v>
      </c>
      <c r="BG44" s="33">
        <f>COUNTIF(BF31:BG40,"M")/COUNTBLANK(BF31:BG40)</f>
        <v>0</v>
      </c>
      <c r="BH44" s="34"/>
      <c r="BI44" s="16"/>
      <c r="BJ44" s="142" t="s">
        <v>10</v>
      </c>
      <c r="BK44" s="139" t="str">
        <f>IFERROR(IF(BK41&gt;75%,"A",IF(AND(BK41&gt;=50%,BK41&lt;=75%),"PA","NA")),"NE")</f>
        <v>NE</v>
      </c>
      <c r="BL44" s="32" t="s">
        <v>11</v>
      </c>
      <c r="BM44" s="33">
        <f>COUNTIF(BL31:BM40,"M")/COUNTBLANK(BL31:BM40)</f>
        <v>0</v>
      </c>
      <c r="BN44" s="34"/>
    </row>
    <row r="45" spans="2:66" ht="17.25" hidden="1" thickTop="1" thickBot="1">
      <c r="B45" s="143"/>
      <c r="C45" s="140"/>
      <c r="D45" s="32" t="s">
        <v>12</v>
      </c>
      <c r="E45" s="33">
        <f>COUNTIF(D31:E40,"GM")/COUNTBLANK(D31:E40)</f>
        <v>0</v>
      </c>
      <c r="F45" s="34"/>
      <c r="G45" s="16"/>
      <c r="H45" s="143"/>
      <c r="I45" s="140"/>
      <c r="J45" s="32" t="s">
        <v>12</v>
      </c>
      <c r="K45" s="33">
        <f>COUNTIF(J31:K40,"GM")/COUNTBLANK(J31:K40)</f>
        <v>0</v>
      </c>
      <c r="L45" s="34"/>
      <c r="M45" s="16"/>
      <c r="N45" s="143"/>
      <c r="O45" s="140"/>
      <c r="P45" s="32" t="s">
        <v>12</v>
      </c>
      <c r="Q45" s="33">
        <f>COUNTIF(P31:Q40,"GM")/COUNTBLANK(P31:Q40)</f>
        <v>0</v>
      </c>
      <c r="R45" s="34"/>
      <c r="S45" s="16"/>
      <c r="T45" s="143"/>
      <c r="U45" s="140"/>
      <c r="V45" s="32" t="s">
        <v>12</v>
      </c>
      <c r="W45" s="33">
        <f>COUNTIF(V31:W40,"GM")/COUNTBLANK(V31:W40)</f>
        <v>0</v>
      </c>
      <c r="X45" s="34"/>
      <c r="Y45" s="16"/>
      <c r="Z45" s="143"/>
      <c r="AA45" s="140"/>
      <c r="AB45" s="32" t="s">
        <v>12</v>
      </c>
      <c r="AC45" s="33">
        <f>COUNTIF(AB31:AC40,"GM")/COUNTBLANK(AB31:AC40)</f>
        <v>0</v>
      </c>
      <c r="AD45" s="34"/>
      <c r="AE45" s="16"/>
      <c r="AF45" s="143"/>
      <c r="AG45" s="140"/>
      <c r="AH45" s="32" t="s">
        <v>12</v>
      </c>
      <c r="AI45" s="33">
        <f>COUNTIF(AH31:AI40,"GM")/COUNTBLANK(AH31:AI40)</f>
        <v>0</v>
      </c>
      <c r="AJ45" s="34"/>
      <c r="AK45" s="16"/>
      <c r="AL45" s="143"/>
      <c r="AM45" s="140"/>
      <c r="AN45" s="32" t="s">
        <v>12</v>
      </c>
      <c r="AO45" s="33">
        <f>COUNTIF(AN31:AO40,"GM")/COUNTBLANK(AN31:AO40)</f>
        <v>0</v>
      </c>
      <c r="AP45" s="34"/>
      <c r="AQ45" s="16"/>
      <c r="AR45" s="143"/>
      <c r="AS45" s="140"/>
      <c r="AT45" s="32" t="s">
        <v>12</v>
      </c>
      <c r="AU45" s="33">
        <f>COUNTIF(AT31:AU40,"GM")/COUNTBLANK(AT31:AU40)</f>
        <v>0</v>
      </c>
      <c r="AV45" s="34"/>
      <c r="AW45" s="16"/>
      <c r="AX45" s="143"/>
      <c r="AY45" s="140"/>
      <c r="AZ45" s="32" t="s">
        <v>12</v>
      </c>
      <c r="BA45" s="33">
        <f>COUNTIF(AZ31:BA40,"GM")/COUNTBLANK(AZ31:BA40)</f>
        <v>0</v>
      </c>
      <c r="BB45" s="34"/>
      <c r="BC45" s="16"/>
      <c r="BD45" s="143"/>
      <c r="BE45" s="140"/>
      <c r="BF45" s="32" t="s">
        <v>12</v>
      </c>
      <c r="BG45" s="33">
        <f>COUNTIF(BF31:BG40,"GM")/COUNTBLANK(BF31:BG40)</f>
        <v>0</v>
      </c>
      <c r="BH45" s="34"/>
      <c r="BI45" s="16"/>
      <c r="BJ45" s="143"/>
      <c r="BK45" s="140"/>
      <c r="BL45" s="32" t="s">
        <v>12</v>
      </c>
      <c r="BM45" s="33">
        <f>COUNTIF(BL31:BM40,"GM")/COUNTBLANK(BL31:BM40)</f>
        <v>0</v>
      </c>
      <c r="BN45" s="34"/>
    </row>
    <row r="46" spans="2:66" ht="17.25" hidden="1" thickTop="1" thickBot="1">
      <c r="B46" s="144"/>
      <c r="C46" s="141"/>
      <c r="D46" s="32" t="s">
        <v>13</v>
      </c>
      <c r="E46" s="33">
        <f>COUNTIF(D31:E40,"AM")/COUNTBLANK(D31:E40)</f>
        <v>0</v>
      </c>
      <c r="F46" s="37"/>
      <c r="G46" s="16"/>
      <c r="H46" s="144"/>
      <c r="I46" s="141"/>
      <c r="J46" s="32" t="s">
        <v>13</v>
      </c>
      <c r="K46" s="33">
        <f>COUNTIF(J31:K40,"AM")/COUNTBLANK(J31:K40)</f>
        <v>0</v>
      </c>
      <c r="L46" s="37"/>
      <c r="M46" s="16"/>
      <c r="N46" s="144"/>
      <c r="O46" s="141"/>
      <c r="P46" s="32" t="s">
        <v>13</v>
      </c>
      <c r="Q46" s="33">
        <f>COUNTIF(P31:Q40,"AM")/COUNTBLANK(P31:Q40)</f>
        <v>0</v>
      </c>
      <c r="R46" s="37"/>
      <c r="S46" s="16"/>
      <c r="T46" s="144"/>
      <c r="U46" s="141"/>
      <c r="V46" s="32" t="s">
        <v>13</v>
      </c>
      <c r="W46" s="33">
        <f>COUNTIF(V31:W40,"AM")/COUNTBLANK(V31:W40)</f>
        <v>0</v>
      </c>
      <c r="X46" s="37"/>
      <c r="Y46" s="16"/>
      <c r="Z46" s="144"/>
      <c r="AA46" s="141"/>
      <c r="AB46" s="32" t="s">
        <v>13</v>
      </c>
      <c r="AC46" s="33">
        <f>COUNTIF(AB31:AC40,"AM")/COUNTBLANK(AB31:AC40)</f>
        <v>0</v>
      </c>
      <c r="AD46" s="37"/>
      <c r="AE46" s="16"/>
      <c r="AF46" s="144"/>
      <c r="AG46" s="141"/>
      <c r="AH46" s="32" t="s">
        <v>13</v>
      </c>
      <c r="AI46" s="33">
        <f>COUNTIF(AH31:AI40,"AM")/COUNTBLANK(AH31:AI40)</f>
        <v>0</v>
      </c>
      <c r="AJ46" s="37"/>
      <c r="AK46" s="16"/>
      <c r="AL46" s="144"/>
      <c r="AM46" s="141"/>
      <c r="AN46" s="32" t="s">
        <v>13</v>
      </c>
      <c r="AO46" s="33">
        <f>COUNTIF(AN31:AO40,"AM")/COUNTBLANK(AN31:AO40)</f>
        <v>0</v>
      </c>
      <c r="AP46" s="37"/>
      <c r="AQ46" s="16"/>
      <c r="AR46" s="144"/>
      <c r="AS46" s="141"/>
      <c r="AT46" s="32" t="s">
        <v>13</v>
      </c>
      <c r="AU46" s="33">
        <f>COUNTIF(AT31:AU40,"AM")/COUNTBLANK(AT31:AU40)</f>
        <v>0</v>
      </c>
      <c r="AV46" s="37"/>
      <c r="AW46" s="16"/>
      <c r="AX46" s="144"/>
      <c r="AY46" s="141"/>
      <c r="AZ46" s="32" t="s">
        <v>13</v>
      </c>
      <c r="BA46" s="33">
        <f>COUNTIF(AZ31:BA40,"AM")/COUNTBLANK(AZ31:BA40)</f>
        <v>0</v>
      </c>
      <c r="BB46" s="37"/>
      <c r="BC46" s="16"/>
      <c r="BD46" s="144"/>
      <c r="BE46" s="141"/>
      <c r="BF46" s="32" t="s">
        <v>13</v>
      </c>
      <c r="BG46" s="33">
        <f>COUNTIF(BF31:BG40,"AM")/COUNTBLANK(BF31:BG40)</f>
        <v>0</v>
      </c>
      <c r="BH46" s="37"/>
      <c r="BI46" s="16"/>
      <c r="BJ46" s="144"/>
      <c r="BK46" s="141"/>
      <c r="BL46" s="32" t="s">
        <v>13</v>
      </c>
      <c r="BM46" s="33">
        <f>COUNTIF(BL31:BM40,"AM")/COUNTBLANK(BL31:BM40)</f>
        <v>0</v>
      </c>
      <c r="BN46" s="37"/>
    </row>
    <row r="47" spans="2:66" ht="15.75" hidden="1" thickTop="1">
      <c r="B47" s="145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46"/>
      <c r="AX47" s="146"/>
      <c r="AY47" s="146"/>
      <c r="AZ47" s="146"/>
      <c r="BA47" s="146"/>
      <c r="BB47" s="146"/>
      <c r="BC47" s="146"/>
      <c r="BD47" s="146"/>
      <c r="BE47" s="146"/>
      <c r="BF47" s="146"/>
      <c r="BG47" s="146"/>
      <c r="BH47" s="146"/>
      <c r="BI47" s="146"/>
      <c r="BJ47" s="146"/>
      <c r="BK47" s="146"/>
      <c r="BL47" s="146"/>
      <c r="BM47" s="146"/>
      <c r="BN47" s="146"/>
    </row>
    <row r="48" spans="2:66" hidden="1"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46"/>
      <c r="AX48" s="146"/>
      <c r="AY48" s="146"/>
      <c r="AZ48" s="146"/>
      <c r="BA48" s="146"/>
      <c r="BB48" s="146"/>
      <c r="BC48" s="146"/>
      <c r="BD48" s="146"/>
      <c r="BE48" s="146"/>
      <c r="BF48" s="146"/>
      <c r="BG48" s="146"/>
      <c r="BH48" s="146"/>
      <c r="BI48" s="146"/>
      <c r="BJ48" s="146"/>
      <c r="BK48" s="146"/>
      <c r="BL48" s="146"/>
      <c r="BM48" s="146"/>
      <c r="BN48" s="146"/>
    </row>
    <row r="49" spans="1:66" ht="15.75" hidden="1" thickBot="1"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46"/>
      <c r="AX49" s="146"/>
      <c r="AY49" s="146"/>
      <c r="AZ49" s="146"/>
      <c r="BA49" s="146"/>
      <c r="BB49" s="146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</row>
    <row r="50" spans="1:66" ht="27.75" hidden="1" thickTop="1" thickBot="1">
      <c r="A50" s="137"/>
      <c r="B50" s="163" t="str">
        <f>[1]Compétences!D55</f>
        <v>Reformuler pour se faire mieux comprendre</v>
      </c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4"/>
      <c r="AW50" s="164"/>
      <c r="AX50" s="164"/>
      <c r="AY50" s="164"/>
      <c r="AZ50" s="164"/>
      <c r="BA50" s="164"/>
      <c r="BB50" s="164"/>
      <c r="BC50" s="164"/>
      <c r="BD50" s="164"/>
      <c r="BE50" s="164"/>
      <c r="BF50" s="164"/>
      <c r="BG50" s="164"/>
      <c r="BH50" s="164"/>
      <c r="BI50" s="164"/>
      <c r="BJ50" s="164"/>
      <c r="BK50" s="164"/>
      <c r="BL50" s="164"/>
      <c r="BM50" s="164"/>
      <c r="BN50" s="165"/>
    </row>
    <row r="51" spans="1:66" ht="22.5" hidden="1" thickTop="1" thickBot="1">
      <c r="A51" s="138"/>
      <c r="B51" s="166" t="str">
        <f>HYPERLINK("[Evaluation_Continue.xlsm]INES!E"&amp;MATCH(B50,[1]INES!$E$1:$E$400,0),"INES")</f>
        <v>INES</v>
      </c>
      <c r="C51" s="167"/>
      <c r="D51" s="167"/>
      <c r="E51" s="167"/>
      <c r="F51" s="168"/>
      <c r="G51" s="12"/>
      <c r="H51" s="166" t="e">
        <f>HYPERLINK("[Evaluation_Continue.xlsm]RHEMA!E"&amp;MATCH(B50,#REF!,0),"RHEMA")</f>
        <v>#REF!</v>
      </c>
      <c r="I51" s="167"/>
      <c r="J51" s="167"/>
      <c r="K51" s="167"/>
      <c r="L51" s="168"/>
      <c r="M51" s="12"/>
      <c r="N51" s="166" t="e">
        <f>HYPERLINK("[Evaluation_Continue.xlsm]NUHEREN!E"&amp;MATCH(B50,#REF!,0),"NUHEREN")</f>
        <v>#REF!</v>
      </c>
      <c r="O51" s="169"/>
      <c r="P51" s="169"/>
      <c r="Q51" s="169"/>
      <c r="R51" s="170"/>
      <c r="S51" s="12"/>
      <c r="T51" s="160" t="e">
        <f>HYPERLINK("[Evaluation_Continue.xlsm]KISHORE!E"&amp;MATCH(B50,#REF!,0),"KISHORE")</f>
        <v>#REF!</v>
      </c>
      <c r="U51" s="161"/>
      <c r="V51" s="161"/>
      <c r="W51" s="161"/>
      <c r="X51" s="162"/>
      <c r="Y51" s="12"/>
      <c r="Z51" s="160" t="e">
        <f>HYPERLINK("[Evaluation_Continue.xlsm]TIMI!E"&amp;MATCH(B50,#REF!,0),"TIMI")</f>
        <v>#REF!</v>
      </c>
      <c r="AA51" s="161"/>
      <c r="AB51" s="161"/>
      <c r="AC51" s="161"/>
      <c r="AD51" s="162"/>
      <c r="AE51" s="12"/>
      <c r="AF51" s="160" t="e">
        <f>HYPERLINK("[Evaluation_Continue.xlsm]MAEVA!E"&amp;MATCH(B50,#REF!,0),"MAEVA")</f>
        <v>#REF!</v>
      </c>
      <c r="AG51" s="161"/>
      <c r="AH51" s="161"/>
      <c r="AI51" s="161"/>
      <c r="AJ51" s="162"/>
      <c r="AK51" s="12"/>
      <c r="AL51" s="160" t="e">
        <f>HYPERLINK("[Evaluation_Continue.xlsm]LOAN!E"&amp;MATCH(B50,#REF!,0),"LOAN")</f>
        <v>#REF!</v>
      </c>
      <c r="AM51" s="161"/>
      <c r="AN51" s="161"/>
      <c r="AO51" s="161"/>
      <c r="AP51" s="162"/>
      <c r="AQ51" s="12"/>
      <c r="AR51" s="160" t="e">
        <f>HYPERLINK("[Evaluation_Continue.xlsm]ABDOULAYE!E"&amp;MATCH(B50,#REF!,0),"ABDOULAYE")</f>
        <v>#REF!</v>
      </c>
      <c r="AS51" s="161"/>
      <c r="AT51" s="161"/>
      <c r="AU51" s="161"/>
      <c r="AV51" s="162"/>
      <c r="AW51" s="12"/>
      <c r="AX51" s="160" t="e">
        <f>HYPERLINK("[Evaluation_Continue.xlsm]AISSATOU!E"&amp;MATCH(B50,#REF!,0),"AISSATOU")</f>
        <v>#REF!</v>
      </c>
      <c r="AY51" s="161"/>
      <c r="AZ51" s="161"/>
      <c r="BA51" s="161"/>
      <c r="BB51" s="162"/>
      <c r="BC51" s="12"/>
      <c r="BD51" s="160" t="e">
        <f>HYPERLINK("[Evaluation_Continue.xlsm]CHAIMA!E"&amp;MATCH(B50,#REF!,0),"CHAIMA")</f>
        <v>#REF!</v>
      </c>
      <c r="BE51" s="161"/>
      <c r="BF51" s="161"/>
      <c r="BG51" s="161"/>
      <c r="BH51" s="162"/>
      <c r="BI51" s="12"/>
      <c r="BJ51" s="160" t="e">
        <f>HYPERLINK("[Evaluation_Continue.xlsm]JOFFREY!E"&amp;MATCH(B50,#REF!,0),"JOFFREY")</f>
        <v>#REF!</v>
      </c>
      <c r="BK51" s="161"/>
      <c r="BL51" s="161"/>
      <c r="BM51" s="161"/>
      <c r="BN51" s="162"/>
    </row>
    <row r="52" spans="1:66" ht="17.25" hidden="1" thickTop="1" thickBot="1">
      <c r="A52" s="137"/>
      <c r="B52" s="14" t="s">
        <v>2</v>
      </c>
      <c r="C52" s="15" t="s">
        <v>3</v>
      </c>
      <c r="D52" s="158" t="s">
        <v>4</v>
      </c>
      <c r="E52" s="159"/>
      <c r="F52" s="14" t="s">
        <v>5</v>
      </c>
      <c r="G52" s="16"/>
      <c r="H52" s="14" t="s">
        <v>2</v>
      </c>
      <c r="I52" s="15" t="s">
        <v>3</v>
      </c>
      <c r="J52" s="158" t="s">
        <v>4</v>
      </c>
      <c r="K52" s="159"/>
      <c r="L52" s="14" t="s">
        <v>5</v>
      </c>
      <c r="M52" s="16"/>
      <c r="N52" s="14" t="s">
        <v>2</v>
      </c>
      <c r="O52" s="15" t="s">
        <v>3</v>
      </c>
      <c r="P52" s="158" t="s">
        <v>4</v>
      </c>
      <c r="Q52" s="159"/>
      <c r="R52" s="14" t="s">
        <v>5</v>
      </c>
      <c r="S52" s="16"/>
      <c r="T52" s="14" t="s">
        <v>2</v>
      </c>
      <c r="U52" s="15" t="s">
        <v>3</v>
      </c>
      <c r="V52" s="158" t="s">
        <v>4</v>
      </c>
      <c r="W52" s="159"/>
      <c r="X52" s="14" t="s">
        <v>5</v>
      </c>
      <c r="Y52" s="16"/>
      <c r="Z52" s="14" t="s">
        <v>2</v>
      </c>
      <c r="AA52" s="15" t="s">
        <v>3</v>
      </c>
      <c r="AB52" s="158" t="s">
        <v>4</v>
      </c>
      <c r="AC52" s="159"/>
      <c r="AD52" s="14" t="s">
        <v>5</v>
      </c>
      <c r="AE52" s="16"/>
      <c r="AF52" s="14" t="s">
        <v>2</v>
      </c>
      <c r="AG52" s="15" t="s">
        <v>3</v>
      </c>
      <c r="AH52" s="158" t="s">
        <v>4</v>
      </c>
      <c r="AI52" s="159"/>
      <c r="AJ52" s="14" t="s">
        <v>5</v>
      </c>
      <c r="AK52" s="16"/>
      <c r="AL52" s="14" t="s">
        <v>2</v>
      </c>
      <c r="AM52" s="15" t="s">
        <v>3</v>
      </c>
      <c r="AN52" s="158" t="s">
        <v>4</v>
      </c>
      <c r="AO52" s="159"/>
      <c r="AP52" s="14" t="s">
        <v>5</v>
      </c>
      <c r="AQ52" s="16"/>
      <c r="AR52" s="14" t="s">
        <v>2</v>
      </c>
      <c r="AS52" s="15" t="s">
        <v>3</v>
      </c>
      <c r="AT52" s="158" t="s">
        <v>4</v>
      </c>
      <c r="AU52" s="159"/>
      <c r="AV52" s="14" t="s">
        <v>5</v>
      </c>
      <c r="AW52" s="16"/>
      <c r="AX52" s="14" t="s">
        <v>2</v>
      </c>
      <c r="AY52" s="15" t="s">
        <v>3</v>
      </c>
      <c r="AZ52" s="158" t="s">
        <v>4</v>
      </c>
      <c r="BA52" s="159"/>
      <c r="BB52" s="14" t="s">
        <v>5</v>
      </c>
      <c r="BC52" s="16"/>
      <c r="BD52" s="14" t="s">
        <v>2</v>
      </c>
      <c r="BE52" s="15" t="s">
        <v>3</v>
      </c>
      <c r="BF52" s="158" t="s">
        <v>4</v>
      </c>
      <c r="BG52" s="159"/>
      <c r="BH52" s="14" t="s">
        <v>5</v>
      </c>
      <c r="BI52" s="16"/>
      <c r="BJ52" s="14" t="s">
        <v>2</v>
      </c>
      <c r="BK52" s="15" t="s">
        <v>3</v>
      </c>
      <c r="BL52" s="158" t="s">
        <v>4</v>
      </c>
      <c r="BM52" s="159"/>
      <c r="BN52" s="14" t="s">
        <v>5</v>
      </c>
    </row>
    <row r="53" spans="1:66" ht="16.5" hidden="1" thickTop="1">
      <c r="A53" s="137"/>
      <c r="B53" s="17"/>
      <c r="C53" s="18"/>
      <c r="D53" s="156"/>
      <c r="E53" s="157"/>
      <c r="F53" s="19"/>
      <c r="G53" s="1"/>
      <c r="H53" s="17"/>
      <c r="I53" s="18"/>
      <c r="J53" s="156"/>
      <c r="K53" s="157"/>
      <c r="L53" s="20"/>
      <c r="N53" s="17"/>
      <c r="O53" s="18"/>
      <c r="P53" s="156"/>
      <c r="Q53" s="157"/>
      <c r="R53" s="20"/>
      <c r="T53" s="17"/>
      <c r="U53" s="18"/>
      <c r="V53" s="156"/>
      <c r="W53" s="157"/>
      <c r="X53" s="20"/>
      <c r="Z53" s="17"/>
      <c r="AA53" s="18"/>
      <c r="AB53" s="156"/>
      <c r="AC53" s="157"/>
      <c r="AD53" s="20"/>
      <c r="AF53" s="17"/>
      <c r="AG53" s="18"/>
      <c r="AH53" s="156"/>
      <c r="AI53" s="157"/>
      <c r="AJ53" s="20"/>
      <c r="AL53" s="17"/>
      <c r="AM53" s="18"/>
      <c r="AN53" s="156"/>
      <c r="AO53" s="157"/>
      <c r="AP53" s="20"/>
      <c r="AR53" s="17"/>
      <c r="AS53" s="18"/>
      <c r="AT53" s="156"/>
      <c r="AU53" s="157"/>
      <c r="AV53" s="20"/>
      <c r="AX53" s="17"/>
      <c r="AY53" s="18"/>
      <c r="AZ53" s="156"/>
      <c r="BA53" s="157"/>
      <c r="BB53" s="20"/>
      <c r="BD53" s="17"/>
      <c r="BE53" s="18"/>
      <c r="BF53" s="156"/>
      <c r="BG53" s="157"/>
      <c r="BH53" s="20"/>
      <c r="BJ53" s="17"/>
      <c r="BK53" s="18"/>
      <c r="BL53" s="156"/>
      <c r="BM53" s="157"/>
      <c r="BN53" s="20"/>
    </row>
    <row r="54" spans="1:66" ht="15.75" hidden="1">
      <c r="A54" s="137"/>
      <c r="B54" s="17"/>
      <c r="C54" s="21"/>
      <c r="D54" s="155"/>
      <c r="E54" s="154"/>
      <c r="F54" s="22"/>
      <c r="G54" s="1"/>
      <c r="H54" s="17"/>
      <c r="I54" s="21"/>
      <c r="J54" s="155"/>
      <c r="K54" s="154"/>
      <c r="L54" s="23"/>
      <c r="N54" s="17"/>
      <c r="O54" s="21"/>
      <c r="P54" s="155"/>
      <c r="Q54" s="154"/>
      <c r="R54" s="23"/>
      <c r="T54" s="17"/>
      <c r="U54" s="21"/>
      <c r="V54" s="155"/>
      <c r="W54" s="154"/>
      <c r="X54" s="23"/>
      <c r="Z54" s="17"/>
      <c r="AA54" s="21"/>
      <c r="AB54" s="155"/>
      <c r="AC54" s="154"/>
      <c r="AD54" s="23"/>
      <c r="AF54" s="17"/>
      <c r="AG54" s="21"/>
      <c r="AH54" s="155"/>
      <c r="AI54" s="154"/>
      <c r="AJ54" s="23"/>
      <c r="AL54" s="17"/>
      <c r="AM54" s="21"/>
      <c r="AN54" s="155"/>
      <c r="AO54" s="154"/>
      <c r="AP54" s="23"/>
      <c r="AR54" s="17"/>
      <c r="AS54" s="21"/>
      <c r="AT54" s="155"/>
      <c r="AU54" s="154"/>
      <c r="AV54" s="23"/>
      <c r="AX54" s="17"/>
      <c r="AY54" s="21"/>
      <c r="AZ54" s="155"/>
      <c r="BA54" s="154"/>
      <c r="BB54" s="23"/>
      <c r="BD54" s="17"/>
      <c r="BE54" s="21"/>
      <c r="BF54" s="155"/>
      <c r="BG54" s="154"/>
      <c r="BH54" s="23"/>
      <c r="BJ54" s="17"/>
      <c r="BK54" s="21"/>
      <c r="BL54" s="155"/>
      <c r="BM54" s="154"/>
      <c r="BN54" s="23"/>
    </row>
    <row r="55" spans="1:66" ht="15.75" hidden="1">
      <c r="A55" s="137"/>
      <c r="B55" s="17"/>
      <c r="C55" s="21"/>
      <c r="D55" s="155"/>
      <c r="E55" s="154"/>
      <c r="F55" s="22"/>
      <c r="G55" s="1"/>
      <c r="H55" s="17"/>
      <c r="I55" s="21"/>
      <c r="J55" s="155"/>
      <c r="K55" s="154"/>
      <c r="L55" s="23"/>
      <c r="N55" s="17"/>
      <c r="O55" s="21"/>
      <c r="P55" s="155"/>
      <c r="Q55" s="154"/>
      <c r="R55" s="23"/>
      <c r="T55" s="17"/>
      <c r="U55" s="21"/>
      <c r="V55" s="155"/>
      <c r="W55" s="154"/>
      <c r="X55" s="23"/>
      <c r="Z55" s="17"/>
      <c r="AA55" s="21"/>
      <c r="AB55" s="155"/>
      <c r="AC55" s="154"/>
      <c r="AD55" s="23"/>
      <c r="AF55" s="17"/>
      <c r="AG55" s="21"/>
      <c r="AH55" s="155"/>
      <c r="AI55" s="154"/>
      <c r="AJ55" s="23"/>
      <c r="AL55" s="17"/>
      <c r="AM55" s="21"/>
      <c r="AN55" s="155"/>
      <c r="AO55" s="154"/>
      <c r="AP55" s="23"/>
      <c r="AR55" s="17"/>
      <c r="AS55" s="21"/>
      <c r="AT55" s="155"/>
      <c r="AU55" s="154"/>
      <c r="AV55" s="23"/>
      <c r="AX55" s="17"/>
      <c r="AY55" s="21"/>
      <c r="AZ55" s="155"/>
      <c r="BA55" s="154"/>
      <c r="BB55" s="23"/>
      <c r="BD55" s="17"/>
      <c r="BE55" s="21"/>
      <c r="BF55" s="155"/>
      <c r="BG55" s="154"/>
      <c r="BH55" s="23"/>
      <c r="BJ55" s="17"/>
      <c r="BK55" s="21"/>
      <c r="BL55" s="155"/>
      <c r="BM55" s="154"/>
      <c r="BN55" s="23"/>
    </row>
    <row r="56" spans="1:66" ht="15.75" hidden="1">
      <c r="A56" s="137"/>
      <c r="B56" s="17"/>
      <c r="C56" s="21"/>
      <c r="D56" s="155"/>
      <c r="E56" s="154"/>
      <c r="F56" s="22"/>
      <c r="G56" s="1"/>
      <c r="H56" s="17"/>
      <c r="I56" s="21"/>
      <c r="J56" s="155"/>
      <c r="K56" s="154"/>
      <c r="L56" s="23"/>
      <c r="N56" s="17"/>
      <c r="O56" s="21"/>
      <c r="P56" s="155"/>
      <c r="Q56" s="154"/>
      <c r="R56" s="23"/>
      <c r="T56" s="17"/>
      <c r="U56" s="21"/>
      <c r="V56" s="155"/>
      <c r="W56" s="154"/>
      <c r="X56" s="23"/>
      <c r="Z56" s="17"/>
      <c r="AA56" s="21"/>
      <c r="AB56" s="155"/>
      <c r="AC56" s="154"/>
      <c r="AD56" s="23"/>
      <c r="AF56" s="17"/>
      <c r="AG56" s="21"/>
      <c r="AH56" s="155"/>
      <c r="AI56" s="154"/>
      <c r="AJ56" s="23"/>
      <c r="AL56" s="17"/>
      <c r="AM56" s="21"/>
      <c r="AN56" s="155"/>
      <c r="AO56" s="154"/>
      <c r="AP56" s="23"/>
      <c r="AR56" s="17"/>
      <c r="AS56" s="21"/>
      <c r="AT56" s="155"/>
      <c r="AU56" s="154"/>
      <c r="AV56" s="23"/>
      <c r="AX56" s="17"/>
      <c r="AY56" s="21"/>
      <c r="AZ56" s="155"/>
      <c r="BA56" s="154"/>
      <c r="BB56" s="23"/>
      <c r="BD56" s="17"/>
      <c r="BE56" s="21"/>
      <c r="BF56" s="155"/>
      <c r="BG56" s="154"/>
      <c r="BH56" s="23"/>
      <c r="BJ56" s="17"/>
      <c r="BK56" s="21"/>
      <c r="BL56" s="155"/>
      <c r="BM56" s="154"/>
      <c r="BN56" s="23"/>
    </row>
    <row r="57" spans="1:66" ht="15.75" hidden="1">
      <c r="A57" s="137"/>
      <c r="B57" s="17"/>
      <c r="C57" s="21"/>
      <c r="D57" s="155"/>
      <c r="E57" s="154"/>
      <c r="F57" s="22"/>
      <c r="G57" s="1"/>
      <c r="H57" s="17"/>
      <c r="I57" s="21"/>
      <c r="J57" s="155"/>
      <c r="K57" s="154"/>
      <c r="L57" s="23"/>
      <c r="N57" s="17"/>
      <c r="O57" s="21"/>
      <c r="P57" s="155"/>
      <c r="Q57" s="154"/>
      <c r="R57" s="23"/>
      <c r="T57" s="17"/>
      <c r="U57" s="21"/>
      <c r="V57" s="155"/>
      <c r="W57" s="154"/>
      <c r="X57" s="23"/>
      <c r="Z57" s="17"/>
      <c r="AA57" s="21"/>
      <c r="AB57" s="155"/>
      <c r="AC57" s="154"/>
      <c r="AD57" s="23"/>
      <c r="AF57" s="17"/>
      <c r="AG57" s="21"/>
      <c r="AH57" s="155"/>
      <c r="AI57" s="154"/>
      <c r="AJ57" s="23"/>
      <c r="AL57" s="17"/>
      <c r="AM57" s="21"/>
      <c r="AN57" s="155"/>
      <c r="AO57" s="154"/>
      <c r="AP57" s="23"/>
      <c r="AR57" s="17"/>
      <c r="AS57" s="21"/>
      <c r="AT57" s="155"/>
      <c r="AU57" s="154"/>
      <c r="AV57" s="23"/>
      <c r="AX57" s="17"/>
      <c r="AY57" s="21"/>
      <c r="AZ57" s="155"/>
      <c r="BA57" s="154"/>
      <c r="BB57" s="23"/>
      <c r="BD57" s="17"/>
      <c r="BE57" s="21"/>
      <c r="BF57" s="155"/>
      <c r="BG57" s="154"/>
      <c r="BH57" s="23"/>
      <c r="BJ57" s="17"/>
      <c r="BK57" s="21"/>
      <c r="BL57" s="155"/>
      <c r="BM57" s="154"/>
      <c r="BN57" s="23"/>
    </row>
    <row r="58" spans="1:66" ht="15.75" hidden="1">
      <c r="A58" s="137"/>
      <c r="B58" s="24"/>
      <c r="C58" s="21"/>
      <c r="D58" s="155"/>
      <c r="E58" s="154"/>
      <c r="F58" s="22"/>
      <c r="G58" s="1"/>
      <c r="H58" s="24"/>
      <c r="I58" s="21"/>
      <c r="J58" s="155"/>
      <c r="K58" s="154"/>
      <c r="L58" s="23"/>
      <c r="N58" s="24"/>
      <c r="O58" s="21"/>
      <c r="P58" s="155"/>
      <c r="Q58" s="154"/>
      <c r="R58" s="23"/>
      <c r="T58" s="24"/>
      <c r="U58" s="21"/>
      <c r="V58" s="155"/>
      <c r="W58" s="154"/>
      <c r="X58" s="23"/>
      <c r="Z58" s="24"/>
      <c r="AA58" s="21"/>
      <c r="AB58" s="155"/>
      <c r="AC58" s="154"/>
      <c r="AD58" s="23"/>
      <c r="AF58" s="24"/>
      <c r="AG58" s="21"/>
      <c r="AH58" s="155"/>
      <c r="AI58" s="154"/>
      <c r="AJ58" s="23"/>
      <c r="AL58" s="24"/>
      <c r="AM58" s="21"/>
      <c r="AN58" s="155"/>
      <c r="AO58" s="154"/>
      <c r="AP58" s="23"/>
      <c r="AR58" s="24"/>
      <c r="AS58" s="21"/>
      <c r="AT58" s="155"/>
      <c r="AU58" s="154"/>
      <c r="AV58" s="23"/>
      <c r="AX58" s="24"/>
      <c r="AY58" s="21"/>
      <c r="AZ58" s="155"/>
      <c r="BA58" s="154"/>
      <c r="BB58" s="23"/>
      <c r="BD58" s="24"/>
      <c r="BE58" s="21"/>
      <c r="BF58" s="155"/>
      <c r="BG58" s="154"/>
      <c r="BH58" s="23"/>
      <c r="BJ58" s="24"/>
      <c r="BK58" s="21"/>
      <c r="BL58" s="155"/>
      <c r="BM58" s="154"/>
      <c r="BN58" s="23"/>
    </row>
    <row r="59" spans="1:66" ht="15.75" hidden="1">
      <c r="A59" s="137"/>
      <c r="B59" s="24"/>
      <c r="C59" s="21"/>
      <c r="D59" s="155"/>
      <c r="E59" s="154"/>
      <c r="F59" s="22"/>
      <c r="G59" s="1"/>
      <c r="H59" s="24"/>
      <c r="I59" s="21"/>
      <c r="J59" s="155"/>
      <c r="K59" s="154"/>
      <c r="L59" s="23"/>
      <c r="N59" s="24"/>
      <c r="O59" s="21"/>
      <c r="P59" s="155"/>
      <c r="Q59" s="154"/>
      <c r="R59" s="23"/>
      <c r="T59" s="24"/>
      <c r="U59" s="21"/>
      <c r="V59" s="155"/>
      <c r="W59" s="154"/>
      <c r="X59" s="23"/>
      <c r="Z59" s="24"/>
      <c r="AA59" s="21"/>
      <c r="AB59" s="155"/>
      <c r="AC59" s="154"/>
      <c r="AD59" s="23"/>
      <c r="AF59" s="24"/>
      <c r="AG59" s="21"/>
      <c r="AH59" s="155"/>
      <c r="AI59" s="154"/>
      <c r="AJ59" s="23"/>
      <c r="AL59" s="24"/>
      <c r="AM59" s="21"/>
      <c r="AN59" s="155"/>
      <c r="AO59" s="154"/>
      <c r="AP59" s="23"/>
      <c r="AR59" s="24"/>
      <c r="AS59" s="21"/>
      <c r="AT59" s="155"/>
      <c r="AU59" s="154"/>
      <c r="AV59" s="23"/>
      <c r="AX59" s="24"/>
      <c r="AY59" s="21"/>
      <c r="AZ59" s="155"/>
      <c r="BA59" s="154"/>
      <c r="BB59" s="23"/>
      <c r="BD59" s="24"/>
      <c r="BE59" s="21"/>
      <c r="BF59" s="155"/>
      <c r="BG59" s="154"/>
      <c r="BH59" s="23"/>
      <c r="BJ59" s="24"/>
      <c r="BK59" s="21"/>
      <c r="BL59" s="155"/>
      <c r="BM59" s="154"/>
      <c r="BN59" s="23"/>
    </row>
    <row r="60" spans="1:66" ht="15.75" hidden="1">
      <c r="A60" s="137"/>
      <c r="B60" s="24"/>
      <c r="C60" s="21"/>
      <c r="D60" s="155"/>
      <c r="E60" s="154"/>
      <c r="F60" s="22"/>
      <c r="G60" s="1"/>
      <c r="H60" s="24"/>
      <c r="I60" s="21"/>
      <c r="J60" s="155"/>
      <c r="K60" s="154"/>
      <c r="L60" s="23"/>
      <c r="N60" s="24"/>
      <c r="O60" s="21"/>
      <c r="P60" s="155"/>
      <c r="Q60" s="154"/>
      <c r="R60" s="23"/>
      <c r="T60" s="24"/>
      <c r="U60" s="21"/>
      <c r="V60" s="155"/>
      <c r="W60" s="154"/>
      <c r="X60" s="23"/>
      <c r="Z60" s="24"/>
      <c r="AA60" s="21"/>
      <c r="AB60" s="155"/>
      <c r="AC60" s="154"/>
      <c r="AD60" s="23"/>
      <c r="AF60" s="24"/>
      <c r="AG60" s="21"/>
      <c r="AH60" s="155"/>
      <c r="AI60" s="154"/>
      <c r="AJ60" s="23"/>
      <c r="AL60" s="24"/>
      <c r="AM60" s="21"/>
      <c r="AN60" s="155"/>
      <c r="AO60" s="154"/>
      <c r="AP60" s="23"/>
      <c r="AR60" s="24"/>
      <c r="AS60" s="21"/>
      <c r="AT60" s="155"/>
      <c r="AU60" s="154"/>
      <c r="AV60" s="23"/>
      <c r="AX60" s="24"/>
      <c r="AY60" s="21"/>
      <c r="AZ60" s="155"/>
      <c r="BA60" s="154"/>
      <c r="BB60" s="23"/>
      <c r="BD60" s="24"/>
      <c r="BE60" s="21"/>
      <c r="BF60" s="155"/>
      <c r="BG60" s="154"/>
      <c r="BH60" s="23"/>
      <c r="BJ60" s="24"/>
      <c r="BK60" s="21"/>
      <c r="BL60" s="155"/>
      <c r="BM60" s="154"/>
      <c r="BN60" s="23"/>
    </row>
    <row r="61" spans="1:66" ht="15.75" hidden="1">
      <c r="A61" s="137"/>
      <c r="B61" s="24"/>
      <c r="C61" s="21"/>
      <c r="D61" s="153"/>
      <c r="E61" s="154"/>
      <c r="F61" s="22"/>
      <c r="G61" s="1"/>
      <c r="H61" s="24"/>
      <c r="I61" s="21"/>
      <c r="J61" s="153"/>
      <c r="K61" s="154"/>
      <c r="L61" s="23"/>
      <c r="N61" s="24"/>
      <c r="O61" s="21"/>
      <c r="P61" s="153"/>
      <c r="Q61" s="154"/>
      <c r="R61" s="23"/>
      <c r="T61" s="24"/>
      <c r="U61" s="21"/>
      <c r="V61" s="153"/>
      <c r="W61" s="154"/>
      <c r="X61" s="23"/>
      <c r="Z61" s="24"/>
      <c r="AA61" s="21"/>
      <c r="AB61" s="153"/>
      <c r="AC61" s="154"/>
      <c r="AD61" s="23"/>
      <c r="AF61" s="24"/>
      <c r="AG61" s="21"/>
      <c r="AH61" s="153"/>
      <c r="AI61" s="154"/>
      <c r="AJ61" s="23"/>
      <c r="AL61" s="24"/>
      <c r="AM61" s="21"/>
      <c r="AN61" s="153"/>
      <c r="AO61" s="154"/>
      <c r="AP61" s="23"/>
      <c r="AR61" s="24"/>
      <c r="AS61" s="21"/>
      <c r="AT61" s="153"/>
      <c r="AU61" s="154"/>
      <c r="AV61" s="23"/>
      <c r="AX61" s="24"/>
      <c r="AY61" s="21"/>
      <c r="AZ61" s="153"/>
      <c r="BA61" s="154"/>
      <c r="BB61" s="23"/>
      <c r="BD61" s="24"/>
      <c r="BE61" s="21"/>
      <c r="BF61" s="153"/>
      <c r="BG61" s="154"/>
      <c r="BH61" s="23"/>
      <c r="BJ61" s="24"/>
      <c r="BK61" s="21"/>
      <c r="BL61" s="153"/>
      <c r="BM61" s="154"/>
      <c r="BN61" s="23"/>
    </row>
    <row r="62" spans="1:66" ht="16.5" hidden="1" thickBot="1">
      <c r="A62" s="137"/>
      <c r="B62" s="25"/>
      <c r="C62" s="26"/>
      <c r="D62" s="151"/>
      <c r="E62" s="152"/>
      <c r="F62" s="27"/>
      <c r="G62" s="1"/>
      <c r="H62" s="25"/>
      <c r="I62" s="26"/>
      <c r="J62" s="151"/>
      <c r="K62" s="152"/>
      <c r="L62" s="28"/>
      <c r="N62" s="25"/>
      <c r="O62" s="26"/>
      <c r="P62" s="151"/>
      <c r="Q62" s="152"/>
      <c r="R62" s="28"/>
      <c r="T62" s="25"/>
      <c r="U62" s="26"/>
      <c r="V62" s="151"/>
      <c r="W62" s="152"/>
      <c r="X62" s="28"/>
      <c r="Z62" s="25"/>
      <c r="AA62" s="26"/>
      <c r="AB62" s="151"/>
      <c r="AC62" s="152"/>
      <c r="AD62" s="28"/>
      <c r="AF62" s="25"/>
      <c r="AG62" s="26"/>
      <c r="AH62" s="151"/>
      <c r="AI62" s="152"/>
      <c r="AJ62" s="28"/>
      <c r="AL62" s="25"/>
      <c r="AM62" s="26"/>
      <c r="AN62" s="151"/>
      <c r="AO62" s="152"/>
      <c r="AP62" s="28"/>
      <c r="AR62" s="25"/>
      <c r="AS62" s="26"/>
      <c r="AT62" s="151"/>
      <c r="AU62" s="152"/>
      <c r="AV62" s="28"/>
      <c r="AX62" s="25"/>
      <c r="AY62" s="26"/>
      <c r="AZ62" s="151"/>
      <c r="BA62" s="152"/>
      <c r="BB62" s="28"/>
      <c r="BD62" s="25"/>
      <c r="BE62" s="26"/>
      <c r="BF62" s="151"/>
      <c r="BG62" s="152"/>
      <c r="BH62" s="28"/>
      <c r="BJ62" s="25"/>
      <c r="BK62" s="26"/>
      <c r="BL62" s="151"/>
      <c r="BM62" s="152"/>
      <c r="BN62" s="28"/>
    </row>
    <row r="63" spans="1:66" ht="20.25" hidden="1" thickTop="1" thickBot="1">
      <c r="A63" s="137"/>
      <c r="B63" s="142" t="s">
        <v>6</v>
      </c>
      <c r="C63" s="147" t="e">
        <f>AVERAGE(C53:C62)/3</f>
        <v>#DIV/0!</v>
      </c>
      <c r="D63" s="29" t="s">
        <v>7</v>
      </c>
      <c r="E63" s="30">
        <f>100%-(E64+E65+E66+E67+E68)</f>
        <v>1</v>
      </c>
      <c r="F63" s="31"/>
      <c r="G63" s="16"/>
      <c r="H63" s="142" t="s">
        <v>6</v>
      </c>
      <c r="I63" s="147" t="e">
        <f>AVERAGE(I53:I62)/3</f>
        <v>#DIV/0!</v>
      </c>
      <c r="J63" s="29" t="s">
        <v>7</v>
      </c>
      <c r="K63" s="30">
        <f>100%-(K64+K65+K66+K67+K68)</f>
        <v>1</v>
      </c>
      <c r="L63" s="31"/>
      <c r="M63" s="16"/>
      <c r="N63" s="142" t="s">
        <v>6</v>
      </c>
      <c r="O63" s="147" t="e">
        <f>AVERAGE(O53:O62)/3</f>
        <v>#DIV/0!</v>
      </c>
      <c r="P63" s="29" t="s">
        <v>7</v>
      </c>
      <c r="Q63" s="30">
        <f>100%-(Q64+Q65+Q66+Q67+Q68)</f>
        <v>1</v>
      </c>
      <c r="R63" s="31"/>
      <c r="S63" s="16"/>
      <c r="T63" s="142" t="s">
        <v>6</v>
      </c>
      <c r="U63" s="147" t="e">
        <f>AVERAGE(U53:U62)/3</f>
        <v>#DIV/0!</v>
      </c>
      <c r="V63" s="29" t="s">
        <v>7</v>
      </c>
      <c r="W63" s="30">
        <f>100%-(W64+W65+W66+W67+W68)</f>
        <v>1</v>
      </c>
      <c r="X63" s="31"/>
      <c r="Y63" s="16"/>
      <c r="Z63" s="142" t="s">
        <v>6</v>
      </c>
      <c r="AA63" s="147" t="e">
        <f>AVERAGE(AA53:AA62)/3</f>
        <v>#DIV/0!</v>
      </c>
      <c r="AB63" s="29" t="s">
        <v>7</v>
      </c>
      <c r="AC63" s="30">
        <f>100%-(AC64+AC65+AC66+AC67+AC68)</f>
        <v>1</v>
      </c>
      <c r="AD63" s="31"/>
      <c r="AE63" s="16"/>
      <c r="AF63" s="142" t="s">
        <v>6</v>
      </c>
      <c r="AG63" s="147" t="e">
        <f>AVERAGE(AG53:AG62)/3</f>
        <v>#DIV/0!</v>
      </c>
      <c r="AH63" s="29" t="s">
        <v>7</v>
      </c>
      <c r="AI63" s="30">
        <f>100%-(AI64+AI65+AI66+AI67+AI68)</f>
        <v>1</v>
      </c>
      <c r="AJ63" s="31"/>
      <c r="AK63" s="16"/>
      <c r="AL63" s="142" t="s">
        <v>6</v>
      </c>
      <c r="AM63" s="147" t="e">
        <f>AVERAGE(AM53:AM62)/3</f>
        <v>#DIV/0!</v>
      </c>
      <c r="AN63" s="29" t="s">
        <v>7</v>
      </c>
      <c r="AO63" s="30">
        <f>100%-(AO64+AO65+AO66+AO67+AO68)</f>
        <v>1</v>
      </c>
      <c r="AP63" s="31"/>
      <c r="AQ63" s="16"/>
      <c r="AR63" s="142" t="s">
        <v>6</v>
      </c>
      <c r="AS63" s="147" t="e">
        <f>AVERAGE(AS53:AS62)/3</f>
        <v>#DIV/0!</v>
      </c>
      <c r="AT63" s="29" t="s">
        <v>7</v>
      </c>
      <c r="AU63" s="30">
        <f>100%-(AU64+AU65+AU66+AU67+AU68)</f>
        <v>1</v>
      </c>
      <c r="AV63" s="31"/>
      <c r="AW63" s="16"/>
      <c r="AX63" s="142" t="s">
        <v>6</v>
      </c>
      <c r="AY63" s="147" t="e">
        <f>AVERAGE(AY53:AY62)/3</f>
        <v>#DIV/0!</v>
      </c>
      <c r="AZ63" s="29" t="s">
        <v>7</v>
      </c>
      <c r="BA63" s="30">
        <f>100%-(BA64+BA65+BA66+BA67+BA68)</f>
        <v>1</v>
      </c>
      <c r="BB63" s="31"/>
      <c r="BC63" s="16"/>
      <c r="BD63" s="142" t="s">
        <v>6</v>
      </c>
      <c r="BE63" s="147" t="e">
        <f>AVERAGE(BE53:BE62)/3</f>
        <v>#DIV/0!</v>
      </c>
      <c r="BF63" s="29" t="s">
        <v>7</v>
      </c>
      <c r="BG63" s="30">
        <f>100%-(BG64+BG65+BG66+BG67+BG68)</f>
        <v>1</v>
      </c>
      <c r="BH63" s="31"/>
      <c r="BI63" s="16"/>
      <c r="BJ63" s="142" t="s">
        <v>6</v>
      </c>
      <c r="BK63" s="147" t="e">
        <f>AVERAGE(BK53:BK62)/3</f>
        <v>#DIV/0!</v>
      </c>
      <c r="BL63" s="29" t="s">
        <v>7</v>
      </c>
      <c r="BM63" s="30">
        <f>100%-(BM64+BM65+BM66+BM67+BM68)</f>
        <v>1</v>
      </c>
      <c r="BN63" s="31"/>
    </row>
    <row r="64" spans="1:66" ht="17.25" hidden="1" thickTop="1" thickBot="1">
      <c r="A64" s="137"/>
      <c r="B64" s="150"/>
      <c r="C64" s="148"/>
      <c r="D64" s="32" t="s">
        <v>8</v>
      </c>
      <c r="E64" s="33">
        <f>COUNTIF(D53:E62,"G")/COUNTBLANK(D53:E62)</f>
        <v>0</v>
      </c>
      <c r="F64" s="34"/>
      <c r="G64" s="16"/>
      <c r="H64" s="150"/>
      <c r="I64" s="148"/>
      <c r="J64" s="32" t="s">
        <v>8</v>
      </c>
      <c r="K64" s="33">
        <f>COUNTIF(J53:K62,"G")/COUNTBLANK(J53:K62)</f>
        <v>0</v>
      </c>
      <c r="L64" s="34"/>
      <c r="M64" s="16"/>
      <c r="N64" s="150"/>
      <c r="O64" s="148"/>
      <c r="P64" s="32" t="s">
        <v>8</v>
      </c>
      <c r="Q64" s="33">
        <f>COUNTIF(P53:Q62,"G")/COUNTBLANK(P53:Q62)</f>
        <v>0</v>
      </c>
      <c r="R64" s="34"/>
      <c r="S64" s="16"/>
      <c r="T64" s="150"/>
      <c r="U64" s="148"/>
      <c r="V64" s="32" t="s">
        <v>8</v>
      </c>
      <c r="W64" s="33">
        <f>COUNTIF(V53:W62,"G")/COUNTBLANK(V53:W62)</f>
        <v>0</v>
      </c>
      <c r="X64" s="34"/>
      <c r="Y64" s="16"/>
      <c r="Z64" s="150"/>
      <c r="AA64" s="148"/>
      <c r="AB64" s="32" t="s">
        <v>8</v>
      </c>
      <c r="AC64" s="33">
        <f>COUNTIF(AB53:AC62,"G")/COUNTBLANK(AB53:AC62)</f>
        <v>0</v>
      </c>
      <c r="AD64" s="34"/>
      <c r="AE64" s="16"/>
      <c r="AF64" s="150"/>
      <c r="AG64" s="148"/>
      <c r="AH64" s="35" t="s">
        <v>8</v>
      </c>
      <c r="AI64" s="33">
        <f>COUNTIF(AH53:AI62,"G")/COUNTBLANK(AH53:AI62)</f>
        <v>0</v>
      </c>
      <c r="AJ64" s="34"/>
      <c r="AK64" s="16"/>
      <c r="AL64" s="150"/>
      <c r="AM64" s="148"/>
      <c r="AN64" s="32" t="s">
        <v>8</v>
      </c>
      <c r="AO64" s="33">
        <f>COUNTIF(AN53:AO62,"G")/COUNTBLANK(AN53:AO62)</f>
        <v>0</v>
      </c>
      <c r="AP64" s="34"/>
      <c r="AQ64" s="16"/>
      <c r="AR64" s="150"/>
      <c r="AS64" s="148"/>
      <c r="AT64" s="32" t="s">
        <v>8</v>
      </c>
      <c r="AU64" s="33">
        <f>COUNTIF(AT53:AU62,"G")/COUNTBLANK(AT53:AU62)</f>
        <v>0</v>
      </c>
      <c r="AV64" s="34"/>
      <c r="AW64" s="16"/>
      <c r="AX64" s="150"/>
      <c r="AY64" s="148"/>
      <c r="AZ64" s="32" t="s">
        <v>8</v>
      </c>
      <c r="BA64" s="33">
        <f>COUNTIF(AZ53:BA62,"G")/COUNTBLANK(AZ53:BA62)</f>
        <v>0</v>
      </c>
      <c r="BB64" s="34"/>
      <c r="BC64" s="16"/>
      <c r="BD64" s="150"/>
      <c r="BE64" s="148"/>
      <c r="BF64" s="32" t="s">
        <v>8</v>
      </c>
      <c r="BG64" s="33">
        <f>COUNTIF(BF53:BG62,"G")/COUNTBLANK(BF53:BG62)</f>
        <v>0</v>
      </c>
      <c r="BH64" s="34"/>
      <c r="BI64" s="16"/>
      <c r="BJ64" s="150"/>
      <c r="BK64" s="148"/>
      <c r="BL64" s="32" t="s">
        <v>8</v>
      </c>
      <c r="BM64" s="33">
        <f>COUNTIF(BL53:BM62,"G")/COUNTBLANK(BL53:BM62)</f>
        <v>0</v>
      </c>
      <c r="BN64" s="34"/>
    </row>
    <row r="65" spans="1:66" ht="17.25" hidden="1" thickTop="1" thickBot="1">
      <c r="A65" s="137"/>
      <c r="B65" s="144"/>
      <c r="C65" s="149"/>
      <c r="D65" s="36" t="s">
        <v>9</v>
      </c>
      <c r="E65" s="33">
        <f>COUNTIF(D53:E62,"A")/COUNTBLANK(D53:E62)</f>
        <v>0</v>
      </c>
      <c r="F65" s="34"/>
      <c r="G65" s="16"/>
      <c r="H65" s="144"/>
      <c r="I65" s="149"/>
      <c r="J65" s="36" t="s">
        <v>9</v>
      </c>
      <c r="K65" s="33">
        <f>COUNTIF(J53:K62,"A")/COUNTBLANK(J53:K62)</f>
        <v>0</v>
      </c>
      <c r="L65" s="34"/>
      <c r="M65" s="16"/>
      <c r="N65" s="144"/>
      <c r="O65" s="149"/>
      <c r="P65" s="36" t="s">
        <v>9</v>
      </c>
      <c r="Q65" s="33">
        <f>COUNTIF(P53:Q62,"A")/COUNTBLANK(P53:Q62)</f>
        <v>0</v>
      </c>
      <c r="R65" s="34"/>
      <c r="S65" s="16"/>
      <c r="T65" s="144"/>
      <c r="U65" s="149"/>
      <c r="V65" s="36" t="s">
        <v>9</v>
      </c>
      <c r="W65" s="33">
        <f>COUNTIF(V53:W62,"A")/COUNTBLANK(V53:W62)</f>
        <v>0</v>
      </c>
      <c r="X65" s="34"/>
      <c r="Y65" s="16"/>
      <c r="Z65" s="144"/>
      <c r="AA65" s="149"/>
      <c r="AB65" s="36" t="s">
        <v>9</v>
      </c>
      <c r="AC65" s="33">
        <f>COUNTIF(AB53:AC62,"A")/COUNTBLANK(AB53:AC62)</f>
        <v>0</v>
      </c>
      <c r="AD65" s="34"/>
      <c r="AE65" s="16"/>
      <c r="AF65" s="144"/>
      <c r="AG65" s="149"/>
      <c r="AH65" s="36" t="s">
        <v>9</v>
      </c>
      <c r="AI65" s="33">
        <f>COUNTIF(AH53:AI62,"A")/COUNTBLANK(AH53:AI62)</f>
        <v>0</v>
      </c>
      <c r="AJ65" s="34"/>
      <c r="AK65" s="16"/>
      <c r="AL65" s="144"/>
      <c r="AM65" s="149"/>
      <c r="AN65" s="36" t="s">
        <v>9</v>
      </c>
      <c r="AO65" s="33">
        <f>COUNTIF(AN53:AO62,"A")/COUNTBLANK(AN53:AO62)</f>
        <v>0</v>
      </c>
      <c r="AP65" s="34"/>
      <c r="AQ65" s="16"/>
      <c r="AR65" s="144"/>
      <c r="AS65" s="149"/>
      <c r="AT65" s="36" t="s">
        <v>9</v>
      </c>
      <c r="AU65" s="33">
        <f>COUNTIF(AT53:AU62,"A")/COUNTBLANK(AT53:AU62)</f>
        <v>0</v>
      </c>
      <c r="AV65" s="34"/>
      <c r="AW65" s="16"/>
      <c r="AX65" s="144"/>
      <c r="AY65" s="149"/>
      <c r="AZ65" s="36" t="s">
        <v>9</v>
      </c>
      <c r="BA65" s="33">
        <f>COUNTIF(AZ53:BA62,"A")/COUNTBLANK(AZ53:BA62)</f>
        <v>0</v>
      </c>
      <c r="BB65" s="34"/>
      <c r="BC65" s="16"/>
      <c r="BD65" s="144"/>
      <c r="BE65" s="149"/>
      <c r="BF65" s="36" t="s">
        <v>9</v>
      </c>
      <c r="BG65" s="33">
        <f>COUNTIF(BF53:BG62,"A")/COUNTBLANK(BF53:BG62)</f>
        <v>0</v>
      </c>
      <c r="BH65" s="34"/>
      <c r="BI65" s="16"/>
      <c r="BJ65" s="144"/>
      <c r="BK65" s="149"/>
      <c r="BL65" s="36" t="s">
        <v>9</v>
      </c>
      <c r="BM65" s="33">
        <f>COUNTIF(BL53:BM62,"A")/COUNTBLANK(BL53:BM62)</f>
        <v>0</v>
      </c>
      <c r="BN65" s="34"/>
    </row>
    <row r="66" spans="1:66" ht="17.25" hidden="1" thickTop="1" thickBot="1">
      <c r="A66" s="137"/>
      <c r="B66" s="142" t="s">
        <v>10</v>
      </c>
      <c r="C66" s="139" t="str">
        <f>IFERROR(IF(C63&gt;75%,"A",IF(AND(C63&gt;=50%,C63&lt;=75%),"PA","NA")),"NE")</f>
        <v>NE</v>
      </c>
      <c r="D66" s="32" t="s">
        <v>11</v>
      </c>
      <c r="E66" s="33">
        <f>COUNTIF(D53:E62,"M")/COUNTBLANK(D53:E62)</f>
        <v>0</v>
      </c>
      <c r="F66" s="34"/>
      <c r="G66" s="16"/>
      <c r="H66" s="142" t="s">
        <v>10</v>
      </c>
      <c r="I66" s="139" t="str">
        <f>IFERROR(IF(I63&gt;75%,"A",IF(AND(I63&gt;=50%,I63&lt;=75%),"PA","NA")),"NE")</f>
        <v>NE</v>
      </c>
      <c r="J66" s="32" t="s">
        <v>11</v>
      </c>
      <c r="K66" s="33">
        <f>COUNTIF(J53:K62,"M")/COUNTBLANK(J53:K62)</f>
        <v>0</v>
      </c>
      <c r="L66" s="34"/>
      <c r="M66" s="16"/>
      <c r="N66" s="142" t="s">
        <v>10</v>
      </c>
      <c r="O66" s="139" t="str">
        <f>IFERROR(IF(O63&gt;75%,"A",IF(AND(O63&gt;=50%,O63&lt;=75%),"PA","NA")),"NE")</f>
        <v>NE</v>
      </c>
      <c r="P66" s="32" t="s">
        <v>11</v>
      </c>
      <c r="Q66" s="33">
        <f>COUNTIF(P53:Q62,"M")/COUNTBLANK(P53:Q62)</f>
        <v>0</v>
      </c>
      <c r="R66" s="34"/>
      <c r="S66" s="16"/>
      <c r="T66" s="142" t="s">
        <v>10</v>
      </c>
      <c r="U66" s="139" t="str">
        <f>IFERROR(IF(U63&gt;75%,"A",IF(AND(U63&gt;=50%,U63&lt;=75%),"PA","NA")),"NE")</f>
        <v>NE</v>
      </c>
      <c r="V66" s="32" t="s">
        <v>11</v>
      </c>
      <c r="W66" s="33">
        <f>COUNTIF(V53:W62,"M")/COUNTBLANK(V53:W62)</f>
        <v>0</v>
      </c>
      <c r="X66" s="34"/>
      <c r="Y66" s="16"/>
      <c r="Z66" s="142" t="s">
        <v>10</v>
      </c>
      <c r="AA66" s="139" t="str">
        <f>IFERROR(IF(AA63&gt;75%,"A",IF(AND(AA63&gt;=50%,AA63&lt;=75%),"PA","NA")),"NE")</f>
        <v>NE</v>
      </c>
      <c r="AB66" s="32" t="s">
        <v>11</v>
      </c>
      <c r="AC66" s="33">
        <f>COUNTIF(AB53:AC62,"M")/COUNTBLANK(AB53:AC62)</f>
        <v>0</v>
      </c>
      <c r="AD66" s="34"/>
      <c r="AE66" s="16"/>
      <c r="AF66" s="142" t="s">
        <v>10</v>
      </c>
      <c r="AG66" s="139" t="str">
        <f>IFERROR(IF(AG63&gt;75%,"A",IF(AND(AG63&gt;=50%,AG63&lt;=75%),"PA","NA")),"NE")</f>
        <v>NE</v>
      </c>
      <c r="AH66" s="32" t="s">
        <v>11</v>
      </c>
      <c r="AI66" s="33">
        <f>COUNTIF(AH53:AI62,"M")/COUNTBLANK(AH53:AI62)</f>
        <v>0</v>
      </c>
      <c r="AJ66" s="34"/>
      <c r="AK66" s="16"/>
      <c r="AL66" s="142" t="s">
        <v>10</v>
      </c>
      <c r="AM66" s="139" t="str">
        <f>IFERROR(IF(AM63&gt;75%,"A",IF(AND(AM63&gt;=50%,AM63&lt;=75%),"PA","NA")),"NE")</f>
        <v>NE</v>
      </c>
      <c r="AN66" s="32" t="s">
        <v>11</v>
      </c>
      <c r="AO66" s="33">
        <f>COUNTIF(AN53:AO62,"M")/COUNTBLANK(AN53:AO62)</f>
        <v>0</v>
      </c>
      <c r="AP66" s="34"/>
      <c r="AQ66" s="16"/>
      <c r="AR66" s="142" t="s">
        <v>10</v>
      </c>
      <c r="AS66" s="139" t="str">
        <f>IFERROR(IF(AS63&gt;75%,"A",IF(AND(AS63&gt;=50%,AS63&lt;=75%),"PA","NA")),"NE")</f>
        <v>NE</v>
      </c>
      <c r="AT66" s="32" t="s">
        <v>11</v>
      </c>
      <c r="AU66" s="33">
        <f>COUNTIF(AT53:AU62,"M")/COUNTBLANK(AT53:AU62)</f>
        <v>0</v>
      </c>
      <c r="AV66" s="34"/>
      <c r="AW66" s="16"/>
      <c r="AX66" s="142" t="s">
        <v>10</v>
      </c>
      <c r="AY66" s="139" t="str">
        <f>IFERROR(IF(AY63&gt;75%,"A",IF(AND(AY63&gt;=50%,AY63&lt;=75%),"PA","NA")),"NE")</f>
        <v>NE</v>
      </c>
      <c r="AZ66" s="32" t="s">
        <v>11</v>
      </c>
      <c r="BA66" s="33">
        <f>COUNTIF(AZ53:BA62,"M")/COUNTBLANK(AZ53:BA62)</f>
        <v>0</v>
      </c>
      <c r="BB66" s="34"/>
      <c r="BC66" s="16"/>
      <c r="BD66" s="142" t="s">
        <v>10</v>
      </c>
      <c r="BE66" s="139" t="str">
        <f>IFERROR(IF(BE63&gt;75%,"A",IF(AND(BE63&gt;=50%,BE63&lt;=75%),"PA","NA")),"NE")</f>
        <v>NE</v>
      </c>
      <c r="BF66" s="32" t="s">
        <v>11</v>
      </c>
      <c r="BG66" s="33">
        <f>COUNTIF(BF53:BG62,"M")/COUNTBLANK(BF53:BG62)</f>
        <v>0</v>
      </c>
      <c r="BH66" s="34"/>
      <c r="BI66" s="16"/>
      <c r="BJ66" s="142" t="s">
        <v>10</v>
      </c>
      <c r="BK66" s="139" t="str">
        <f>IFERROR(IF(BK63&gt;75%,"A",IF(AND(BK63&gt;=50%,BK63&lt;=75%),"PA","NA")),"NE")</f>
        <v>NE</v>
      </c>
      <c r="BL66" s="32" t="s">
        <v>11</v>
      </c>
      <c r="BM66" s="33">
        <f>COUNTIF(BL53:BM62,"M")/COUNTBLANK(BL53:BM62)</f>
        <v>0</v>
      </c>
      <c r="BN66" s="34"/>
    </row>
    <row r="67" spans="1:66" ht="17.25" hidden="1" thickTop="1" thickBot="1">
      <c r="A67" s="137"/>
      <c r="B67" s="143"/>
      <c r="C67" s="140"/>
      <c r="D67" s="32" t="s">
        <v>12</v>
      </c>
      <c r="E67" s="33">
        <f>COUNTIF(D53:E62,"GM")/COUNTBLANK(D53:E62)</f>
        <v>0</v>
      </c>
      <c r="F67" s="34"/>
      <c r="G67" s="16"/>
      <c r="H67" s="143"/>
      <c r="I67" s="140"/>
      <c r="J67" s="32" t="s">
        <v>12</v>
      </c>
      <c r="K67" s="33">
        <f>COUNTIF(J53:K62,"GM")/COUNTBLANK(J53:K62)</f>
        <v>0</v>
      </c>
      <c r="L67" s="34"/>
      <c r="M67" s="16"/>
      <c r="N67" s="143"/>
      <c r="O67" s="140"/>
      <c r="P67" s="32" t="s">
        <v>12</v>
      </c>
      <c r="Q67" s="33">
        <f>COUNTIF(P53:Q62,"GM")/COUNTBLANK(P53:Q62)</f>
        <v>0</v>
      </c>
      <c r="R67" s="34"/>
      <c r="S67" s="16"/>
      <c r="T67" s="143"/>
      <c r="U67" s="140"/>
      <c r="V67" s="32" t="s">
        <v>12</v>
      </c>
      <c r="W67" s="33">
        <f>COUNTIF(V53:W62,"GM")/COUNTBLANK(V53:W62)</f>
        <v>0</v>
      </c>
      <c r="X67" s="34"/>
      <c r="Y67" s="16"/>
      <c r="Z67" s="143"/>
      <c r="AA67" s="140"/>
      <c r="AB67" s="32" t="s">
        <v>12</v>
      </c>
      <c r="AC67" s="33">
        <f>COUNTIF(AB53:AC62,"GM")/COUNTBLANK(AB53:AC62)</f>
        <v>0</v>
      </c>
      <c r="AD67" s="34"/>
      <c r="AE67" s="16"/>
      <c r="AF67" s="143"/>
      <c r="AG67" s="140"/>
      <c r="AH67" s="32" t="s">
        <v>12</v>
      </c>
      <c r="AI67" s="33">
        <f>COUNTIF(AH53:AI62,"GM")/COUNTBLANK(AH53:AI62)</f>
        <v>0</v>
      </c>
      <c r="AJ67" s="34"/>
      <c r="AK67" s="16"/>
      <c r="AL67" s="143"/>
      <c r="AM67" s="140"/>
      <c r="AN67" s="32" t="s">
        <v>12</v>
      </c>
      <c r="AO67" s="33">
        <f>COUNTIF(AN53:AO62,"GM")/COUNTBLANK(AN53:AO62)</f>
        <v>0</v>
      </c>
      <c r="AP67" s="34"/>
      <c r="AQ67" s="16"/>
      <c r="AR67" s="143"/>
      <c r="AS67" s="140"/>
      <c r="AT67" s="32" t="s">
        <v>12</v>
      </c>
      <c r="AU67" s="33">
        <f>COUNTIF(AT53:AU62,"GM")/COUNTBLANK(AT53:AU62)</f>
        <v>0</v>
      </c>
      <c r="AV67" s="34"/>
      <c r="AW67" s="16"/>
      <c r="AX67" s="143"/>
      <c r="AY67" s="140"/>
      <c r="AZ67" s="32" t="s">
        <v>12</v>
      </c>
      <c r="BA67" s="33">
        <f>COUNTIF(AZ53:BA62,"GM")/COUNTBLANK(AZ53:BA62)</f>
        <v>0</v>
      </c>
      <c r="BB67" s="34"/>
      <c r="BC67" s="16"/>
      <c r="BD67" s="143"/>
      <c r="BE67" s="140"/>
      <c r="BF67" s="32" t="s">
        <v>12</v>
      </c>
      <c r="BG67" s="33">
        <f>COUNTIF(BF53:BG62,"GM")/COUNTBLANK(BF53:BG62)</f>
        <v>0</v>
      </c>
      <c r="BH67" s="34"/>
      <c r="BI67" s="16"/>
      <c r="BJ67" s="143"/>
      <c r="BK67" s="140"/>
      <c r="BL67" s="32" t="s">
        <v>12</v>
      </c>
      <c r="BM67" s="33">
        <f>COUNTIF(BL53:BM62,"GM")/COUNTBLANK(BL53:BM62)</f>
        <v>0</v>
      </c>
      <c r="BN67" s="34"/>
    </row>
    <row r="68" spans="1:66" ht="17.25" hidden="1" thickTop="1" thickBot="1">
      <c r="A68" s="137"/>
      <c r="B68" s="144"/>
      <c r="C68" s="141"/>
      <c r="D68" s="32" t="s">
        <v>13</v>
      </c>
      <c r="E68" s="33">
        <f>COUNTIF(D53:E62,"AM")/COUNTBLANK(D53:E62)</f>
        <v>0</v>
      </c>
      <c r="F68" s="37"/>
      <c r="G68" s="16"/>
      <c r="H68" s="144"/>
      <c r="I68" s="141"/>
      <c r="J68" s="32" t="s">
        <v>13</v>
      </c>
      <c r="K68" s="33">
        <f>COUNTIF(J53:K62,"AM")/COUNTBLANK(J53:K62)</f>
        <v>0</v>
      </c>
      <c r="L68" s="37"/>
      <c r="M68" s="16"/>
      <c r="N68" s="144"/>
      <c r="O68" s="141"/>
      <c r="P68" s="32" t="s">
        <v>13</v>
      </c>
      <c r="Q68" s="33">
        <f>COUNTIF(P53:Q62,"AM")/COUNTBLANK(P53:Q62)</f>
        <v>0</v>
      </c>
      <c r="R68" s="37"/>
      <c r="S68" s="16"/>
      <c r="T68" s="144"/>
      <c r="U68" s="141"/>
      <c r="V68" s="32" t="s">
        <v>13</v>
      </c>
      <c r="W68" s="33">
        <f>COUNTIF(V53:W62,"AM")/COUNTBLANK(V53:W62)</f>
        <v>0</v>
      </c>
      <c r="X68" s="37"/>
      <c r="Y68" s="16"/>
      <c r="Z68" s="144"/>
      <c r="AA68" s="141"/>
      <c r="AB68" s="32" t="s">
        <v>13</v>
      </c>
      <c r="AC68" s="33">
        <f>COUNTIF(AB53:AC62,"AM")/COUNTBLANK(AB53:AC62)</f>
        <v>0</v>
      </c>
      <c r="AD68" s="37"/>
      <c r="AE68" s="16"/>
      <c r="AF68" s="144"/>
      <c r="AG68" s="141"/>
      <c r="AH68" s="32" t="s">
        <v>13</v>
      </c>
      <c r="AI68" s="33">
        <f>COUNTIF(AH53:AI62,"AM")/COUNTBLANK(AH53:AI62)</f>
        <v>0</v>
      </c>
      <c r="AJ68" s="37"/>
      <c r="AK68" s="16"/>
      <c r="AL68" s="144"/>
      <c r="AM68" s="141"/>
      <c r="AN68" s="32" t="s">
        <v>13</v>
      </c>
      <c r="AO68" s="33">
        <f>COUNTIF(AN53:AO62,"AM")/COUNTBLANK(AN53:AO62)</f>
        <v>0</v>
      </c>
      <c r="AP68" s="37"/>
      <c r="AQ68" s="16"/>
      <c r="AR68" s="144"/>
      <c r="AS68" s="141"/>
      <c r="AT68" s="32" t="s">
        <v>13</v>
      </c>
      <c r="AU68" s="33">
        <f>COUNTIF(AT53:AU62,"AM")/COUNTBLANK(AT53:AU62)</f>
        <v>0</v>
      </c>
      <c r="AV68" s="37"/>
      <c r="AW68" s="16"/>
      <c r="AX68" s="144"/>
      <c r="AY68" s="141"/>
      <c r="AZ68" s="32" t="s">
        <v>13</v>
      </c>
      <c r="BA68" s="33">
        <f>COUNTIF(AZ53:BA62,"AM")/COUNTBLANK(AZ53:BA62)</f>
        <v>0</v>
      </c>
      <c r="BB68" s="37"/>
      <c r="BC68" s="16"/>
      <c r="BD68" s="144"/>
      <c r="BE68" s="141"/>
      <c r="BF68" s="32" t="s">
        <v>13</v>
      </c>
      <c r="BG68" s="33">
        <f>COUNTIF(BF53:BG62,"AM")/COUNTBLANK(BF53:BG62)</f>
        <v>0</v>
      </c>
      <c r="BH68" s="37"/>
      <c r="BI68" s="16"/>
      <c r="BJ68" s="144"/>
      <c r="BK68" s="141"/>
      <c r="BL68" s="32" t="s">
        <v>13</v>
      </c>
      <c r="BM68" s="33">
        <f>COUNTIF(BL53:BM62,"AM")/COUNTBLANK(BL53:BM62)</f>
        <v>0</v>
      </c>
      <c r="BN68" s="37"/>
    </row>
    <row r="69" spans="1:66" ht="15.75" hidden="1" thickTop="1">
      <c r="A69" s="137"/>
      <c r="B69" s="145"/>
      <c r="C69" s="146"/>
      <c r="D69" s="146"/>
      <c r="E69" s="146"/>
      <c r="F69" s="146"/>
      <c r="G69" s="146"/>
      <c r="H69" s="146"/>
      <c r="I69" s="14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46"/>
      <c r="AX69" s="146"/>
      <c r="AY69" s="146"/>
      <c r="AZ69" s="146"/>
      <c r="BA69" s="146"/>
      <c r="BB69" s="146"/>
      <c r="BC69" s="146"/>
      <c r="BD69" s="146"/>
      <c r="BE69" s="146"/>
      <c r="BF69" s="146"/>
      <c r="BG69" s="146"/>
      <c r="BH69" s="146"/>
      <c r="BI69" s="146"/>
      <c r="BJ69" s="146"/>
      <c r="BK69" s="146"/>
      <c r="BL69" s="146"/>
      <c r="BM69" s="146"/>
      <c r="BN69" s="146"/>
    </row>
    <row r="70" spans="1:66" hidden="1">
      <c r="A70" s="137"/>
      <c r="B70" s="146"/>
      <c r="C70" s="146"/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46"/>
      <c r="AX70" s="146"/>
      <c r="AY70" s="146"/>
      <c r="AZ70" s="146"/>
      <c r="BA70" s="146"/>
      <c r="BB70" s="146"/>
      <c r="BC70" s="146"/>
      <c r="BD70" s="146"/>
      <c r="BE70" s="146"/>
      <c r="BF70" s="146"/>
      <c r="BG70" s="146"/>
      <c r="BH70" s="146"/>
      <c r="BI70" s="146"/>
      <c r="BJ70" s="146"/>
      <c r="BK70" s="146"/>
      <c r="BL70" s="146"/>
      <c r="BM70" s="146"/>
      <c r="BN70" s="146"/>
    </row>
    <row r="71" spans="1:66" ht="15.75" hidden="1" thickBot="1">
      <c r="A71" s="137"/>
      <c r="B71" s="146"/>
      <c r="C71" s="146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</row>
    <row r="72" spans="1:66" ht="27.75" thickTop="1" thickBot="1">
      <c r="B72" s="163" t="str">
        <f>[1]Compétences!D57</f>
        <v>Pratiquer divers usages du langage oral : raconter, décrire, évoquer</v>
      </c>
      <c r="C72" s="164"/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64"/>
      <c r="AH72" s="164"/>
      <c r="AI72" s="164"/>
      <c r="AJ72" s="164"/>
      <c r="AK72" s="164"/>
      <c r="AL72" s="164"/>
      <c r="AM72" s="164"/>
      <c r="AN72" s="164"/>
      <c r="AO72" s="164"/>
      <c r="AP72" s="164"/>
      <c r="AQ72" s="164"/>
      <c r="AR72" s="164"/>
      <c r="AS72" s="164"/>
      <c r="AT72" s="164"/>
      <c r="AU72" s="164"/>
      <c r="AV72" s="164"/>
      <c r="AW72" s="164"/>
      <c r="AX72" s="164"/>
      <c r="AY72" s="164"/>
      <c r="AZ72" s="164"/>
      <c r="BA72" s="164"/>
      <c r="BB72" s="164"/>
      <c r="BC72" s="164"/>
      <c r="BD72" s="164"/>
      <c r="BE72" s="164"/>
      <c r="BF72" s="164"/>
      <c r="BG72" s="164"/>
      <c r="BH72" s="164"/>
      <c r="BI72" s="164"/>
      <c r="BJ72" s="164"/>
      <c r="BK72" s="164"/>
      <c r="BL72" s="164"/>
      <c r="BM72" s="164"/>
      <c r="BN72" s="165"/>
    </row>
    <row r="73" spans="1:66" ht="22.5" thickTop="1" thickBot="1">
      <c r="A73" s="13"/>
      <c r="B73" s="166" t="str">
        <f>HYPERLINK("[Evaluation_Continue.xlsm]INES!E"&amp;MATCH(B72,[1]INES!$E$1:$E$400,0),"INES")</f>
        <v>INES</v>
      </c>
      <c r="C73" s="167"/>
      <c r="D73" s="167"/>
      <c r="E73" s="167"/>
      <c r="F73" s="168"/>
      <c r="G73" s="12"/>
      <c r="H73" s="166" t="e">
        <f>HYPERLINK("[Evaluation_Continue.xlsm]RHEMA!E"&amp;MATCH(B72,#REF!,0),"RHEMA")</f>
        <v>#REF!</v>
      </c>
      <c r="I73" s="167"/>
      <c r="J73" s="167"/>
      <c r="K73" s="167"/>
      <c r="L73" s="168"/>
      <c r="M73" s="12"/>
      <c r="N73" s="166" t="e">
        <f>HYPERLINK("[Evaluation_Continue.xlsm]NUHEREN!E"&amp;MATCH(B72,#REF!,0),"NUHEREN")</f>
        <v>#REF!</v>
      </c>
      <c r="O73" s="169"/>
      <c r="P73" s="169"/>
      <c r="Q73" s="169"/>
      <c r="R73" s="170"/>
      <c r="S73" s="12"/>
      <c r="T73" s="160" t="e">
        <f>HYPERLINK("[Evaluation_Continue.xlsm]KISHORE!E"&amp;MATCH(B72,#REF!,0),"KISHORE")</f>
        <v>#REF!</v>
      </c>
      <c r="U73" s="161"/>
      <c r="V73" s="161"/>
      <c r="W73" s="161"/>
      <c r="X73" s="162"/>
      <c r="Y73" s="12"/>
      <c r="Z73" s="160" t="e">
        <f>HYPERLINK("[Evaluation_Continue.xlsm]TIMI!E"&amp;MATCH(B72,#REF!,0),"TIMI")</f>
        <v>#REF!</v>
      </c>
      <c r="AA73" s="161"/>
      <c r="AB73" s="161"/>
      <c r="AC73" s="161"/>
      <c r="AD73" s="162"/>
      <c r="AE73" s="12"/>
      <c r="AF73" s="160" t="e">
        <f>HYPERLINK("[Evaluation_Continue.xlsm]MAEVA!E"&amp;MATCH(B72,#REF!,0),"MAEVA")</f>
        <v>#REF!</v>
      </c>
      <c r="AG73" s="161"/>
      <c r="AH73" s="161"/>
      <c r="AI73" s="161"/>
      <c r="AJ73" s="162"/>
      <c r="AK73" s="12"/>
      <c r="AL73" s="160" t="e">
        <f>HYPERLINK("[Evaluation_Continue.xlsm]LOAN!E"&amp;MATCH(B72,#REF!,0),"LOAN")</f>
        <v>#REF!</v>
      </c>
      <c r="AM73" s="161"/>
      <c r="AN73" s="161"/>
      <c r="AO73" s="161"/>
      <c r="AP73" s="162"/>
      <c r="AQ73" s="12"/>
      <c r="AR73" s="160" t="e">
        <f>HYPERLINK("[Evaluation_Continue.xlsm]ABDOULAYE!E"&amp;MATCH(B72,#REF!,0),"ABDOULAYE")</f>
        <v>#REF!</v>
      </c>
      <c r="AS73" s="161"/>
      <c r="AT73" s="161"/>
      <c r="AU73" s="161"/>
      <c r="AV73" s="162"/>
      <c r="AW73" s="12"/>
      <c r="AX73" s="160" t="e">
        <f>HYPERLINK("[Evaluation_Continue.xlsm]AISSATOU!E"&amp;MATCH(B72,#REF!,0),"AISSATOU")</f>
        <v>#REF!</v>
      </c>
      <c r="AY73" s="161"/>
      <c r="AZ73" s="161"/>
      <c r="BA73" s="161"/>
      <c r="BB73" s="162"/>
      <c r="BC73" s="12"/>
      <c r="BD73" s="160" t="e">
        <f>HYPERLINK("[Evaluation_Continue.xlsm]CHAIMA!E"&amp;MATCH(B72,#REF!,0),"CHAIMA")</f>
        <v>#REF!</v>
      </c>
      <c r="BE73" s="161"/>
      <c r="BF73" s="161"/>
      <c r="BG73" s="161"/>
      <c r="BH73" s="162"/>
      <c r="BI73" s="12"/>
      <c r="BJ73" s="160" t="e">
        <f>HYPERLINK("[Evaluation_Continue.xlsm]JOFFREY!E"&amp;MATCH(B72,#REF!,0),"JOFFREY")</f>
        <v>#REF!</v>
      </c>
      <c r="BK73" s="161"/>
      <c r="BL73" s="161"/>
      <c r="BM73" s="161"/>
      <c r="BN73" s="162"/>
    </row>
    <row r="74" spans="1:66" ht="17.25" thickTop="1" thickBot="1">
      <c r="B74" s="14" t="s">
        <v>2</v>
      </c>
      <c r="C74" s="15" t="s">
        <v>3</v>
      </c>
      <c r="D74" s="158" t="s">
        <v>4</v>
      </c>
      <c r="E74" s="159"/>
      <c r="F74" s="14" t="s">
        <v>5</v>
      </c>
      <c r="G74" s="16"/>
      <c r="H74" s="14" t="s">
        <v>2</v>
      </c>
      <c r="I74" s="15" t="s">
        <v>3</v>
      </c>
      <c r="J74" s="158" t="s">
        <v>4</v>
      </c>
      <c r="K74" s="159"/>
      <c r="L74" s="14" t="s">
        <v>5</v>
      </c>
      <c r="M74" s="16"/>
      <c r="N74" s="14" t="s">
        <v>2</v>
      </c>
      <c r="O74" s="15" t="s">
        <v>3</v>
      </c>
      <c r="P74" s="158" t="s">
        <v>4</v>
      </c>
      <c r="Q74" s="159"/>
      <c r="R74" s="14" t="s">
        <v>5</v>
      </c>
      <c r="S74" s="16"/>
      <c r="T74" s="14" t="s">
        <v>2</v>
      </c>
      <c r="U74" s="15" t="s">
        <v>3</v>
      </c>
      <c r="V74" s="158" t="s">
        <v>4</v>
      </c>
      <c r="W74" s="159"/>
      <c r="X74" s="14" t="s">
        <v>5</v>
      </c>
      <c r="Y74" s="16"/>
      <c r="Z74" s="14" t="s">
        <v>2</v>
      </c>
      <c r="AA74" s="15" t="s">
        <v>3</v>
      </c>
      <c r="AB74" s="158" t="s">
        <v>4</v>
      </c>
      <c r="AC74" s="159"/>
      <c r="AD74" s="14" t="s">
        <v>5</v>
      </c>
      <c r="AE74" s="16"/>
      <c r="AF74" s="14" t="s">
        <v>2</v>
      </c>
      <c r="AG74" s="15" t="s">
        <v>3</v>
      </c>
      <c r="AH74" s="158" t="s">
        <v>4</v>
      </c>
      <c r="AI74" s="159"/>
      <c r="AJ74" s="14" t="s">
        <v>5</v>
      </c>
      <c r="AK74" s="16"/>
      <c r="AL74" s="14" t="s">
        <v>2</v>
      </c>
      <c r="AM74" s="15" t="s">
        <v>3</v>
      </c>
      <c r="AN74" s="158" t="s">
        <v>4</v>
      </c>
      <c r="AO74" s="159"/>
      <c r="AP74" s="14" t="s">
        <v>5</v>
      </c>
      <c r="AQ74" s="16"/>
      <c r="AR74" s="14" t="s">
        <v>2</v>
      </c>
      <c r="AS74" s="15" t="s">
        <v>3</v>
      </c>
      <c r="AT74" s="158" t="s">
        <v>4</v>
      </c>
      <c r="AU74" s="159"/>
      <c r="AV74" s="14" t="s">
        <v>5</v>
      </c>
      <c r="AW74" s="16"/>
      <c r="AX74" s="14" t="s">
        <v>2</v>
      </c>
      <c r="AY74" s="15" t="s">
        <v>3</v>
      </c>
      <c r="AZ74" s="158" t="s">
        <v>4</v>
      </c>
      <c r="BA74" s="159"/>
      <c r="BB74" s="14" t="s">
        <v>5</v>
      </c>
      <c r="BC74" s="16"/>
      <c r="BD74" s="14" t="s">
        <v>2</v>
      </c>
      <c r="BE74" s="15" t="s">
        <v>3</v>
      </c>
      <c r="BF74" s="158" t="s">
        <v>4</v>
      </c>
      <c r="BG74" s="159"/>
      <c r="BH74" s="14" t="s">
        <v>5</v>
      </c>
      <c r="BI74" s="16"/>
      <c r="BJ74" s="14" t="s">
        <v>2</v>
      </c>
      <c r="BK74" s="15" t="s">
        <v>3</v>
      </c>
      <c r="BL74" s="158" t="s">
        <v>4</v>
      </c>
      <c r="BM74" s="159"/>
      <c r="BN74" s="14" t="s">
        <v>5</v>
      </c>
    </row>
    <row r="75" spans="1:66" ht="16.5" thickTop="1">
      <c r="B75" s="17"/>
      <c r="C75" s="18"/>
      <c r="D75" s="156"/>
      <c r="E75" s="157"/>
      <c r="F75" s="19"/>
      <c r="G75" s="1"/>
      <c r="H75" s="17"/>
      <c r="I75" s="18"/>
      <c r="J75" s="156"/>
      <c r="K75" s="157"/>
      <c r="L75" s="20"/>
      <c r="N75" s="17"/>
      <c r="O75" s="18"/>
      <c r="P75" s="156"/>
      <c r="Q75" s="157"/>
      <c r="R75" s="20"/>
      <c r="T75" s="17"/>
      <c r="U75" s="18"/>
      <c r="V75" s="156"/>
      <c r="W75" s="157"/>
      <c r="X75" s="20"/>
      <c r="Z75" s="17"/>
      <c r="AA75" s="18"/>
      <c r="AB75" s="156"/>
      <c r="AC75" s="157"/>
      <c r="AD75" s="20"/>
      <c r="AF75" s="17"/>
      <c r="AG75" s="18"/>
      <c r="AH75" s="156"/>
      <c r="AI75" s="157"/>
      <c r="AJ75" s="20"/>
      <c r="AL75" s="17"/>
      <c r="AM75" s="18"/>
      <c r="AN75" s="156"/>
      <c r="AO75" s="157"/>
      <c r="AP75" s="20"/>
      <c r="AR75" s="17"/>
      <c r="AS75" s="18"/>
      <c r="AT75" s="156"/>
      <c r="AU75" s="157"/>
      <c r="AV75" s="20"/>
      <c r="AX75" s="17"/>
      <c r="AY75" s="18"/>
      <c r="AZ75" s="156"/>
      <c r="BA75" s="157"/>
      <c r="BB75" s="20"/>
      <c r="BD75" s="17"/>
      <c r="BE75" s="18"/>
      <c r="BF75" s="156"/>
      <c r="BG75" s="157"/>
      <c r="BH75" s="20"/>
      <c r="BJ75" s="17"/>
      <c r="BK75" s="18"/>
      <c r="BL75" s="156"/>
      <c r="BM75" s="157"/>
      <c r="BN75" s="20"/>
    </row>
    <row r="76" spans="1:66" ht="15.75">
      <c r="B76" s="17"/>
      <c r="C76" s="21"/>
      <c r="D76" s="155"/>
      <c r="E76" s="154"/>
      <c r="F76" s="22"/>
      <c r="G76" s="1"/>
      <c r="H76" s="17"/>
      <c r="I76" s="21"/>
      <c r="J76" s="155"/>
      <c r="K76" s="154"/>
      <c r="L76" s="23"/>
      <c r="N76" s="17"/>
      <c r="O76" s="21"/>
      <c r="P76" s="155"/>
      <c r="Q76" s="154"/>
      <c r="R76" s="23"/>
      <c r="T76" s="17"/>
      <c r="U76" s="21"/>
      <c r="V76" s="155"/>
      <c r="W76" s="154"/>
      <c r="X76" s="23"/>
      <c r="Z76" s="17"/>
      <c r="AA76" s="21"/>
      <c r="AB76" s="155"/>
      <c r="AC76" s="154"/>
      <c r="AD76" s="23"/>
      <c r="AF76" s="17"/>
      <c r="AG76" s="21"/>
      <c r="AH76" s="155"/>
      <c r="AI76" s="154"/>
      <c r="AJ76" s="23"/>
      <c r="AL76" s="17"/>
      <c r="AM76" s="21"/>
      <c r="AN76" s="155"/>
      <c r="AO76" s="154"/>
      <c r="AP76" s="23"/>
      <c r="AR76" s="17"/>
      <c r="AS76" s="21"/>
      <c r="AT76" s="155"/>
      <c r="AU76" s="154"/>
      <c r="AV76" s="23"/>
      <c r="AX76" s="17"/>
      <c r="AY76" s="21"/>
      <c r="AZ76" s="155"/>
      <c r="BA76" s="154"/>
      <c r="BB76" s="23"/>
      <c r="BD76" s="17"/>
      <c r="BE76" s="21"/>
      <c r="BF76" s="155"/>
      <c r="BG76" s="154"/>
      <c r="BH76" s="23"/>
      <c r="BJ76" s="17"/>
      <c r="BK76" s="21"/>
      <c r="BL76" s="155"/>
      <c r="BM76" s="154"/>
      <c r="BN76" s="23"/>
    </row>
    <row r="77" spans="1:66" ht="15.75">
      <c r="B77" s="17"/>
      <c r="C77" s="21"/>
      <c r="D77" s="155"/>
      <c r="E77" s="154"/>
      <c r="F77" s="22"/>
      <c r="G77" s="1"/>
      <c r="H77" s="17"/>
      <c r="I77" s="21"/>
      <c r="J77" s="155"/>
      <c r="K77" s="154"/>
      <c r="L77" s="23"/>
      <c r="N77" s="17"/>
      <c r="O77" s="21"/>
      <c r="P77" s="155"/>
      <c r="Q77" s="154"/>
      <c r="R77" s="23"/>
      <c r="T77" s="17"/>
      <c r="U77" s="21"/>
      <c r="V77" s="155"/>
      <c r="W77" s="154"/>
      <c r="X77" s="23"/>
      <c r="Z77" s="17"/>
      <c r="AA77" s="21"/>
      <c r="AB77" s="155"/>
      <c r="AC77" s="154"/>
      <c r="AD77" s="23"/>
      <c r="AF77" s="17"/>
      <c r="AG77" s="21"/>
      <c r="AH77" s="155"/>
      <c r="AI77" s="154"/>
      <c r="AJ77" s="23"/>
      <c r="AL77" s="17"/>
      <c r="AM77" s="21"/>
      <c r="AN77" s="155"/>
      <c r="AO77" s="154"/>
      <c r="AP77" s="23"/>
      <c r="AR77" s="17"/>
      <c r="AS77" s="21"/>
      <c r="AT77" s="155"/>
      <c r="AU77" s="154"/>
      <c r="AV77" s="23"/>
      <c r="AX77" s="17"/>
      <c r="AY77" s="21"/>
      <c r="AZ77" s="155"/>
      <c r="BA77" s="154"/>
      <c r="BB77" s="23"/>
      <c r="BD77" s="17"/>
      <c r="BE77" s="21"/>
      <c r="BF77" s="155"/>
      <c r="BG77" s="154"/>
      <c r="BH77" s="23"/>
      <c r="BJ77" s="17"/>
      <c r="BK77" s="21"/>
      <c r="BL77" s="155"/>
      <c r="BM77" s="154"/>
      <c r="BN77" s="23"/>
    </row>
    <row r="78" spans="1:66" ht="15.75">
      <c r="B78" s="17"/>
      <c r="C78" s="21"/>
      <c r="D78" s="155"/>
      <c r="E78" s="154"/>
      <c r="F78" s="22"/>
      <c r="G78" s="1"/>
      <c r="H78" s="17"/>
      <c r="I78" s="21"/>
      <c r="J78" s="155"/>
      <c r="K78" s="154"/>
      <c r="L78" s="23"/>
      <c r="N78" s="17"/>
      <c r="O78" s="21"/>
      <c r="P78" s="155"/>
      <c r="Q78" s="154"/>
      <c r="R78" s="23"/>
      <c r="T78" s="17"/>
      <c r="U78" s="21"/>
      <c r="V78" s="155"/>
      <c r="W78" s="154"/>
      <c r="X78" s="23"/>
      <c r="Z78" s="17"/>
      <c r="AA78" s="21"/>
      <c r="AB78" s="155"/>
      <c r="AC78" s="154"/>
      <c r="AD78" s="23"/>
      <c r="AF78" s="17"/>
      <c r="AG78" s="21"/>
      <c r="AH78" s="155"/>
      <c r="AI78" s="154"/>
      <c r="AJ78" s="23"/>
      <c r="AL78" s="17"/>
      <c r="AM78" s="21"/>
      <c r="AN78" s="155"/>
      <c r="AO78" s="154"/>
      <c r="AP78" s="23"/>
      <c r="AR78" s="17"/>
      <c r="AS78" s="21"/>
      <c r="AT78" s="155"/>
      <c r="AU78" s="154"/>
      <c r="AV78" s="23"/>
      <c r="AX78" s="17"/>
      <c r="AY78" s="21"/>
      <c r="AZ78" s="155"/>
      <c r="BA78" s="154"/>
      <c r="BB78" s="23"/>
      <c r="BD78" s="17"/>
      <c r="BE78" s="21"/>
      <c r="BF78" s="155"/>
      <c r="BG78" s="154"/>
      <c r="BH78" s="23"/>
      <c r="BJ78" s="17"/>
      <c r="BK78" s="21"/>
      <c r="BL78" s="155"/>
      <c r="BM78" s="154"/>
      <c r="BN78" s="23"/>
    </row>
    <row r="79" spans="1:66" ht="15.75">
      <c r="B79" s="17"/>
      <c r="C79" s="21"/>
      <c r="D79" s="155"/>
      <c r="E79" s="154"/>
      <c r="F79" s="22"/>
      <c r="G79" s="1"/>
      <c r="H79" s="17"/>
      <c r="I79" s="21"/>
      <c r="J79" s="155"/>
      <c r="K79" s="154"/>
      <c r="L79" s="23"/>
      <c r="N79" s="17"/>
      <c r="O79" s="21"/>
      <c r="P79" s="155"/>
      <c r="Q79" s="154"/>
      <c r="R79" s="23"/>
      <c r="T79" s="17"/>
      <c r="U79" s="21"/>
      <c r="V79" s="155"/>
      <c r="W79" s="154"/>
      <c r="X79" s="23"/>
      <c r="Z79" s="17"/>
      <c r="AA79" s="21"/>
      <c r="AB79" s="155"/>
      <c r="AC79" s="154"/>
      <c r="AD79" s="23"/>
      <c r="AF79" s="17"/>
      <c r="AG79" s="21"/>
      <c r="AH79" s="155"/>
      <c r="AI79" s="154"/>
      <c r="AJ79" s="23"/>
      <c r="AL79" s="17"/>
      <c r="AM79" s="21"/>
      <c r="AN79" s="155"/>
      <c r="AO79" s="154"/>
      <c r="AP79" s="23"/>
      <c r="AR79" s="17"/>
      <c r="AS79" s="21"/>
      <c r="AT79" s="155"/>
      <c r="AU79" s="154"/>
      <c r="AV79" s="23"/>
      <c r="AX79" s="17"/>
      <c r="AY79" s="21"/>
      <c r="AZ79" s="155"/>
      <c r="BA79" s="154"/>
      <c r="BB79" s="23"/>
      <c r="BD79" s="17"/>
      <c r="BE79" s="21"/>
      <c r="BF79" s="155"/>
      <c r="BG79" s="154"/>
      <c r="BH79" s="23"/>
      <c r="BJ79" s="17"/>
      <c r="BK79" s="21"/>
      <c r="BL79" s="155"/>
      <c r="BM79" s="154"/>
      <c r="BN79" s="23"/>
    </row>
    <row r="80" spans="1:66" ht="15.75">
      <c r="B80" s="24"/>
      <c r="C80" s="21"/>
      <c r="D80" s="155"/>
      <c r="E80" s="154"/>
      <c r="F80" s="22"/>
      <c r="G80" s="1"/>
      <c r="H80" s="24"/>
      <c r="I80" s="21"/>
      <c r="J80" s="155"/>
      <c r="K80" s="154"/>
      <c r="L80" s="23"/>
      <c r="N80" s="24"/>
      <c r="O80" s="21"/>
      <c r="P80" s="155"/>
      <c r="Q80" s="154"/>
      <c r="R80" s="23"/>
      <c r="T80" s="24"/>
      <c r="U80" s="21"/>
      <c r="V80" s="155"/>
      <c r="W80" s="154"/>
      <c r="X80" s="23"/>
      <c r="Z80" s="24"/>
      <c r="AA80" s="21"/>
      <c r="AB80" s="155"/>
      <c r="AC80" s="154"/>
      <c r="AD80" s="23"/>
      <c r="AF80" s="24"/>
      <c r="AG80" s="21"/>
      <c r="AH80" s="155"/>
      <c r="AI80" s="154"/>
      <c r="AJ80" s="23"/>
      <c r="AL80" s="24"/>
      <c r="AM80" s="21"/>
      <c r="AN80" s="155"/>
      <c r="AO80" s="154"/>
      <c r="AP80" s="23"/>
      <c r="AR80" s="24"/>
      <c r="AS80" s="21"/>
      <c r="AT80" s="155"/>
      <c r="AU80" s="154"/>
      <c r="AV80" s="23"/>
      <c r="AX80" s="24"/>
      <c r="AY80" s="21"/>
      <c r="AZ80" s="155"/>
      <c r="BA80" s="154"/>
      <c r="BB80" s="23"/>
      <c r="BD80" s="24"/>
      <c r="BE80" s="21"/>
      <c r="BF80" s="155"/>
      <c r="BG80" s="154"/>
      <c r="BH80" s="23"/>
      <c r="BJ80" s="24"/>
      <c r="BK80" s="21"/>
      <c r="BL80" s="155"/>
      <c r="BM80" s="154"/>
      <c r="BN80" s="23"/>
    </row>
    <row r="81" spans="1:66" ht="15.75">
      <c r="B81" s="24"/>
      <c r="C81" s="21"/>
      <c r="D81" s="155"/>
      <c r="E81" s="154"/>
      <c r="F81" s="22"/>
      <c r="G81" s="1"/>
      <c r="H81" s="24"/>
      <c r="I81" s="21"/>
      <c r="J81" s="155"/>
      <c r="K81" s="154"/>
      <c r="L81" s="23"/>
      <c r="N81" s="24"/>
      <c r="O81" s="21"/>
      <c r="P81" s="155"/>
      <c r="Q81" s="154"/>
      <c r="R81" s="23"/>
      <c r="T81" s="24"/>
      <c r="U81" s="21"/>
      <c r="V81" s="155"/>
      <c r="W81" s="154"/>
      <c r="X81" s="23"/>
      <c r="Z81" s="24"/>
      <c r="AA81" s="21"/>
      <c r="AB81" s="155"/>
      <c r="AC81" s="154"/>
      <c r="AD81" s="23"/>
      <c r="AF81" s="24"/>
      <c r="AG81" s="21"/>
      <c r="AH81" s="155"/>
      <c r="AI81" s="154"/>
      <c r="AJ81" s="23"/>
      <c r="AL81" s="24"/>
      <c r="AM81" s="21"/>
      <c r="AN81" s="155"/>
      <c r="AO81" s="154"/>
      <c r="AP81" s="23"/>
      <c r="AR81" s="24"/>
      <c r="AS81" s="21"/>
      <c r="AT81" s="155"/>
      <c r="AU81" s="154"/>
      <c r="AV81" s="23"/>
      <c r="AX81" s="24"/>
      <c r="AY81" s="21"/>
      <c r="AZ81" s="155"/>
      <c r="BA81" s="154"/>
      <c r="BB81" s="23"/>
      <c r="BD81" s="24"/>
      <c r="BE81" s="21"/>
      <c r="BF81" s="155"/>
      <c r="BG81" s="154"/>
      <c r="BH81" s="23"/>
      <c r="BJ81" s="24"/>
      <c r="BK81" s="21"/>
      <c r="BL81" s="155"/>
      <c r="BM81" s="154"/>
      <c r="BN81" s="23"/>
    </row>
    <row r="82" spans="1:66" ht="15.75">
      <c r="B82" s="24"/>
      <c r="C82" s="21"/>
      <c r="D82" s="155"/>
      <c r="E82" s="154"/>
      <c r="F82" s="22"/>
      <c r="G82" s="1"/>
      <c r="H82" s="24"/>
      <c r="I82" s="21"/>
      <c r="J82" s="155"/>
      <c r="K82" s="154"/>
      <c r="L82" s="23"/>
      <c r="N82" s="24"/>
      <c r="O82" s="21"/>
      <c r="P82" s="155"/>
      <c r="Q82" s="154"/>
      <c r="R82" s="23"/>
      <c r="T82" s="24"/>
      <c r="U82" s="21"/>
      <c r="V82" s="155"/>
      <c r="W82" s="154"/>
      <c r="X82" s="23"/>
      <c r="Z82" s="24"/>
      <c r="AA82" s="21"/>
      <c r="AB82" s="155"/>
      <c r="AC82" s="154"/>
      <c r="AD82" s="23"/>
      <c r="AF82" s="24"/>
      <c r="AG82" s="21"/>
      <c r="AH82" s="155"/>
      <c r="AI82" s="154"/>
      <c r="AJ82" s="23"/>
      <c r="AL82" s="24"/>
      <c r="AM82" s="21"/>
      <c r="AN82" s="155"/>
      <c r="AO82" s="154"/>
      <c r="AP82" s="23"/>
      <c r="AR82" s="24"/>
      <c r="AS82" s="21"/>
      <c r="AT82" s="155"/>
      <c r="AU82" s="154"/>
      <c r="AV82" s="23"/>
      <c r="AX82" s="24"/>
      <c r="AY82" s="21"/>
      <c r="AZ82" s="155"/>
      <c r="BA82" s="154"/>
      <c r="BB82" s="23"/>
      <c r="BD82" s="24"/>
      <c r="BE82" s="21"/>
      <c r="BF82" s="155"/>
      <c r="BG82" s="154"/>
      <c r="BH82" s="23"/>
      <c r="BJ82" s="24"/>
      <c r="BK82" s="21"/>
      <c r="BL82" s="155"/>
      <c r="BM82" s="154"/>
      <c r="BN82" s="23"/>
    </row>
    <row r="83" spans="1:66" ht="15.75">
      <c r="B83" s="24"/>
      <c r="C83" s="21"/>
      <c r="D83" s="153"/>
      <c r="E83" s="154"/>
      <c r="F83" s="22"/>
      <c r="G83" s="1"/>
      <c r="H83" s="24"/>
      <c r="I83" s="21"/>
      <c r="J83" s="153"/>
      <c r="K83" s="154"/>
      <c r="L83" s="23"/>
      <c r="N83" s="24"/>
      <c r="O83" s="21"/>
      <c r="P83" s="153"/>
      <c r="Q83" s="154"/>
      <c r="R83" s="23"/>
      <c r="T83" s="24"/>
      <c r="U83" s="21"/>
      <c r="V83" s="153"/>
      <c r="W83" s="154"/>
      <c r="X83" s="23"/>
      <c r="Z83" s="24"/>
      <c r="AA83" s="21"/>
      <c r="AB83" s="153"/>
      <c r="AC83" s="154"/>
      <c r="AD83" s="23"/>
      <c r="AF83" s="24"/>
      <c r="AG83" s="21"/>
      <c r="AH83" s="153"/>
      <c r="AI83" s="154"/>
      <c r="AJ83" s="23"/>
      <c r="AL83" s="24"/>
      <c r="AM83" s="21"/>
      <c r="AN83" s="153"/>
      <c r="AO83" s="154"/>
      <c r="AP83" s="23"/>
      <c r="AR83" s="24"/>
      <c r="AS83" s="21"/>
      <c r="AT83" s="153"/>
      <c r="AU83" s="154"/>
      <c r="AV83" s="23"/>
      <c r="AX83" s="24"/>
      <c r="AY83" s="21"/>
      <c r="AZ83" s="153"/>
      <c r="BA83" s="154"/>
      <c r="BB83" s="23"/>
      <c r="BD83" s="24"/>
      <c r="BE83" s="21"/>
      <c r="BF83" s="153"/>
      <c r="BG83" s="154"/>
      <c r="BH83" s="23"/>
      <c r="BJ83" s="24"/>
      <c r="BK83" s="21"/>
      <c r="BL83" s="153"/>
      <c r="BM83" s="154"/>
      <c r="BN83" s="23"/>
    </row>
    <row r="84" spans="1:66" ht="16.5" thickBot="1">
      <c r="B84" s="25"/>
      <c r="C84" s="26"/>
      <c r="D84" s="151"/>
      <c r="E84" s="152"/>
      <c r="F84" s="27"/>
      <c r="G84" s="1"/>
      <c r="H84" s="25"/>
      <c r="I84" s="26"/>
      <c r="J84" s="151"/>
      <c r="K84" s="152"/>
      <c r="L84" s="28"/>
      <c r="N84" s="25"/>
      <c r="O84" s="26"/>
      <c r="P84" s="151"/>
      <c r="Q84" s="152"/>
      <c r="R84" s="28"/>
      <c r="T84" s="25"/>
      <c r="U84" s="26"/>
      <c r="V84" s="151"/>
      <c r="W84" s="152"/>
      <c r="X84" s="28"/>
      <c r="Z84" s="25"/>
      <c r="AA84" s="26"/>
      <c r="AB84" s="151"/>
      <c r="AC84" s="152"/>
      <c r="AD84" s="28"/>
      <c r="AF84" s="25"/>
      <c r="AG84" s="26"/>
      <c r="AH84" s="151"/>
      <c r="AI84" s="152"/>
      <c r="AJ84" s="28"/>
      <c r="AL84" s="25"/>
      <c r="AM84" s="26"/>
      <c r="AN84" s="151"/>
      <c r="AO84" s="152"/>
      <c r="AP84" s="28"/>
      <c r="AR84" s="25"/>
      <c r="AS84" s="26"/>
      <c r="AT84" s="151"/>
      <c r="AU84" s="152"/>
      <c r="AV84" s="28"/>
      <c r="AX84" s="25"/>
      <c r="AY84" s="26"/>
      <c r="AZ84" s="151"/>
      <c r="BA84" s="152"/>
      <c r="BB84" s="28"/>
      <c r="BD84" s="25"/>
      <c r="BE84" s="26"/>
      <c r="BF84" s="151"/>
      <c r="BG84" s="152"/>
      <c r="BH84" s="28"/>
      <c r="BJ84" s="25"/>
      <c r="BK84" s="26"/>
      <c r="BL84" s="151"/>
      <c r="BM84" s="152"/>
      <c r="BN84" s="28"/>
    </row>
    <row r="85" spans="1:66" ht="20.25" thickTop="1" thickBot="1">
      <c r="B85" s="142" t="s">
        <v>6</v>
      </c>
      <c r="C85" s="147" t="e">
        <f>AVERAGE(C75:C84)/3</f>
        <v>#DIV/0!</v>
      </c>
      <c r="D85" s="29" t="s">
        <v>7</v>
      </c>
      <c r="E85" s="30">
        <f>100%-(E86+E87+E88+E89+E90)</f>
        <v>1</v>
      </c>
      <c r="F85" s="31"/>
      <c r="G85" s="16"/>
      <c r="H85" s="142" t="s">
        <v>6</v>
      </c>
      <c r="I85" s="147" t="e">
        <f>AVERAGE(I75:I84)/3</f>
        <v>#DIV/0!</v>
      </c>
      <c r="J85" s="29" t="s">
        <v>7</v>
      </c>
      <c r="K85" s="30">
        <f>100%-(K86+K87+K88+K89+K90)</f>
        <v>1</v>
      </c>
      <c r="L85" s="31"/>
      <c r="M85" s="16"/>
      <c r="N85" s="142" t="s">
        <v>6</v>
      </c>
      <c r="O85" s="147" t="e">
        <f>AVERAGE(O75:O84)/3</f>
        <v>#DIV/0!</v>
      </c>
      <c r="P85" s="29" t="s">
        <v>7</v>
      </c>
      <c r="Q85" s="30">
        <f>100%-(Q86+Q87+Q88+Q89+Q90)</f>
        <v>1</v>
      </c>
      <c r="R85" s="31"/>
      <c r="S85" s="16"/>
      <c r="T85" s="142" t="s">
        <v>6</v>
      </c>
      <c r="U85" s="147" t="e">
        <f>AVERAGE(U75:U84)/3</f>
        <v>#DIV/0!</v>
      </c>
      <c r="V85" s="29" t="s">
        <v>7</v>
      </c>
      <c r="W85" s="30">
        <f>100%-(W86+W87+W88+W89+W90)</f>
        <v>1</v>
      </c>
      <c r="X85" s="31"/>
      <c r="Y85" s="16"/>
      <c r="Z85" s="142" t="s">
        <v>6</v>
      </c>
      <c r="AA85" s="147" t="e">
        <f>AVERAGE(AA75:AA84)/3</f>
        <v>#DIV/0!</v>
      </c>
      <c r="AB85" s="29" t="s">
        <v>7</v>
      </c>
      <c r="AC85" s="30">
        <f>100%-(AC86+AC87+AC88+AC89+AC90)</f>
        <v>1</v>
      </c>
      <c r="AD85" s="31"/>
      <c r="AE85" s="16"/>
      <c r="AF85" s="142" t="s">
        <v>6</v>
      </c>
      <c r="AG85" s="147" t="e">
        <f>AVERAGE(AG75:AG84)/3</f>
        <v>#DIV/0!</v>
      </c>
      <c r="AH85" s="29" t="s">
        <v>7</v>
      </c>
      <c r="AI85" s="30">
        <f>100%-(AI86+AI87+AI88+AI89+AI90)</f>
        <v>1</v>
      </c>
      <c r="AJ85" s="31"/>
      <c r="AK85" s="16"/>
      <c r="AL85" s="142" t="s">
        <v>6</v>
      </c>
      <c r="AM85" s="147" t="e">
        <f>AVERAGE(AM75:AM84)/3</f>
        <v>#DIV/0!</v>
      </c>
      <c r="AN85" s="29" t="s">
        <v>7</v>
      </c>
      <c r="AO85" s="30">
        <f>100%-(AO86+AO87+AO88+AO89+AO90)</f>
        <v>1</v>
      </c>
      <c r="AP85" s="31"/>
      <c r="AQ85" s="16"/>
      <c r="AR85" s="142" t="s">
        <v>6</v>
      </c>
      <c r="AS85" s="147" t="e">
        <f>AVERAGE(AS75:AS84)/3</f>
        <v>#DIV/0!</v>
      </c>
      <c r="AT85" s="29" t="s">
        <v>7</v>
      </c>
      <c r="AU85" s="30">
        <f>100%-(AU86+AU87+AU88+AU89+AU90)</f>
        <v>1</v>
      </c>
      <c r="AV85" s="31"/>
      <c r="AW85" s="16"/>
      <c r="AX85" s="142" t="s">
        <v>6</v>
      </c>
      <c r="AY85" s="147" t="e">
        <f>AVERAGE(AY75:AY84)/3</f>
        <v>#DIV/0!</v>
      </c>
      <c r="AZ85" s="29" t="s">
        <v>7</v>
      </c>
      <c r="BA85" s="30">
        <f>100%-(BA86+BA87+BA88+BA89+BA90)</f>
        <v>1</v>
      </c>
      <c r="BB85" s="31"/>
      <c r="BC85" s="16"/>
      <c r="BD85" s="142" t="s">
        <v>6</v>
      </c>
      <c r="BE85" s="147" t="e">
        <f>AVERAGE(BE75:BE84)/3</f>
        <v>#DIV/0!</v>
      </c>
      <c r="BF85" s="29" t="s">
        <v>7</v>
      </c>
      <c r="BG85" s="30">
        <f>100%-(BG86+BG87+BG88+BG89+BG90)</f>
        <v>1</v>
      </c>
      <c r="BH85" s="31"/>
      <c r="BI85" s="16"/>
      <c r="BJ85" s="142" t="s">
        <v>6</v>
      </c>
      <c r="BK85" s="147" t="e">
        <f>AVERAGE(BK75:BK84)/3</f>
        <v>#DIV/0!</v>
      </c>
      <c r="BL85" s="29" t="s">
        <v>7</v>
      </c>
      <c r="BM85" s="30">
        <f>100%-(BM86+BM87+BM88+BM89+BM90)</f>
        <v>1</v>
      </c>
      <c r="BN85" s="31"/>
    </row>
    <row r="86" spans="1:66" ht="17.25" thickTop="1" thickBot="1">
      <c r="B86" s="150"/>
      <c r="C86" s="148"/>
      <c r="D86" s="32" t="s">
        <v>8</v>
      </c>
      <c r="E86" s="33">
        <f>COUNTIF(D75:E84,"G")/COUNTBLANK(D75:E84)</f>
        <v>0</v>
      </c>
      <c r="F86" s="34"/>
      <c r="G86" s="16"/>
      <c r="H86" s="150"/>
      <c r="I86" s="148"/>
      <c r="J86" s="32" t="s">
        <v>8</v>
      </c>
      <c r="K86" s="33">
        <f>COUNTIF(J75:K84,"G")/COUNTBLANK(J75:K84)</f>
        <v>0</v>
      </c>
      <c r="L86" s="34"/>
      <c r="M86" s="16"/>
      <c r="N86" s="150"/>
      <c r="O86" s="148"/>
      <c r="P86" s="32" t="s">
        <v>8</v>
      </c>
      <c r="Q86" s="33">
        <f>COUNTIF(P75:Q84,"G")/COUNTBLANK(P75:Q84)</f>
        <v>0</v>
      </c>
      <c r="R86" s="34"/>
      <c r="S86" s="16"/>
      <c r="T86" s="150"/>
      <c r="U86" s="148"/>
      <c r="V86" s="32" t="s">
        <v>8</v>
      </c>
      <c r="W86" s="33">
        <f>COUNTIF(V75:W84,"G")/COUNTBLANK(V75:W84)</f>
        <v>0</v>
      </c>
      <c r="X86" s="34"/>
      <c r="Y86" s="16"/>
      <c r="Z86" s="150"/>
      <c r="AA86" s="148"/>
      <c r="AB86" s="32" t="s">
        <v>8</v>
      </c>
      <c r="AC86" s="33">
        <f>COUNTIF(AB75:AC84,"G")/COUNTBLANK(AB75:AC84)</f>
        <v>0</v>
      </c>
      <c r="AD86" s="34"/>
      <c r="AE86" s="16"/>
      <c r="AF86" s="150"/>
      <c r="AG86" s="148"/>
      <c r="AH86" s="35" t="s">
        <v>8</v>
      </c>
      <c r="AI86" s="33">
        <f>COUNTIF(AH75:AI84,"G")/COUNTBLANK(AH75:AI84)</f>
        <v>0</v>
      </c>
      <c r="AJ86" s="34"/>
      <c r="AK86" s="16"/>
      <c r="AL86" s="150"/>
      <c r="AM86" s="148"/>
      <c r="AN86" s="32" t="s">
        <v>8</v>
      </c>
      <c r="AO86" s="33">
        <f>COUNTIF(AN75:AO84,"G")/COUNTBLANK(AN75:AO84)</f>
        <v>0</v>
      </c>
      <c r="AP86" s="34"/>
      <c r="AQ86" s="16"/>
      <c r="AR86" s="150"/>
      <c r="AS86" s="148"/>
      <c r="AT86" s="32" t="s">
        <v>8</v>
      </c>
      <c r="AU86" s="33">
        <f>COUNTIF(AT75:AU84,"G")/COUNTBLANK(AT75:AU84)</f>
        <v>0</v>
      </c>
      <c r="AV86" s="34"/>
      <c r="AW86" s="16"/>
      <c r="AX86" s="150"/>
      <c r="AY86" s="148"/>
      <c r="AZ86" s="32" t="s">
        <v>8</v>
      </c>
      <c r="BA86" s="33">
        <f>COUNTIF(AZ75:BA84,"G")/COUNTBLANK(AZ75:BA84)</f>
        <v>0</v>
      </c>
      <c r="BB86" s="34"/>
      <c r="BC86" s="16"/>
      <c r="BD86" s="150"/>
      <c r="BE86" s="148"/>
      <c r="BF86" s="32" t="s">
        <v>8</v>
      </c>
      <c r="BG86" s="33">
        <f>COUNTIF(BF75:BG84,"G")/COUNTBLANK(BF75:BG84)</f>
        <v>0</v>
      </c>
      <c r="BH86" s="34"/>
      <c r="BI86" s="16"/>
      <c r="BJ86" s="150"/>
      <c r="BK86" s="148"/>
      <c r="BL86" s="32" t="s">
        <v>8</v>
      </c>
      <c r="BM86" s="33">
        <f>COUNTIF(BL75:BM84,"G")/COUNTBLANK(BL75:BM84)</f>
        <v>0</v>
      </c>
      <c r="BN86" s="34"/>
    </row>
    <row r="87" spans="1:66" ht="17.25" thickTop="1" thickBot="1">
      <c r="B87" s="144"/>
      <c r="C87" s="149"/>
      <c r="D87" s="36" t="s">
        <v>9</v>
      </c>
      <c r="E87" s="33">
        <f>COUNTIF(D75:E84,"A")/COUNTBLANK(D75:E84)</f>
        <v>0</v>
      </c>
      <c r="F87" s="34"/>
      <c r="G87" s="16"/>
      <c r="H87" s="144"/>
      <c r="I87" s="149"/>
      <c r="J87" s="36" t="s">
        <v>9</v>
      </c>
      <c r="K87" s="33">
        <f>COUNTIF(J75:K84,"A")/COUNTBLANK(J75:K84)</f>
        <v>0</v>
      </c>
      <c r="L87" s="34"/>
      <c r="M87" s="16"/>
      <c r="N87" s="144"/>
      <c r="O87" s="149"/>
      <c r="P87" s="36" t="s">
        <v>9</v>
      </c>
      <c r="Q87" s="33">
        <f>COUNTIF(P75:Q84,"A")/COUNTBLANK(P75:Q84)</f>
        <v>0</v>
      </c>
      <c r="R87" s="34"/>
      <c r="S87" s="16"/>
      <c r="T87" s="144"/>
      <c r="U87" s="149"/>
      <c r="V87" s="36" t="s">
        <v>9</v>
      </c>
      <c r="W87" s="33">
        <f>COUNTIF(V75:W84,"A")/COUNTBLANK(V75:W84)</f>
        <v>0</v>
      </c>
      <c r="X87" s="34"/>
      <c r="Y87" s="16"/>
      <c r="Z87" s="144"/>
      <c r="AA87" s="149"/>
      <c r="AB87" s="36" t="s">
        <v>9</v>
      </c>
      <c r="AC87" s="33">
        <f>COUNTIF(AB75:AC84,"A")/COUNTBLANK(AB75:AC84)</f>
        <v>0</v>
      </c>
      <c r="AD87" s="34"/>
      <c r="AE87" s="16"/>
      <c r="AF87" s="144"/>
      <c r="AG87" s="149"/>
      <c r="AH87" s="36" t="s">
        <v>9</v>
      </c>
      <c r="AI87" s="33">
        <f>COUNTIF(AH75:AI84,"A")/COUNTBLANK(AH75:AI84)</f>
        <v>0</v>
      </c>
      <c r="AJ87" s="34"/>
      <c r="AK87" s="16"/>
      <c r="AL87" s="144"/>
      <c r="AM87" s="149"/>
      <c r="AN87" s="36" t="s">
        <v>9</v>
      </c>
      <c r="AO87" s="33">
        <f>COUNTIF(AN75:AO84,"A")/COUNTBLANK(AN75:AO84)</f>
        <v>0</v>
      </c>
      <c r="AP87" s="34"/>
      <c r="AQ87" s="16"/>
      <c r="AR87" s="144"/>
      <c r="AS87" s="149"/>
      <c r="AT87" s="36" t="s">
        <v>9</v>
      </c>
      <c r="AU87" s="33">
        <f>COUNTIF(AT75:AU84,"A")/COUNTBLANK(AT75:AU84)</f>
        <v>0</v>
      </c>
      <c r="AV87" s="34"/>
      <c r="AW87" s="16"/>
      <c r="AX87" s="144"/>
      <c r="AY87" s="149"/>
      <c r="AZ87" s="36" t="s">
        <v>9</v>
      </c>
      <c r="BA87" s="33">
        <f>COUNTIF(AZ75:BA84,"A")/COUNTBLANK(AZ75:BA84)</f>
        <v>0</v>
      </c>
      <c r="BB87" s="34"/>
      <c r="BC87" s="16"/>
      <c r="BD87" s="144"/>
      <c r="BE87" s="149"/>
      <c r="BF87" s="36" t="s">
        <v>9</v>
      </c>
      <c r="BG87" s="33">
        <f>COUNTIF(BF75:BG84,"A")/COUNTBLANK(BF75:BG84)</f>
        <v>0</v>
      </c>
      <c r="BH87" s="34"/>
      <c r="BI87" s="16"/>
      <c r="BJ87" s="144"/>
      <c r="BK87" s="149"/>
      <c r="BL87" s="36" t="s">
        <v>9</v>
      </c>
      <c r="BM87" s="33">
        <f>COUNTIF(BL75:BM84,"A")/COUNTBLANK(BL75:BM84)</f>
        <v>0</v>
      </c>
      <c r="BN87" s="34"/>
    </row>
    <row r="88" spans="1:66" ht="17.25" thickTop="1" thickBot="1">
      <c r="B88" s="142" t="s">
        <v>10</v>
      </c>
      <c r="C88" s="139" t="str">
        <f>IFERROR(IF(C85&gt;75%,"A",IF(AND(C85&gt;=50%,C85&lt;=75%),"PA","NA")),"NE")</f>
        <v>NE</v>
      </c>
      <c r="D88" s="32" t="s">
        <v>11</v>
      </c>
      <c r="E88" s="33">
        <f>COUNTIF(D75:E84,"M")/COUNTBLANK(D75:E84)</f>
        <v>0</v>
      </c>
      <c r="F88" s="34"/>
      <c r="G88" s="16"/>
      <c r="H88" s="142" t="s">
        <v>10</v>
      </c>
      <c r="I88" s="139" t="str">
        <f>IFERROR(IF(I85&gt;75%,"A",IF(AND(I85&gt;=50%,I85&lt;=75%),"PA","NA")),"NE")</f>
        <v>NE</v>
      </c>
      <c r="J88" s="32" t="s">
        <v>11</v>
      </c>
      <c r="K88" s="33">
        <f>COUNTIF(J75:K84,"M")/COUNTBLANK(J75:K84)</f>
        <v>0</v>
      </c>
      <c r="L88" s="34"/>
      <c r="M88" s="16"/>
      <c r="N88" s="142" t="s">
        <v>10</v>
      </c>
      <c r="O88" s="139" t="str">
        <f>IFERROR(IF(O85&gt;75%,"A",IF(AND(O85&gt;=50%,O85&lt;=75%),"PA","NA")),"NE")</f>
        <v>NE</v>
      </c>
      <c r="P88" s="32" t="s">
        <v>11</v>
      </c>
      <c r="Q88" s="33">
        <f>COUNTIF(P75:Q84,"M")/COUNTBLANK(P75:Q84)</f>
        <v>0</v>
      </c>
      <c r="R88" s="34"/>
      <c r="S88" s="16"/>
      <c r="T88" s="142" t="s">
        <v>10</v>
      </c>
      <c r="U88" s="139" t="str">
        <f>IFERROR(IF(U85&gt;75%,"A",IF(AND(U85&gt;=50%,U85&lt;=75%),"PA","NA")),"NE")</f>
        <v>NE</v>
      </c>
      <c r="V88" s="32" t="s">
        <v>11</v>
      </c>
      <c r="W88" s="33">
        <f>COUNTIF(V75:W84,"M")/COUNTBLANK(V75:W84)</f>
        <v>0</v>
      </c>
      <c r="X88" s="34"/>
      <c r="Y88" s="16"/>
      <c r="Z88" s="142" t="s">
        <v>10</v>
      </c>
      <c r="AA88" s="139" t="str">
        <f>IFERROR(IF(AA85&gt;75%,"A",IF(AND(AA85&gt;=50%,AA85&lt;=75%),"PA","NA")),"NE")</f>
        <v>NE</v>
      </c>
      <c r="AB88" s="32" t="s">
        <v>11</v>
      </c>
      <c r="AC88" s="33">
        <f>COUNTIF(AB75:AC84,"M")/COUNTBLANK(AB75:AC84)</f>
        <v>0</v>
      </c>
      <c r="AD88" s="34"/>
      <c r="AE88" s="16"/>
      <c r="AF88" s="142" t="s">
        <v>10</v>
      </c>
      <c r="AG88" s="139" t="str">
        <f>IFERROR(IF(AG85&gt;75%,"A",IF(AND(AG85&gt;=50%,AG85&lt;=75%),"PA","NA")),"NE")</f>
        <v>NE</v>
      </c>
      <c r="AH88" s="32" t="s">
        <v>11</v>
      </c>
      <c r="AI88" s="33">
        <f>COUNTIF(AH75:AI84,"M")/COUNTBLANK(AH75:AI84)</f>
        <v>0</v>
      </c>
      <c r="AJ88" s="34"/>
      <c r="AK88" s="16"/>
      <c r="AL88" s="142" t="s">
        <v>10</v>
      </c>
      <c r="AM88" s="139" t="str">
        <f>IFERROR(IF(AM85&gt;75%,"A",IF(AND(AM85&gt;=50%,AM85&lt;=75%),"PA","NA")),"NE")</f>
        <v>NE</v>
      </c>
      <c r="AN88" s="32" t="s">
        <v>11</v>
      </c>
      <c r="AO88" s="33">
        <f>COUNTIF(AN75:AO84,"M")/COUNTBLANK(AN75:AO84)</f>
        <v>0</v>
      </c>
      <c r="AP88" s="34"/>
      <c r="AQ88" s="16"/>
      <c r="AR88" s="142" t="s">
        <v>10</v>
      </c>
      <c r="AS88" s="139" t="str">
        <f>IFERROR(IF(AS85&gt;75%,"A",IF(AND(AS85&gt;=50%,AS85&lt;=75%),"PA","NA")),"NE")</f>
        <v>NE</v>
      </c>
      <c r="AT88" s="32" t="s">
        <v>11</v>
      </c>
      <c r="AU88" s="33">
        <f>COUNTIF(AT75:AU84,"M")/COUNTBLANK(AT75:AU84)</f>
        <v>0</v>
      </c>
      <c r="AV88" s="34"/>
      <c r="AW88" s="16"/>
      <c r="AX88" s="142" t="s">
        <v>10</v>
      </c>
      <c r="AY88" s="139" t="str">
        <f>IFERROR(IF(AY85&gt;75%,"A",IF(AND(AY85&gt;=50%,AY85&lt;=75%),"PA","NA")),"NE")</f>
        <v>NE</v>
      </c>
      <c r="AZ88" s="32" t="s">
        <v>11</v>
      </c>
      <c r="BA88" s="33">
        <f>COUNTIF(AZ75:BA84,"M")/COUNTBLANK(AZ75:BA84)</f>
        <v>0</v>
      </c>
      <c r="BB88" s="34"/>
      <c r="BC88" s="16"/>
      <c r="BD88" s="142" t="s">
        <v>10</v>
      </c>
      <c r="BE88" s="139" t="str">
        <f>IFERROR(IF(BE85&gt;75%,"A",IF(AND(BE85&gt;=50%,BE85&lt;=75%),"PA","NA")),"NE")</f>
        <v>NE</v>
      </c>
      <c r="BF88" s="32" t="s">
        <v>11</v>
      </c>
      <c r="BG88" s="33">
        <f>COUNTIF(BF75:BG84,"M")/COUNTBLANK(BF75:BG84)</f>
        <v>0</v>
      </c>
      <c r="BH88" s="34"/>
      <c r="BI88" s="16"/>
      <c r="BJ88" s="142" t="s">
        <v>10</v>
      </c>
      <c r="BK88" s="139" t="str">
        <f>IFERROR(IF(BK85&gt;75%,"A",IF(AND(BK85&gt;=50%,BK85&lt;=75%),"PA","NA")),"NE")</f>
        <v>NE</v>
      </c>
      <c r="BL88" s="32" t="s">
        <v>11</v>
      </c>
      <c r="BM88" s="33">
        <f>COUNTIF(BL75:BM84,"M")/COUNTBLANK(BL75:BM84)</f>
        <v>0</v>
      </c>
      <c r="BN88" s="34"/>
    </row>
    <row r="89" spans="1:66" ht="17.25" thickTop="1" thickBot="1">
      <c r="B89" s="143"/>
      <c r="C89" s="140"/>
      <c r="D89" s="32" t="s">
        <v>12</v>
      </c>
      <c r="E89" s="33">
        <f>COUNTIF(D75:E84,"GM")/COUNTBLANK(D75:E84)</f>
        <v>0</v>
      </c>
      <c r="F89" s="34"/>
      <c r="G89" s="16"/>
      <c r="H89" s="143"/>
      <c r="I89" s="140"/>
      <c r="J89" s="32" t="s">
        <v>12</v>
      </c>
      <c r="K89" s="33">
        <f>COUNTIF(J75:K84,"GM")/COUNTBLANK(J75:K84)</f>
        <v>0</v>
      </c>
      <c r="L89" s="34"/>
      <c r="M89" s="16"/>
      <c r="N89" s="143"/>
      <c r="O89" s="140"/>
      <c r="P89" s="32" t="s">
        <v>12</v>
      </c>
      <c r="Q89" s="33">
        <f>COUNTIF(P75:Q84,"GM")/COUNTBLANK(P75:Q84)</f>
        <v>0</v>
      </c>
      <c r="R89" s="34"/>
      <c r="S89" s="16"/>
      <c r="T89" s="143"/>
      <c r="U89" s="140"/>
      <c r="V89" s="32" t="s">
        <v>12</v>
      </c>
      <c r="W89" s="33">
        <f>COUNTIF(V75:W84,"GM")/COUNTBLANK(V75:W84)</f>
        <v>0</v>
      </c>
      <c r="X89" s="34"/>
      <c r="Y89" s="16"/>
      <c r="Z89" s="143"/>
      <c r="AA89" s="140"/>
      <c r="AB89" s="32" t="s">
        <v>12</v>
      </c>
      <c r="AC89" s="33">
        <f>COUNTIF(AB75:AC84,"GM")/COUNTBLANK(AB75:AC84)</f>
        <v>0</v>
      </c>
      <c r="AD89" s="34"/>
      <c r="AE89" s="16"/>
      <c r="AF89" s="143"/>
      <c r="AG89" s="140"/>
      <c r="AH89" s="32" t="s">
        <v>12</v>
      </c>
      <c r="AI89" s="33">
        <f>COUNTIF(AH75:AI84,"GM")/COUNTBLANK(AH75:AI84)</f>
        <v>0</v>
      </c>
      <c r="AJ89" s="34"/>
      <c r="AK89" s="16"/>
      <c r="AL89" s="143"/>
      <c r="AM89" s="140"/>
      <c r="AN89" s="32" t="s">
        <v>12</v>
      </c>
      <c r="AO89" s="33">
        <f>COUNTIF(AN75:AO84,"GM")/COUNTBLANK(AN75:AO84)</f>
        <v>0</v>
      </c>
      <c r="AP89" s="34"/>
      <c r="AQ89" s="16"/>
      <c r="AR89" s="143"/>
      <c r="AS89" s="140"/>
      <c r="AT89" s="32" t="s">
        <v>12</v>
      </c>
      <c r="AU89" s="33">
        <f>COUNTIF(AT75:AU84,"GM")/COUNTBLANK(AT75:AU84)</f>
        <v>0</v>
      </c>
      <c r="AV89" s="34"/>
      <c r="AW89" s="16"/>
      <c r="AX89" s="143"/>
      <c r="AY89" s="140"/>
      <c r="AZ89" s="32" t="s">
        <v>12</v>
      </c>
      <c r="BA89" s="33">
        <f>COUNTIF(AZ75:BA84,"GM")/COUNTBLANK(AZ75:BA84)</f>
        <v>0</v>
      </c>
      <c r="BB89" s="34"/>
      <c r="BC89" s="16"/>
      <c r="BD89" s="143"/>
      <c r="BE89" s="140"/>
      <c r="BF89" s="32" t="s">
        <v>12</v>
      </c>
      <c r="BG89" s="33">
        <f>COUNTIF(BF75:BG84,"GM")/COUNTBLANK(BF75:BG84)</f>
        <v>0</v>
      </c>
      <c r="BH89" s="34"/>
      <c r="BI89" s="16"/>
      <c r="BJ89" s="143"/>
      <c r="BK89" s="140"/>
      <c r="BL89" s="32" t="s">
        <v>12</v>
      </c>
      <c r="BM89" s="33">
        <f>COUNTIF(BL75:BM84,"GM")/COUNTBLANK(BL75:BM84)</f>
        <v>0</v>
      </c>
      <c r="BN89" s="34"/>
    </row>
    <row r="90" spans="1:66" ht="17.25" thickTop="1" thickBot="1">
      <c r="B90" s="144"/>
      <c r="C90" s="141"/>
      <c r="D90" s="32" t="s">
        <v>13</v>
      </c>
      <c r="E90" s="33">
        <f>COUNTIF(D75:E84,"AM")/COUNTBLANK(D75:E84)</f>
        <v>0</v>
      </c>
      <c r="F90" s="37"/>
      <c r="G90" s="16"/>
      <c r="H90" s="144"/>
      <c r="I90" s="141"/>
      <c r="J90" s="32" t="s">
        <v>13</v>
      </c>
      <c r="K90" s="33">
        <f>COUNTIF(J75:K84,"AM")/COUNTBLANK(J75:K84)</f>
        <v>0</v>
      </c>
      <c r="L90" s="37"/>
      <c r="M90" s="16"/>
      <c r="N90" s="144"/>
      <c r="O90" s="141"/>
      <c r="P90" s="32" t="s">
        <v>13</v>
      </c>
      <c r="Q90" s="33">
        <f>COUNTIF(P75:Q84,"AM")/COUNTBLANK(P75:Q84)</f>
        <v>0</v>
      </c>
      <c r="R90" s="37"/>
      <c r="S90" s="16"/>
      <c r="T90" s="144"/>
      <c r="U90" s="141"/>
      <c r="V90" s="32" t="s">
        <v>13</v>
      </c>
      <c r="W90" s="33">
        <f>COUNTIF(V75:W84,"AM")/COUNTBLANK(V75:W84)</f>
        <v>0</v>
      </c>
      <c r="X90" s="37"/>
      <c r="Y90" s="16"/>
      <c r="Z90" s="144"/>
      <c r="AA90" s="141"/>
      <c r="AB90" s="32" t="s">
        <v>13</v>
      </c>
      <c r="AC90" s="33">
        <f>COUNTIF(AB75:AC84,"AM")/COUNTBLANK(AB75:AC84)</f>
        <v>0</v>
      </c>
      <c r="AD90" s="37"/>
      <c r="AE90" s="16"/>
      <c r="AF90" s="144"/>
      <c r="AG90" s="141"/>
      <c r="AH90" s="32" t="s">
        <v>13</v>
      </c>
      <c r="AI90" s="33">
        <f>COUNTIF(AH75:AI84,"AM")/COUNTBLANK(AH75:AI84)</f>
        <v>0</v>
      </c>
      <c r="AJ90" s="37"/>
      <c r="AK90" s="16"/>
      <c r="AL90" s="144"/>
      <c r="AM90" s="141"/>
      <c r="AN90" s="32" t="s">
        <v>13</v>
      </c>
      <c r="AO90" s="33">
        <f>COUNTIF(AN75:AO84,"AM")/COUNTBLANK(AN75:AO84)</f>
        <v>0</v>
      </c>
      <c r="AP90" s="37"/>
      <c r="AQ90" s="16"/>
      <c r="AR90" s="144"/>
      <c r="AS90" s="141"/>
      <c r="AT90" s="32" t="s">
        <v>13</v>
      </c>
      <c r="AU90" s="33">
        <f>COUNTIF(AT75:AU84,"AM")/COUNTBLANK(AT75:AU84)</f>
        <v>0</v>
      </c>
      <c r="AV90" s="37"/>
      <c r="AW90" s="16"/>
      <c r="AX90" s="144"/>
      <c r="AY90" s="141"/>
      <c r="AZ90" s="32" t="s">
        <v>13</v>
      </c>
      <c r="BA90" s="33">
        <f>COUNTIF(AZ75:BA84,"AM")/COUNTBLANK(AZ75:BA84)</f>
        <v>0</v>
      </c>
      <c r="BB90" s="37"/>
      <c r="BC90" s="16"/>
      <c r="BD90" s="144"/>
      <c r="BE90" s="141"/>
      <c r="BF90" s="32" t="s">
        <v>13</v>
      </c>
      <c r="BG90" s="33">
        <f>COUNTIF(BF75:BG84,"AM")/COUNTBLANK(BF75:BG84)</f>
        <v>0</v>
      </c>
      <c r="BH90" s="37"/>
      <c r="BI90" s="16"/>
      <c r="BJ90" s="144"/>
      <c r="BK90" s="141"/>
      <c r="BL90" s="32" t="s">
        <v>13</v>
      </c>
      <c r="BM90" s="33">
        <f>COUNTIF(BL75:BM84,"AM")/COUNTBLANK(BL75:BM84)</f>
        <v>0</v>
      </c>
      <c r="BN90" s="37"/>
    </row>
    <row r="91" spans="1:66" ht="15.75" thickTop="1">
      <c r="B91" s="145"/>
      <c r="C91" s="146"/>
      <c r="D91" s="146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</row>
    <row r="92" spans="1:66"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A92" s="146"/>
      <c r="BB92" s="146"/>
      <c r="BC92" s="146"/>
      <c r="BD92" s="146"/>
      <c r="BE92" s="146"/>
      <c r="BF92" s="146"/>
      <c r="BG92" s="146"/>
      <c r="BH92" s="146"/>
      <c r="BI92" s="146"/>
      <c r="BJ92" s="146"/>
      <c r="BK92" s="146"/>
      <c r="BL92" s="146"/>
      <c r="BM92" s="146"/>
      <c r="BN92" s="146"/>
    </row>
    <row r="93" spans="1:66"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  <c r="BM93" s="146"/>
      <c r="BN93" s="146"/>
    </row>
    <row r="94" spans="1:66" ht="27.75" hidden="1" thickTop="1" thickBot="1">
      <c r="B94" s="163" t="str">
        <f>[1]Compétences!D58</f>
        <v>Pratiquer divers usages du langage oral : expliquer</v>
      </c>
      <c r="C94" s="164"/>
      <c r="D94" s="164"/>
      <c r="E94" s="164"/>
      <c r="F94" s="164"/>
      <c r="G94" s="164"/>
      <c r="H94" s="164"/>
      <c r="I94" s="164"/>
      <c r="J94" s="164"/>
      <c r="K94" s="164"/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4"/>
      <c r="Z94" s="164"/>
      <c r="AA94" s="164"/>
      <c r="AB94" s="164"/>
      <c r="AC94" s="164"/>
      <c r="AD94" s="164"/>
      <c r="AE94" s="164"/>
      <c r="AF94" s="164"/>
      <c r="AG94" s="164"/>
      <c r="AH94" s="164"/>
      <c r="AI94" s="164"/>
      <c r="AJ94" s="164"/>
      <c r="AK94" s="164"/>
      <c r="AL94" s="164"/>
      <c r="AM94" s="164"/>
      <c r="AN94" s="164"/>
      <c r="AO94" s="164"/>
      <c r="AP94" s="164"/>
      <c r="AQ94" s="164"/>
      <c r="AR94" s="164"/>
      <c r="AS94" s="164"/>
      <c r="AT94" s="164"/>
      <c r="AU94" s="164"/>
      <c r="AV94" s="164"/>
      <c r="AW94" s="164"/>
      <c r="AX94" s="164"/>
      <c r="AY94" s="164"/>
      <c r="AZ94" s="164"/>
      <c r="BA94" s="164"/>
      <c r="BB94" s="164"/>
      <c r="BC94" s="164"/>
      <c r="BD94" s="164"/>
      <c r="BE94" s="164"/>
      <c r="BF94" s="164"/>
      <c r="BG94" s="164"/>
      <c r="BH94" s="164"/>
      <c r="BI94" s="164"/>
      <c r="BJ94" s="164"/>
      <c r="BK94" s="164"/>
      <c r="BL94" s="164"/>
      <c r="BM94" s="164"/>
      <c r="BN94" s="165"/>
    </row>
    <row r="95" spans="1:66" ht="22.5" hidden="1" thickTop="1" thickBot="1">
      <c r="A95" s="13"/>
      <c r="B95" s="166" t="str">
        <f>HYPERLINK("[Evaluation_Continue.xlsm]INES!E"&amp;MATCH(B94,[1]INES!$E$1:$E$400,0),"INES")</f>
        <v>INES</v>
      </c>
      <c r="C95" s="167"/>
      <c r="D95" s="167"/>
      <c r="E95" s="167"/>
      <c r="F95" s="168"/>
      <c r="G95" s="12"/>
      <c r="H95" s="166" t="e">
        <f>HYPERLINK("[Evaluation_Continue.xlsm]RHEMA!E"&amp;MATCH(B94,#REF!,0),"RHEMA")</f>
        <v>#REF!</v>
      </c>
      <c r="I95" s="167"/>
      <c r="J95" s="167"/>
      <c r="K95" s="167"/>
      <c r="L95" s="168"/>
      <c r="M95" s="12"/>
      <c r="N95" s="166" t="e">
        <f>HYPERLINK("[Evaluation_Continue.xlsm]NUHEREN!E"&amp;MATCH(B94,#REF!,0),"NUHEREN")</f>
        <v>#REF!</v>
      </c>
      <c r="O95" s="169"/>
      <c r="P95" s="169"/>
      <c r="Q95" s="169"/>
      <c r="R95" s="170"/>
      <c r="S95" s="12"/>
      <c r="T95" s="160" t="e">
        <f>HYPERLINK("[Evaluation_Continue.xlsm]KISHORE!E"&amp;MATCH(B94,#REF!,0),"KISHORE")</f>
        <v>#REF!</v>
      </c>
      <c r="U95" s="161"/>
      <c r="V95" s="161"/>
      <c r="W95" s="161"/>
      <c r="X95" s="162"/>
      <c r="Y95" s="12"/>
      <c r="Z95" s="160" t="e">
        <f>HYPERLINK("[Evaluation_Continue.xlsm]TIMI!E"&amp;MATCH(B94,#REF!,0),"TIMI")</f>
        <v>#REF!</v>
      </c>
      <c r="AA95" s="161"/>
      <c r="AB95" s="161"/>
      <c r="AC95" s="161"/>
      <c r="AD95" s="162"/>
      <c r="AE95" s="12"/>
      <c r="AF95" s="160" t="e">
        <f>HYPERLINK("[Evaluation_Continue.xlsm]MAEVA!E"&amp;MATCH(B94,#REF!,0),"MAEVA")</f>
        <v>#REF!</v>
      </c>
      <c r="AG95" s="161"/>
      <c r="AH95" s="161"/>
      <c r="AI95" s="161"/>
      <c r="AJ95" s="162"/>
      <c r="AK95" s="12"/>
      <c r="AL95" s="160" t="e">
        <f>HYPERLINK("[Evaluation_Continue.xlsm]LOAN!E"&amp;MATCH(B94,#REF!,0),"LOAN")</f>
        <v>#REF!</v>
      </c>
      <c r="AM95" s="161"/>
      <c r="AN95" s="161"/>
      <c r="AO95" s="161"/>
      <c r="AP95" s="162"/>
      <c r="AQ95" s="12"/>
      <c r="AR95" s="160" t="e">
        <f>HYPERLINK("[Evaluation_Continue.xlsm]ABDOULAYE!E"&amp;MATCH(B94,#REF!,0),"ABDOULAYE")</f>
        <v>#REF!</v>
      </c>
      <c r="AS95" s="161"/>
      <c r="AT95" s="161"/>
      <c r="AU95" s="161"/>
      <c r="AV95" s="162"/>
      <c r="AW95" s="12"/>
      <c r="AX95" s="160" t="e">
        <f>HYPERLINK("[Evaluation_Continue.xlsm]AISSATOU!E"&amp;MATCH(B94,#REF!,0),"AISSATOU")</f>
        <v>#REF!</v>
      </c>
      <c r="AY95" s="161"/>
      <c r="AZ95" s="161"/>
      <c r="BA95" s="161"/>
      <c r="BB95" s="162"/>
      <c r="BC95" s="12"/>
      <c r="BD95" s="160" t="e">
        <f>HYPERLINK("[Evaluation_Continue.xlsm]CHAIMA!E"&amp;MATCH(B94,#REF!,0),"CHAIMA")</f>
        <v>#REF!</v>
      </c>
      <c r="BE95" s="161"/>
      <c r="BF95" s="161"/>
      <c r="BG95" s="161"/>
      <c r="BH95" s="162"/>
      <c r="BI95" s="12"/>
      <c r="BJ95" s="160" t="e">
        <f>HYPERLINK("[Evaluation_Continue.xlsm]JOFFREY!E"&amp;MATCH(B94,#REF!,0),"JOFFREY")</f>
        <v>#REF!</v>
      </c>
      <c r="BK95" s="161"/>
      <c r="BL95" s="161"/>
      <c r="BM95" s="161"/>
      <c r="BN95" s="162"/>
    </row>
    <row r="96" spans="1:66" ht="17.25" hidden="1" thickTop="1" thickBot="1">
      <c r="B96" s="14" t="s">
        <v>2</v>
      </c>
      <c r="C96" s="15" t="s">
        <v>3</v>
      </c>
      <c r="D96" s="158" t="s">
        <v>4</v>
      </c>
      <c r="E96" s="159"/>
      <c r="F96" s="14" t="s">
        <v>5</v>
      </c>
      <c r="G96" s="16"/>
      <c r="H96" s="14" t="s">
        <v>2</v>
      </c>
      <c r="I96" s="15" t="s">
        <v>3</v>
      </c>
      <c r="J96" s="158" t="s">
        <v>4</v>
      </c>
      <c r="K96" s="159"/>
      <c r="L96" s="14" t="s">
        <v>5</v>
      </c>
      <c r="M96" s="16"/>
      <c r="N96" s="14" t="s">
        <v>2</v>
      </c>
      <c r="O96" s="15" t="s">
        <v>3</v>
      </c>
      <c r="P96" s="158" t="s">
        <v>4</v>
      </c>
      <c r="Q96" s="159"/>
      <c r="R96" s="14" t="s">
        <v>5</v>
      </c>
      <c r="S96" s="16"/>
      <c r="T96" s="14" t="s">
        <v>2</v>
      </c>
      <c r="U96" s="15" t="s">
        <v>3</v>
      </c>
      <c r="V96" s="158" t="s">
        <v>4</v>
      </c>
      <c r="W96" s="159"/>
      <c r="X96" s="14" t="s">
        <v>5</v>
      </c>
      <c r="Y96" s="16"/>
      <c r="Z96" s="14" t="s">
        <v>2</v>
      </c>
      <c r="AA96" s="15" t="s">
        <v>3</v>
      </c>
      <c r="AB96" s="158" t="s">
        <v>4</v>
      </c>
      <c r="AC96" s="159"/>
      <c r="AD96" s="14" t="s">
        <v>5</v>
      </c>
      <c r="AE96" s="16"/>
      <c r="AF96" s="14" t="s">
        <v>2</v>
      </c>
      <c r="AG96" s="15" t="s">
        <v>3</v>
      </c>
      <c r="AH96" s="158" t="s">
        <v>4</v>
      </c>
      <c r="AI96" s="159"/>
      <c r="AJ96" s="14" t="s">
        <v>5</v>
      </c>
      <c r="AK96" s="16"/>
      <c r="AL96" s="14" t="s">
        <v>2</v>
      </c>
      <c r="AM96" s="15" t="s">
        <v>3</v>
      </c>
      <c r="AN96" s="158" t="s">
        <v>4</v>
      </c>
      <c r="AO96" s="159"/>
      <c r="AP96" s="14" t="s">
        <v>5</v>
      </c>
      <c r="AQ96" s="16"/>
      <c r="AR96" s="14" t="s">
        <v>2</v>
      </c>
      <c r="AS96" s="15" t="s">
        <v>3</v>
      </c>
      <c r="AT96" s="158" t="s">
        <v>4</v>
      </c>
      <c r="AU96" s="159"/>
      <c r="AV96" s="14" t="s">
        <v>5</v>
      </c>
      <c r="AW96" s="16"/>
      <c r="AX96" s="14" t="s">
        <v>2</v>
      </c>
      <c r="AY96" s="15" t="s">
        <v>3</v>
      </c>
      <c r="AZ96" s="158" t="s">
        <v>4</v>
      </c>
      <c r="BA96" s="159"/>
      <c r="BB96" s="14" t="s">
        <v>5</v>
      </c>
      <c r="BC96" s="16"/>
      <c r="BD96" s="14" t="s">
        <v>2</v>
      </c>
      <c r="BE96" s="15" t="s">
        <v>3</v>
      </c>
      <c r="BF96" s="158" t="s">
        <v>4</v>
      </c>
      <c r="BG96" s="159"/>
      <c r="BH96" s="14" t="s">
        <v>5</v>
      </c>
      <c r="BI96" s="16"/>
      <c r="BJ96" s="14" t="s">
        <v>2</v>
      </c>
      <c r="BK96" s="15" t="s">
        <v>3</v>
      </c>
      <c r="BL96" s="158" t="s">
        <v>4</v>
      </c>
      <c r="BM96" s="159"/>
      <c r="BN96" s="14" t="s">
        <v>5</v>
      </c>
    </row>
    <row r="97" spans="2:66" ht="16.5" hidden="1" thickTop="1">
      <c r="B97" s="17"/>
      <c r="C97" s="18"/>
      <c r="D97" s="156"/>
      <c r="E97" s="157"/>
      <c r="F97" s="19"/>
      <c r="G97" s="1"/>
      <c r="H97" s="17"/>
      <c r="I97" s="18"/>
      <c r="J97" s="156"/>
      <c r="K97" s="157"/>
      <c r="L97" s="20"/>
      <c r="N97" s="17"/>
      <c r="O97" s="18"/>
      <c r="P97" s="156"/>
      <c r="Q97" s="157"/>
      <c r="R97" s="20"/>
      <c r="T97" s="17"/>
      <c r="U97" s="18"/>
      <c r="V97" s="156"/>
      <c r="W97" s="157"/>
      <c r="X97" s="20"/>
      <c r="Z97" s="17"/>
      <c r="AA97" s="18"/>
      <c r="AB97" s="156"/>
      <c r="AC97" s="157"/>
      <c r="AD97" s="20"/>
      <c r="AF97" s="17"/>
      <c r="AG97" s="18"/>
      <c r="AH97" s="156"/>
      <c r="AI97" s="157"/>
      <c r="AJ97" s="20"/>
      <c r="AL97" s="17"/>
      <c r="AM97" s="18"/>
      <c r="AN97" s="156"/>
      <c r="AO97" s="157"/>
      <c r="AP97" s="20"/>
      <c r="AR97" s="17"/>
      <c r="AS97" s="18"/>
      <c r="AT97" s="156"/>
      <c r="AU97" s="157"/>
      <c r="AV97" s="20"/>
      <c r="AX97" s="17"/>
      <c r="AY97" s="18"/>
      <c r="AZ97" s="156"/>
      <c r="BA97" s="157"/>
      <c r="BB97" s="20"/>
      <c r="BD97" s="17"/>
      <c r="BE97" s="18"/>
      <c r="BF97" s="156"/>
      <c r="BG97" s="157"/>
      <c r="BH97" s="20"/>
      <c r="BJ97" s="17"/>
      <c r="BK97" s="18"/>
      <c r="BL97" s="156"/>
      <c r="BM97" s="157"/>
      <c r="BN97" s="20"/>
    </row>
    <row r="98" spans="2:66" ht="15.75" hidden="1">
      <c r="B98" s="17"/>
      <c r="C98" s="21"/>
      <c r="D98" s="155"/>
      <c r="E98" s="154"/>
      <c r="F98" s="22"/>
      <c r="G98" s="1"/>
      <c r="H98" s="17"/>
      <c r="I98" s="21"/>
      <c r="J98" s="155"/>
      <c r="K98" s="154"/>
      <c r="L98" s="23"/>
      <c r="N98" s="17"/>
      <c r="O98" s="21"/>
      <c r="P98" s="155"/>
      <c r="Q98" s="154"/>
      <c r="R98" s="23"/>
      <c r="T98" s="17"/>
      <c r="U98" s="21"/>
      <c r="V98" s="155"/>
      <c r="W98" s="154"/>
      <c r="X98" s="23"/>
      <c r="Z98" s="17"/>
      <c r="AA98" s="21"/>
      <c r="AB98" s="155"/>
      <c r="AC98" s="154"/>
      <c r="AD98" s="23"/>
      <c r="AF98" s="17"/>
      <c r="AG98" s="21"/>
      <c r="AH98" s="155"/>
      <c r="AI98" s="154"/>
      <c r="AJ98" s="23"/>
      <c r="AL98" s="17"/>
      <c r="AM98" s="21"/>
      <c r="AN98" s="155"/>
      <c r="AO98" s="154"/>
      <c r="AP98" s="23"/>
      <c r="AR98" s="17"/>
      <c r="AS98" s="21"/>
      <c r="AT98" s="155"/>
      <c r="AU98" s="154"/>
      <c r="AV98" s="23"/>
      <c r="AX98" s="17"/>
      <c r="AY98" s="21"/>
      <c r="AZ98" s="155"/>
      <c r="BA98" s="154"/>
      <c r="BB98" s="23"/>
      <c r="BD98" s="17"/>
      <c r="BE98" s="21"/>
      <c r="BF98" s="155"/>
      <c r="BG98" s="154"/>
      <c r="BH98" s="23"/>
      <c r="BJ98" s="17"/>
      <c r="BK98" s="21"/>
      <c r="BL98" s="155"/>
      <c r="BM98" s="154"/>
      <c r="BN98" s="23"/>
    </row>
    <row r="99" spans="2:66" ht="15.75" hidden="1">
      <c r="B99" s="17"/>
      <c r="C99" s="21"/>
      <c r="D99" s="155"/>
      <c r="E99" s="154"/>
      <c r="F99" s="22"/>
      <c r="G99" s="1"/>
      <c r="H99" s="17"/>
      <c r="I99" s="21"/>
      <c r="J99" s="155"/>
      <c r="K99" s="154"/>
      <c r="L99" s="23"/>
      <c r="N99" s="17"/>
      <c r="O99" s="21"/>
      <c r="P99" s="155"/>
      <c r="Q99" s="154"/>
      <c r="R99" s="23"/>
      <c r="T99" s="17"/>
      <c r="U99" s="21"/>
      <c r="V99" s="155"/>
      <c r="W99" s="154"/>
      <c r="X99" s="23"/>
      <c r="Z99" s="17"/>
      <c r="AA99" s="21"/>
      <c r="AB99" s="155"/>
      <c r="AC99" s="154"/>
      <c r="AD99" s="23"/>
      <c r="AF99" s="17"/>
      <c r="AG99" s="21"/>
      <c r="AH99" s="155"/>
      <c r="AI99" s="154"/>
      <c r="AJ99" s="23"/>
      <c r="AL99" s="17"/>
      <c r="AM99" s="21"/>
      <c r="AN99" s="155"/>
      <c r="AO99" s="154"/>
      <c r="AP99" s="23"/>
      <c r="AR99" s="17"/>
      <c r="AS99" s="21"/>
      <c r="AT99" s="155"/>
      <c r="AU99" s="154"/>
      <c r="AV99" s="23"/>
      <c r="AX99" s="17"/>
      <c r="AY99" s="21"/>
      <c r="AZ99" s="155"/>
      <c r="BA99" s="154"/>
      <c r="BB99" s="23"/>
      <c r="BD99" s="17"/>
      <c r="BE99" s="21"/>
      <c r="BF99" s="155"/>
      <c r="BG99" s="154"/>
      <c r="BH99" s="23"/>
      <c r="BJ99" s="17"/>
      <c r="BK99" s="21"/>
      <c r="BL99" s="155"/>
      <c r="BM99" s="154"/>
      <c r="BN99" s="23"/>
    </row>
    <row r="100" spans="2:66" ht="15.75" hidden="1">
      <c r="B100" s="17"/>
      <c r="C100" s="21"/>
      <c r="D100" s="155"/>
      <c r="E100" s="154"/>
      <c r="F100" s="22"/>
      <c r="G100" s="1"/>
      <c r="H100" s="17"/>
      <c r="I100" s="21"/>
      <c r="J100" s="155"/>
      <c r="K100" s="154"/>
      <c r="L100" s="23"/>
      <c r="N100" s="17"/>
      <c r="O100" s="21"/>
      <c r="P100" s="155"/>
      <c r="Q100" s="154"/>
      <c r="R100" s="23"/>
      <c r="T100" s="17"/>
      <c r="U100" s="21"/>
      <c r="V100" s="155"/>
      <c r="W100" s="154"/>
      <c r="X100" s="23"/>
      <c r="Z100" s="17"/>
      <c r="AA100" s="21"/>
      <c r="AB100" s="155"/>
      <c r="AC100" s="154"/>
      <c r="AD100" s="23"/>
      <c r="AF100" s="17"/>
      <c r="AG100" s="21"/>
      <c r="AH100" s="155"/>
      <c r="AI100" s="154"/>
      <c r="AJ100" s="23"/>
      <c r="AL100" s="17"/>
      <c r="AM100" s="21"/>
      <c r="AN100" s="155"/>
      <c r="AO100" s="154"/>
      <c r="AP100" s="23"/>
      <c r="AR100" s="17"/>
      <c r="AS100" s="21"/>
      <c r="AT100" s="155"/>
      <c r="AU100" s="154"/>
      <c r="AV100" s="23"/>
      <c r="AX100" s="17"/>
      <c r="AY100" s="21"/>
      <c r="AZ100" s="155"/>
      <c r="BA100" s="154"/>
      <c r="BB100" s="23"/>
      <c r="BD100" s="17"/>
      <c r="BE100" s="21"/>
      <c r="BF100" s="155"/>
      <c r="BG100" s="154"/>
      <c r="BH100" s="23"/>
      <c r="BJ100" s="17"/>
      <c r="BK100" s="21"/>
      <c r="BL100" s="155"/>
      <c r="BM100" s="154"/>
      <c r="BN100" s="23"/>
    </row>
    <row r="101" spans="2:66" ht="15.75" hidden="1">
      <c r="B101" s="17"/>
      <c r="C101" s="21"/>
      <c r="D101" s="155"/>
      <c r="E101" s="154"/>
      <c r="F101" s="22"/>
      <c r="G101" s="1"/>
      <c r="H101" s="17"/>
      <c r="I101" s="21"/>
      <c r="J101" s="155"/>
      <c r="K101" s="154"/>
      <c r="L101" s="23"/>
      <c r="N101" s="17"/>
      <c r="O101" s="21"/>
      <c r="P101" s="155"/>
      <c r="Q101" s="154"/>
      <c r="R101" s="23"/>
      <c r="T101" s="17"/>
      <c r="U101" s="21"/>
      <c r="V101" s="155"/>
      <c r="W101" s="154"/>
      <c r="X101" s="23"/>
      <c r="Z101" s="17"/>
      <c r="AA101" s="21"/>
      <c r="AB101" s="155"/>
      <c r="AC101" s="154"/>
      <c r="AD101" s="23"/>
      <c r="AF101" s="17"/>
      <c r="AG101" s="21"/>
      <c r="AH101" s="155"/>
      <c r="AI101" s="154"/>
      <c r="AJ101" s="23"/>
      <c r="AL101" s="17"/>
      <c r="AM101" s="21"/>
      <c r="AN101" s="155"/>
      <c r="AO101" s="154"/>
      <c r="AP101" s="23"/>
      <c r="AR101" s="17"/>
      <c r="AS101" s="21"/>
      <c r="AT101" s="155"/>
      <c r="AU101" s="154"/>
      <c r="AV101" s="23"/>
      <c r="AX101" s="17"/>
      <c r="AY101" s="21"/>
      <c r="AZ101" s="155"/>
      <c r="BA101" s="154"/>
      <c r="BB101" s="23"/>
      <c r="BD101" s="17"/>
      <c r="BE101" s="21"/>
      <c r="BF101" s="155"/>
      <c r="BG101" s="154"/>
      <c r="BH101" s="23"/>
      <c r="BJ101" s="17"/>
      <c r="BK101" s="21"/>
      <c r="BL101" s="155"/>
      <c r="BM101" s="154"/>
      <c r="BN101" s="23"/>
    </row>
    <row r="102" spans="2:66" ht="15.75" hidden="1">
      <c r="B102" s="24"/>
      <c r="C102" s="21"/>
      <c r="D102" s="155"/>
      <c r="E102" s="154"/>
      <c r="F102" s="22"/>
      <c r="G102" s="1"/>
      <c r="H102" s="24"/>
      <c r="I102" s="21"/>
      <c r="J102" s="155"/>
      <c r="K102" s="154"/>
      <c r="L102" s="23"/>
      <c r="N102" s="24"/>
      <c r="O102" s="21"/>
      <c r="P102" s="155"/>
      <c r="Q102" s="154"/>
      <c r="R102" s="23"/>
      <c r="T102" s="24"/>
      <c r="U102" s="21"/>
      <c r="V102" s="155"/>
      <c r="W102" s="154"/>
      <c r="X102" s="23"/>
      <c r="Z102" s="24"/>
      <c r="AA102" s="21"/>
      <c r="AB102" s="155"/>
      <c r="AC102" s="154"/>
      <c r="AD102" s="23"/>
      <c r="AF102" s="24"/>
      <c r="AG102" s="21"/>
      <c r="AH102" s="155"/>
      <c r="AI102" s="154"/>
      <c r="AJ102" s="23"/>
      <c r="AL102" s="24"/>
      <c r="AM102" s="21"/>
      <c r="AN102" s="155"/>
      <c r="AO102" s="154"/>
      <c r="AP102" s="23"/>
      <c r="AR102" s="24"/>
      <c r="AS102" s="21"/>
      <c r="AT102" s="155"/>
      <c r="AU102" s="154"/>
      <c r="AV102" s="23"/>
      <c r="AX102" s="24"/>
      <c r="AY102" s="21"/>
      <c r="AZ102" s="155"/>
      <c r="BA102" s="154"/>
      <c r="BB102" s="23"/>
      <c r="BD102" s="24"/>
      <c r="BE102" s="21"/>
      <c r="BF102" s="155"/>
      <c r="BG102" s="154"/>
      <c r="BH102" s="23"/>
      <c r="BJ102" s="24"/>
      <c r="BK102" s="21"/>
      <c r="BL102" s="155"/>
      <c r="BM102" s="154"/>
      <c r="BN102" s="23"/>
    </row>
    <row r="103" spans="2:66" ht="15.75" hidden="1">
      <c r="B103" s="24"/>
      <c r="C103" s="21"/>
      <c r="D103" s="155"/>
      <c r="E103" s="154"/>
      <c r="F103" s="22"/>
      <c r="G103" s="1"/>
      <c r="H103" s="24"/>
      <c r="I103" s="21"/>
      <c r="J103" s="155"/>
      <c r="K103" s="154"/>
      <c r="L103" s="23"/>
      <c r="N103" s="24"/>
      <c r="O103" s="21"/>
      <c r="P103" s="155"/>
      <c r="Q103" s="154"/>
      <c r="R103" s="23"/>
      <c r="T103" s="24"/>
      <c r="U103" s="21"/>
      <c r="V103" s="155"/>
      <c r="W103" s="154"/>
      <c r="X103" s="23"/>
      <c r="Z103" s="24"/>
      <c r="AA103" s="21"/>
      <c r="AB103" s="155"/>
      <c r="AC103" s="154"/>
      <c r="AD103" s="23"/>
      <c r="AF103" s="24"/>
      <c r="AG103" s="21"/>
      <c r="AH103" s="155"/>
      <c r="AI103" s="154"/>
      <c r="AJ103" s="23"/>
      <c r="AL103" s="24"/>
      <c r="AM103" s="21"/>
      <c r="AN103" s="155"/>
      <c r="AO103" s="154"/>
      <c r="AP103" s="23"/>
      <c r="AR103" s="24"/>
      <c r="AS103" s="21"/>
      <c r="AT103" s="155"/>
      <c r="AU103" s="154"/>
      <c r="AV103" s="23"/>
      <c r="AX103" s="24"/>
      <c r="AY103" s="21"/>
      <c r="AZ103" s="155"/>
      <c r="BA103" s="154"/>
      <c r="BB103" s="23"/>
      <c r="BD103" s="24"/>
      <c r="BE103" s="21"/>
      <c r="BF103" s="155"/>
      <c r="BG103" s="154"/>
      <c r="BH103" s="23"/>
      <c r="BJ103" s="24"/>
      <c r="BK103" s="21"/>
      <c r="BL103" s="155"/>
      <c r="BM103" s="154"/>
      <c r="BN103" s="23"/>
    </row>
    <row r="104" spans="2:66" ht="15.75" hidden="1">
      <c r="B104" s="24"/>
      <c r="C104" s="21"/>
      <c r="D104" s="155"/>
      <c r="E104" s="154"/>
      <c r="F104" s="22"/>
      <c r="G104" s="1"/>
      <c r="H104" s="24"/>
      <c r="I104" s="21"/>
      <c r="J104" s="155"/>
      <c r="K104" s="154"/>
      <c r="L104" s="23"/>
      <c r="N104" s="24"/>
      <c r="O104" s="21"/>
      <c r="P104" s="155"/>
      <c r="Q104" s="154"/>
      <c r="R104" s="23"/>
      <c r="T104" s="24"/>
      <c r="U104" s="21"/>
      <c r="V104" s="155"/>
      <c r="W104" s="154"/>
      <c r="X104" s="23"/>
      <c r="Z104" s="24"/>
      <c r="AA104" s="21"/>
      <c r="AB104" s="155"/>
      <c r="AC104" s="154"/>
      <c r="AD104" s="23"/>
      <c r="AF104" s="24"/>
      <c r="AG104" s="21"/>
      <c r="AH104" s="155"/>
      <c r="AI104" s="154"/>
      <c r="AJ104" s="23"/>
      <c r="AL104" s="24"/>
      <c r="AM104" s="21"/>
      <c r="AN104" s="155"/>
      <c r="AO104" s="154"/>
      <c r="AP104" s="23"/>
      <c r="AR104" s="24"/>
      <c r="AS104" s="21"/>
      <c r="AT104" s="155"/>
      <c r="AU104" s="154"/>
      <c r="AV104" s="23"/>
      <c r="AX104" s="24"/>
      <c r="AY104" s="21"/>
      <c r="AZ104" s="155"/>
      <c r="BA104" s="154"/>
      <c r="BB104" s="23"/>
      <c r="BD104" s="24"/>
      <c r="BE104" s="21"/>
      <c r="BF104" s="155"/>
      <c r="BG104" s="154"/>
      <c r="BH104" s="23"/>
      <c r="BJ104" s="24"/>
      <c r="BK104" s="21"/>
      <c r="BL104" s="155"/>
      <c r="BM104" s="154"/>
      <c r="BN104" s="23"/>
    </row>
    <row r="105" spans="2:66" ht="15.75" hidden="1">
      <c r="B105" s="24"/>
      <c r="C105" s="21"/>
      <c r="D105" s="153"/>
      <c r="E105" s="154"/>
      <c r="F105" s="22"/>
      <c r="G105" s="1"/>
      <c r="H105" s="24"/>
      <c r="I105" s="21"/>
      <c r="J105" s="153"/>
      <c r="K105" s="154"/>
      <c r="L105" s="23"/>
      <c r="N105" s="24"/>
      <c r="O105" s="21"/>
      <c r="P105" s="153"/>
      <c r="Q105" s="154"/>
      <c r="R105" s="23"/>
      <c r="T105" s="24"/>
      <c r="U105" s="21"/>
      <c r="V105" s="153"/>
      <c r="W105" s="154"/>
      <c r="X105" s="23"/>
      <c r="Z105" s="24"/>
      <c r="AA105" s="21"/>
      <c r="AB105" s="153"/>
      <c r="AC105" s="154"/>
      <c r="AD105" s="23"/>
      <c r="AF105" s="24"/>
      <c r="AG105" s="21"/>
      <c r="AH105" s="153"/>
      <c r="AI105" s="154"/>
      <c r="AJ105" s="23"/>
      <c r="AL105" s="24"/>
      <c r="AM105" s="21"/>
      <c r="AN105" s="153"/>
      <c r="AO105" s="154"/>
      <c r="AP105" s="23"/>
      <c r="AR105" s="24"/>
      <c r="AS105" s="21"/>
      <c r="AT105" s="153"/>
      <c r="AU105" s="154"/>
      <c r="AV105" s="23"/>
      <c r="AX105" s="24"/>
      <c r="AY105" s="21"/>
      <c r="AZ105" s="153"/>
      <c r="BA105" s="154"/>
      <c r="BB105" s="23"/>
      <c r="BD105" s="24"/>
      <c r="BE105" s="21"/>
      <c r="BF105" s="153"/>
      <c r="BG105" s="154"/>
      <c r="BH105" s="23"/>
      <c r="BJ105" s="24"/>
      <c r="BK105" s="21"/>
      <c r="BL105" s="153"/>
      <c r="BM105" s="154"/>
      <c r="BN105" s="23"/>
    </row>
    <row r="106" spans="2:66" ht="16.5" hidden="1" thickBot="1">
      <c r="B106" s="25"/>
      <c r="C106" s="26"/>
      <c r="D106" s="151"/>
      <c r="E106" s="152"/>
      <c r="F106" s="27"/>
      <c r="G106" s="1"/>
      <c r="H106" s="25"/>
      <c r="I106" s="26"/>
      <c r="J106" s="151"/>
      <c r="K106" s="152"/>
      <c r="L106" s="28"/>
      <c r="N106" s="25"/>
      <c r="O106" s="26"/>
      <c r="P106" s="151"/>
      <c r="Q106" s="152"/>
      <c r="R106" s="28"/>
      <c r="T106" s="25"/>
      <c r="U106" s="26"/>
      <c r="V106" s="151"/>
      <c r="W106" s="152"/>
      <c r="X106" s="28"/>
      <c r="Z106" s="25"/>
      <c r="AA106" s="26"/>
      <c r="AB106" s="151"/>
      <c r="AC106" s="152"/>
      <c r="AD106" s="28"/>
      <c r="AF106" s="25"/>
      <c r="AG106" s="26"/>
      <c r="AH106" s="151"/>
      <c r="AI106" s="152"/>
      <c r="AJ106" s="28"/>
      <c r="AL106" s="25"/>
      <c r="AM106" s="26"/>
      <c r="AN106" s="151"/>
      <c r="AO106" s="152"/>
      <c r="AP106" s="28"/>
      <c r="AR106" s="25"/>
      <c r="AS106" s="26"/>
      <c r="AT106" s="151"/>
      <c r="AU106" s="152"/>
      <c r="AV106" s="28"/>
      <c r="AX106" s="25"/>
      <c r="AY106" s="26"/>
      <c r="AZ106" s="151"/>
      <c r="BA106" s="152"/>
      <c r="BB106" s="28"/>
      <c r="BD106" s="25"/>
      <c r="BE106" s="26"/>
      <c r="BF106" s="151"/>
      <c r="BG106" s="152"/>
      <c r="BH106" s="28"/>
      <c r="BJ106" s="25"/>
      <c r="BK106" s="26"/>
      <c r="BL106" s="151"/>
      <c r="BM106" s="152"/>
      <c r="BN106" s="28"/>
    </row>
    <row r="107" spans="2:66" ht="20.25" hidden="1" thickTop="1" thickBot="1">
      <c r="B107" s="142" t="s">
        <v>6</v>
      </c>
      <c r="C107" s="147" t="e">
        <f>AVERAGE(C97:C106)/3</f>
        <v>#DIV/0!</v>
      </c>
      <c r="D107" s="29" t="s">
        <v>7</v>
      </c>
      <c r="E107" s="30">
        <f>100%-(E108+E109+E110+E111+E112)</f>
        <v>1</v>
      </c>
      <c r="F107" s="31"/>
      <c r="G107" s="16"/>
      <c r="H107" s="142" t="s">
        <v>6</v>
      </c>
      <c r="I107" s="147" t="e">
        <f>AVERAGE(I97:I106)/3</f>
        <v>#DIV/0!</v>
      </c>
      <c r="J107" s="29" t="s">
        <v>7</v>
      </c>
      <c r="K107" s="30">
        <f>100%-(K108+K109+K110+K111+K112)</f>
        <v>1</v>
      </c>
      <c r="L107" s="31"/>
      <c r="M107" s="16"/>
      <c r="N107" s="142" t="s">
        <v>6</v>
      </c>
      <c r="O107" s="147" t="e">
        <f>AVERAGE(O97:O106)/3</f>
        <v>#DIV/0!</v>
      </c>
      <c r="P107" s="29" t="s">
        <v>7</v>
      </c>
      <c r="Q107" s="30">
        <f>100%-(Q108+Q109+Q110+Q111+Q112)</f>
        <v>1</v>
      </c>
      <c r="R107" s="31"/>
      <c r="S107" s="16"/>
      <c r="T107" s="142" t="s">
        <v>6</v>
      </c>
      <c r="U107" s="147" t="e">
        <f>AVERAGE(U97:U106)/3</f>
        <v>#DIV/0!</v>
      </c>
      <c r="V107" s="29" t="s">
        <v>7</v>
      </c>
      <c r="W107" s="30">
        <f>100%-(W108+W109+W110+W111+W112)</f>
        <v>1</v>
      </c>
      <c r="X107" s="31"/>
      <c r="Y107" s="16"/>
      <c r="Z107" s="142" t="s">
        <v>6</v>
      </c>
      <c r="AA107" s="147" t="e">
        <f>AVERAGE(AA97:AA106)/3</f>
        <v>#DIV/0!</v>
      </c>
      <c r="AB107" s="29" t="s">
        <v>7</v>
      </c>
      <c r="AC107" s="30">
        <f>100%-(AC108+AC109+AC110+AC111+AC112)</f>
        <v>1</v>
      </c>
      <c r="AD107" s="31"/>
      <c r="AE107" s="16"/>
      <c r="AF107" s="142" t="s">
        <v>6</v>
      </c>
      <c r="AG107" s="147" t="e">
        <f>AVERAGE(AG97:AG106)/3</f>
        <v>#DIV/0!</v>
      </c>
      <c r="AH107" s="29" t="s">
        <v>7</v>
      </c>
      <c r="AI107" s="30">
        <f>100%-(AI108+AI109+AI110+AI111+AI112)</f>
        <v>1</v>
      </c>
      <c r="AJ107" s="31"/>
      <c r="AK107" s="16"/>
      <c r="AL107" s="142" t="s">
        <v>6</v>
      </c>
      <c r="AM107" s="147" t="e">
        <f>AVERAGE(AM97:AM106)/3</f>
        <v>#DIV/0!</v>
      </c>
      <c r="AN107" s="29" t="s">
        <v>7</v>
      </c>
      <c r="AO107" s="30">
        <f>100%-(AO108+AO109+AO110+AO111+AO112)</f>
        <v>1</v>
      </c>
      <c r="AP107" s="31"/>
      <c r="AQ107" s="16"/>
      <c r="AR107" s="142" t="s">
        <v>6</v>
      </c>
      <c r="AS107" s="147" t="e">
        <f>AVERAGE(AS97:AS106)/3</f>
        <v>#DIV/0!</v>
      </c>
      <c r="AT107" s="29" t="s">
        <v>7</v>
      </c>
      <c r="AU107" s="30">
        <f>100%-(AU108+AU109+AU110+AU111+AU112)</f>
        <v>1</v>
      </c>
      <c r="AV107" s="31"/>
      <c r="AW107" s="16"/>
      <c r="AX107" s="142" t="s">
        <v>6</v>
      </c>
      <c r="AY107" s="147" t="e">
        <f>AVERAGE(AY97:AY106)/3</f>
        <v>#DIV/0!</v>
      </c>
      <c r="AZ107" s="29" t="s">
        <v>7</v>
      </c>
      <c r="BA107" s="30">
        <f>100%-(BA108+BA109+BA110+BA111+BA112)</f>
        <v>1</v>
      </c>
      <c r="BB107" s="31"/>
      <c r="BC107" s="16"/>
      <c r="BD107" s="142" t="s">
        <v>6</v>
      </c>
      <c r="BE107" s="147" t="e">
        <f>AVERAGE(BE97:BE106)/3</f>
        <v>#DIV/0!</v>
      </c>
      <c r="BF107" s="29" t="s">
        <v>7</v>
      </c>
      <c r="BG107" s="30">
        <f>100%-(BG108+BG109+BG110+BG111+BG112)</f>
        <v>1</v>
      </c>
      <c r="BH107" s="31"/>
      <c r="BI107" s="16"/>
      <c r="BJ107" s="142" t="s">
        <v>6</v>
      </c>
      <c r="BK107" s="147" t="e">
        <f>AVERAGE(BK97:BK106)/3</f>
        <v>#DIV/0!</v>
      </c>
      <c r="BL107" s="29" t="s">
        <v>7</v>
      </c>
      <c r="BM107" s="30">
        <f>100%-(BM108+BM109+BM110+BM111+BM112)</f>
        <v>1</v>
      </c>
      <c r="BN107" s="31"/>
    </row>
    <row r="108" spans="2:66" ht="17.25" hidden="1" thickTop="1" thickBot="1">
      <c r="B108" s="150"/>
      <c r="C108" s="148"/>
      <c r="D108" s="32" t="s">
        <v>8</v>
      </c>
      <c r="E108" s="33">
        <f>COUNTIF(D97:E106,"G")/COUNTBLANK(D97:E106)</f>
        <v>0</v>
      </c>
      <c r="F108" s="34"/>
      <c r="G108" s="16"/>
      <c r="H108" s="150"/>
      <c r="I108" s="148"/>
      <c r="J108" s="32" t="s">
        <v>8</v>
      </c>
      <c r="K108" s="33">
        <f>COUNTIF(J97:K106,"G")/COUNTBLANK(J97:K106)</f>
        <v>0</v>
      </c>
      <c r="L108" s="34"/>
      <c r="M108" s="16"/>
      <c r="N108" s="150"/>
      <c r="O108" s="148"/>
      <c r="P108" s="32" t="s">
        <v>8</v>
      </c>
      <c r="Q108" s="33">
        <f>COUNTIF(P97:Q106,"G")/COUNTBLANK(P97:Q106)</f>
        <v>0</v>
      </c>
      <c r="R108" s="34"/>
      <c r="S108" s="16"/>
      <c r="T108" s="150"/>
      <c r="U108" s="148"/>
      <c r="V108" s="32" t="s">
        <v>8</v>
      </c>
      <c r="W108" s="33">
        <f>COUNTIF(V97:W106,"G")/COUNTBLANK(V97:W106)</f>
        <v>0</v>
      </c>
      <c r="X108" s="34"/>
      <c r="Y108" s="16"/>
      <c r="Z108" s="150"/>
      <c r="AA108" s="148"/>
      <c r="AB108" s="32" t="s">
        <v>8</v>
      </c>
      <c r="AC108" s="33">
        <f>COUNTIF(AB97:AC106,"G")/COUNTBLANK(AB97:AC106)</f>
        <v>0</v>
      </c>
      <c r="AD108" s="34"/>
      <c r="AE108" s="16"/>
      <c r="AF108" s="150"/>
      <c r="AG108" s="148"/>
      <c r="AH108" s="35" t="s">
        <v>8</v>
      </c>
      <c r="AI108" s="33">
        <f>COUNTIF(AH97:AI106,"G")/COUNTBLANK(AH97:AI106)</f>
        <v>0</v>
      </c>
      <c r="AJ108" s="34"/>
      <c r="AK108" s="16"/>
      <c r="AL108" s="150"/>
      <c r="AM108" s="148"/>
      <c r="AN108" s="32" t="s">
        <v>8</v>
      </c>
      <c r="AO108" s="33">
        <f>COUNTIF(AN97:AO106,"G")/COUNTBLANK(AN97:AO106)</f>
        <v>0</v>
      </c>
      <c r="AP108" s="34"/>
      <c r="AQ108" s="16"/>
      <c r="AR108" s="150"/>
      <c r="AS108" s="148"/>
      <c r="AT108" s="32" t="s">
        <v>8</v>
      </c>
      <c r="AU108" s="33">
        <f>COUNTIF(AT97:AU106,"G")/COUNTBLANK(AT97:AU106)</f>
        <v>0</v>
      </c>
      <c r="AV108" s="34"/>
      <c r="AW108" s="16"/>
      <c r="AX108" s="150"/>
      <c r="AY108" s="148"/>
      <c r="AZ108" s="32" t="s">
        <v>8</v>
      </c>
      <c r="BA108" s="33">
        <f>COUNTIF(AZ97:BA106,"G")/COUNTBLANK(AZ97:BA106)</f>
        <v>0</v>
      </c>
      <c r="BB108" s="34"/>
      <c r="BC108" s="16"/>
      <c r="BD108" s="150"/>
      <c r="BE108" s="148"/>
      <c r="BF108" s="32" t="s">
        <v>8</v>
      </c>
      <c r="BG108" s="33">
        <f>COUNTIF(BF97:BG106,"G")/COUNTBLANK(BF97:BG106)</f>
        <v>0</v>
      </c>
      <c r="BH108" s="34"/>
      <c r="BI108" s="16"/>
      <c r="BJ108" s="150"/>
      <c r="BK108" s="148"/>
      <c r="BL108" s="32" t="s">
        <v>8</v>
      </c>
      <c r="BM108" s="33">
        <f>COUNTIF(BL97:BM106,"G")/COUNTBLANK(BL97:BM106)</f>
        <v>0</v>
      </c>
      <c r="BN108" s="34"/>
    </row>
    <row r="109" spans="2:66" ht="17.25" hidden="1" thickTop="1" thickBot="1">
      <c r="B109" s="144"/>
      <c r="C109" s="149"/>
      <c r="D109" s="36" t="s">
        <v>9</v>
      </c>
      <c r="E109" s="33">
        <f>COUNTIF(D97:E106,"A")/COUNTBLANK(D97:E106)</f>
        <v>0</v>
      </c>
      <c r="F109" s="34"/>
      <c r="G109" s="16"/>
      <c r="H109" s="144"/>
      <c r="I109" s="149"/>
      <c r="J109" s="36" t="s">
        <v>9</v>
      </c>
      <c r="K109" s="33">
        <f>COUNTIF(J97:K106,"A")/COUNTBLANK(J97:K106)</f>
        <v>0</v>
      </c>
      <c r="L109" s="34"/>
      <c r="M109" s="16"/>
      <c r="N109" s="144"/>
      <c r="O109" s="149"/>
      <c r="P109" s="36" t="s">
        <v>9</v>
      </c>
      <c r="Q109" s="33">
        <f>COUNTIF(P97:Q106,"A")/COUNTBLANK(P97:Q106)</f>
        <v>0</v>
      </c>
      <c r="R109" s="34"/>
      <c r="S109" s="16"/>
      <c r="T109" s="144"/>
      <c r="U109" s="149"/>
      <c r="V109" s="36" t="s">
        <v>9</v>
      </c>
      <c r="W109" s="33">
        <f>COUNTIF(V97:W106,"A")/COUNTBLANK(V97:W106)</f>
        <v>0</v>
      </c>
      <c r="X109" s="34"/>
      <c r="Y109" s="16"/>
      <c r="Z109" s="144"/>
      <c r="AA109" s="149"/>
      <c r="AB109" s="36" t="s">
        <v>9</v>
      </c>
      <c r="AC109" s="33">
        <f>COUNTIF(AB97:AC106,"A")/COUNTBLANK(AB97:AC106)</f>
        <v>0</v>
      </c>
      <c r="AD109" s="34"/>
      <c r="AE109" s="16"/>
      <c r="AF109" s="144"/>
      <c r="AG109" s="149"/>
      <c r="AH109" s="36" t="s">
        <v>9</v>
      </c>
      <c r="AI109" s="33">
        <f>COUNTIF(AH97:AI106,"A")/COUNTBLANK(AH97:AI106)</f>
        <v>0</v>
      </c>
      <c r="AJ109" s="34"/>
      <c r="AK109" s="16"/>
      <c r="AL109" s="144"/>
      <c r="AM109" s="149"/>
      <c r="AN109" s="36" t="s">
        <v>9</v>
      </c>
      <c r="AO109" s="33">
        <f>COUNTIF(AN97:AO106,"A")/COUNTBLANK(AN97:AO106)</f>
        <v>0</v>
      </c>
      <c r="AP109" s="34"/>
      <c r="AQ109" s="16"/>
      <c r="AR109" s="144"/>
      <c r="AS109" s="149"/>
      <c r="AT109" s="36" t="s">
        <v>9</v>
      </c>
      <c r="AU109" s="33">
        <f>COUNTIF(AT97:AU106,"A")/COUNTBLANK(AT97:AU106)</f>
        <v>0</v>
      </c>
      <c r="AV109" s="34"/>
      <c r="AW109" s="16"/>
      <c r="AX109" s="144"/>
      <c r="AY109" s="149"/>
      <c r="AZ109" s="36" t="s">
        <v>9</v>
      </c>
      <c r="BA109" s="33">
        <f>COUNTIF(AZ97:BA106,"A")/COUNTBLANK(AZ97:BA106)</f>
        <v>0</v>
      </c>
      <c r="BB109" s="34"/>
      <c r="BC109" s="16"/>
      <c r="BD109" s="144"/>
      <c r="BE109" s="149"/>
      <c r="BF109" s="36" t="s">
        <v>9</v>
      </c>
      <c r="BG109" s="33">
        <f>COUNTIF(BF97:BG106,"A")/COUNTBLANK(BF97:BG106)</f>
        <v>0</v>
      </c>
      <c r="BH109" s="34"/>
      <c r="BI109" s="16"/>
      <c r="BJ109" s="144"/>
      <c r="BK109" s="149"/>
      <c r="BL109" s="36" t="s">
        <v>9</v>
      </c>
      <c r="BM109" s="33">
        <f>COUNTIF(BL97:BM106,"A")/COUNTBLANK(BL97:BM106)</f>
        <v>0</v>
      </c>
      <c r="BN109" s="34"/>
    </row>
    <row r="110" spans="2:66" ht="17.25" hidden="1" thickTop="1" thickBot="1">
      <c r="B110" s="142" t="s">
        <v>10</v>
      </c>
      <c r="C110" s="139" t="str">
        <f>IFERROR(IF(C107&gt;75%,"A",IF(AND(C107&gt;=50%,C107&lt;=75%),"PA","NA")),"NE")</f>
        <v>NE</v>
      </c>
      <c r="D110" s="32" t="s">
        <v>11</v>
      </c>
      <c r="E110" s="33">
        <f>COUNTIF(D97:E106,"M")/COUNTBLANK(D97:E106)</f>
        <v>0</v>
      </c>
      <c r="F110" s="34"/>
      <c r="G110" s="16"/>
      <c r="H110" s="142" t="s">
        <v>10</v>
      </c>
      <c r="I110" s="139" t="str">
        <f>IFERROR(IF(I107&gt;75%,"A",IF(AND(I107&gt;=50%,I107&lt;=75%),"PA","NA")),"NE")</f>
        <v>NE</v>
      </c>
      <c r="J110" s="32" t="s">
        <v>11</v>
      </c>
      <c r="K110" s="33">
        <f>COUNTIF(J97:K106,"M")/COUNTBLANK(J97:K106)</f>
        <v>0</v>
      </c>
      <c r="L110" s="34"/>
      <c r="M110" s="16"/>
      <c r="N110" s="142" t="s">
        <v>10</v>
      </c>
      <c r="O110" s="139" t="str">
        <f>IFERROR(IF(O107&gt;75%,"A",IF(AND(O107&gt;=50%,O107&lt;=75%),"PA","NA")),"NE")</f>
        <v>NE</v>
      </c>
      <c r="P110" s="32" t="s">
        <v>11</v>
      </c>
      <c r="Q110" s="33">
        <f>COUNTIF(P97:Q106,"M")/COUNTBLANK(P97:Q106)</f>
        <v>0</v>
      </c>
      <c r="R110" s="34"/>
      <c r="S110" s="16"/>
      <c r="T110" s="142" t="s">
        <v>10</v>
      </c>
      <c r="U110" s="139" t="str">
        <f>IFERROR(IF(U107&gt;75%,"A",IF(AND(U107&gt;=50%,U107&lt;=75%),"PA","NA")),"NE")</f>
        <v>NE</v>
      </c>
      <c r="V110" s="32" t="s">
        <v>11</v>
      </c>
      <c r="W110" s="33">
        <f>COUNTIF(V97:W106,"M")/COUNTBLANK(V97:W106)</f>
        <v>0</v>
      </c>
      <c r="X110" s="34"/>
      <c r="Y110" s="16"/>
      <c r="Z110" s="142" t="s">
        <v>10</v>
      </c>
      <c r="AA110" s="139" t="str">
        <f>IFERROR(IF(AA107&gt;75%,"A",IF(AND(AA107&gt;=50%,AA107&lt;=75%),"PA","NA")),"NE")</f>
        <v>NE</v>
      </c>
      <c r="AB110" s="32" t="s">
        <v>11</v>
      </c>
      <c r="AC110" s="33">
        <f>COUNTIF(AB97:AC106,"M")/COUNTBLANK(AB97:AC106)</f>
        <v>0</v>
      </c>
      <c r="AD110" s="34"/>
      <c r="AE110" s="16"/>
      <c r="AF110" s="142" t="s">
        <v>10</v>
      </c>
      <c r="AG110" s="139" t="str">
        <f>IFERROR(IF(AG107&gt;75%,"A",IF(AND(AG107&gt;=50%,AG107&lt;=75%),"PA","NA")),"NE")</f>
        <v>NE</v>
      </c>
      <c r="AH110" s="32" t="s">
        <v>11</v>
      </c>
      <c r="AI110" s="33">
        <f>COUNTIF(AH97:AI106,"M")/COUNTBLANK(AH97:AI106)</f>
        <v>0</v>
      </c>
      <c r="AJ110" s="34"/>
      <c r="AK110" s="16"/>
      <c r="AL110" s="142" t="s">
        <v>10</v>
      </c>
      <c r="AM110" s="139" t="str">
        <f>IFERROR(IF(AM107&gt;75%,"A",IF(AND(AM107&gt;=50%,AM107&lt;=75%),"PA","NA")),"NE")</f>
        <v>NE</v>
      </c>
      <c r="AN110" s="32" t="s">
        <v>11</v>
      </c>
      <c r="AO110" s="33">
        <f>COUNTIF(AN97:AO106,"M")/COUNTBLANK(AN97:AO106)</f>
        <v>0</v>
      </c>
      <c r="AP110" s="34"/>
      <c r="AQ110" s="16"/>
      <c r="AR110" s="142" t="s">
        <v>10</v>
      </c>
      <c r="AS110" s="139" t="str">
        <f>IFERROR(IF(AS107&gt;75%,"A",IF(AND(AS107&gt;=50%,AS107&lt;=75%),"PA","NA")),"NE")</f>
        <v>NE</v>
      </c>
      <c r="AT110" s="32" t="s">
        <v>11</v>
      </c>
      <c r="AU110" s="33">
        <f>COUNTIF(AT97:AU106,"M")/COUNTBLANK(AT97:AU106)</f>
        <v>0</v>
      </c>
      <c r="AV110" s="34"/>
      <c r="AW110" s="16"/>
      <c r="AX110" s="142" t="s">
        <v>10</v>
      </c>
      <c r="AY110" s="139" t="str">
        <f>IFERROR(IF(AY107&gt;75%,"A",IF(AND(AY107&gt;=50%,AY107&lt;=75%),"PA","NA")),"NE")</f>
        <v>NE</v>
      </c>
      <c r="AZ110" s="32" t="s">
        <v>11</v>
      </c>
      <c r="BA110" s="33">
        <f>COUNTIF(AZ97:BA106,"M")/COUNTBLANK(AZ97:BA106)</f>
        <v>0</v>
      </c>
      <c r="BB110" s="34"/>
      <c r="BC110" s="16"/>
      <c r="BD110" s="142" t="s">
        <v>10</v>
      </c>
      <c r="BE110" s="139" t="str">
        <f>IFERROR(IF(BE107&gt;75%,"A",IF(AND(BE107&gt;=50%,BE107&lt;=75%),"PA","NA")),"NE")</f>
        <v>NE</v>
      </c>
      <c r="BF110" s="32" t="s">
        <v>11</v>
      </c>
      <c r="BG110" s="33">
        <f>COUNTIF(BF97:BG106,"M")/COUNTBLANK(BF97:BG106)</f>
        <v>0</v>
      </c>
      <c r="BH110" s="34"/>
      <c r="BI110" s="16"/>
      <c r="BJ110" s="142" t="s">
        <v>10</v>
      </c>
      <c r="BK110" s="139" t="str">
        <f>IFERROR(IF(BK107&gt;75%,"A",IF(AND(BK107&gt;=50%,BK107&lt;=75%),"PA","NA")),"NE")</f>
        <v>NE</v>
      </c>
      <c r="BL110" s="32" t="s">
        <v>11</v>
      </c>
      <c r="BM110" s="33">
        <f>COUNTIF(BL97:BM106,"M")/COUNTBLANK(BL97:BM106)</f>
        <v>0</v>
      </c>
      <c r="BN110" s="34"/>
    </row>
    <row r="111" spans="2:66" ht="17.25" hidden="1" thickTop="1" thickBot="1">
      <c r="B111" s="143"/>
      <c r="C111" s="140"/>
      <c r="D111" s="32" t="s">
        <v>12</v>
      </c>
      <c r="E111" s="33">
        <f>COUNTIF(D97:E106,"GM")/COUNTBLANK(D97:E106)</f>
        <v>0</v>
      </c>
      <c r="F111" s="34"/>
      <c r="G111" s="16"/>
      <c r="H111" s="143"/>
      <c r="I111" s="140"/>
      <c r="J111" s="32" t="s">
        <v>12</v>
      </c>
      <c r="K111" s="33">
        <f>COUNTIF(J97:K106,"GM")/COUNTBLANK(J97:K106)</f>
        <v>0</v>
      </c>
      <c r="L111" s="34"/>
      <c r="M111" s="16"/>
      <c r="N111" s="143"/>
      <c r="O111" s="140"/>
      <c r="P111" s="32" t="s">
        <v>12</v>
      </c>
      <c r="Q111" s="33">
        <f>COUNTIF(P97:Q106,"GM")/COUNTBLANK(P97:Q106)</f>
        <v>0</v>
      </c>
      <c r="R111" s="34"/>
      <c r="S111" s="16"/>
      <c r="T111" s="143"/>
      <c r="U111" s="140"/>
      <c r="V111" s="32" t="s">
        <v>12</v>
      </c>
      <c r="W111" s="33">
        <f>COUNTIF(V97:W106,"GM")/COUNTBLANK(V97:W106)</f>
        <v>0</v>
      </c>
      <c r="X111" s="34"/>
      <c r="Y111" s="16"/>
      <c r="Z111" s="143"/>
      <c r="AA111" s="140"/>
      <c r="AB111" s="32" t="s">
        <v>12</v>
      </c>
      <c r="AC111" s="33">
        <f>COUNTIF(AB97:AC106,"GM")/COUNTBLANK(AB97:AC106)</f>
        <v>0</v>
      </c>
      <c r="AD111" s="34"/>
      <c r="AE111" s="16"/>
      <c r="AF111" s="143"/>
      <c r="AG111" s="140"/>
      <c r="AH111" s="32" t="s">
        <v>12</v>
      </c>
      <c r="AI111" s="33">
        <f>COUNTIF(AH97:AI106,"GM")/COUNTBLANK(AH97:AI106)</f>
        <v>0</v>
      </c>
      <c r="AJ111" s="34"/>
      <c r="AK111" s="16"/>
      <c r="AL111" s="143"/>
      <c r="AM111" s="140"/>
      <c r="AN111" s="32" t="s">
        <v>12</v>
      </c>
      <c r="AO111" s="33">
        <f>COUNTIF(AN97:AO106,"GM")/COUNTBLANK(AN97:AO106)</f>
        <v>0</v>
      </c>
      <c r="AP111" s="34"/>
      <c r="AQ111" s="16"/>
      <c r="AR111" s="143"/>
      <c r="AS111" s="140"/>
      <c r="AT111" s="32" t="s">
        <v>12</v>
      </c>
      <c r="AU111" s="33">
        <f>COUNTIF(AT97:AU106,"GM")/COUNTBLANK(AT97:AU106)</f>
        <v>0</v>
      </c>
      <c r="AV111" s="34"/>
      <c r="AW111" s="16"/>
      <c r="AX111" s="143"/>
      <c r="AY111" s="140"/>
      <c r="AZ111" s="32" t="s">
        <v>12</v>
      </c>
      <c r="BA111" s="33">
        <f>COUNTIF(AZ97:BA106,"GM")/COUNTBLANK(AZ97:BA106)</f>
        <v>0</v>
      </c>
      <c r="BB111" s="34"/>
      <c r="BC111" s="16"/>
      <c r="BD111" s="143"/>
      <c r="BE111" s="140"/>
      <c r="BF111" s="32" t="s">
        <v>12</v>
      </c>
      <c r="BG111" s="33">
        <f>COUNTIF(BF97:BG106,"GM")/COUNTBLANK(BF97:BG106)</f>
        <v>0</v>
      </c>
      <c r="BH111" s="34"/>
      <c r="BI111" s="16"/>
      <c r="BJ111" s="143"/>
      <c r="BK111" s="140"/>
      <c r="BL111" s="32" t="s">
        <v>12</v>
      </c>
      <c r="BM111" s="33">
        <f>COUNTIF(BL97:BM106,"GM")/COUNTBLANK(BL97:BM106)</f>
        <v>0</v>
      </c>
      <c r="BN111" s="34"/>
    </row>
    <row r="112" spans="2:66" ht="17.25" hidden="1" thickTop="1" thickBot="1">
      <c r="B112" s="144"/>
      <c r="C112" s="141"/>
      <c r="D112" s="32" t="s">
        <v>13</v>
      </c>
      <c r="E112" s="33">
        <f>COUNTIF(D97:E106,"AM")/COUNTBLANK(D97:E106)</f>
        <v>0</v>
      </c>
      <c r="F112" s="37"/>
      <c r="G112" s="16"/>
      <c r="H112" s="144"/>
      <c r="I112" s="141"/>
      <c r="J112" s="32" t="s">
        <v>13</v>
      </c>
      <c r="K112" s="33">
        <f>COUNTIF(J97:K106,"AM")/COUNTBLANK(J97:K106)</f>
        <v>0</v>
      </c>
      <c r="L112" s="37"/>
      <c r="M112" s="16"/>
      <c r="N112" s="144"/>
      <c r="O112" s="141"/>
      <c r="P112" s="32" t="s">
        <v>13</v>
      </c>
      <c r="Q112" s="33">
        <f>COUNTIF(P97:Q106,"AM")/COUNTBLANK(P97:Q106)</f>
        <v>0</v>
      </c>
      <c r="R112" s="37"/>
      <c r="S112" s="16"/>
      <c r="T112" s="144"/>
      <c r="U112" s="141"/>
      <c r="V112" s="32" t="s">
        <v>13</v>
      </c>
      <c r="W112" s="33">
        <f>COUNTIF(V97:W106,"AM")/COUNTBLANK(V97:W106)</f>
        <v>0</v>
      </c>
      <c r="X112" s="37"/>
      <c r="Y112" s="16"/>
      <c r="Z112" s="144"/>
      <c r="AA112" s="141"/>
      <c r="AB112" s="32" t="s">
        <v>13</v>
      </c>
      <c r="AC112" s="33">
        <f>COUNTIF(AB97:AC106,"AM")/COUNTBLANK(AB97:AC106)</f>
        <v>0</v>
      </c>
      <c r="AD112" s="37"/>
      <c r="AE112" s="16"/>
      <c r="AF112" s="144"/>
      <c r="AG112" s="141"/>
      <c r="AH112" s="32" t="s">
        <v>13</v>
      </c>
      <c r="AI112" s="33">
        <f>COUNTIF(AH97:AI106,"AM")/COUNTBLANK(AH97:AI106)</f>
        <v>0</v>
      </c>
      <c r="AJ112" s="37"/>
      <c r="AK112" s="16"/>
      <c r="AL112" s="144"/>
      <c r="AM112" s="141"/>
      <c r="AN112" s="32" t="s">
        <v>13</v>
      </c>
      <c r="AO112" s="33">
        <f>COUNTIF(AN97:AO106,"AM")/COUNTBLANK(AN97:AO106)</f>
        <v>0</v>
      </c>
      <c r="AP112" s="37"/>
      <c r="AQ112" s="16"/>
      <c r="AR112" s="144"/>
      <c r="AS112" s="141"/>
      <c r="AT112" s="32" t="s">
        <v>13</v>
      </c>
      <c r="AU112" s="33">
        <f>COUNTIF(AT97:AU106,"AM")/COUNTBLANK(AT97:AU106)</f>
        <v>0</v>
      </c>
      <c r="AV112" s="37"/>
      <c r="AW112" s="16"/>
      <c r="AX112" s="144"/>
      <c r="AY112" s="141"/>
      <c r="AZ112" s="32" t="s">
        <v>13</v>
      </c>
      <c r="BA112" s="33">
        <f>COUNTIF(AZ97:BA106,"AM")/COUNTBLANK(AZ97:BA106)</f>
        <v>0</v>
      </c>
      <c r="BB112" s="37"/>
      <c r="BC112" s="16"/>
      <c r="BD112" s="144"/>
      <c r="BE112" s="141"/>
      <c r="BF112" s="32" t="s">
        <v>13</v>
      </c>
      <c r="BG112" s="33">
        <f>COUNTIF(BF97:BG106,"AM")/COUNTBLANK(BF97:BG106)</f>
        <v>0</v>
      </c>
      <c r="BH112" s="37"/>
      <c r="BI112" s="16"/>
      <c r="BJ112" s="144"/>
      <c r="BK112" s="141"/>
      <c r="BL112" s="32" t="s">
        <v>13</v>
      </c>
      <c r="BM112" s="33">
        <f>COUNTIF(BL97:BM106,"AM")/COUNTBLANK(BL97:BM106)</f>
        <v>0</v>
      </c>
      <c r="BN112" s="37"/>
    </row>
    <row r="113" spans="1:66" ht="15.75" hidden="1" thickTop="1">
      <c r="B113" s="145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6"/>
      <c r="AU113" s="146"/>
      <c r="AV113" s="146"/>
      <c r="AW113" s="146"/>
      <c r="AX113" s="146"/>
      <c r="AY113" s="146"/>
      <c r="AZ113" s="146"/>
      <c r="BA113" s="146"/>
      <c r="BB113" s="146"/>
      <c r="BC113" s="146"/>
      <c r="BD113" s="146"/>
      <c r="BE113" s="146"/>
      <c r="BF113" s="146"/>
      <c r="BG113" s="146"/>
      <c r="BH113" s="146"/>
      <c r="BI113" s="146"/>
      <c r="BJ113" s="146"/>
      <c r="BK113" s="146"/>
      <c r="BL113" s="146"/>
      <c r="BM113" s="146"/>
      <c r="BN113" s="146"/>
    </row>
    <row r="114" spans="1:66" hidden="1"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6"/>
      <c r="AU114" s="146"/>
      <c r="AV114" s="146"/>
      <c r="AW114" s="146"/>
      <c r="AX114" s="146"/>
      <c r="AY114" s="146"/>
      <c r="AZ114" s="146"/>
      <c r="BA114" s="146"/>
      <c r="BB114" s="146"/>
      <c r="BC114" s="146"/>
      <c r="BD114" s="146"/>
      <c r="BE114" s="146"/>
      <c r="BF114" s="146"/>
      <c r="BG114" s="146"/>
      <c r="BH114" s="146"/>
      <c r="BI114" s="146"/>
      <c r="BJ114" s="146"/>
      <c r="BK114" s="146"/>
      <c r="BL114" s="146"/>
      <c r="BM114" s="146"/>
      <c r="BN114" s="146"/>
    </row>
    <row r="115" spans="1:66" ht="15.75" hidden="1" thickBot="1"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46"/>
      <c r="AW115" s="146"/>
      <c r="AX115" s="146"/>
      <c r="AY115" s="146"/>
      <c r="AZ115" s="146"/>
      <c r="BA115" s="146"/>
      <c r="BB115" s="146"/>
      <c r="BC115" s="146"/>
      <c r="BD115" s="146"/>
      <c r="BE115" s="146"/>
      <c r="BF115" s="146"/>
      <c r="BG115" s="146"/>
      <c r="BH115" s="146"/>
      <c r="BI115" s="146"/>
      <c r="BJ115" s="146"/>
      <c r="BK115" s="146"/>
      <c r="BL115" s="146"/>
      <c r="BM115" s="146"/>
      <c r="BN115" s="146"/>
    </row>
    <row r="116" spans="1:66" ht="27.75" hidden="1" thickTop="1" thickBot="1">
      <c r="B116" s="163" t="str">
        <f>[1]Compétences!D59</f>
        <v>Pratiquer divers usages du langage oral : questionner, proposer des solutions</v>
      </c>
      <c r="C116" s="164"/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4"/>
      <c r="V116" s="164"/>
      <c r="W116" s="164"/>
      <c r="X116" s="164"/>
      <c r="Y116" s="164"/>
      <c r="Z116" s="164"/>
      <c r="AA116" s="164"/>
      <c r="AB116" s="164"/>
      <c r="AC116" s="164"/>
      <c r="AD116" s="164"/>
      <c r="AE116" s="164"/>
      <c r="AF116" s="164"/>
      <c r="AG116" s="164"/>
      <c r="AH116" s="164"/>
      <c r="AI116" s="164"/>
      <c r="AJ116" s="164"/>
      <c r="AK116" s="164"/>
      <c r="AL116" s="164"/>
      <c r="AM116" s="164"/>
      <c r="AN116" s="164"/>
      <c r="AO116" s="164"/>
      <c r="AP116" s="164"/>
      <c r="AQ116" s="164"/>
      <c r="AR116" s="164"/>
      <c r="AS116" s="164"/>
      <c r="AT116" s="164"/>
      <c r="AU116" s="164"/>
      <c r="AV116" s="164"/>
      <c r="AW116" s="164"/>
      <c r="AX116" s="164"/>
      <c r="AY116" s="164"/>
      <c r="AZ116" s="164"/>
      <c r="BA116" s="164"/>
      <c r="BB116" s="164"/>
      <c r="BC116" s="164"/>
      <c r="BD116" s="164"/>
      <c r="BE116" s="164"/>
      <c r="BF116" s="164"/>
      <c r="BG116" s="164"/>
      <c r="BH116" s="164"/>
      <c r="BI116" s="164"/>
      <c r="BJ116" s="164"/>
      <c r="BK116" s="164"/>
      <c r="BL116" s="164"/>
      <c r="BM116" s="164"/>
      <c r="BN116" s="165"/>
    </row>
    <row r="117" spans="1:66" ht="22.5" hidden="1" thickTop="1" thickBot="1">
      <c r="A117" s="13"/>
      <c r="B117" s="166" t="str">
        <f>HYPERLINK("[Evaluation_Continue.xlsm]INES!E"&amp;MATCH(B116,[1]INES!$E$1:$E$400,0),"INES")</f>
        <v>INES</v>
      </c>
      <c r="C117" s="167"/>
      <c r="D117" s="167"/>
      <c r="E117" s="167"/>
      <c r="F117" s="168"/>
      <c r="G117" s="12"/>
      <c r="H117" s="166" t="e">
        <f>HYPERLINK("[Evaluation_Continue.xlsm]RHEMA!E"&amp;MATCH(B116,#REF!,0),"RHEMA")</f>
        <v>#REF!</v>
      </c>
      <c r="I117" s="167"/>
      <c r="J117" s="167"/>
      <c r="K117" s="167"/>
      <c r="L117" s="168"/>
      <c r="M117" s="12"/>
      <c r="N117" s="166" t="e">
        <f>HYPERLINK("[Evaluation_Continue.xlsm]NUHEREN!E"&amp;MATCH(B116,#REF!,0),"NUHEREN")</f>
        <v>#REF!</v>
      </c>
      <c r="O117" s="169"/>
      <c r="P117" s="169"/>
      <c r="Q117" s="169"/>
      <c r="R117" s="170"/>
      <c r="S117" s="12"/>
      <c r="T117" s="160" t="e">
        <f>HYPERLINK("[Evaluation_Continue.xlsm]KISHORE!E"&amp;MATCH(B116,#REF!,0),"KISHORE")</f>
        <v>#REF!</v>
      </c>
      <c r="U117" s="161"/>
      <c r="V117" s="161"/>
      <c r="W117" s="161"/>
      <c r="X117" s="162"/>
      <c r="Y117" s="12"/>
      <c r="Z117" s="160" t="e">
        <f>HYPERLINK("[Evaluation_Continue.xlsm]TIMI!E"&amp;MATCH(B116,#REF!,0),"TIMI")</f>
        <v>#REF!</v>
      </c>
      <c r="AA117" s="161"/>
      <c r="AB117" s="161"/>
      <c r="AC117" s="161"/>
      <c r="AD117" s="162"/>
      <c r="AE117" s="12"/>
      <c r="AF117" s="160" t="e">
        <f>HYPERLINK("[Evaluation_Continue.xlsm]MAEVA!E"&amp;MATCH(B116,#REF!,0),"MAEVA")</f>
        <v>#REF!</v>
      </c>
      <c r="AG117" s="161"/>
      <c r="AH117" s="161"/>
      <c r="AI117" s="161"/>
      <c r="AJ117" s="162"/>
      <c r="AK117" s="12"/>
      <c r="AL117" s="160" t="e">
        <f>HYPERLINK("[Evaluation_Continue.xlsm]LOAN!E"&amp;MATCH(B116,#REF!,0),"LOAN")</f>
        <v>#REF!</v>
      </c>
      <c r="AM117" s="161"/>
      <c r="AN117" s="161"/>
      <c r="AO117" s="161"/>
      <c r="AP117" s="162"/>
      <c r="AQ117" s="12"/>
      <c r="AR117" s="160" t="e">
        <f>HYPERLINK("[Evaluation_Continue.xlsm]ABDOULAYE!E"&amp;MATCH(B116,#REF!,0),"ABDOULAYE")</f>
        <v>#REF!</v>
      </c>
      <c r="AS117" s="161"/>
      <c r="AT117" s="161"/>
      <c r="AU117" s="161"/>
      <c r="AV117" s="162"/>
      <c r="AW117" s="12"/>
      <c r="AX117" s="160" t="e">
        <f>HYPERLINK("[Evaluation_Continue.xlsm]AISSATOU!E"&amp;MATCH(B116,#REF!,0),"AISSATOU")</f>
        <v>#REF!</v>
      </c>
      <c r="AY117" s="161"/>
      <c r="AZ117" s="161"/>
      <c r="BA117" s="161"/>
      <c r="BB117" s="162"/>
      <c r="BC117" s="12"/>
      <c r="BD117" s="160" t="e">
        <f>HYPERLINK("[Evaluation_Continue.xlsm]CHAIMA!E"&amp;MATCH(B116,#REF!,0),"CHAIMA")</f>
        <v>#REF!</v>
      </c>
      <c r="BE117" s="161"/>
      <c r="BF117" s="161"/>
      <c r="BG117" s="161"/>
      <c r="BH117" s="162"/>
      <c r="BI117" s="12"/>
      <c r="BJ117" s="160" t="e">
        <f>HYPERLINK("[Evaluation_Continue.xlsm]JOFFREY!E"&amp;MATCH(B116,#REF!,0),"JOFFREY")</f>
        <v>#REF!</v>
      </c>
      <c r="BK117" s="161"/>
      <c r="BL117" s="161"/>
      <c r="BM117" s="161"/>
      <c r="BN117" s="162"/>
    </row>
    <row r="118" spans="1:66" ht="17.25" hidden="1" thickTop="1" thickBot="1">
      <c r="B118" s="14" t="s">
        <v>2</v>
      </c>
      <c r="C118" s="15" t="s">
        <v>3</v>
      </c>
      <c r="D118" s="158" t="s">
        <v>4</v>
      </c>
      <c r="E118" s="159"/>
      <c r="F118" s="14" t="s">
        <v>5</v>
      </c>
      <c r="G118" s="16"/>
      <c r="H118" s="14" t="s">
        <v>2</v>
      </c>
      <c r="I118" s="15" t="s">
        <v>3</v>
      </c>
      <c r="J118" s="158" t="s">
        <v>4</v>
      </c>
      <c r="K118" s="159"/>
      <c r="L118" s="14" t="s">
        <v>5</v>
      </c>
      <c r="M118" s="16"/>
      <c r="N118" s="14" t="s">
        <v>2</v>
      </c>
      <c r="O118" s="15" t="s">
        <v>3</v>
      </c>
      <c r="P118" s="158" t="s">
        <v>4</v>
      </c>
      <c r="Q118" s="159"/>
      <c r="R118" s="14" t="s">
        <v>5</v>
      </c>
      <c r="S118" s="16"/>
      <c r="T118" s="14" t="s">
        <v>2</v>
      </c>
      <c r="U118" s="15" t="s">
        <v>3</v>
      </c>
      <c r="V118" s="158" t="s">
        <v>4</v>
      </c>
      <c r="W118" s="159"/>
      <c r="X118" s="14" t="s">
        <v>5</v>
      </c>
      <c r="Y118" s="16"/>
      <c r="Z118" s="14" t="s">
        <v>2</v>
      </c>
      <c r="AA118" s="15" t="s">
        <v>3</v>
      </c>
      <c r="AB118" s="158" t="s">
        <v>4</v>
      </c>
      <c r="AC118" s="159"/>
      <c r="AD118" s="14" t="s">
        <v>5</v>
      </c>
      <c r="AE118" s="16"/>
      <c r="AF118" s="14" t="s">
        <v>2</v>
      </c>
      <c r="AG118" s="15" t="s">
        <v>3</v>
      </c>
      <c r="AH118" s="158" t="s">
        <v>4</v>
      </c>
      <c r="AI118" s="159"/>
      <c r="AJ118" s="14" t="s">
        <v>5</v>
      </c>
      <c r="AK118" s="16"/>
      <c r="AL118" s="14" t="s">
        <v>2</v>
      </c>
      <c r="AM118" s="15" t="s">
        <v>3</v>
      </c>
      <c r="AN118" s="158" t="s">
        <v>4</v>
      </c>
      <c r="AO118" s="159"/>
      <c r="AP118" s="14" t="s">
        <v>5</v>
      </c>
      <c r="AQ118" s="16"/>
      <c r="AR118" s="14" t="s">
        <v>2</v>
      </c>
      <c r="AS118" s="15" t="s">
        <v>3</v>
      </c>
      <c r="AT118" s="158" t="s">
        <v>4</v>
      </c>
      <c r="AU118" s="159"/>
      <c r="AV118" s="14" t="s">
        <v>5</v>
      </c>
      <c r="AW118" s="16"/>
      <c r="AX118" s="14" t="s">
        <v>2</v>
      </c>
      <c r="AY118" s="15" t="s">
        <v>3</v>
      </c>
      <c r="AZ118" s="158" t="s">
        <v>4</v>
      </c>
      <c r="BA118" s="159"/>
      <c r="BB118" s="14" t="s">
        <v>5</v>
      </c>
      <c r="BC118" s="16"/>
      <c r="BD118" s="14" t="s">
        <v>2</v>
      </c>
      <c r="BE118" s="15" t="s">
        <v>3</v>
      </c>
      <c r="BF118" s="158" t="s">
        <v>4</v>
      </c>
      <c r="BG118" s="159"/>
      <c r="BH118" s="14" t="s">
        <v>5</v>
      </c>
      <c r="BI118" s="16"/>
      <c r="BJ118" s="14" t="s">
        <v>2</v>
      </c>
      <c r="BK118" s="15" t="s">
        <v>3</v>
      </c>
      <c r="BL118" s="158" t="s">
        <v>4</v>
      </c>
      <c r="BM118" s="159"/>
      <c r="BN118" s="14" t="s">
        <v>5</v>
      </c>
    </row>
    <row r="119" spans="1:66" ht="16.5" hidden="1" thickTop="1">
      <c r="B119" s="17"/>
      <c r="C119" s="18"/>
      <c r="D119" s="156"/>
      <c r="E119" s="157"/>
      <c r="F119" s="19"/>
      <c r="G119" s="1"/>
      <c r="H119" s="17"/>
      <c r="I119" s="18"/>
      <c r="J119" s="156"/>
      <c r="K119" s="157"/>
      <c r="L119" s="20"/>
      <c r="N119" s="17"/>
      <c r="O119" s="18"/>
      <c r="P119" s="156"/>
      <c r="Q119" s="157"/>
      <c r="R119" s="20"/>
      <c r="T119" s="17"/>
      <c r="U119" s="18"/>
      <c r="V119" s="156"/>
      <c r="W119" s="157"/>
      <c r="X119" s="20"/>
      <c r="Z119" s="17"/>
      <c r="AA119" s="18"/>
      <c r="AB119" s="156"/>
      <c r="AC119" s="157"/>
      <c r="AD119" s="20"/>
      <c r="AF119" s="17"/>
      <c r="AG119" s="18"/>
      <c r="AH119" s="156"/>
      <c r="AI119" s="157"/>
      <c r="AJ119" s="20"/>
      <c r="AL119" s="17"/>
      <c r="AM119" s="18"/>
      <c r="AN119" s="156"/>
      <c r="AO119" s="157"/>
      <c r="AP119" s="20"/>
      <c r="AR119" s="17"/>
      <c r="AS119" s="18"/>
      <c r="AT119" s="156"/>
      <c r="AU119" s="157"/>
      <c r="AV119" s="20"/>
      <c r="AX119" s="17"/>
      <c r="AY119" s="18"/>
      <c r="AZ119" s="156"/>
      <c r="BA119" s="157"/>
      <c r="BB119" s="20"/>
      <c r="BD119" s="17"/>
      <c r="BE119" s="18"/>
      <c r="BF119" s="156"/>
      <c r="BG119" s="157"/>
      <c r="BH119" s="20"/>
      <c r="BJ119" s="17"/>
      <c r="BK119" s="18"/>
      <c r="BL119" s="156"/>
      <c r="BM119" s="157"/>
      <c r="BN119" s="20"/>
    </row>
    <row r="120" spans="1:66" ht="15.75" hidden="1">
      <c r="B120" s="17"/>
      <c r="C120" s="21"/>
      <c r="D120" s="155"/>
      <c r="E120" s="154"/>
      <c r="F120" s="22"/>
      <c r="G120" s="1"/>
      <c r="H120" s="17"/>
      <c r="I120" s="21"/>
      <c r="J120" s="155"/>
      <c r="K120" s="154"/>
      <c r="L120" s="23"/>
      <c r="N120" s="17"/>
      <c r="O120" s="21"/>
      <c r="P120" s="155"/>
      <c r="Q120" s="154"/>
      <c r="R120" s="23"/>
      <c r="T120" s="17"/>
      <c r="U120" s="21"/>
      <c r="V120" s="155"/>
      <c r="W120" s="154"/>
      <c r="X120" s="23"/>
      <c r="Z120" s="17"/>
      <c r="AA120" s="21"/>
      <c r="AB120" s="155"/>
      <c r="AC120" s="154"/>
      <c r="AD120" s="23"/>
      <c r="AF120" s="17"/>
      <c r="AG120" s="21"/>
      <c r="AH120" s="155"/>
      <c r="AI120" s="154"/>
      <c r="AJ120" s="23"/>
      <c r="AL120" s="17"/>
      <c r="AM120" s="21"/>
      <c r="AN120" s="155"/>
      <c r="AO120" s="154"/>
      <c r="AP120" s="23"/>
      <c r="AR120" s="17"/>
      <c r="AS120" s="21"/>
      <c r="AT120" s="155"/>
      <c r="AU120" s="154"/>
      <c r="AV120" s="23"/>
      <c r="AX120" s="17"/>
      <c r="AY120" s="21"/>
      <c r="AZ120" s="155"/>
      <c r="BA120" s="154"/>
      <c r="BB120" s="23"/>
      <c r="BD120" s="17"/>
      <c r="BE120" s="21"/>
      <c r="BF120" s="155"/>
      <c r="BG120" s="154"/>
      <c r="BH120" s="23"/>
      <c r="BJ120" s="17"/>
      <c r="BK120" s="21"/>
      <c r="BL120" s="155"/>
      <c r="BM120" s="154"/>
      <c r="BN120" s="23"/>
    </row>
    <row r="121" spans="1:66" ht="15.75" hidden="1">
      <c r="B121" s="17"/>
      <c r="C121" s="21"/>
      <c r="D121" s="155"/>
      <c r="E121" s="154"/>
      <c r="F121" s="22"/>
      <c r="G121" s="1"/>
      <c r="H121" s="17"/>
      <c r="I121" s="21"/>
      <c r="J121" s="155"/>
      <c r="K121" s="154"/>
      <c r="L121" s="23"/>
      <c r="N121" s="17"/>
      <c r="O121" s="21"/>
      <c r="P121" s="155"/>
      <c r="Q121" s="154"/>
      <c r="R121" s="23"/>
      <c r="T121" s="17"/>
      <c r="U121" s="21"/>
      <c r="V121" s="155"/>
      <c r="W121" s="154"/>
      <c r="X121" s="23"/>
      <c r="Z121" s="17"/>
      <c r="AA121" s="21"/>
      <c r="AB121" s="155"/>
      <c r="AC121" s="154"/>
      <c r="AD121" s="23"/>
      <c r="AF121" s="17"/>
      <c r="AG121" s="21"/>
      <c r="AH121" s="155"/>
      <c r="AI121" s="154"/>
      <c r="AJ121" s="23"/>
      <c r="AL121" s="17"/>
      <c r="AM121" s="21"/>
      <c r="AN121" s="155"/>
      <c r="AO121" s="154"/>
      <c r="AP121" s="23"/>
      <c r="AR121" s="17"/>
      <c r="AS121" s="21"/>
      <c r="AT121" s="155"/>
      <c r="AU121" s="154"/>
      <c r="AV121" s="23"/>
      <c r="AX121" s="17"/>
      <c r="AY121" s="21"/>
      <c r="AZ121" s="155"/>
      <c r="BA121" s="154"/>
      <c r="BB121" s="23"/>
      <c r="BD121" s="17"/>
      <c r="BE121" s="21"/>
      <c r="BF121" s="155"/>
      <c r="BG121" s="154"/>
      <c r="BH121" s="23"/>
      <c r="BJ121" s="17"/>
      <c r="BK121" s="21"/>
      <c r="BL121" s="155"/>
      <c r="BM121" s="154"/>
      <c r="BN121" s="23"/>
    </row>
    <row r="122" spans="1:66" ht="15.75" hidden="1">
      <c r="B122" s="17"/>
      <c r="C122" s="21"/>
      <c r="D122" s="155"/>
      <c r="E122" s="154"/>
      <c r="F122" s="22"/>
      <c r="G122" s="1"/>
      <c r="H122" s="17"/>
      <c r="I122" s="21"/>
      <c r="J122" s="155"/>
      <c r="K122" s="154"/>
      <c r="L122" s="23"/>
      <c r="N122" s="17"/>
      <c r="O122" s="21"/>
      <c r="P122" s="155"/>
      <c r="Q122" s="154"/>
      <c r="R122" s="23"/>
      <c r="T122" s="17"/>
      <c r="U122" s="21"/>
      <c r="V122" s="155"/>
      <c r="W122" s="154"/>
      <c r="X122" s="23"/>
      <c r="Z122" s="17"/>
      <c r="AA122" s="21"/>
      <c r="AB122" s="155"/>
      <c r="AC122" s="154"/>
      <c r="AD122" s="23"/>
      <c r="AF122" s="17"/>
      <c r="AG122" s="21"/>
      <c r="AH122" s="155"/>
      <c r="AI122" s="154"/>
      <c r="AJ122" s="23"/>
      <c r="AL122" s="17"/>
      <c r="AM122" s="21"/>
      <c r="AN122" s="155"/>
      <c r="AO122" s="154"/>
      <c r="AP122" s="23"/>
      <c r="AR122" s="17"/>
      <c r="AS122" s="21"/>
      <c r="AT122" s="155"/>
      <c r="AU122" s="154"/>
      <c r="AV122" s="23"/>
      <c r="AX122" s="17"/>
      <c r="AY122" s="21"/>
      <c r="AZ122" s="155"/>
      <c r="BA122" s="154"/>
      <c r="BB122" s="23"/>
      <c r="BD122" s="17"/>
      <c r="BE122" s="21"/>
      <c r="BF122" s="155"/>
      <c r="BG122" s="154"/>
      <c r="BH122" s="23"/>
      <c r="BJ122" s="17"/>
      <c r="BK122" s="21"/>
      <c r="BL122" s="155"/>
      <c r="BM122" s="154"/>
      <c r="BN122" s="23"/>
    </row>
    <row r="123" spans="1:66" ht="15.75" hidden="1">
      <c r="B123" s="17"/>
      <c r="C123" s="21"/>
      <c r="D123" s="155"/>
      <c r="E123" s="154"/>
      <c r="F123" s="22"/>
      <c r="G123" s="1"/>
      <c r="H123" s="17"/>
      <c r="I123" s="21"/>
      <c r="J123" s="155"/>
      <c r="K123" s="154"/>
      <c r="L123" s="23"/>
      <c r="N123" s="17"/>
      <c r="O123" s="21"/>
      <c r="P123" s="155"/>
      <c r="Q123" s="154"/>
      <c r="R123" s="23"/>
      <c r="T123" s="17"/>
      <c r="U123" s="21"/>
      <c r="V123" s="155"/>
      <c r="W123" s="154"/>
      <c r="X123" s="23"/>
      <c r="Z123" s="17"/>
      <c r="AA123" s="21"/>
      <c r="AB123" s="155"/>
      <c r="AC123" s="154"/>
      <c r="AD123" s="23"/>
      <c r="AF123" s="17"/>
      <c r="AG123" s="21"/>
      <c r="AH123" s="155"/>
      <c r="AI123" s="154"/>
      <c r="AJ123" s="23"/>
      <c r="AL123" s="17"/>
      <c r="AM123" s="21"/>
      <c r="AN123" s="155"/>
      <c r="AO123" s="154"/>
      <c r="AP123" s="23"/>
      <c r="AR123" s="17"/>
      <c r="AS123" s="21"/>
      <c r="AT123" s="155"/>
      <c r="AU123" s="154"/>
      <c r="AV123" s="23"/>
      <c r="AX123" s="17"/>
      <c r="AY123" s="21"/>
      <c r="AZ123" s="155"/>
      <c r="BA123" s="154"/>
      <c r="BB123" s="23"/>
      <c r="BD123" s="17"/>
      <c r="BE123" s="21"/>
      <c r="BF123" s="155"/>
      <c r="BG123" s="154"/>
      <c r="BH123" s="23"/>
      <c r="BJ123" s="17"/>
      <c r="BK123" s="21"/>
      <c r="BL123" s="155"/>
      <c r="BM123" s="154"/>
      <c r="BN123" s="23"/>
    </row>
    <row r="124" spans="1:66" ht="15.75" hidden="1">
      <c r="B124" s="24"/>
      <c r="C124" s="21"/>
      <c r="D124" s="155"/>
      <c r="E124" s="154"/>
      <c r="F124" s="22"/>
      <c r="G124" s="1"/>
      <c r="H124" s="24"/>
      <c r="I124" s="21"/>
      <c r="J124" s="155"/>
      <c r="K124" s="154"/>
      <c r="L124" s="23"/>
      <c r="N124" s="24"/>
      <c r="O124" s="21"/>
      <c r="P124" s="155"/>
      <c r="Q124" s="154"/>
      <c r="R124" s="23"/>
      <c r="T124" s="24"/>
      <c r="U124" s="21"/>
      <c r="V124" s="155"/>
      <c r="W124" s="154"/>
      <c r="X124" s="23"/>
      <c r="Z124" s="24"/>
      <c r="AA124" s="21"/>
      <c r="AB124" s="155"/>
      <c r="AC124" s="154"/>
      <c r="AD124" s="23"/>
      <c r="AF124" s="24"/>
      <c r="AG124" s="21"/>
      <c r="AH124" s="155"/>
      <c r="AI124" s="154"/>
      <c r="AJ124" s="23"/>
      <c r="AL124" s="24"/>
      <c r="AM124" s="21"/>
      <c r="AN124" s="155"/>
      <c r="AO124" s="154"/>
      <c r="AP124" s="23"/>
      <c r="AR124" s="24"/>
      <c r="AS124" s="21"/>
      <c r="AT124" s="155"/>
      <c r="AU124" s="154"/>
      <c r="AV124" s="23"/>
      <c r="AX124" s="24"/>
      <c r="AY124" s="21"/>
      <c r="AZ124" s="155"/>
      <c r="BA124" s="154"/>
      <c r="BB124" s="23"/>
      <c r="BD124" s="24"/>
      <c r="BE124" s="21"/>
      <c r="BF124" s="155"/>
      <c r="BG124" s="154"/>
      <c r="BH124" s="23"/>
      <c r="BJ124" s="24"/>
      <c r="BK124" s="21"/>
      <c r="BL124" s="155"/>
      <c r="BM124" s="154"/>
      <c r="BN124" s="23"/>
    </row>
    <row r="125" spans="1:66" ht="15.75" hidden="1">
      <c r="B125" s="24"/>
      <c r="C125" s="21"/>
      <c r="D125" s="155"/>
      <c r="E125" s="154"/>
      <c r="F125" s="22"/>
      <c r="G125" s="1"/>
      <c r="H125" s="24"/>
      <c r="I125" s="21"/>
      <c r="J125" s="155"/>
      <c r="K125" s="154"/>
      <c r="L125" s="23"/>
      <c r="N125" s="24"/>
      <c r="O125" s="21"/>
      <c r="P125" s="155"/>
      <c r="Q125" s="154"/>
      <c r="R125" s="23"/>
      <c r="T125" s="24"/>
      <c r="U125" s="21"/>
      <c r="V125" s="155"/>
      <c r="W125" s="154"/>
      <c r="X125" s="23"/>
      <c r="Z125" s="24"/>
      <c r="AA125" s="21"/>
      <c r="AB125" s="155"/>
      <c r="AC125" s="154"/>
      <c r="AD125" s="23"/>
      <c r="AF125" s="24"/>
      <c r="AG125" s="21"/>
      <c r="AH125" s="155"/>
      <c r="AI125" s="154"/>
      <c r="AJ125" s="23"/>
      <c r="AL125" s="24"/>
      <c r="AM125" s="21"/>
      <c r="AN125" s="155"/>
      <c r="AO125" s="154"/>
      <c r="AP125" s="23"/>
      <c r="AR125" s="24"/>
      <c r="AS125" s="21"/>
      <c r="AT125" s="155"/>
      <c r="AU125" s="154"/>
      <c r="AV125" s="23"/>
      <c r="AX125" s="24"/>
      <c r="AY125" s="21"/>
      <c r="AZ125" s="155"/>
      <c r="BA125" s="154"/>
      <c r="BB125" s="23"/>
      <c r="BD125" s="24"/>
      <c r="BE125" s="21"/>
      <c r="BF125" s="155"/>
      <c r="BG125" s="154"/>
      <c r="BH125" s="23"/>
      <c r="BJ125" s="24"/>
      <c r="BK125" s="21"/>
      <c r="BL125" s="155"/>
      <c r="BM125" s="154"/>
      <c r="BN125" s="23"/>
    </row>
    <row r="126" spans="1:66" ht="15.75" hidden="1">
      <c r="B126" s="24"/>
      <c r="C126" s="21"/>
      <c r="D126" s="155"/>
      <c r="E126" s="154"/>
      <c r="F126" s="22"/>
      <c r="G126" s="1"/>
      <c r="H126" s="24"/>
      <c r="I126" s="21"/>
      <c r="J126" s="155"/>
      <c r="K126" s="154"/>
      <c r="L126" s="23"/>
      <c r="N126" s="24"/>
      <c r="O126" s="21"/>
      <c r="P126" s="155"/>
      <c r="Q126" s="154"/>
      <c r="R126" s="23"/>
      <c r="T126" s="24"/>
      <c r="U126" s="21"/>
      <c r="V126" s="155"/>
      <c r="W126" s="154"/>
      <c r="X126" s="23"/>
      <c r="Z126" s="24"/>
      <c r="AA126" s="21"/>
      <c r="AB126" s="155"/>
      <c r="AC126" s="154"/>
      <c r="AD126" s="23"/>
      <c r="AF126" s="24"/>
      <c r="AG126" s="21"/>
      <c r="AH126" s="155"/>
      <c r="AI126" s="154"/>
      <c r="AJ126" s="23"/>
      <c r="AL126" s="24"/>
      <c r="AM126" s="21"/>
      <c r="AN126" s="155"/>
      <c r="AO126" s="154"/>
      <c r="AP126" s="23"/>
      <c r="AR126" s="24"/>
      <c r="AS126" s="21"/>
      <c r="AT126" s="155"/>
      <c r="AU126" s="154"/>
      <c r="AV126" s="23"/>
      <c r="AX126" s="24"/>
      <c r="AY126" s="21"/>
      <c r="AZ126" s="155"/>
      <c r="BA126" s="154"/>
      <c r="BB126" s="23"/>
      <c r="BD126" s="24"/>
      <c r="BE126" s="21"/>
      <c r="BF126" s="155"/>
      <c r="BG126" s="154"/>
      <c r="BH126" s="23"/>
      <c r="BJ126" s="24"/>
      <c r="BK126" s="21"/>
      <c r="BL126" s="155"/>
      <c r="BM126" s="154"/>
      <c r="BN126" s="23"/>
    </row>
    <row r="127" spans="1:66" ht="15.75" hidden="1">
      <c r="B127" s="24"/>
      <c r="C127" s="21"/>
      <c r="D127" s="153"/>
      <c r="E127" s="154"/>
      <c r="F127" s="22"/>
      <c r="G127" s="1"/>
      <c r="H127" s="24"/>
      <c r="I127" s="21"/>
      <c r="J127" s="153"/>
      <c r="K127" s="154"/>
      <c r="L127" s="23"/>
      <c r="N127" s="24"/>
      <c r="O127" s="21"/>
      <c r="P127" s="153"/>
      <c r="Q127" s="154"/>
      <c r="R127" s="23"/>
      <c r="T127" s="24"/>
      <c r="U127" s="21"/>
      <c r="V127" s="153"/>
      <c r="W127" s="154"/>
      <c r="X127" s="23"/>
      <c r="Z127" s="24"/>
      <c r="AA127" s="21"/>
      <c r="AB127" s="153"/>
      <c r="AC127" s="154"/>
      <c r="AD127" s="23"/>
      <c r="AF127" s="24"/>
      <c r="AG127" s="21"/>
      <c r="AH127" s="153"/>
      <c r="AI127" s="154"/>
      <c r="AJ127" s="23"/>
      <c r="AL127" s="24"/>
      <c r="AM127" s="21"/>
      <c r="AN127" s="153"/>
      <c r="AO127" s="154"/>
      <c r="AP127" s="23"/>
      <c r="AR127" s="24"/>
      <c r="AS127" s="21"/>
      <c r="AT127" s="153"/>
      <c r="AU127" s="154"/>
      <c r="AV127" s="23"/>
      <c r="AX127" s="24"/>
      <c r="AY127" s="21"/>
      <c r="AZ127" s="153"/>
      <c r="BA127" s="154"/>
      <c r="BB127" s="23"/>
      <c r="BD127" s="24"/>
      <c r="BE127" s="21"/>
      <c r="BF127" s="153"/>
      <c r="BG127" s="154"/>
      <c r="BH127" s="23"/>
      <c r="BJ127" s="24"/>
      <c r="BK127" s="21"/>
      <c r="BL127" s="153"/>
      <c r="BM127" s="154"/>
      <c r="BN127" s="23"/>
    </row>
    <row r="128" spans="1:66" ht="16.5" hidden="1" thickBot="1">
      <c r="B128" s="25"/>
      <c r="C128" s="26"/>
      <c r="D128" s="151"/>
      <c r="E128" s="152"/>
      <c r="F128" s="27"/>
      <c r="G128" s="1"/>
      <c r="H128" s="25"/>
      <c r="I128" s="26"/>
      <c r="J128" s="151"/>
      <c r="K128" s="152"/>
      <c r="L128" s="28"/>
      <c r="N128" s="25"/>
      <c r="O128" s="26"/>
      <c r="P128" s="151"/>
      <c r="Q128" s="152"/>
      <c r="R128" s="28"/>
      <c r="T128" s="25"/>
      <c r="U128" s="26"/>
      <c r="V128" s="151"/>
      <c r="W128" s="152"/>
      <c r="X128" s="28"/>
      <c r="Z128" s="25"/>
      <c r="AA128" s="26"/>
      <c r="AB128" s="151"/>
      <c r="AC128" s="152"/>
      <c r="AD128" s="28"/>
      <c r="AF128" s="25"/>
      <c r="AG128" s="26"/>
      <c r="AH128" s="151"/>
      <c r="AI128" s="152"/>
      <c r="AJ128" s="28"/>
      <c r="AL128" s="25"/>
      <c r="AM128" s="26"/>
      <c r="AN128" s="151"/>
      <c r="AO128" s="152"/>
      <c r="AP128" s="28"/>
      <c r="AR128" s="25"/>
      <c r="AS128" s="26"/>
      <c r="AT128" s="151"/>
      <c r="AU128" s="152"/>
      <c r="AV128" s="28"/>
      <c r="AX128" s="25"/>
      <c r="AY128" s="26"/>
      <c r="AZ128" s="151"/>
      <c r="BA128" s="152"/>
      <c r="BB128" s="28"/>
      <c r="BD128" s="25"/>
      <c r="BE128" s="26"/>
      <c r="BF128" s="151"/>
      <c r="BG128" s="152"/>
      <c r="BH128" s="28"/>
      <c r="BJ128" s="25"/>
      <c r="BK128" s="26"/>
      <c r="BL128" s="151"/>
      <c r="BM128" s="152"/>
      <c r="BN128" s="28"/>
    </row>
    <row r="129" spans="1:66" ht="20.25" hidden="1" thickTop="1" thickBot="1">
      <c r="B129" s="142" t="s">
        <v>6</v>
      </c>
      <c r="C129" s="147" t="e">
        <f>AVERAGE(C119:C128)/3</f>
        <v>#DIV/0!</v>
      </c>
      <c r="D129" s="29" t="s">
        <v>7</v>
      </c>
      <c r="E129" s="30">
        <f>100%-(E130+E131+E132+E133+E134)</f>
        <v>1</v>
      </c>
      <c r="F129" s="31"/>
      <c r="G129" s="16"/>
      <c r="H129" s="142" t="s">
        <v>6</v>
      </c>
      <c r="I129" s="147" t="e">
        <f>AVERAGE(I119:I128)/3</f>
        <v>#DIV/0!</v>
      </c>
      <c r="J129" s="29" t="s">
        <v>7</v>
      </c>
      <c r="K129" s="30">
        <f>100%-(K130+K131+K132+K133+K134)</f>
        <v>1</v>
      </c>
      <c r="L129" s="31"/>
      <c r="M129" s="16"/>
      <c r="N129" s="142" t="s">
        <v>6</v>
      </c>
      <c r="O129" s="147" t="e">
        <f>AVERAGE(O119:O128)/3</f>
        <v>#DIV/0!</v>
      </c>
      <c r="P129" s="29" t="s">
        <v>7</v>
      </c>
      <c r="Q129" s="30">
        <f>100%-(Q130+Q131+Q132+Q133+Q134)</f>
        <v>1</v>
      </c>
      <c r="R129" s="31"/>
      <c r="S129" s="16"/>
      <c r="T129" s="142" t="s">
        <v>6</v>
      </c>
      <c r="U129" s="147" t="e">
        <f>AVERAGE(U119:U128)/3</f>
        <v>#DIV/0!</v>
      </c>
      <c r="V129" s="29" t="s">
        <v>7</v>
      </c>
      <c r="W129" s="30">
        <f>100%-(W130+W131+W132+W133+W134)</f>
        <v>1</v>
      </c>
      <c r="X129" s="31"/>
      <c r="Y129" s="16"/>
      <c r="Z129" s="142" t="s">
        <v>6</v>
      </c>
      <c r="AA129" s="147" t="e">
        <f>AVERAGE(AA119:AA128)/3</f>
        <v>#DIV/0!</v>
      </c>
      <c r="AB129" s="29" t="s">
        <v>7</v>
      </c>
      <c r="AC129" s="30">
        <f>100%-(AC130+AC131+AC132+AC133+AC134)</f>
        <v>1</v>
      </c>
      <c r="AD129" s="31"/>
      <c r="AE129" s="16"/>
      <c r="AF129" s="142" t="s">
        <v>6</v>
      </c>
      <c r="AG129" s="147" t="e">
        <f>AVERAGE(AG119:AG128)/3</f>
        <v>#DIV/0!</v>
      </c>
      <c r="AH129" s="29" t="s">
        <v>7</v>
      </c>
      <c r="AI129" s="30">
        <f>100%-(AI130+AI131+AI132+AI133+AI134)</f>
        <v>1</v>
      </c>
      <c r="AJ129" s="31"/>
      <c r="AK129" s="16"/>
      <c r="AL129" s="142" t="s">
        <v>6</v>
      </c>
      <c r="AM129" s="147" t="e">
        <f>AVERAGE(AM119:AM128)/3</f>
        <v>#DIV/0!</v>
      </c>
      <c r="AN129" s="29" t="s">
        <v>7</v>
      </c>
      <c r="AO129" s="30">
        <f>100%-(AO130+AO131+AO132+AO133+AO134)</f>
        <v>1</v>
      </c>
      <c r="AP129" s="31"/>
      <c r="AQ129" s="16"/>
      <c r="AR129" s="142" t="s">
        <v>6</v>
      </c>
      <c r="AS129" s="147" t="e">
        <f>AVERAGE(AS119:AS128)/3</f>
        <v>#DIV/0!</v>
      </c>
      <c r="AT129" s="29" t="s">
        <v>7</v>
      </c>
      <c r="AU129" s="30">
        <f>100%-(AU130+AU131+AU132+AU133+AU134)</f>
        <v>1</v>
      </c>
      <c r="AV129" s="31"/>
      <c r="AW129" s="16"/>
      <c r="AX129" s="142" t="s">
        <v>6</v>
      </c>
      <c r="AY129" s="147" t="e">
        <f>AVERAGE(AY119:AY128)/3</f>
        <v>#DIV/0!</v>
      </c>
      <c r="AZ129" s="29" t="s">
        <v>7</v>
      </c>
      <c r="BA129" s="30">
        <f>100%-(BA130+BA131+BA132+BA133+BA134)</f>
        <v>1</v>
      </c>
      <c r="BB129" s="31"/>
      <c r="BC129" s="16"/>
      <c r="BD129" s="142" t="s">
        <v>6</v>
      </c>
      <c r="BE129" s="147" t="e">
        <f>AVERAGE(BE119:BE128)/3</f>
        <v>#DIV/0!</v>
      </c>
      <c r="BF129" s="29" t="s">
        <v>7</v>
      </c>
      <c r="BG129" s="30">
        <f>100%-(BG130+BG131+BG132+BG133+BG134)</f>
        <v>1</v>
      </c>
      <c r="BH129" s="31"/>
      <c r="BI129" s="16"/>
      <c r="BJ129" s="142" t="s">
        <v>6</v>
      </c>
      <c r="BK129" s="147" t="e">
        <f>AVERAGE(BK119:BK128)/3</f>
        <v>#DIV/0!</v>
      </c>
      <c r="BL129" s="29" t="s">
        <v>7</v>
      </c>
      <c r="BM129" s="30">
        <f>100%-(BM130+BM131+BM132+BM133+BM134)</f>
        <v>1</v>
      </c>
      <c r="BN129" s="31"/>
    </row>
    <row r="130" spans="1:66" ht="17.25" hidden="1" thickTop="1" thickBot="1">
      <c r="B130" s="150"/>
      <c r="C130" s="148"/>
      <c r="D130" s="32" t="s">
        <v>8</v>
      </c>
      <c r="E130" s="33">
        <f>COUNTIF(D119:E128,"G")/COUNTBLANK(D119:E128)</f>
        <v>0</v>
      </c>
      <c r="F130" s="34"/>
      <c r="G130" s="16"/>
      <c r="H130" s="150"/>
      <c r="I130" s="148"/>
      <c r="J130" s="32" t="s">
        <v>8</v>
      </c>
      <c r="K130" s="33">
        <f>COUNTIF(J119:K128,"G")/COUNTBLANK(J119:K128)</f>
        <v>0</v>
      </c>
      <c r="L130" s="34"/>
      <c r="M130" s="16"/>
      <c r="N130" s="150"/>
      <c r="O130" s="148"/>
      <c r="P130" s="32" t="s">
        <v>8</v>
      </c>
      <c r="Q130" s="33">
        <f>COUNTIF(P119:Q128,"G")/COUNTBLANK(P119:Q128)</f>
        <v>0</v>
      </c>
      <c r="R130" s="34"/>
      <c r="S130" s="16"/>
      <c r="T130" s="150"/>
      <c r="U130" s="148"/>
      <c r="V130" s="32" t="s">
        <v>8</v>
      </c>
      <c r="W130" s="33">
        <f>COUNTIF(V119:W128,"G")/COUNTBLANK(V119:W128)</f>
        <v>0</v>
      </c>
      <c r="X130" s="34"/>
      <c r="Y130" s="16"/>
      <c r="Z130" s="150"/>
      <c r="AA130" s="148"/>
      <c r="AB130" s="32" t="s">
        <v>8</v>
      </c>
      <c r="AC130" s="33">
        <f>COUNTIF(AB119:AC128,"G")/COUNTBLANK(AB119:AC128)</f>
        <v>0</v>
      </c>
      <c r="AD130" s="34"/>
      <c r="AE130" s="16"/>
      <c r="AF130" s="150"/>
      <c r="AG130" s="148"/>
      <c r="AH130" s="35" t="s">
        <v>8</v>
      </c>
      <c r="AI130" s="33">
        <f>COUNTIF(AH119:AI128,"G")/COUNTBLANK(AH119:AI128)</f>
        <v>0</v>
      </c>
      <c r="AJ130" s="34"/>
      <c r="AK130" s="16"/>
      <c r="AL130" s="150"/>
      <c r="AM130" s="148"/>
      <c r="AN130" s="32" t="s">
        <v>8</v>
      </c>
      <c r="AO130" s="33">
        <f>COUNTIF(AN119:AO128,"G")/COUNTBLANK(AN119:AO128)</f>
        <v>0</v>
      </c>
      <c r="AP130" s="34"/>
      <c r="AQ130" s="16"/>
      <c r="AR130" s="150"/>
      <c r="AS130" s="148"/>
      <c r="AT130" s="32" t="s">
        <v>8</v>
      </c>
      <c r="AU130" s="33">
        <f>COUNTIF(AT119:AU128,"G")/COUNTBLANK(AT119:AU128)</f>
        <v>0</v>
      </c>
      <c r="AV130" s="34"/>
      <c r="AW130" s="16"/>
      <c r="AX130" s="150"/>
      <c r="AY130" s="148"/>
      <c r="AZ130" s="32" t="s">
        <v>8</v>
      </c>
      <c r="BA130" s="33">
        <f>COUNTIF(AZ119:BA128,"G")/COUNTBLANK(AZ119:BA128)</f>
        <v>0</v>
      </c>
      <c r="BB130" s="34"/>
      <c r="BC130" s="16"/>
      <c r="BD130" s="150"/>
      <c r="BE130" s="148"/>
      <c r="BF130" s="32" t="s">
        <v>8</v>
      </c>
      <c r="BG130" s="33">
        <f>COUNTIF(BF119:BG128,"G")/COUNTBLANK(BF119:BG128)</f>
        <v>0</v>
      </c>
      <c r="BH130" s="34"/>
      <c r="BI130" s="16"/>
      <c r="BJ130" s="150"/>
      <c r="BK130" s="148"/>
      <c r="BL130" s="32" t="s">
        <v>8</v>
      </c>
      <c r="BM130" s="33">
        <f>COUNTIF(BL119:BM128,"G")/COUNTBLANK(BL119:BM128)</f>
        <v>0</v>
      </c>
      <c r="BN130" s="34"/>
    </row>
    <row r="131" spans="1:66" ht="17.25" hidden="1" thickTop="1" thickBot="1">
      <c r="B131" s="144"/>
      <c r="C131" s="149"/>
      <c r="D131" s="36" t="s">
        <v>9</v>
      </c>
      <c r="E131" s="33">
        <f>COUNTIF(D119:E128,"A")/COUNTBLANK(D119:E128)</f>
        <v>0</v>
      </c>
      <c r="F131" s="34"/>
      <c r="G131" s="16"/>
      <c r="H131" s="144"/>
      <c r="I131" s="149"/>
      <c r="J131" s="36" t="s">
        <v>9</v>
      </c>
      <c r="K131" s="33">
        <f>COUNTIF(J119:K128,"A")/COUNTBLANK(J119:K128)</f>
        <v>0</v>
      </c>
      <c r="L131" s="34"/>
      <c r="M131" s="16"/>
      <c r="N131" s="144"/>
      <c r="O131" s="149"/>
      <c r="P131" s="36" t="s">
        <v>9</v>
      </c>
      <c r="Q131" s="33">
        <f>COUNTIF(P119:Q128,"A")/COUNTBLANK(P119:Q128)</f>
        <v>0</v>
      </c>
      <c r="R131" s="34"/>
      <c r="S131" s="16"/>
      <c r="T131" s="144"/>
      <c r="U131" s="149"/>
      <c r="V131" s="36" t="s">
        <v>9</v>
      </c>
      <c r="W131" s="33">
        <f>COUNTIF(V119:W128,"A")/COUNTBLANK(V119:W128)</f>
        <v>0</v>
      </c>
      <c r="X131" s="34"/>
      <c r="Y131" s="16"/>
      <c r="Z131" s="144"/>
      <c r="AA131" s="149"/>
      <c r="AB131" s="36" t="s">
        <v>9</v>
      </c>
      <c r="AC131" s="33">
        <f>COUNTIF(AB119:AC128,"A")/COUNTBLANK(AB119:AC128)</f>
        <v>0</v>
      </c>
      <c r="AD131" s="34"/>
      <c r="AE131" s="16"/>
      <c r="AF131" s="144"/>
      <c r="AG131" s="149"/>
      <c r="AH131" s="36" t="s">
        <v>9</v>
      </c>
      <c r="AI131" s="33">
        <f>COUNTIF(AH119:AI128,"A")/COUNTBLANK(AH119:AI128)</f>
        <v>0</v>
      </c>
      <c r="AJ131" s="34"/>
      <c r="AK131" s="16"/>
      <c r="AL131" s="144"/>
      <c r="AM131" s="149"/>
      <c r="AN131" s="36" t="s">
        <v>9</v>
      </c>
      <c r="AO131" s="33">
        <f>COUNTIF(AN119:AO128,"A")/COUNTBLANK(AN119:AO128)</f>
        <v>0</v>
      </c>
      <c r="AP131" s="34"/>
      <c r="AQ131" s="16"/>
      <c r="AR131" s="144"/>
      <c r="AS131" s="149"/>
      <c r="AT131" s="36" t="s">
        <v>9</v>
      </c>
      <c r="AU131" s="33">
        <f>COUNTIF(AT119:AU128,"A")/COUNTBLANK(AT119:AU128)</f>
        <v>0</v>
      </c>
      <c r="AV131" s="34"/>
      <c r="AW131" s="16"/>
      <c r="AX131" s="144"/>
      <c r="AY131" s="149"/>
      <c r="AZ131" s="36" t="s">
        <v>9</v>
      </c>
      <c r="BA131" s="33">
        <f>COUNTIF(AZ119:BA128,"A")/COUNTBLANK(AZ119:BA128)</f>
        <v>0</v>
      </c>
      <c r="BB131" s="34"/>
      <c r="BC131" s="16"/>
      <c r="BD131" s="144"/>
      <c r="BE131" s="149"/>
      <c r="BF131" s="36" t="s">
        <v>9</v>
      </c>
      <c r="BG131" s="33">
        <f>COUNTIF(BF119:BG128,"A")/COUNTBLANK(BF119:BG128)</f>
        <v>0</v>
      </c>
      <c r="BH131" s="34"/>
      <c r="BI131" s="16"/>
      <c r="BJ131" s="144"/>
      <c r="BK131" s="149"/>
      <c r="BL131" s="36" t="s">
        <v>9</v>
      </c>
      <c r="BM131" s="33">
        <f>COUNTIF(BL119:BM128,"A")/COUNTBLANK(BL119:BM128)</f>
        <v>0</v>
      </c>
      <c r="BN131" s="34"/>
    </row>
    <row r="132" spans="1:66" ht="17.25" hidden="1" thickTop="1" thickBot="1">
      <c r="B132" s="142" t="s">
        <v>10</v>
      </c>
      <c r="C132" s="139" t="str">
        <f>IFERROR(IF(C129&gt;75%,"A",IF(AND(C129&gt;=50%,C129&lt;=75%),"PA","NA")),"NE")</f>
        <v>NE</v>
      </c>
      <c r="D132" s="32" t="s">
        <v>11</v>
      </c>
      <c r="E132" s="33">
        <f>COUNTIF(D119:E128,"M")/COUNTBLANK(D119:E128)</f>
        <v>0</v>
      </c>
      <c r="F132" s="34"/>
      <c r="G132" s="16"/>
      <c r="H132" s="142" t="s">
        <v>10</v>
      </c>
      <c r="I132" s="139" t="str">
        <f>IFERROR(IF(I129&gt;75%,"A",IF(AND(I129&gt;=50%,I129&lt;=75%),"PA","NA")),"NE")</f>
        <v>NE</v>
      </c>
      <c r="J132" s="32" t="s">
        <v>11</v>
      </c>
      <c r="K132" s="33">
        <f>COUNTIF(J119:K128,"M")/COUNTBLANK(J119:K128)</f>
        <v>0</v>
      </c>
      <c r="L132" s="34"/>
      <c r="M132" s="16"/>
      <c r="N132" s="142" t="s">
        <v>10</v>
      </c>
      <c r="O132" s="139" t="str">
        <f>IFERROR(IF(O129&gt;75%,"A",IF(AND(O129&gt;=50%,O129&lt;=75%),"PA","NA")),"NE")</f>
        <v>NE</v>
      </c>
      <c r="P132" s="32" t="s">
        <v>11</v>
      </c>
      <c r="Q132" s="33">
        <f>COUNTIF(P119:Q128,"M")/COUNTBLANK(P119:Q128)</f>
        <v>0</v>
      </c>
      <c r="R132" s="34"/>
      <c r="S132" s="16"/>
      <c r="T132" s="142" t="s">
        <v>10</v>
      </c>
      <c r="U132" s="139" t="str">
        <f>IFERROR(IF(U129&gt;75%,"A",IF(AND(U129&gt;=50%,U129&lt;=75%),"PA","NA")),"NE")</f>
        <v>NE</v>
      </c>
      <c r="V132" s="32" t="s">
        <v>11</v>
      </c>
      <c r="W132" s="33">
        <f>COUNTIF(V119:W128,"M")/COUNTBLANK(V119:W128)</f>
        <v>0</v>
      </c>
      <c r="X132" s="34"/>
      <c r="Y132" s="16"/>
      <c r="Z132" s="142" t="s">
        <v>10</v>
      </c>
      <c r="AA132" s="139" t="str">
        <f>IFERROR(IF(AA129&gt;75%,"A",IF(AND(AA129&gt;=50%,AA129&lt;=75%),"PA","NA")),"NE")</f>
        <v>NE</v>
      </c>
      <c r="AB132" s="32" t="s">
        <v>11</v>
      </c>
      <c r="AC132" s="33">
        <f>COUNTIF(AB119:AC128,"M")/COUNTBLANK(AB119:AC128)</f>
        <v>0</v>
      </c>
      <c r="AD132" s="34"/>
      <c r="AE132" s="16"/>
      <c r="AF132" s="142" t="s">
        <v>10</v>
      </c>
      <c r="AG132" s="139" t="str">
        <f>IFERROR(IF(AG129&gt;75%,"A",IF(AND(AG129&gt;=50%,AG129&lt;=75%),"PA","NA")),"NE")</f>
        <v>NE</v>
      </c>
      <c r="AH132" s="32" t="s">
        <v>11</v>
      </c>
      <c r="AI132" s="33">
        <f>COUNTIF(AH119:AI128,"M")/COUNTBLANK(AH119:AI128)</f>
        <v>0</v>
      </c>
      <c r="AJ132" s="34"/>
      <c r="AK132" s="16"/>
      <c r="AL132" s="142" t="s">
        <v>10</v>
      </c>
      <c r="AM132" s="139" t="str">
        <f>IFERROR(IF(AM129&gt;75%,"A",IF(AND(AM129&gt;=50%,AM129&lt;=75%),"PA","NA")),"NE")</f>
        <v>NE</v>
      </c>
      <c r="AN132" s="32" t="s">
        <v>11</v>
      </c>
      <c r="AO132" s="33">
        <f>COUNTIF(AN119:AO128,"M")/COUNTBLANK(AN119:AO128)</f>
        <v>0</v>
      </c>
      <c r="AP132" s="34"/>
      <c r="AQ132" s="16"/>
      <c r="AR132" s="142" t="s">
        <v>10</v>
      </c>
      <c r="AS132" s="139" t="str">
        <f>IFERROR(IF(AS129&gt;75%,"A",IF(AND(AS129&gt;=50%,AS129&lt;=75%),"PA","NA")),"NE")</f>
        <v>NE</v>
      </c>
      <c r="AT132" s="32" t="s">
        <v>11</v>
      </c>
      <c r="AU132" s="33">
        <f>COUNTIF(AT119:AU128,"M")/COUNTBLANK(AT119:AU128)</f>
        <v>0</v>
      </c>
      <c r="AV132" s="34"/>
      <c r="AW132" s="16"/>
      <c r="AX132" s="142" t="s">
        <v>10</v>
      </c>
      <c r="AY132" s="139" t="str">
        <f>IFERROR(IF(AY129&gt;75%,"A",IF(AND(AY129&gt;=50%,AY129&lt;=75%),"PA","NA")),"NE")</f>
        <v>NE</v>
      </c>
      <c r="AZ132" s="32" t="s">
        <v>11</v>
      </c>
      <c r="BA132" s="33">
        <f>COUNTIF(AZ119:BA128,"M")/COUNTBLANK(AZ119:BA128)</f>
        <v>0</v>
      </c>
      <c r="BB132" s="34"/>
      <c r="BC132" s="16"/>
      <c r="BD132" s="142" t="s">
        <v>10</v>
      </c>
      <c r="BE132" s="139" t="str">
        <f>IFERROR(IF(BE129&gt;75%,"A",IF(AND(BE129&gt;=50%,BE129&lt;=75%),"PA","NA")),"NE")</f>
        <v>NE</v>
      </c>
      <c r="BF132" s="32" t="s">
        <v>11</v>
      </c>
      <c r="BG132" s="33">
        <f>COUNTIF(BF119:BG128,"M")/COUNTBLANK(BF119:BG128)</f>
        <v>0</v>
      </c>
      <c r="BH132" s="34"/>
      <c r="BI132" s="16"/>
      <c r="BJ132" s="142" t="s">
        <v>10</v>
      </c>
      <c r="BK132" s="139" t="str">
        <f>IFERROR(IF(BK129&gt;75%,"A",IF(AND(BK129&gt;=50%,BK129&lt;=75%),"PA","NA")),"NE")</f>
        <v>NE</v>
      </c>
      <c r="BL132" s="32" t="s">
        <v>11</v>
      </c>
      <c r="BM132" s="33">
        <f>COUNTIF(BL119:BM128,"M")/COUNTBLANK(BL119:BM128)</f>
        <v>0</v>
      </c>
      <c r="BN132" s="34"/>
    </row>
    <row r="133" spans="1:66" ht="17.25" hidden="1" thickTop="1" thickBot="1">
      <c r="B133" s="143"/>
      <c r="C133" s="140"/>
      <c r="D133" s="32" t="s">
        <v>12</v>
      </c>
      <c r="E133" s="33">
        <f>COUNTIF(D119:E128,"GM")/COUNTBLANK(D119:E128)</f>
        <v>0</v>
      </c>
      <c r="F133" s="34"/>
      <c r="G133" s="16"/>
      <c r="H133" s="143"/>
      <c r="I133" s="140"/>
      <c r="J133" s="32" t="s">
        <v>12</v>
      </c>
      <c r="K133" s="33">
        <f>COUNTIF(J119:K128,"GM")/COUNTBLANK(J119:K128)</f>
        <v>0</v>
      </c>
      <c r="L133" s="34"/>
      <c r="M133" s="16"/>
      <c r="N133" s="143"/>
      <c r="O133" s="140"/>
      <c r="P133" s="32" t="s">
        <v>12</v>
      </c>
      <c r="Q133" s="33">
        <f>COUNTIF(P119:Q128,"GM")/COUNTBLANK(P119:Q128)</f>
        <v>0</v>
      </c>
      <c r="R133" s="34"/>
      <c r="S133" s="16"/>
      <c r="T133" s="143"/>
      <c r="U133" s="140"/>
      <c r="V133" s="32" t="s">
        <v>12</v>
      </c>
      <c r="W133" s="33">
        <f>COUNTIF(V119:W128,"GM")/COUNTBLANK(V119:W128)</f>
        <v>0</v>
      </c>
      <c r="X133" s="34"/>
      <c r="Y133" s="16"/>
      <c r="Z133" s="143"/>
      <c r="AA133" s="140"/>
      <c r="AB133" s="32" t="s">
        <v>12</v>
      </c>
      <c r="AC133" s="33">
        <f>COUNTIF(AB119:AC128,"GM")/COUNTBLANK(AB119:AC128)</f>
        <v>0</v>
      </c>
      <c r="AD133" s="34"/>
      <c r="AE133" s="16"/>
      <c r="AF133" s="143"/>
      <c r="AG133" s="140"/>
      <c r="AH133" s="32" t="s">
        <v>12</v>
      </c>
      <c r="AI133" s="33">
        <f>COUNTIF(AH119:AI128,"GM")/COUNTBLANK(AH119:AI128)</f>
        <v>0</v>
      </c>
      <c r="AJ133" s="34"/>
      <c r="AK133" s="16"/>
      <c r="AL133" s="143"/>
      <c r="AM133" s="140"/>
      <c r="AN133" s="32" t="s">
        <v>12</v>
      </c>
      <c r="AO133" s="33">
        <f>COUNTIF(AN119:AO128,"GM")/COUNTBLANK(AN119:AO128)</f>
        <v>0</v>
      </c>
      <c r="AP133" s="34"/>
      <c r="AQ133" s="16"/>
      <c r="AR133" s="143"/>
      <c r="AS133" s="140"/>
      <c r="AT133" s="32" t="s">
        <v>12</v>
      </c>
      <c r="AU133" s="33">
        <f>COUNTIF(AT119:AU128,"GM")/COUNTBLANK(AT119:AU128)</f>
        <v>0</v>
      </c>
      <c r="AV133" s="34"/>
      <c r="AW133" s="16"/>
      <c r="AX133" s="143"/>
      <c r="AY133" s="140"/>
      <c r="AZ133" s="32" t="s">
        <v>12</v>
      </c>
      <c r="BA133" s="33">
        <f>COUNTIF(AZ119:BA128,"GM")/COUNTBLANK(AZ119:BA128)</f>
        <v>0</v>
      </c>
      <c r="BB133" s="34"/>
      <c r="BC133" s="16"/>
      <c r="BD133" s="143"/>
      <c r="BE133" s="140"/>
      <c r="BF133" s="32" t="s">
        <v>12</v>
      </c>
      <c r="BG133" s="33">
        <f>COUNTIF(BF119:BG128,"GM")/COUNTBLANK(BF119:BG128)</f>
        <v>0</v>
      </c>
      <c r="BH133" s="34"/>
      <c r="BI133" s="16"/>
      <c r="BJ133" s="143"/>
      <c r="BK133" s="140"/>
      <c r="BL133" s="32" t="s">
        <v>12</v>
      </c>
      <c r="BM133" s="33">
        <f>COUNTIF(BL119:BM128,"GM")/COUNTBLANK(BL119:BM128)</f>
        <v>0</v>
      </c>
      <c r="BN133" s="34"/>
    </row>
    <row r="134" spans="1:66" ht="17.25" hidden="1" thickTop="1" thickBot="1">
      <c r="B134" s="144"/>
      <c r="C134" s="141"/>
      <c r="D134" s="32" t="s">
        <v>13</v>
      </c>
      <c r="E134" s="33">
        <f>COUNTIF(D119:E128,"AM")/COUNTBLANK(D119:E128)</f>
        <v>0</v>
      </c>
      <c r="F134" s="37"/>
      <c r="G134" s="16"/>
      <c r="H134" s="144"/>
      <c r="I134" s="141"/>
      <c r="J134" s="32" t="s">
        <v>13</v>
      </c>
      <c r="K134" s="33">
        <f>COUNTIF(J119:K128,"AM")/COUNTBLANK(J119:K128)</f>
        <v>0</v>
      </c>
      <c r="L134" s="37"/>
      <c r="M134" s="16"/>
      <c r="N134" s="144"/>
      <c r="O134" s="141"/>
      <c r="P134" s="32" t="s">
        <v>13</v>
      </c>
      <c r="Q134" s="33">
        <f>COUNTIF(P119:Q128,"AM")/COUNTBLANK(P119:Q128)</f>
        <v>0</v>
      </c>
      <c r="R134" s="37"/>
      <c r="S134" s="16"/>
      <c r="T134" s="144"/>
      <c r="U134" s="141"/>
      <c r="V134" s="32" t="s">
        <v>13</v>
      </c>
      <c r="W134" s="33">
        <f>COUNTIF(V119:W128,"AM")/COUNTBLANK(V119:W128)</f>
        <v>0</v>
      </c>
      <c r="X134" s="37"/>
      <c r="Y134" s="16"/>
      <c r="Z134" s="144"/>
      <c r="AA134" s="141"/>
      <c r="AB134" s="32" t="s">
        <v>13</v>
      </c>
      <c r="AC134" s="33">
        <f>COUNTIF(AB119:AC128,"AM")/COUNTBLANK(AB119:AC128)</f>
        <v>0</v>
      </c>
      <c r="AD134" s="37"/>
      <c r="AE134" s="16"/>
      <c r="AF134" s="144"/>
      <c r="AG134" s="141"/>
      <c r="AH134" s="32" t="s">
        <v>13</v>
      </c>
      <c r="AI134" s="33">
        <f>COUNTIF(AH119:AI128,"AM")/COUNTBLANK(AH119:AI128)</f>
        <v>0</v>
      </c>
      <c r="AJ134" s="37"/>
      <c r="AK134" s="16"/>
      <c r="AL134" s="144"/>
      <c r="AM134" s="141"/>
      <c r="AN134" s="32" t="s">
        <v>13</v>
      </c>
      <c r="AO134" s="33">
        <f>COUNTIF(AN119:AO128,"AM")/COUNTBLANK(AN119:AO128)</f>
        <v>0</v>
      </c>
      <c r="AP134" s="37"/>
      <c r="AQ134" s="16"/>
      <c r="AR134" s="144"/>
      <c r="AS134" s="141"/>
      <c r="AT134" s="32" t="s">
        <v>13</v>
      </c>
      <c r="AU134" s="33">
        <f>COUNTIF(AT119:AU128,"AM")/COUNTBLANK(AT119:AU128)</f>
        <v>0</v>
      </c>
      <c r="AV134" s="37"/>
      <c r="AW134" s="16"/>
      <c r="AX134" s="144"/>
      <c r="AY134" s="141"/>
      <c r="AZ134" s="32" t="s">
        <v>13</v>
      </c>
      <c r="BA134" s="33">
        <f>COUNTIF(AZ119:BA128,"AM")/COUNTBLANK(AZ119:BA128)</f>
        <v>0</v>
      </c>
      <c r="BB134" s="37"/>
      <c r="BC134" s="16"/>
      <c r="BD134" s="144"/>
      <c r="BE134" s="141"/>
      <c r="BF134" s="32" t="s">
        <v>13</v>
      </c>
      <c r="BG134" s="33">
        <f>COUNTIF(BF119:BG128,"AM")/COUNTBLANK(BF119:BG128)</f>
        <v>0</v>
      </c>
      <c r="BH134" s="37"/>
      <c r="BI134" s="16"/>
      <c r="BJ134" s="144"/>
      <c r="BK134" s="141"/>
      <c r="BL134" s="32" t="s">
        <v>13</v>
      </c>
      <c r="BM134" s="33">
        <f>COUNTIF(BL119:BM128,"AM")/COUNTBLANK(BL119:BM128)</f>
        <v>0</v>
      </c>
      <c r="BN134" s="37"/>
    </row>
    <row r="135" spans="1:66" ht="15.75" hidden="1" thickTop="1">
      <c r="B135" s="145"/>
      <c r="C135" s="146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  <c r="AA135" s="146"/>
      <c r="AB135" s="146"/>
      <c r="AC135" s="146"/>
      <c r="AD135" s="146"/>
      <c r="AE135" s="146"/>
      <c r="AF135" s="146"/>
      <c r="AG135" s="146"/>
      <c r="AH135" s="146"/>
      <c r="AI135" s="146"/>
      <c r="AJ135" s="146"/>
      <c r="AK135" s="146"/>
      <c r="AL135" s="146"/>
      <c r="AM135" s="146"/>
      <c r="AN135" s="146"/>
      <c r="AO135" s="146"/>
      <c r="AP135" s="146"/>
      <c r="AQ135" s="146"/>
      <c r="AR135" s="146"/>
      <c r="AS135" s="146"/>
      <c r="AT135" s="146"/>
      <c r="AU135" s="146"/>
      <c r="AV135" s="146"/>
      <c r="AW135" s="146"/>
      <c r="AX135" s="146"/>
      <c r="AY135" s="146"/>
      <c r="AZ135" s="146"/>
      <c r="BA135" s="146"/>
      <c r="BB135" s="146"/>
      <c r="BC135" s="146"/>
      <c r="BD135" s="146"/>
      <c r="BE135" s="146"/>
      <c r="BF135" s="146"/>
      <c r="BG135" s="146"/>
      <c r="BH135" s="146"/>
      <c r="BI135" s="146"/>
      <c r="BJ135" s="146"/>
      <c r="BK135" s="146"/>
      <c r="BL135" s="146"/>
      <c r="BM135" s="146"/>
      <c r="BN135" s="146"/>
    </row>
    <row r="136" spans="1:66" hidden="1">
      <c r="B136" s="146"/>
      <c r="C136" s="146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6"/>
      <c r="AH136" s="146"/>
      <c r="AI136" s="146"/>
      <c r="AJ136" s="146"/>
      <c r="AK136" s="146"/>
      <c r="AL136" s="146"/>
      <c r="AM136" s="146"/>
      <c r="AN136" s="146"/>
      <c r="AO136" s="146"/>
      <c r="AP136" s="146"/>
      <c r="AQ136" s="146"/>
      <c r="AR136" s="146"/>
      <c r="AS136" s="146"/>
      <c r="AT136" s="146"/>
      <c r="AU136" s="146"/>
      <c r="AV136" s="146"/>
      <c r="AW136" s="146"/>
      <c r="AX136" s="146"/>
      <c r="AY136" s="146"/>
      <c r="AZ136" s="146"/>
      <c r="BA136" s="146"/>
      <c r="BB136" s="146"/>
      <c r="BC136" s="146"/>
      <c r="BD136" s="146"/>
      <c r="BE136" s="146"/>
      <c r="BF136" s="146"/>
      <c r="BG136" s="146"/>
      <c r="BH136" s="146"/>
      <c r="BI136" s="146"/>
      <c r="BJ136" s="146"/>
      <c r="BK136" s="146"/>
      <c r="BL136" s="146"/>
      <c r="BM136" s="146"/>
      <c r="BN136" s="146"/>
    </row>
    <row r="137" spans="1:66" ht="15.75" hidden="1" thickBot="1">
      <c r="B137" s="146"/>
      <c r="C137" s="146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  <c r="AA137" s="146"/>
      <c r="AB137" s="146"/>
      <c r="AC137" s="146"/>
      <c r="AD137" s="146"/>
      <c r="AE137" s="146"/>
      <c r="AF137" s="146"/>
      <c r="AG137" s="146"/>
      <c r="AH137" s="146"/>
      <c r="AI137" s="146"/>
      <c r="AJ137" s="146"/>
      <c r="AK137" s="146"/>
      <c r="AL137" s="146"/>
      <c r="AM137" s="146"/>
      <c r="AN137" s="146"/>
      <c r="AO137" s="146"/>
      <c r="AP137" s="146"/>
      <c r="AQ137" s="146"/>
      <c r="AR137" s="146"/>
      <c r="AS137" s="146"/>
      <c r="AT137" s="146"/>
      <c r="AU137" s="146"/>
      <c r="AV137" s="146"/>
      <c r="AW137" s="146"/>
      <c r="AX137" s="146"/>
      <c r="AY137" s="146"/>
      <c r="AZ137" s="146"/>
      <c r="BA137" s="146"/>
      <c r="BB137" s="146"/>
      <c r="BC137" s="146"/>
      <c r="BD137" s="146"/>
      <c r="BE137" s="146"/>
      <c r="BF137" s="146"/>
      <c r="BG137" s="146"/>
      <c r="BH137" s="146"/>
      <c r="BI137" s="146"/>
      <c r="BJ137" s="146"/>
      <c r="BK137" s="146"/>
      <c r="BL137" s="146"/>
      <c r="BM137" s="146"/>
      <c r="BN137" s="146"/>
    </row>
    <row r="138" spans="1:66" ht="27.75" hidden="1" thickTop="1" thickBot="1">
      <c r="B138" s="163" t="str">
        <f>[1]Compétences!D60</f>
        <v>Pratiquer divers usages du langage oral : discuter un point de vue</v>
      </c>
      <c r="C138" s="164"/>
      <c r="D138" s="164"/>
      <c r="E138" s="164"/>
      <c r="F138" s="164"/>
      <c r="G138" s="164"/>
      <c r="H138" s="164"/>
      <c r="I138" s="164"/>
      <c r="J138" s="164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4"/>
      <c r="AW138" s="164"/>
      <c r="AX138" s="164"/>
      <c r="AY138" s="164"/>
      <c r="AZ138" s="164"/>
      <c r="BA138" s="164"/>
      <c r="BB138" s="164"/>
      <c r="BC138" s="164"/>
      <c r="BD138" s="164"/>
      <c r="BE138" s="164"/>
      <c r="BF138" s="164"/>
      <c r="BG138" s="164"/>
      <c r="BH138" s="164"/>
      <c r="BI138" s="164"/>
      <c r="BJ138" s="164"/>
      <c r="BK138" s="164"/>
      <c r="BL138" s="164"/>
      <c r="BM138" s="164"/>
      <c r="BN138" s="165"/>
    </row>
    <row r="139" spans="1:66" ht="22.5" hidden="1" thickTop="1" thickBot="1">
      <c r="A139" s="13"/>
      <c r="B139" s="166" t="str">
        <f>HYPERLINK("[Evaluation_Continue.xlsm]INES!E"&amp;MATCH(B138,[1]INES!$E$1:$E$400,0),"INES")</f>
        <v>INES</v>
      </c>
      <c r="C139" s="167"/>
      <c r="D139" s="167"/>
      <c r="E139" s="167"/>
      <c r="F139" s="168"/>
      <c r="G139" s="12"/>
      <c r="H139" s="166" t="e">
        <f>HYPERLINK("[Evaluation_Continue.xlsm]RHEMA!E"&amp;MATCH(B138,#REF!,0),"RHEMA")</f>
        <v>#REF!</v>
      </c>
      <c r="I139" s="167"/>
      <c r="J139" s="167"/>
      <c r="K139" s="167"/>
      <c r="L139" s="168"/>
      <c r="M139" s="12"/>
      <c r="N139" s="166" t="e">
        <f>HYPERLINK("[Evaluation_Continue.xlsm]NUHEREN!E"&amp;MATCH(B138,#REF!,0),"NUHEREN")</f>
        <v>#REF!</v>
      </c>
      <c r="O139" s="169"/>
      <c r="P139" s="169"/>
      <c r="Q139" s="169"/>
      <c r="R139" s="170"/>
      <c r="S139" s="12"/>
      <c r="T139" s="160" t="e">
        <f>HYPERLINK("[Evaluation_Continue.xlsm]KISHORE!E"&amp;MATCH(B138,#REF!,0),"KISHORE")</f>
        <v>#REF!</v>
      </c>
      <c r="U139" s="161"/>
      <c r="V139" s="161"/>
      <c r="W139" s="161"/>
      <c r="X139" s="162"/>
      <c r="Y139" s="12"/>
      <c r="Z139" s="160" t="e">
        <f>HYPERLINK("[Evaluation_Continue.xlsm]TIMI!E"&amp;MATCH(B138,#REF!,0),"TIMI")</f>
        <v>#REF!</v>
      </c>
      <c r="AA139" s="161"/>
      <c r="AB139" s="161"/>
      <c r="AC139" s="161"/>
      <c r="AD139" s="162"/>
      <c r="AE139" s="12"/>
      <c r="AF139" s="160" t="e">
        <f>HYPERLINK("[Evaluation_Continue.xlsm]MAEVA!E"&amp;MATCH(B138,#REF!,0),"MAEVA")</f>
        <v>#REF!</v>
      </c>
      <c r="AG139" s="161"/>
      <c r="AH139" s="161"/>
      <c r="AI139" s="161"/>
      <c r="AJ139" s="162"/>
      <c r="AK139" s="12"/>
      <c r="AL139" s="160" t="e">
        <f>HYPERLINK("[Evaluation_Continue.xlsm]LOAN!E"&amp;MATCH(B138,#REF!,0),"LOAN")</f>
        <v>#REF!</v>
      </c>
      <c r="AM139" s="161"/>
      <c r="AN139" s="161"/>
      <c r="AO139" s="161"/>
      <c r="AP139" s="162"/>
      <c r="AQ139" s="12"/>
      <c r="AR139" s="160" t="e">
        <f>HYPERLINK("[Evaluation_Continue.xlsm]ABDOULAYE!E"&amp;MATCH(B138,#REF!,0),"ABDOULAYE")</f>
        <v>#REF!</v>
      </c>
      <c r="AS139" s="161"/>
      <c r="AT139" s="161"/>
      <c r="AU139" s="161"/>
      <c r="AV139" s="162"/>
      <c r="AW139" s="12"/>
      <c r="AX139" s="160" t="e">
        <f>HYPERLINK("[Evaluation_Continue.xlsm]AISSATOU!E"&amp;MATCH(B138,#REF!,0),"AISSATOU")</f>
        <v>#REF!</v>
      </c>
      <c r="AY139" s="161"/>
      <c r="AZ139" s="161"/>
      <c r="BA139" s="161"/>
      <c r="BB139" s="162"/>
      <c r="BC139" s="12"/>
      <c r="BD139" s="160" t="e">
        <f>HYPERLINK("[Evaluation_Continue.xlsm]CHAIMA!E"&amp;MATCH(B138,#REF!,0),"CHAIMA")</f>
        <v>#REF!</v>
      </c>
      <c r="BE139" s="161"/>
      <c r="BF139" s="161"/>
      <c r="BG139" s="161"/>
      <c r="BH139" s="162"/>
      <c r="BI139" s="12"/>
      <c r="BJ139" s="160" t="e">
        <f>HYPERLINK("[Evaluation_Continue.xlsm]JOFFREY!E"&amp;MATCH(B138,#REF!,0),"JOFFREY")</f>
        <v>#REF!</v>
      </c>
      <c r="BK139" s="161"/>
      <c r="BL139" s="161"/>
      <c r="BM139" s="161"/>
      <c r="BN139" s="162"/>
    </row>
    <row r="140" spans="1:66" ht="17.25" hidden="1" thickTop="1" thickBot="1">
      <c r="B140" s="14" t="s">
        <v>2</v>
      </c>
      <c r="C140" s="15" t="s">
        <v>3</v>
      </c>
      <c r="D140" s="158" t="s">
        <v>4</v>
      </c>
      <c r="E140" s="159"/>
      <c r="F140" s="14" t="s">
        <v>5</v>
      </c>
      <c r="G140" s="16"/>
      <c r="H140" s="14" t="s">
        <v>2</v>
      </c>
      <c r="I140" s="15" t="s">
        <v>3</v>
      </c>
      <c r="J140" s="158" t="s">
        <v>4</v>
      </c>
      <c r="K140" s="159"/>
      <c r="L140" s="14" t="s">
        <v>5</v>
      </c>
      <c r="M140" s="16"/>
      <c r="N140" s="14" t="s">
        <v>2</v>
      </c>
      <c r="O140" s="15" t="s">
        <v>3</v>
      </c>
      <c r="P140" s="158" t="s">
        <v>4</v>
      </c>
      <c r="Q140" s="159"/>
      <c r="R140" s="14" t="s">
        <v>5</v>
      </c>
      <c r="S140" s="16"/>
      <c r="T140" s="14" t="s">
        <v>2</v>
      </c>
      <c r="U140" s="15" t="s">
        <v>3</v>
      </c>
      <c r="V140" s="158" t="s">
        <v>4</v>
      </c>
      <c r="W140" s="159"/>
      <c r="X140" s="14" t="s">
        <v>5</v>
      </c>
      <c r="Y140" s="16"/>
      <c r="Z140" s="14" t="s">
        <v>2</v>
      </c>
      <c r="AA140" s="15" t="s">
        <v>3</v>
      </c>
      <c r="AB140" s="158" t="s">
        <v>4</v>
      </c>
      <c r="AC140" s="159"/>
      <c r="AD140" s="14" t="s">
        <v>5</v>
      </c>
      <c r="AE140" s="16"/>
      <c r="AF140" s="14" t="s">
        <v>2</v>
      </c>
      <c r="AG140" s="15" t="s">
        <v>3</v>
      </c>
      <c r="AH140" s="158" t="s">
        <v>4</v>
      </c>
      <c r="AI140" s="159"/>
      <c r="AJ140" s="14" t="s">
        <v>5</v>
      </c>
      <c r="AK140" s="16"/>
      <c r="AL140" s="14" t="s">
        <v>2</v>
      </c>
      <c r="AM140" s="15" t="s">
        <v>3</v>
      </c>
      <c r="AN140" s="158" t="s">
        <v>4</v>
      </c>
      <c r="AO140" s="159"/>
      <c r="AP140" s="14" t="s">
        <v>5</v>
      </c>
      <c r="AQ140" s="16"/>
      <c r="AR140" s="14" t="s">
        <v>2</v>
      </c>
      <c r="AS140" s="15" t="s">
        <v>3</v>
      </c>
      <c r="AT140" s="158" t="s">
        <v>4</v>
      </c>
      <c r="AU140" s="159"/>
      <c r="AV140" s="14" t="s">
        <v>5</v>
      </c>
      <c r="AW140" s="16"/>
      <c r="AX140" s="14" t="s">
        <v>2</v>
      </c>
      <c r="AY140" s="15" t="s">
        <v>3</v>
      </c>
      <c r="AZ140" s="158" t="s">
        <v>4</v>
      </c>
      <c r="BA140" s="159"/>
      <c r="BB140" s="14" t="s">
        <v>5</v>
      </c>
      <c r="BC140" s="16"/>
      <c r="BD140" s="14" t="s">
        <v>2</v>
      </c>
      <c r="BE140" s="15" t="s">
        <v>3</v>
      </c>
      <c r="BF140" s="158" t="s">
        <v>4</v>
      </c>
      <c r="BG140" s="159"/>
      <c r="BH140" s="14" t="s">
        <v>5</v>
      </c>
      <c r="BI140" s="16"/>
      <c r="BJ140" s="14" t="s">
        <v>2</v>
      </c>
      <c r="BK140" s="15" t="s">
        <v>3</v>
      </c>
      <c r="BL140" s="158" t="s">
        <v>4</v>
      </c>
      <c r="BM140" s="159"/>
      <c r="BN140" s="14" t="s">
        <v>5</v>
      </c>
    </row>
    <row r="141" spans="1:66" ht="16.5" hidden="1" thickTop="1">
      <c r="B141" s="17"/>
      <c r="C141" s="18"/>
      <c r="D141" s="156"/>
      <c r="E141" s="157"/>
      <c r="F141" s="19"/>
      <c r="G141" s="1"/>
      <c r="H141" s="17"/>
      <c r="I141" s="18"/>
      <c r="J141" s="156"/>
      <c r="K141" s="157"/>
      <c r="L141" s="20"/>
      <c r="N141" s="17"/>
      <c r="O141" s="18"/>
      <c r="P141" s="156"/>
      <c r="Q141" s="157"/>
      <c r="R141" s="20"/>
      <c r="T141" s="17"/>
      <c r="U141" s="18"/>
      <c r="V141" s="156"/>
      <c r="W141" s="157"/>
      <c r="X141" s="20"/>
      <c r="Z141" s="17"/>
      <c r="AA141" s="18"/>
      <c r="AB141" s="156"/>
      <c r="AC141" s="157"/>
      <c r="AD141" s="20"/>
      <c r="AF141" s="17"/>
      <c r="AG141" s="18"/>
      <c r="AH141" s="156"/>
      <c r="AI141" s="157"/>
      <c r="AJ141" s="20"/>
      <c r="AL141" s="17"/>
      <c r="AM141" s="18"/>
      <c r="AN141" s="156"/>
      <c r="AO141" s="157"/>
      <c r="AP141" s="20"/>
      <c r="AR141" s="17"/>
      <c r="AS141" s="18"/>
      <c r="AT141" s="156"/>
      <c r="AU141" s="157"/>
      <c r="AV141" s="20"/>
      <c r="AX141" s="17"/>
      <c r="AY141" s="18"/>
      <c r="AZ141" s="156"/>
      <c r="BA141" s="157"/>
      <c r="BB141" s="20"/>
      <c r="BD141" s="17"/>
      <c r="BE141" s="18"/>
      <c r="BF141" s="156"/>
      <c r="BG141" s="157"/>
      <c r="BH141" s="20"/>
      <c r="BJ141" s="17"/>
      <c r="BK141" s="18"/>
      <c r="BL141" s="156"/>
      <c r="BM141" s="157"/>
      <c r="BN141" s="20"/>
    </row>
    <row r="142" spans="1:66" ht="15.75" hidden="1">
      <c r="B142" s="17"/>
      <c r="C142" s="21"/>
      <c r="D142" s="155"/>
      <c r="E142" s="154"/>
      <c r="F142" s="22"/>
      <c r="G142" s="1"/>
      <c r="H142" s="17"/>
      <c r="I142" s="21"/>
      <c r="J142" s="155"/>
      <c r="K142" s="154"/>
      <c r="L142" s="23"/>
      <c r="N142" s="17"/>
      <c r="O142" s="21"/>
      <c r="P142" s="155"/>
      <c r="Q142" s="154"/>
      <c r="R142" s="23"/>
      <c r="T142" s="17"/>
      <c r="U142" s="21"/>
      <c r="V142" s="155"/>
      <c r="W142" s="154"/>
      <c r="X142" s="23"/>
      <c r="Z142" s="17"/>
      <c r="AA142" s="21"/>
      <c r="AB142" s="155"/>
      <c r="AC142" s="154"/>
      <c r="AD142" s="23"/>
      <c r="AF142" s="17"/>
      <c r="AG142" s="21"/>
      <c r="AH142" s="155"/>
      <c r="AI142" s="154"/>
      <c r="AJ142" s="23"/>
      <c r="AL142" s="17"/>
      <c r="AM142" s="21"/>
      <c r="AN142" s="155"/>
      <c r="AO142" s="154"/>
      <c r="AP142" s="23"/>
      <c r="AR142" s="17"/>
      <c r="AS142" s="21"/>
      <c r="AT142" s="155"/>
      <c r="AU142" s="154"/>
      <c r="AV142" s="23"/>
      <c r="AX142" s="17"/>
      <c r="AY142" s="21"/>
      <c r="AZ142" s="155"/>
      <c r="BA142" s="154"/>
      <c r="BB142" s="23"/>
      <c r="BD142" s="17"/>
      <c r="BE142" s="21"/>
      <c r="BF142" s="155"/>
      <c r="BG142" s="154"/>
      <c r="BH142" s="23"/>
      <c r="BJ142" s="17"/>
      <c r="BK142" s="21"/>
      <c r="BL142" s="155"/>
      <c r="BM142" s="154"/>
      <c r="BN142" s="23"/>
    </row>
    <row r="143" spans="1:66" ht="15.75" hidden="1">
      <c r="B143" s="17"/>
      <c r="C143" s="21"/>
      <c r="D143" s="155"/>
      <c r="E143" s="154"/>
      <c r="F143" s="22"/>
      <c r="G143" s="1"/>
      <c r="H143" s="17"/>
      <c r="I143" s="21"/>
      <c r="J143" s="155"/>
      <c r="K143" s="154"/>
      <c r="L143" s="23"/>
      <c r="N143" s="17"/>
      <c r="O143" s="21"/>
      <c r="P143" s="155"/>
      <c r="Q143" s="154"/>
      <c r="R143" s="23"/>
      <c r="T143" s="17"/>
      <c r="U143" s="21"/>
      <c r="V143" s="155"/>
      <c r="W143" s="154"/>
      <c r="X143" s="23"/>
      <c r="Z143" s="17"/>
      <c r="AA143" s="21"/>
      <c r="AB143" s="155"/>
      <c r="AC143" s="154"/>
      <c r="AD143" s="23"/>
      <c r="AF143" s="17"/>
      <c r="AG143" s="21"/>
      <c r="AH143" s="155"/>
      <c r="AI143" s="154"/>
      <c r="AJ143" s="23"/>
      <c r="AL143" s="17"/>
      <c r="AM143" s="21"/>
      <c r="AN143" s="155"/>
      <c r="AO143" s="154"/>
      <c r="AP143" s="23"/>
      <c r="AR143" s="17"/>
      <c r="AS143" s="21"/>
      <c r="AT143" s="155"/>
      <c r="AU143" s="154"/>
      <c r="AV143" s="23"/>
      <c r="AX143" s="17"/>
      <c r="AY143" s="21"/>
      <c r="AZ143" s="155"/>
      <c r="BA143" s="154"/>
      <c r="BB143" s="23"/>
      <c r="BD143" s="17"/>
      <c r="BE143" s="21"/>
      <c r="BF143" s="155"/>
      <c r="BG143" s="154"/>
      <c r="BH143" s="23"/>
      <c r="BJ143" s="17"/>
      <c r="BK143" s="21"/>
      <c r="BL143" s="155"/>
      <c r="BM143" s="154"/>
      <c r="BN143" s="23"/>
    </row>
    <row r="144" spans="1:66" ht="15.75" hidden="1">
      <c r="B144" s="17"/>
      <c r="C144" s="21"/>
      <c r="D144" s="155"/>
      <c r="E144" s="154"/>
      <c r="F144" s="22"/>
      <c r="G144" s="1"/>
      <c r="H144" s="17"/>
      <c r="I144" s="21"/>
      <c r="J144" s="155"/>
      <c r="K144" s="154"/>
      <c r="L144" s="23"/>
      <c r="N144" s="17"/>
      <c r="O144" s="21"/>
      <c r="P144" s="155"/>
      <c r="Q144" s="154"/>
      <c r="R144" s="23"/>
      <c r="T144" s="17"/>
      <c r="U144" s="21"/>
      <c r="V144" s="155"/>
      <c r="W144" s="154"/>
      <c r="X144" s="23"/>
      <c r="Z144" s="17"/>
      <c r="AA144" s="21"/>
      <c r="AB144" s="155"/>
      <c r="AC144" s="154"/>
      <c r="AD144" s="23"/>
      <c r="AF144" s="17"/>
      <c r="AG144" s="21"/>
      <c r="AH144" s="155"/>
      <c r="AI144" s="154"/>
      <c r="AJ144" s="23"/>
      <c r="AL144" s="17"/>
      <c r="AM144" s="21"/>
      <c r="AN144" s="155"/>
      <c r="AO144" s="154"/>
      <c r="AP144" s="23"/>
      <c r="AR144" s="17"/>
      <c r="AS144" s="21"/>
      <c r="AT144" s="155"/>
      <c r="AU144" s="154"/>
      <c r="AV144" s="23"/>
      <c r="AX144" s="17"/>
      <c r="AY144" s="21"/>
      <c r="AZ144" s="155"/>
      <c r="BA144" s="154"/>
      <c r="BB144" s="23"/>
      <c r="BD144" s="17"/>
      <c r="BE144" s="21"/>
      <c r="BF144" s="155"/>
      <c r="BG144" s="154"/>
      <c r="BH144" s="23"/>
      <c r="BJ144" s="17"/>
      <c r="BK144" s="21"/>
      <c r="BL144" s="155"/>
      <c r="BM144" s="154"/>
      <c r="BN144" s="23"/>
    </row>
    <row r="145" spans="2:66" ht="15.75" hidden="1">
      <c r="B145" s="17"/>
      <c r="C145" s="21"/>
      <c r="D145" s="155"/>
      <c r="E145" s="154"/>
      <c r="F145" s="22"/>
      <c r="G145" s="1"/>
      <c r="H145" s="17"/>
      <c r="I145" s="21"/>
      <c r="J145" s="155"/>
      <c r="K145" s="154"/>
      <c r="L145" s="23"/>
      <c r="N145" s="17"/>
      <c r="O145" s="21"/>
      <c r="P145" s="155"/>
      <c r="Q145" s="154"/>
      <c r="R145" s="23"/>
      <c r="T145" s="17"/>
      <c r="U145" s="21"/>
      <c r="V145" s="155"/>
      <c r="W145" s="154"/>
      <c r="X145" s="23"/>
      <c r="Z145" s="17"/>
      <c r="AA145" s="21"/>
      <c r="AB145" s="155"/>
      <c r="AC145" s="154"/>
      <c r="AD145" s="23"/>
      <c r="AF145" s="17"/>
      <c r="AG145" s="21"/>
      <c r="AH145" s="155"/>
      <c r="AI145" s="154"/>
      <c r="AJ145" s="23"/>
      <c r="AL145" s="17"/>
      <c r="AM145" s="21"/>
      <c r="AN145" s="155"/>
      <c r="AO145" s="154"/>
      <c r="AP145" s="23"/>
      <c r="AR145" s="17"/>
      <c r="AS145" s="21"/>
      <c r="AT145" s="155"/>
      <c r="AU145" s="154"/>
      <c r="AV145" s="23"/>
      <c r="AX145" s="17"/>
      <c r="AY145" s="21"/>
      <c r="AZ145" s="155"/>
      <c r="BA145" s="154"/>
      <c r="BB145" s="23"/>
      <c r="BD145" s="17"/>
      <c r="BE145" s="21"/>
      <c r="BF145" s="155"/>
      <c r="BG145" s="154"/>
      <c r="BH145" s="23"/>
      <c r="BJ145" s="17"/>
      <c r="BK145" s="21"/>
      <c r="BL145" s="155"/>
      <c r="BM145" s="154"/>
      <c r="BN145" s="23"/>
    </row>
    <row r="146" spans="2:66" ht="15.75" hidden="1">
      <c r="B146" s="24"/>
      <c r="C146" s="21"/>
      <c r="D146" s="155"/>
      <c r="E146" s="154"/>
      <c r="F146" s="22"/>
      <c r="G146" s="1"/>
      <c r="H146" s="24"/>
      <c r="I146" s="21"/>
      <c r="J146" s="155"/>
      <c r="K146" s="154"/>
      <c r="L146" s="23"/>
      <c r="N146" s="24"/>
      <c r="O146" s="21"/>
      <c r="P146" s="155"/>
      <c r="Q146" s="154"/>
      <c r="R146" s="23"/>
      <c r="T146" s="24"/>
      <c r="U146" s="21"/>
      <c r="V146" s="155"/>
      <c r="W146" s="154"/>
      <c r="X146" s="23"/>
      <c r="Z146" s="24"/>
      <c r="AA146" s="21"/>
      <c r="AB146" s="155"/>
      <c r="AC146" s="154"/>
      <c r="AD146" s="23"/>
      <c r="AF146" s="24"/>
      <c r="AG146" s="21"/>
      <c r="AH146" s="155"/>
      <c r="AI146" s="154"/>
      <c r="AJ146" s="23"/>
      <c r="AL146" s="24"/>
      <c r="AM146" s="21"/>
      <c r="AN146" s="155"/>
      <c r="AO146" s="154"/>
      <c r="AP146" s="23"/>
      <c r="AR146" s="24"/>
      <c r="AS146" s="21"/>
      <c r="AT146" s="155"/>
      <c r="AU146" s="154"/>
      <c r="AV146" s="23"/>
      <c r="AX146" s="24"/>
      <c r="AY146" s="21"/>
      <c r="AZ146" s="155"/>
      <c r="BA146" s="154"/>
      <c r="BB146" s="23"/>
      <c r="BD146" s="24"/>
      <c r="BE146" s="21"/>
      <c r="BF146" s="155"/>
      <c r="BG146" s="154"/>
      <c r="BH146" s="23"/>
      <c r="BJ146" s="24"/>
      <c r="BK146" s="21"/>
      <c r="BL146" s="155"/>
      <c r="BM146" s="154"/>
      <c r="BN146" s="23"/>
    </row>
    <row r="147" spans="2:66" ht="15.75" hidden="1">
      <c r="B147" s="24"/>
      <c r="C147" s="21"/>
      <c r="D147" s="155"/>
      <c r="E147" s="154"/>
      <c r="F147" s="22"/>
      <c r="G147" s="1"/>
      <c r="H147" s="24"/>
      <c r="I147" s="21"/>
      <c r="J147" s="155"/>
      <c r="K147" s="154"/>
      <c r="L147" s="23"/>
      <c r="N147" s="24"/>
      <c r="O147" s="21"/>
      <c r="P147" s="155"/>
      <c r="Q147" s="154"/>
      <c r="R147" s="23"/>
      <c r="T147" s="24"/>
      <c r="U147" s="21"/>
      <c r="V147" s="155"/>
      <c r="W147" s="154"/>
      <c r="X147" s="23"/>
      <c r="Z147" s="24"/>
      <c r="AA147" s="21"/>
      <c r="AB147" s="155"/>
      <c r="AC147" s="154"/>
      <c r="AD147" s="23"/>
      <c r="AF147" s="24"/>
      <c r="AG147" s="21"/>
      <c r="AH147" s="155"/>
      <c r="AI147" s="154"/>
      <c r="AJ147" s="23"/>
      <c r="AL147" s="24"/>
      <c r="AM147" s="21"/>
      <c r="AN147" s="155"/>
      <c r="AO147" s="154"/>
      <c r="AP147" s="23"/>
      <c r="AR147" s="24"/>
      <c r="AS147" s="21"/>
      <c r="AT147" s="155"/>
      <c r="AU147" s="154"/>
      <c r="AV147" s="23"/>
      <c r="AX147" s="24"/>
      <c r="AY147" s="21"/>
      <c r="AZ147" s="155"/>
      <c r="BA147" s="154"/>
      <c r="BB147" s="23"/>
      <c r="BD147" s="24"/>
      <c r="BE147" s="21"/>
      <c r="BF147" s="155"/>
      <c r="BG147" s="154"/>
      <c r="BH147" s="23"/>
      <c r="BJ147" s="24"/>
      <c r="BK147" s="21"/>
      <c r="BL147" s="155"/>
      <c r="BM147" s="154"/>
      <c r="BN147" s="23"/>
    </row>
    <row r="148" spans="2:66" ht="15.75" hidden="1">
      <c r="B148" s="24"/>
      <c r="C148" s="21"/>
      <c r="D148" s="155"/>
      <c r="E148" s="154"/>
      <c r="F148" s="22"/>
      <c r="G148" s="1"/>
      <c r="H148" s="24"/>
      <c r="I148" s="21"/>
      <c r="J148" s="155"/>
      <c r="K148" s="154"/>
      <c r="L148" s="23"/>
      <c r="N148" s="24"/>
      <c r="O148" s="21"/>
      <c r="P148" s="155"/>
      <c r="Q148" s="154"/>
      <c r="R148" s="23"/>
      <c r="T148" s="24"/>
      <c r="U148" s="21"/>
      <c r="V148" s="155"/>
      <c r="W148" s="154"/>
      <c r="X148" s="23"/>
      <c r="Z148" s="24"/>
      <c r="AA148" s="21"/>
      <c r="AB148" s="155"/>
      <c r="AC148" s="154"/>
      <c r="AD148" s="23"/>
      <c r="AF148" s="24"/>
      <c r="AG148" s="21"/>
      <c r="AH148" s="155"/>
      <c r="AI148" s="154"/>
      <c r="AJ148" s="23"/>
      <c r="AL148" s="24"/>
      <c r="AM148" s="21"/>
      <c r="AN148" s="155"/>
      <c r="AO148" s="154"/>
      <c r="AP148" s="23"/>
      <c r="AR148" s="24"/>
      <c r="AS148" s="21"/>
      <c r="AT148" s="155"/>
      <c r="AU148" s="154"/>
      <c r="AV148" s="23"/>
      <c r="AX148" s="24"/>
      <c r="AY148" s="21"/>
      <c r="AZ148" s="155"/>
      <c r="BA148" s="154"/>
      <c r="BB148" s="23"/>
      <c r="BD148" s="24"/>
      <c r="BE148" s="21"/>
      <c r="BF148" s="155"/>
      <c r="BG148" s="154"/>
      <c r="BH148" s="23"/>
      <c r="BJ148" s="24"/>
      <c r="BK148" s="21"/>
      <c r="BL148" s="155"/>
      <c r="BM148" s="154"/>
      <c r="BN148" s="23"/>
    </row>
    <row r="149" spans="2:66" ht="15.75" hidden="1">
      <c r="B149" s="24"/>
      <c r="C149" s="21"/>
      <c r="D149" s="153"/>
      <c r="E149" s="154"/>
      <c r="F149" s="22"/>
      <c r="G149" s="1"/>
      <c r="H149" s="24"/>
      <c r="I149" s="21"/>
      <c r="J149" s="153"/>
      <c r="K149" s="154"/>
      <c r="L149" s="23"/>
      <c r="N149" s="24"/>
      <c r="O149" s="21"/>
      <c r="P149" s="153"/>
      <c r="Q149" s="154"/>
      <c r="R149" s="23"/>
      <c r="T149" s="24"/>
      <c r="U149" s="21"/>
      <c r="V149" s="153"/>
      <c r="W149" s="154"/>
      <c r="X149" s="23"/>
      <c r="Z149" s="24"/>
      <c r="AA149" s="21"/>
      <c r="AB149" s="153"/>
      <c r="AC149" s="154"/>
      <c r="AD149" s="23"/>
      <c r="AF149" s="24"/>
      <c r="AG149" s="21"/>
      <c r="AH149" s="153"/>
      <c r="AI149" s="154"/>
      <c r="AJ149" s="23"/>
      <c r="AL149" s="24"/>
      <c r="AM149" s="21"/>
      <c r="AN149" s="153"/>
      <c r="AO149" s="154"/>
      <c r="AP149" s="23"/>
      <c r="AR149" s="24"/>
      <c r="AS149" s="21"/>
      <c r="AT149" s="153"/>
      <c r="AU149" s="154"/>
      <c r="AV149" s="23"/>
      <c r="AX149" s="24"/>
      <c r="AY149" s="21"/>
      <c r="AZ149" s="153"/>
      <c r="BA149" s="154"/>
      <c r="BB149" s="23"/>
      <c r="BD149" s="24"/>
      <c r="BE149" s="21"/>
      <c r="BF149" s="153"/>
      <c r="BG149" s="154"/>
      <c r="BH149" s="23"/>
      <c r="BJ149" s="24"/>
      <c r="BK149" s="21"/>
      <c r="BL149" s="153"/>
      <c r="BM149" s="154"/>
      <c r="BN149" s="23"/>
    </row>
    <row r="150" spans="2:66" ht="16.5" hidden="1" thickBot="1">
      <c r="B150" s="25"/>
      <c r="C150" s="26"/>
      <c r="D150" s="151"/>
      <c r="E150" s="152"/>
      <c r="F150" s="27"/>
      <c r="G150" s="1"/>
      <c r="H150" s="25"/>
      <c r="I150" s="26"/>
      <c r="J150" s="151"/>
      <c r="K150" s="152"/>
      <c r="L150" s="28"/>
      <c r="N150" s="25"/>
      <c r="O150" s="26"/>
      <c r="P150" s="151"/>
      <c r="Q150" s="152"/>
      <c r="R150" s="28"/>
      <c r="T150" s="25"/>
      <c r="U150" s="26"/>
      <c r="V150" s="151"/>
      <c r="W150" s="152"/>
      <c r="X150" s="28"/>
      <c r="Z150" s="25"/>
      <c r="AA150" s="26"/>
      <c r="AB150" s="151"/>
      <c r="AC150" s="152"/>
      <c r="AD150" s="28"/>
      <c r="AF150" s="25"/>
      <c r="AG150" s="26"/>
      <c r="AH150" s="151"/>
      <c r="AI150" s="152"/>
      <c r="AJ150" s="28"/>
      <c r="AL150" s="25"/>
      <c r="AM150" s="26"/>
      <c r="AN150" s="151"/>
      <c r="AO150" s="152"/>
      <c r="AP150" s="28"/>
      <c r="AR150" s="25"/>
      <c r="AS150" s="26"/>
      <c r="AT150" s="151"/>
      <c r="AU150" s="152"/>
      <c r="AV150" s="28"/>
      <c r="AX150" s="25"/>
      <c r="AY150" s="26"/>
      <c r="AZ150" s="151"/>
      <c r="BA150" s="152"/>
      <c r="BB150" s="28"/>
      <c r="BD150" s="25"/>
      <c r="BE150" s="26"/>
      <c r="BF150" s="151"/>
      <c r="BG150" s="152"/>
      <c r="BH150" s="28"/>
      <c r="BJ150" s="25"/>
      <c r="BK150" s="26"/>
      <c r="BL150" s="151"/>
      <c r="BM150" s="152"/>
      <c r="BN150" s="28"/>
    </row>
    <row r="151" spans="2:66" ht="20.25" hidden="1" thickTop="1" thickBot="1">
      <c r="B151" s="142" t="s">
        <v>6</v>
      </c>
      <c r="C151" s="147" t="e">
        <f>AVERAGE(C141:C150)/3</f>
        <v>#DIV/0!</v>
      </c>
      <c r="D151" s="29" t="s">
        <v>7</v>
      </c>
      <c r="E151" s="30">
        <f>100%-(E152+E153+E154+E155+E156)</f>
        <v>1</v>
      </c>
      <c r="F151" s="31"/>
      <c r="G151" s="16"/>
      <c r="H151" s="142" t="s">
        <v>6</v>
      </c>
      <c r="I151" s="147" t="e">
        <f>AVERAGE(I141:I150)/3</f>
        <v>#DIV/0!</v>
      </c>
      <c r="J151" s="29" t="s">
        <v>7</v>
      </c>
      <c r="K151" s="30">
        <f>100%-(K152+K153+K154+K155+K156)</f>
        <v>1</v>
      </c>
      <c r="L151" s="31"/>
      <c r="M151" s="16"/>
      <c r="N151" s="142" t="s">
        <v>6</v>
      </c>
      <c r="O151" s="147" t="e">
        <f>AVERAGE(O141:O150)/3</f>
        <v>#DIV/0!</v>
      </c>
      <c r="P151" s="29" t="s">
        <v>7</v>
      </c>
      <c r="Q151" s="30">
        <f>100%-(Q152+Q153+Q154+Q155+Q156)</f>
        <v>1</v>
      </c>
      <c r="R151" s="31"/>
      <c r="S151" s="16"/>
      <c r="T151" s="142" t="s">
        <v>6</v>
      </c>
      <c r="U151" s="147" t="e">
        <f>AVERAGE(U141:U150)/3</f>
        <v>#DIV/0!</v>
      </c>
      <c r="V151" s="29" t="s">
        <v>7</v>
      </c>
      <c r="W151" s="30">
        <f>100%-(W152+W153+W154+W155+W156)</f>
        <v>1</v>
      </c>
      <c r="X151" s="31"/>
      <c r="Y151" s="16"/>
      <c r="Z151" s="142" t="s">
        <v>6</v>
      </c>
      <c r="AA151" s="147" t="e">
        <f>AVERAGE(AA141:AA150)/3</f>
        <v>#DIV/0!</v>
      </c>
      <c r="AB151" s="29" t="s">
        <v>7</v>
      </c>
      <c r="AC151" s="30">
        <f>100%-(AC152+AC153+AC154+AC155+AC156)</f>
        <v>1</v>
      </c>
      <c r="AD151" s="31"/>
      <c r="AE151" s="16"/>
      <c r="AF151" s="142" t="s">
        <v>6</v>
      </c>
      <c r="AG151" s="147" t="e">
        <f>AVERAGE(AG141:AG150)/3</f>
        <v>#DIV/0!</v>
      </c>
      <c r="AH151" s="29" t="s">
        <v>7</v>
      </c>
      <c r="AI151" s="30">
        <f>100%-(AI152+AI153+AI154+AI155+AI156)</f>
        <v>1</v>
      </c>
      <c r="AJ151" s="31"/>
      <c r="AK151" s="16"/>
      <c r="AL151" s="142" t="s">
        <v>6</v>
      </c>
      <c r="AM151" s="147" t="e">
        <f>AVERAGE(AM141:AM150)/3</f>
        <v>#DIV/0!</v>
      </c>
      <c r="AN151" s="29" t="s">
        <v>7</v>
      </c>
      <c r="AO151" s="30">
        <f>100%-(AO152+AO153+AO154+AO155+AO156)</f>
        <v>1</v>
      </c>
      <c r="AP151" s="31"/>
      <c r="AQ151" s="16"/>
      <c r="AR151" s="142" t="s">
        <v>6</v>
      </c>
      <c r="AS151" s="147" t="e">
        <f>AVERAGE(AS141:AS150)/3</f>
        <v>#DIV/0!</v>
      </c>
      <c r="AT151" s="29" t="s">
        <v>7</v>
      </c>
      <c r="AU151" s="30">
        <f>100%-(AU152+AU153+AU154+AU155+AU156)</f>
        <v>1</v>
      </c>
      <c r="AV151" s="31"/>
      <c r="AW151" s="16"/>
      <c r="AX151" s="142" t="s">
        <v>6</v>
      </c>
      <c r="AY151" s="147" t="e">
        <f>AVERAGE(AY141:AY150)/3</f>
        <v>#DIV/0!</v>
      </c>
      <c r="AZ151" s="29" t="s">
        <v>7</v>
      </c>
      <c r="BA151" s="30">
        <f>100%-(BA152+BA153+BA154+BA155+BA156)</f>
        <v>1</v>
      </c>
      <c r="BB151" s="31"/>
      <c r="BC151" s="16"/>
      <c r="BD151" s="142" t="s">
        <v>6</v>
      </c>
      <c r="BE151" s="147" t="e">
        <f>AVERAGE(BE141:BE150)/3</f>
        <v>#DIV/0!</v>
      </c>
      <c r="BF151" s="29" t="s">
        <v>7</v>
      </c>
      <c r="BG151" s="30">
        <f>100%-(BG152+BG153+BG154+BG155+BG156)</f>
        <v>1</v>
      </c>
      <c r="BH151" s="31"/>
      <c r="BI151" s="16"/>
      <c r="BJ151" s="142" t="s">
        <v>6</v>
      </c>
      <c r="BK151" s="147" t="e">
        <f>AVERAGE(BK141:BK150)/3</f>
        <v>#DIV/0!</v>
      </c>
      <c r="BL151" s="29" t="s">
        <v>7</v>
      </c>
      <c r="BM151" s="30">
        <f>100%-(BM152+BM153+BM154+BM155+BM156)</f>
        <v>1</v>
      </c>
      <c r="BN151" s="31"/>
    </row>
    <row r="152" spans="2:66" ht="17.25" hidden="1" thickTop="1" thickBot="1">
      <c r="B152" s="150"/>
      <c r="C152" s="148"/>
      <c r="D152" s="32" t="s">
        <v>8</v>
      </c>
      <c r="E152" s="33">
        <f>COUNTIF(D141:E150,"G")/COUNTBLANK(D141:E150)</f>
        <v>0</v>
      </c>
      <c r="F152" s="34"/>
      <c r="G152" s="16"/>
      <c r="H152" s="150"/>
      <c r="I152" s="148"/>
      <c r="J152" s="32" t="s">
        <v>8</v>
      </c>
      <c r="K152" s="33">
        <f>COUNTIF(J141:K150,"G")/COUNTBLANK(J141:K150)</f>
        <v>0</v>
      </c>
      <c r="L152" s="34"/>
      <c r="M152" s="16"/>
      <c r="N152" s="150"/>
      <c r="O152" s="148"/>
      <c r="P152" s="32" t="s">
        <v>8</v>
      </c>
      <c r="Q152" s="33">
        <f>COUNTIF(P141:Q150,"G")/COUNTBLANK(P141:Q150)</f>
        <v>0</v>
      </c>
      <c r="R152" s="34"/>
      <c r="S152" s="16"/>
      <c r="T152" s="150"/>
      <c r="U152" s="148"/>
      <c r="V152" s="32" t="s">
        <v>8</v>
      </c>
      <c r="W152" s="33">
        <f>COUNTIF(V141:W150,"G")/COUNTBLANK(V141:W150)</f>
        <v>0</v>
      </c>
      <c r="X152" s="34"/>
      <c r="Y152" s="16"/>
      <c r="Z152" s="150"/>
      <c r="AA152" s="148"/>
      <c r="AB152" s="32" t="s">
        <v>8</v>
      </c>
      <c r="AC152" s="33">
        <f>COUNTIF(AB141:AC150,"G")/COUNTBLANK(AB141:AC150)</f>
        <v>0</v>
      </c>
      <c r="AD152" s="34"/>
      <c r="AE152" s="16"/>
      <c r="AF152" s="150"/>
      <c r="AG152" s="148"/>
      <c r="AH152" s="35" t="s">
        <v>8</v>
      </c>
      <c r="AI152" s="33">
        <f>COUNTIF(AH141:AI150,"G")/COUNTBLANK(AH141:AI150)</f>
        <v>0</v>
      </c>
      <c r="AJ152" s="34"/>
      <c r="AK152" s="16"/>
      <c r="AL152" s="150"/>
      <c r="AM152" s="148"/>
      <c r="AN152" s="32" t="s">
        <v>8</v>
      </c>
      <c r="AO152" s="33">
        <f>COUNTIF(AN141:AO150,"G")/COUNTBLANK(AN141:AO150)</f>
        <v>0</v>
      </c>
      <c r="AP152" s="34"/>
      <c r="AQ152" s="16"/>
      <c r="AR152" s="150"/>
      <c r="AS152" s="148"/>
      <c r="AT152" s="32" t="s">
        <v>8</v>
      </c>
      <c r="AU152" s="33">
        <f>COUNTIF(AT141:AU150,"G")/COUNTBLANK(AT141:AU150)</f>
        <v>0</v>
      </c>
      <c r="AV152" s="34"/>
      <c r="AW152" s="16"/>
      <c r="AX152" s="150"/>
      <c r="AY152" s="148"/>
      <c r="AZ152" s="32" t="s">
        <v>8</v>
      </c>
      <c r="BA152" s="33">
        <f>COUNTIF(AZ141:BA150,"G")/COUNTBLANK(AZ141:BA150)</f>
        <v>0</v>
      </c>
      <c r="BB152" s="34"/>
      <c r="BC152" s="16"/>
      <c r="BD152" s="150"/>
      <c r="BE152" s="148"/>
      <c r="BF152" s="32" t="s">
        <v>8</v>
      </c>
      <c r="BG152" s="33">
        <f>COUNTIF(BF141:BG150,"G")/COUNTBLANK(BF141:BG150)</f>
        <v>0</v>
      </c>
      <c r="BH152" s="34"/>
      <c r="BI152" s="16"/>
      <c r="BJ152" s="150"/>
      <c r="BK152" s="148"/>
      <c r="BL152" s="32" t="s">
        <v>8</v>
      </c>
      <c r="BM152" s="33">
        <f>COUNTIF(BL141:BM150,"G")/COUNTBLANK(BL141:BM150)</f>
        <v>0</v>
      </c>
      <c r="BN152" s="34"/>
    </row>
    <row r="153" spans="2:66" ht="17.25" hidden="1" thickTop="1" thickBot="1">
      <c r="B153" s="144"/>
      <c r="C153" s="149"/>
      <c r="D153" s="36" t="s">
        <v>9</v>
      </c>
      <c r="E153" s="33">
        <f>COUNTIF(D141:E150,"A")/COUNTBLANK(D141:E150)</f>
        <v>0</v>
      </c>
      <c r="F153" s="34"/>
      <c r="G153" s="16"/>
      <c r="H153" s="144"/>
      <c r="I153" s="149"/>
      <c r="J153" s="36" t="s">
        <v>9</v>
      </c>
      <c r="K153" s="33">
        <f>COUNTIF(J141:K150,"A")/COUNTBLANK(J141:K150)</f>
        <v>0</v>
      </c>
      <c r="L153" s="34"/>
      <c r="M153" s="16"/>
      <c r="N153" s="144"/>
      <c r="O153" s="149"/>
      <c r="P153" s="36" t="s">
        <v>9</v>
      </c>
      <c r="Q153" s="33">
        <f>COUNTIF(P141:Q150,"A")/COUNTBLANK(P141:Q150)</f>
        <v>0</v>
      </c>
      <c r="R153" s="34"/>
      <c r="S153" s="16"/>
      <c r="T153" s="144"/>
      <c r="U153" s="149"/>
      <c r="V153" s="36" t="s">
        <v>9</v>
      </c>
      <c r="W153" s="33">
        <f>COUNTIF(V141:W150,"A")/COUNTBLANK(V141:W150)</f>
        <v>0</v>
      </c>
      <c r="X153" s="34"/>
      <c r="Y153" s="16"/>
      <c r="Z153" s="144"/>
      <c r="AA153" s="149"/>
      <c r="AB153" s="36" t="s">
        <v>9</v>
      </c>
      <c r="AC153" s="33">
        <f>COUNTIF(AB141:AC150,"A")/COUNTBLANK(AB141:AC150)</f>
        <v>0</v>
      </c>
      <c r="AD153" s="34"/>
      <c r="AE153" s="16"/>
      <c r="AF153" s="144"/>
      <c r="AG153" s="149"/>
      <c r="AH153" s="36" t="s">
        <v>9</v>
      </c>
      <c r="AI153" s="33">
        <f>COUNTIF(AH141:AI150,"A")/COUNTBLANK(AH141:AI150)</f>
        <v>0</v>
      </c>
      <c r="AJ153" s="34"/>
      <c r="AK153" s="16"/>
      <c r="AL153" s="144"/>
      <c r="AM153" s="149"/>
      <c r="AN153" s="36" t="s">
        <v>9</v>
      </c>
      <c r="AO153" s="33">
        <f>COUNTIF(AN141:AO150,"A")/COUNTBLANK(AN141:AO150)</f>
        <v>0</v>
      </c>
      <c r="AP153" s="34"/>
      <c r="AQ153" s="16"/>
      <c r="AR153" s="144"/>
      <c r="AS153" s="149"/>
      <c r="AT153" s="36" t="s">
        <v>9</v>
      </c>
      <c r="AU153" s="33">
        <f>COUNTIF(AT141:AU150,"A")/COUNTBLANK(AT141:AU150)</f>
        <v>0</v>
      </c>
      <c r="AV153" s="34"/>
      <c r="AW153" s="16"/>
      <c r="AX153" s="144"/>
      <c r="AY153" s="149"/>
      <c r="AZ153" s="36" t="s">
        <v>9</v>
      </c>
      <c r="BA153" s="33">
        <f>COUNTIF(AZ141:BA150,"A")/COUNTBLANK(AZ141:BA150)</f>
        <v>0</v>
      </c>
      <c r="BB153" s="34"/>
      <c r="BC153" s="16"/>
      <c r="BD153" s="144"/>
      <c r="BE153" s="149"/>
      <c r="BF153" s="36" t="s">
        <v>9</v>
      </c>
      <c r="BG153" s="33">
        <f>COUNTIF(BF141:BG150,"A")/COUNTBLANK(BF141:BG150)</f>
        <v>0</v>
      </c>
      <c r="BH153" s="34"/>
      <c r="BI153" s="16"/>
      <c r="BJ153" s="144"/>
      <c r="BK153" s="149"/>
      <c r="BL153" s="36" t="s">
        <v>9</v>
      </c>
      <c r="BM153" s="33">
        <f>COUNTIF(BL141:BM150,"A")/COUNTBLANK(BL141:BM150)</f>
        <v>0</v>
      </c>
      <c r="BN153" s="34"/>
    </row>
    <row r="154" spans="2:66" ht="17.25" hidden="1" thickTop="1" thickBot="1">
      <c r="B154" s="142" t="s">
        <v>10</v>
      </c>
      <c r="C154" s="139" t="str">
        <f>IFERROR(IF(C151&gt;75%,"A",IF(AND(C151&gt;=50%,C151&lt;=75%),"PA","NA")),"NE")</f>
        <v>NE</v>
      </c>
      <c r="D154" s="32" t="s">
        <v>11</v>
      </c>
      <c r="E154" s="33">
        <f>COUNTIF(D141:E150,"M")/COUNTBLANK(D141:E150)</f>
        <v>0</v>
      </c>
      <c r="F154" s="34"/>
      <c r="G154" s="16"/>
      <c r="H154" s="142" t="s">
        <v>10</v>
      </c>
      <c r="I154" s="139" t="str">
        <f>IFERROR(IF(I151&gt;75%,"A",IF(AND(I151&gt;=50%,I151&lt;=75%),"PA","NA")),"NE")</f>
        <v>NE</v>
      </c>
      <c r="J154" s="32" t="s">
        <v>11</v>
      </c>
      <c r="K154" s="33">
        <f>COUNTIF(J141:K150,"M")/COUNTBLANK(J141:K150)</f>
        <v>0</v>
      </c>
      <c r="L154" s="34"/>
      <c r="M154" s="16"/>
      <c r="N154" s="142" t="s">
        <v>10</v>
      </c>
      <c r="O154" s="139" t="str">
        <f>IFERROR(IF(O151&gt;75%,"A",IF(AND(O151&gt;=50%,O151&lt;=75%),"PA","NA")),"NE")</f>
        <v>NE</v>
      </c>
      <c r="P154" s="32" t="s">
        <v>11</v>
      </c>
      <c r="Q154" s="33">
        <f>COUNTIF(P141:Q150,"M")/COUNTBLANK(P141:Q150)</f>
        <v>0</v>
      </c>
      <c r="R154" s="34"/>
      <c r="S154" s="16"/>
      <c r="T154" s="142" t="s">
        <v>10</v>
      </c>
      <c r="U154" s="139" t="str">
        <f>IFERROR(IF(U151&gt;75%,"A",IF(AND(U151&gt;=50%,U151&lt;=75%),"PA","NA")),"NE")</f>
        <v>NE</v>
      </c>
      <c r="V154" s="32" t="s">
        <v>11</v>
      </c>
      <c r="W154" s="33">
        <f>COUNTIF(V141:W150,"M")/COUNTBLANK(V141:W150)</f>
        <v>0</v>
      </c>
      <c r="X154" s="34"/>
      <c r="Y154" s="16"/>
      <c r="Z154" s="142" t="s">
        <v>10</v>
      </c>
      <c r="AA154" s="139" t="str">
        <f>IFERROR(IF(AA151&gt;75%,"A",IF(AND(AA151&gt;=50%,AA151&lt;=75%),"PA","NA")),"NE")</f>
        <v>NE</v>
      </c>
      <c r="AB154" s="32" t="s">
        <v>11</v>
      </c>
      <c r="AC154" s="33">
        <f>COUNTIF(AB141:AC150,"M")/COUNTBLANK(AB141:AC150)</f>
        <v>0</v>
      </c>
      <c r="AD154" s="34"/>
      <c r="AE154" s="16"/>
      <c r="AF154" s="142" t="s">
        <v>10</v>
      </c>
      <c r="AG154" s="139" t="str">
        <f>IFERROR(IF(AG151&gt;75%,"A",IF(AND(AG151&gt;=50%,AG151&lt;=75%),"PA","NA")),"NE")</f>
        <v>NE</v>
      </c>
      <c r="AH154" s="32" t="s">
        <v>11</v>
      </c>
      <c r="AI154" s="33">
        <f>COUNTIF(AH141:AI150,"M")/COUNTBLANK(AH141:AI150)</f>
        <v>0</v>
      </c>
      <c r="AJ154" s="34"/>
      <c r="AK154" s="16"/>
      <c r="AL154" s="142" t="s">
        <v>10</v>
      </c>
      <c r="AM154" s="139" t="str">
        <f>IFERROR(IF(AM151&gt;75%,"A",IF(AND(AM151&gt;=50%,AM151&lt;=75%),"PA","NA")),"NE")</f>
        <v>NE</v>
      </c>
      <c r="AN154" s="32" t="s">
        <v>11</v>
      </c>
      <c r="AO154" s="33">
        <f>COUNTIF(AN141:AO150,"M")/COUNTBLANK(AN141:AO150)</f>
        <v>0</v>
      </c>
      <c r="AP154" s="34"/>
      <c r="AQ154" s="16"/>
      <c r="AR154" s="142" t="s">
        <v>10</v>
      </c>
      <c r="AS154" s="139" t="str">
        <f>IFERROR(IF(AS151&gt;75%,"A",IF(AND(AS151&gt;=50%,AS151&lt;=75%),"PA","NA")),"NE")</f>
        <v>NE</v>
      </c>
      <c r="AT154" s="32" t="s">
        <v>11</v>
      </c>
      <c r="AU154" s="33">
        <f>COUNTIF(AT141:AU150,"M")/COUNTBLANK(AT141:AU150)</f>
        <v>0</v>
      </c>
      <c r="AV154" s="34"/>
      <c r="AW154" s="16"/>
      <c r="AX154" s="142" t="s">
        <v>10</v>
      </c>
      <c r="AY154" s="139" t="str">
        <f>IFERROR(IF(AY151&gt;75%,"A",IF(AND(AY151&gt;=50%,AY151&lt;=75%),"PA","NA")),"NE")</f>
        <v>NE</v>
      </c>
      <c r="AZ154" s="32" t="s">
        <v>11</v>
      </c>
      <c r="BA154" s="33">
        <f>COUNTIF(AZ141:BA150,"M")/COUNTBLANK(AZ141:BA150)</f>
        <v>0</v>
      </c>
      <c r="BB154" s="34"/>
      <c r="BC154" s="16"/>
      <c r="BD154" s="142" t="s">
        <v>10</v>
      </c>
      <c r="BE154" s="139" t="str">
        <f>IFERROR(IF(BE151&gt;75%,"A",IF(AND(BE151&gt;=50%,BE151&lt;=75%),"PA","NA")),"NE")</f>
        <v>NE</v>
      </c>
      <c r="BF154" s="32" t="s">
        <v>11</v>
      </c>
      <c r="BG154" s="33">
        <f>COUNTIF(BF141:BG150,"M")/COUNTBLANK(BF141:BG150)</f>
        <v>0</v>
      </c>
      <c r="BH154" s="34"/>
      <c r="BI154" s="16"/>
      <c r="BJ154" s="142" t="s">
        <v>10</v>
      </c>
      <c r="BK154" s="139" t="str">
        <f>IFERROR(IF(BK151&gt;75%,"A",IF(AND(BK151&gt;=50%,BK151&lt;=75%),"PA","NA")),"NE")</f>
        <v>NE</v>
      </c>
      <c r="BL154" s="32" t="s">
        <v>11</v>
      </c>
      <c r="BM154" s="33">
        <f>COUNTIF(BL141:BM150,"M")/COUNTBLANK(BL141:BM150)</f>
        <v>0</v>
      </c>
      <c r="BN154" s="34"/>
    </row>
    <row r="155" spans="2:66" ht="17.25" hidden="1" thickTop="1" thickBot="1">
      <c r="B155" s="143"/>
      <c r="C155" s="140"/>
      <c r="D155" s="32" t="s">
        <v>12</v>
      </c>
      <c r="E155" s="33">
        <f>COUNTIF(D141:E150,"GM")/COUNTBLANK(D141:E150)</f>
        <v>0</v>
      </c>
      <c r="F155" s="34"/>
      <c r="G155" s="16"/>
      <c r="H155" s="143"/>
      <c r="I155" s="140"/>
      <c r="J155" s="32" t="s">
        <v>12</v>
      </c>
      <c r="K155" s="33">
        <f>COUNTIF(J141:K150,"GM")/COUNTBLANK(J141:K150)</f>
        <v>0</v>
      </c>
      <c r="L155" s="34"/>
      <c r="M155" s="16"/>
      <c r="N155" s="143"/>
      <c r="O155" s="140"/>
      <c r="P155" s="32" t="s">
        <v>12</v>
      </c>
      <c r="Q155" s="33">
        <f>COUNTIF(P141:Q150,"GM")/COUNTBLANK(P141:Q150)</f>
        <v>0</v>
      </c>
      <c r="R155" s="34"/>
      <c r="S155" s="16"/>
      <c r="T155" s="143"/>
      <c r="U155" s="140"/>
      <c r="V155" s="32" t="s">
        <v>12</v>
      </c>
      <c r="W155" s="33">
        <f>COUNTIF(V141:W150,"GM")/COUNTBLANK(V141:W150)</f>
        <v>0</v>
      </c>
      <c r="X155" s="34"/>
      <c r="Y155" s="16"/>
      <c r="Z155" s="143"/>
      <c r="AA155" s="140"/>
      <c r="AB155" s="32" t="s">
        <v>12</v>
      </c>
      <c r="AC155" s="33">
        <f>COUNTIF(AB141:AC150,"GM")/COUNTBLANK(AB141:AC150)</f>
        <v>0</v>
      </c>
      <c r="AD155" s="34"/>
      <c r="AE155" s="16"/>
      <c r="AF155" s="143"/>
      <c r="AG155" s="140"/>
      <c r="AH155" s="32" t="s">
        <v>12</v>
      </c>
      <c r="AI155" s="33">
        <f>COUNTIF(AH141:AI150,"GM")/COUNTBLANK(AH141:AI150)</f>
        <v>0</v>
      </c>
      <c r="AJ155" s="34"/>
      <c r="AK155" s="16"/>
      <c r="AL155" s="143"/>
      <c r="AM155" s="140"/>
      <c r="AN155" s="32" t="s">
        <v>12</v>
      </c>
      <c r="AO155" s="33">
        <f>COUNTIF(AN141:AO150,"GM")/COUNTBLANK(AN141:AO150)</f>
        <v>0</v>
      </c>
      <c r="AP155" s="34"/>
      <c r="AQ155" s="16"/>
      <c r="AR155" s="143"/>
      <c r="AS155" s="140"/>
      <c r="AT155" s="32" t="s">
        <v>12</v>
      </c>
      <c r="AU155" s="33">
        <f>COUNTIF(AT141:AU150,"GM")/COUNTBLANK(AT141:AU150)</f>
        <v>0</v>
      </c>
      <c r="AV155" s="34"/>
      <c r="AW155" s="16"/>
      <c r="AX155" s="143"/>
      <c r="AY155" s="140"/>
      <c r="AZ155" s="32" t="s">
        <v>12</v>
      </c>
      <c r="BA155" s="33">
        <f>COUNTIF(AZ141:BA150,"GM")/COUNTBLANK(AZ141:BA150)</f>
        <v>0</v>
      </c>
      <c r="BB155" s="34"/>
      <c r="BC155" s="16"/>
      <c r="BD155" s="143"/>
      <c r="BE155" s="140"/>
      <c r="BF155" s="32" t="s">
        <v>12</v>
      </c>
      <c r="BG155" s="33">
        <f>COUNTIF(BF141:BG150,"GM")/COUNTBLANK(BF141:BG150)</f>
        <v>0</v>
      </c>
      <c r="BH155" s="34"/>
      <c r="BI155" s="16"/>
      <c r="BJ155" s="143"/>
      <c r="BK155" s="140"/>
      <c r="BL155" s="32" t="s">
        <v>12</v>
      </c>
      <c r="BM155" s="33">
        <f>COUNTIF(BL141:BM150,"GM")/COUNTBLANK(BL141:BM150)</f>
        <v>0</v>
      </c>
      <c r="BN155" s="34"/>
    </row>
    <row r="156" spans="2:66" ht="17.25" hidden="1" thickTop="1" thickBot="1">
      <c r="B156" s="144"/>
      <c r="C156" s="141"/>
      <c r="D156" s="32" t="s">
        <v>13</v>
      </c>
      <c r="E156" s="33">
        <f>COUNTIF(D141:E150,"AM")/COUNTBLANK(D141:E150)</f>
        <v>0</v>
      </c>
      <c r="F156" s="37"/>
      <c r="G156" s="16"/>
      <c r="H156" s="144"/>
      <c r="I156" s="141"/>
      <c r="J156" s="32" t="s">
        <v>13</v>
      </c>
      <c r="K156" s="33">
        <f>COUNTIF(J141:K150,"AM")/COUNTBLANK(J141:K150)</f>
        <v>0</v>
      </c>
      <c r="L156" s="37"/>
      <c r="M156" s="16"/>
      <c r="N156" s="144"/>
      <c r="O156" s="141"/>
      <c r="P156" s="32" t="s">
        <v>13</v>
      </c>
      <c r="Q156" s="33">
        <f>COUNTIF(P141:Q150,"AM")/COUNTBLANK(P141:Q150)</f>
        <v>0</v>
      </c>
      <c r="R156" s="37"/>
      <c r="S156" s="16"/>
      <c r="T156" s="144"/>
      <c r="U156" s="141"/>
      <c r="V156" s="32" t="s">
        <v>13</v>
      </c>
      <c r="W156" s="33">
        <f>COUNTIF(V141:W150,"AM")/COUNTBLANK(V141:W150)</f>
        <v>0</v>
      </c>
      <c r="X156" s="37"/>
      <c r="Y156" s="16"/>
      <c r="Z156" s="144"/>
      <c r="AA156" s="141"/>
      <c r="AB156" s="32" t="s">
        <v>13</v>
      </c>
      <c r="AC156" s="33">
        <f>COUNTIF(AB141:AC150,"AM")/COUNTBLANK(AB141:AC150)</f>
        <v>0</v>
      </c>
      <c r="AD156" s="37"/>
      <c r="AE156" s="16"/>
      <c r="AF156" s="144"/>
      <c r="AG156" s="141"/>
      <c r="AH156" s="32" t="s">
        <v>13</v>
      </c>
      <c r="AI156" s="33">
        <f>COUNTIF(AH141:AI150,"AM")/COUNTBLANK(AH141:AI150)</f>
        <v>0</v>
      </c>
      <c r="AJ156" s="37"/>
      <c r="AK156" s="16"/>
      <c r="AL156" s="144"/>
      <c r="AM156" s="141"/>
      <c r="AN156" s="32" t="s">
        <v>13</v>
      </c>
      <c r="AO156" s="33">
        <f>COUNTIF(AN141:AO150,"AM")/COUNTBLANK(AN141:AO150)</f>
        <v>0</v>
      </c>
      <c r="AP156" s="37"/>
      <c r="AQ156" s="16"/>
      <c r="AR156" s="144"/>
      <c r="AS156" s="141"/>
      <c r="AT156" s="32" t="s">
        <v>13</v>
      </c>
      <c r="AU156" s="33">
        <f>COUNTIF(AT141:AU150,"AM")/COUNTBLANK(AT141:AU150)</f>
        <v>0</v>
      </c>
      <c r="AV156" s="37"/>
      <c r="AW156" s="16"/>
      <c r="AX156" s="144"/>
      <c r="AY156" s="141"/>
      <c r="AZ156" s="32" t="s">
        <v>13</v>
      </c>
      <c r="BA156" s="33">
        <f>COUNTIF(AZ141:BA150,"AM")/COUNTBLANK(AZ141:BA150)</f>
        <v>0</v>
      </c>
      <c r="BB156" s="37"/>
      <c r="BC156" s="16"/>
      <c r="BD156" s="144"/>
      <c r="BE156" s="141"/>
      <c r="BF156" s="32" t="s">
        <v>13</v>
      </c>
      <c r="BG156" s="33">
        <f>COUNTIF(BF141:BG150,"AM")/COUNTBLANK(BF141:BG150)</f>
        <v>0</v>
      </c>
      <c r="BH156" s="37"/>
      <c r="BI156" s="16"/>
      <c r="BJ156" s="144"/>
      <c r="BK156" s="141"/>
      <c r="BL156" s="32" t="s">
        <v>13</v>
      </c>
      <c r="BM156" s="33">
        <f>COUNTIF(BL141:BM150,"AM")/COUNTBLANK(BL141:BM150)</f>
        <v>0</v>
      </c>
      <c r="BN156" s="37"/>
    </row>
    <row r="157" spans="2:66" ht="15.75" hidden="1" thickTop="1">
      <c r="B157" s="145"/>
      <c r="C157" s="146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  <c r="AA157" s="146"/>
      <c r="AB157" s="146"/>
      <c r="AC157" s="146"/>
      <c r="AD157" s="146"/>
      <c r="AE157" s="146"/>
      <c r="AF157" s="146"/>
      <c r="AG157" s="146"/>
      <c r="AH157" s="146"/>
      <c r="AI157" s="146"/>
      <c r="AJ157" s="146"/>
      <c r="AK157" s="146"/>
      <c r="AL157" s="146"/>
      <c r="AM157" s="146"/>
      <c r="AN157" s="146"/>
      <c r="AO157" s="146"/>
      <c r="AP157" s="146"/>
      <c r="AQ157" s="146"/>
      <c r="AR157" s="146"/>
      <c r="AS157" s="146"/>
      <c r="AT157" s="146"/>
      <c r="AU157" s="146"/>
      <c r="AV157" s="146"/>
      <c r="AW157" s="146"/>
      <c r="AX157" s="146"/>
      <c r="AY157" s="146"/>
      <c r="AZ157" s="146"/>
      <c r="BA157" s="146"/>
      <c r="BB157" s="146"/>
      <c r="BC157" s="146"/>
      <c r="BD157" s="146"/>
      <c r="BE157" s="146"/>
      <c r="BF157" s="146"/>
      <c r="BG157" s="146"/>
      <c r="BH157" s="146"/>
      <c r="BI157" s="146"/>
      <c r="BJ157" s="146"/>
      <c r="BK157" s="146"/>
      <c r="BL157" s="146"/>
      <c r="BM157" s="146"/>
      <c r="BN157" s="146"/>
    </row>
    <row r="158" spans="2:66" hidden="1">
      <c r="B158" s="146"/>
      <c r="C158" s="146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  <c r="AA158" s="146"/>
      <c r="AB158" s="146"/>
      <c r="AC158" s="146"/>
      <c r="AD158" s="146"/>
      <c r="AE158" s="146"/>
      <c r="AF158" s="146"/>
      <c r="AG158" s="146"/>
      <c r="AH158" s="146"/>
      <c r="AI158" s="146"/>
      <c r="AJ158" s="146"/>
      <c r="AK158" s="146"/>
      <c r="AL158" s="146"/>
      <c r="AM158" s="146"/>
      <c r="AN158" s="146"/>
      <c r="AO158" s="146"/>
      <c r="AP158" s="146"/>
      <c r="AQ158" s="146"/>
      <c r="AR158" s="146"/>
      <c r="AS158" s="146"/>
      <c r="AT158" s="146"/>
      <c r="AU158" s="146"/>
      <c r="AV158" s="146"/>
      <c r="AW158" s="146"/>
      <c r="AX158" s="146"/>
      <c r="AY158" s="146"/>
      <c r="AZ158" s="146"/>
      <c r="BA158" s="146"/>
      <c r="BB158" s="146"/>
      <c r="BC158" s="146"/>
      <c r="BD158" s="146"/>
      <c r="BE158" s="146"/>
      <c r="BF158" s="146"/>
      <c r="BG158" s="146"/>
      <c r="BH158" s="146"/>
      <c r="BI158" s="146"/>
      <c r="BJ158" s="146"/>
      <c r="BK158" s="146"/>
      <c r="BL158" s="146"/>
      <c r="BM158" s="146"/>
      <c r="BN158" s="146"/>
    </row>
    <row r="159" spans="2:66" ht="15.75" hidden="1" thickBot="1"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46"/>
      <c r="AW159" s="146"/>
      <c r="AX159" s="146"/>
      <c r="AY159" s="146"/>
      <c r="AZ159" s="146"/>
      <c r="BA159" s="146"/>
      <c r="BB159" s="146"/>
      <c r="BC159" s="146"/>
      <c r="BD159" s="146"/>
      <c r="BE159" s="146"/>
      <c r="BF159" s="146"/>
      <c r="BG159" s="146"/>
      <c r="BH159" s="146"/>
      <c r="BI159" s="146"/>
      <c r="BJ159" s="146"/>
      <c r="BK159" s="146"/>
      <c r="BL159" s="146"/>
      <c r="BM159" s="146"/>
      <c r="BN159" s="146"/>
    </row>
    <row r="160" spans="2:66" ht="27.75" hidden="1" thickTop="1" thickBot="1">
      <c r="B160" s="163" t="str">
        <f>[1]Compétences!D62</f>
        <v>Dire de mémoire et de manière expressive plusieurs comptines et poésies</v>
      </c>
      <c r="C160" s="164"/>
      <c r="D160" s="164"/>
      <c r="E160" s="164"/>
      <c r="F160" s="164"/>
      <c r="G160" s="164"/>
      <c r="H160" s="164"/>
      <c r="I160" s="164"/>
      <c r="J160" s="164"/>
      <c r="K160" s="164"/>
      <c r="L160" s="164"/>
      <c r="M160" s="164"/>
      <c r="N160" s="164"/>
      <c r="O160" s="164"/>
      <c r="P160" s="164"/>
      <c r="Q160" s="164"/>
      <c r="R160" s="164"/>
      <c r="S160" s="164"/>
      <c r="T160" s="164"/>
      <c r="U160" s="164"/>
      <c r="V160" s="164"/>
      <c r="W160" s="164"/>
      <c r="X160" s="164"/>
      <c r="Y160" s="164"/>
      <c r="Z160" s="164"/>
      <c r="AA160" s="164"/>
      <c r="AB160" s="164"/>
      <c r="AC160" s="164"/>
      <c r="AD160" s="164"/>
      <c r="AE160" s="164"/>
      <c r="AF160" s="164"/>
      <c r="AG160" s="164"/>
      <c r="AH160" s="164"/>
      <c r="AI160" s="164"/>
      <c r="AJ160" s="164"/>
      <c r="AK160" s="164"/>
      <c r="AL160" s="164"/>
      <c r="AM160" s="164"/>
      <c r="AN160" s="164"/>
      <c r="AO160" s="164"/>
      <c r="AP160" s="164"/>
      <c r="AQ160" s="164"/>
      <c r="AR160" s="164"/>
      <c r="AS160" s="164"/>
      <c r="AT160" s="164"/>
      <c r="AU160" s="164"/>
      <c r="AV160" s="164"/>
      <c r="AW160" s="164"/>
      <c r="AX160" s="164"/>
      <c r="AY160" s="164"/>
      <c r="AZ160" s="164"/>
      <c r="BA160" s="164"/>
      <c r="BB160" s="164"/>
      <c r="BC160" s="164"/>
      <c r="BD160" s="164"/>
      <c r="BE160" s="164"/>
      <c r="BF160" s="164"/>
      <c r="BG160" s="164"/>
      <c r="BH160" s="164"/>
      <c r="BI160" s="164"/>
      <c r="BJ160" s="164"/>
      <c r="BK160" s="164"/>
      <c r="BL160" s="164"/>
      <c r="BM160" s="164"/>
      <c r="BN160" s="165"/>
    </row>
    <row r="161" spans="1:66" ht="22.5" hidden="1" thickTop="1" thickBot="1">
      <c r="A161" s="13"/>
      <c r="B161" s="166" t="str">
        <f>HYPERLINK("[Evaluation_Continue.xlsm]INES!E"&amp;MATCH(B160,[1]INES!$E$1:$E$400,0),"INES")</f>
        <v>INES</v>
      </c>
      <c r="C161" s="167"/>
      <c r="D161" s="167"/>
      <c r="E161" s="167"/>
      <c r="F161" s="168"/>
      <c r="G161" s="12"/>
      <c r="H161" s="166" t="e">
        <f>HYPERLINK("[Evaluation_Continue.xlsm]RHEMA!E"&amp;MATCH(B160,#REF!,0),"RHEMA")</f>
        <v>#REF!</v>
      </c>
      <c r="I161" s="167"/>
      <c r="J161" s="167"/>
      <c r="K161" s="167"/>
      <c r="L161" s="168"/>
      <c r="M161" s="12"/>
      <c r="N161" s="166" t="e">
        <f>HYPERLINK("[Evaluation_Continue.xlsm]NUHEREN!E"&amp;MATCH(B160,#REF!,0),"NUHEREN")</f>
        <v>#REF!</v>
      </c>
      <c r="O161" s="169"/>
      <c r="P161" s="169"/>
      <c r="Q161" s="169"/>
      <c r="R161" s="170"/>
      <c r="S161" s="12"/>
      <c r="T161" s="160" t="e">
        <f>HYPERLINK("[Evaluation_Continue.xlsm]KISHORE!E"&amp;MATCH(B160,#REF!,0),"KISHORE")</f>
        <v>#REF!</v>
      </c>
      <c r="U161" s="161"/>
      <c r="V161" s="161"/>
      <c r="W161" s="161"/>
      <c r="X161" s="162"/>
      <c r="Y161" s="12"/>
      <c r="Z161" s="160" t="e">
        <f>HYPERLINK("[Evaluation_Continue.xlsm]TIMI!E"&amp;MATCH(B160,#REF!,0),"TIMI")</f>
        <v>#REF!</v>
      </c>
      <c r="AA161" s="161"/>
      <c r="AB161" s="161"/>
      <c r="AC161" s="161"/>
      <c r="AD161" s="162"/>
      <c r="AE161" s="12"/>
      <c r="AF161" s="160" t="e">
        <f>HYPERLINK("[Evaluation_Continue.xlsm]MAEVA!E"&amp;MATCH(B160,#REF!,0),"MAEVA")</f>
        <v>#REF!</v>
      </c>
      <c r="AG161" s="161"/>
      <c r="AH161" s="161"/>
      <c r="AI161" s="161"/>
      <c r="AJ161" s="162"/>
      <c r="AK161" s="12"/>
      <c r="AL161" s="160" t="e">
        <f>HYPERLINK("[Evaluation_Continue.xlsm]LOAN!E"&amp;MATCH(B160,#REF!,0),"LOAN")</f>
        <v>#REF!</v>
      </c>
      <c r="AM161" s="161"/>
      <c r="AN161" s="161"/>
      <c r="AO161" s="161"/>
      <c r="AP161" s="162"/>
      <c r="AQ161" s="12"/>
      <c r="AR161" s="160" t="e">
        <f>HYPERLINK("[Evaluation_Continue.xlsm]ABDOULAYE!E"&amp;MATCH(B160,#REF!,0),"ABDOULAYE")</f>
        <v>#REF!</v>
      </c>
      <c r="AS161" s="161"/>
      <c r="AT161" s="161"/>
      <c r="AU161" s="161"/>
      <c r="AV161" s="162"/>
      <c r="AW161" s="12"/>
      <c r="AX161" s="160" t="e">
        <f>HYPERLINK("[Evaluation_Continue.xlsm]AISSATOU!E"&amp;MATCH(B160,#REF!,0),"AISSATOU")</f>
        <v>#REF!</v>
      </c>
      <c r="AY161" s="161"/>
      <c r="AZ161" s="161"/>
      <c r="BA161" s="161"/>
      <c r="BB161" s="162"/>
      <c r="BC161" s="12"/>
      <c r="BD161" s="160" t="e">
        <f>HYPERLINK("[Evaluation_Continue.xlsm]CHAIMA!E"&amp;MATCH(B160,#REF!,0),"CHAIMA")</f>
        <v>#REF!</v>
      </c>
      <c r="BE161" s="161"/>
      <c r="BF161" s="161"/>
      <c r="BG161" s="161"/>
      <c r="BH161" s="162"/>
      <c r="BI161" s="12"/>
      <c r="BJ161" s="160" t="e">
        <f>HYPERLINK("[Evaluation_Continue.xlsm]JOFFREY!E"&amp;MATCH(B160,#REF!,0),"JOFFREY")</f>
        <v>#REF!</v>
      </c>
      <c r="BK161" s="161"/>
      <c r="BL161" s="161"/>
      <c r="BM161" s="161"/>
      <c r="BN161" s="162"/>
    </row>
    <row r="162" spans="1:66" ht="17.25" hidden="1" thickTop="1" thickBot="1">
      <c r="B162" s="14" t="s">
        <v>2</v>
      </c>
      <c r="C162" s="15" t="s">
        <v>3</v>
      </c>
      <c r="D162" s="158" t="s">
        <v>4</v>
      </c>
      <c r="E162" s="159"/>
      <c r="F162" s="14" t="s">
        <v>5</v>
      </c>
      <c r="G162" s="16"/>
      <c r="H162" s="14" t="s">
        <v>2</v>
      </c>
      <c r="I162" s="15" t="s">
        <v>3</v>
      </c>
      <c r="J162" s="158" t="s">
        <v>4</v>
      </c>
      <c r="K162" s="159"/>
      <c r="L162" s="14" t="s">
        <v>5</v>
      </c>
      <c r="M162" s="16"/>
      <c r="N162" s="14" t="s">
        <v>2</v>
      </c>
      <c r="O162" s="15" t="s">
        <v>3</v>
      </c>
      <c r="P162" s="158" t="s">
        <v>4</v>
      </c>
      <c r="Q162" s="159"/>
      <c r="R162" s="14" t="s">
        <v>5</v>
      </c>
      <c r="S162" s="16"/>
      <c r="T162" s="14" t="s">
        <v>2</v>
      </c>
      <c r="U162" s="15" t="s">
        <v>3</v>
      </c>
      <c r="V162" s="158" t="s">
        <v>4</v>
      </c>
      <c r="W162" s="159"/>
      <c r="X162" s="14" t="s">
        <v>5</v>
      </c>
      <c r="Y162" s="16"/>
      <c r="Z162" s="14" t="s">
        <v>2</v>
      </c>
      <c r="AA162" s="15" t="s">
        <v>3</v>
      </c>
      <c r="AB162" s="158" t="s">
        <v>4</v>
      </c>
      <c r="AC162" s="159"/>
      <c r="AD162" s="14" t="s">
        <v>5</v>
      </c>
      <c r="AE162" s="16"/>
      <c r="AF162" s="14" t="s">
        <v>2</v>
      </c>
      <c r="AG162" s="15" t="s">
        <v>3</v>
      </c>
      <c r="AH162" s="158" t="s">
        <v>4</v>
      </c>
      <c r="AI162" s="159"/>
      <c r="AJ162" s="14" t="s">
        <v>5</v>
      </c>
      <c r="AK162" s="16"/>
      <c r="AL162" s="14" t="s">
        <v>2</v>
      </c>
      <c r="AM162" s="15" t="s">
        <v>3</v>
      </c>
      <c r="AN162" s="158" t="s">
        <v>4</v>
      </c>
      <c r="AO162" s="159"/>
      <c r="AP162" s="14" t="s">
        <v>5</v>
      </c>
      <c r="AQ162" s="16"/>
      <c r="AR162" s="14" t="s">
        <v>2</v>
      </c>
      <c r="AS162" s="15" t="s">
        <v>3</v>
      </c>
      <c r="AT162" s="158" t="s">
        <v>4</v>
      </c>
      <c r="AU162" s="159"/>
      <c r="AV162" s="14" t="s">
        <v>5</v>
      </c>
      <c r="AW162" s="16"/>
      <c r="AX162" s="14" t="s">
        <v>2</v>
      </c>
      <c r="AY162" s="15" t="s">
        <v>3</v>
      </c>
      <c r="AZ162" s="158" t="s">
        <v>4</v>
      </c>
      <c r="BA162" s="159"/>
      <c r="BB162" s="14" t="s">
        <v>5</v>
      </c>
      <c r="BC162" s="16"/>
      <c r="BD162" s="14" t="s">
        <v>2</v>
      </c>
      <c r="BE162" s="15" t="s">
        <v>3</v>
      </c>
      <c r="BF162" s="158" t="s">
        <v>4</v>
      </c>
      <c r="BG162" s="159"/>
      <c r="BH162" s="14" t="s">
        <v>5</v>
      </c>
      <c r="BI162" s="16"/>
      <c r="BJ162" s="14" t="s">
        <v>2</v>
      </c>
      <c r="BK162" s="15" t="s">
        <v>3</v>
      </c>
      <c r="BL162" s="158" t="s">
        <v>4</v>
      </c>
      <c r="BM162" s="159"/>
      <c r="BN162" s="14" t="s">
        <v>5</v>
      </c>
    </row>
    <row r="163" spans="1:66" ht="16.5" hidden="1" thickTop="1">
      <c r="B163" s="17"/>
      <c r="C163" s="18"/>
      <c r="D163" s="156"/>
      <c r="E163" s="157"/>
      <c r="F163" s="19"/>
      <c r="G163" s="1"/>
      <c r="H163" s="17"/>
      <c r="I163" s="18"/>
      <c r="J163" s="156"/>
      <c r="K163" s="157"/>
      <c r="L163" s="20"/>
      <c r="N163" s="17"/>
      <c r="O163" s="18"/>
      <c r="P163" s="156"/>
      <c r="Q163" s="157"/>
      <c r="R163" s="20"/>
      <c r="T163" s="17"/>
      <c r="U163" s="18"/>
      <c r="V163" s="156"/>
      <c r="W163" s="157"/>
      <c r="X163" s="20"/>
      <c r="Z163" s="17"/>
      <c r="AA163" s="18"/>
      <c r="AB163" s="156"/>
      <c r="AC163" s="157"/>
      <c r="AD163" s="20"/>
      <c r="AF163" s="17"/>
      <c r="AG163" s="18"/>
      <c r="AH163" s="156"/>
      <c r="AI163" s="157"/>
      <c r="AJ163" s="20"/>
      <c r="AL163" s="17"/>
      <c r="AM163" s="18"/>
      <c r="AN163" s="156"/>
      <c r="AO163" s="157"/>
      <c r="AP163" s="20"/>
      <c r="AR163" s="17"/>
      <c r="AS163" s="18"/>
      <c r="AT163" s="156"/>
      <c r="AU163" s="157"/>
      <c r="AV163" s="20"/>
      <c r="AX163" s="17"/>
      <c r="AY163" s="18"/>
      <c r="AZ163" s="156"/>
      <c r="BA163" s="157"/>
      <c r="BB163" s="20"/>
      <c r="BD163" s="17"/>
      <c r="BE163" s="18"/>
      <c r="BF163" s="156"/>
      <c r="BG163" s="157"/>
      <c r="BH163" s="20"/>
      <c r="BJ163" s="17"/>
      <c r="BK163" s="18"/>
      <c r="BL163" s="156"/>
      <c r="BM163" s="157"/>
      <c r="BN163" s="20"/>
    </row>
    <row r="164" spans="1:66" ht="15.75" hidden="1">
      <c r="B164" s="17"/>
      <c r="C164" s="21"/>
      <c r="D164" s="155"/>
      <c r="E164" s="154"/>
      <c r="F164" s="22"/>
      <c r="G164" s="1"/>
      <c r="H164" s="17"/>
      <c r="I164" s="21"/>
      <c r="J164" s="155"/>
      <c r="K164" s="154"/>
      <c r="L164" s="23"/>
      <c r="N164" s="17"/>
      <c r="O164" s="21"/>
      <c r="P164" s="155"/>
      <c r="Q164" s="154"/>
      <c r="R164" s="23"/>
      <c r="T164" s="17"/>
      <c r="U164" s="21"/>
      <c r="V164" s="155"/>
      <c r="W164" s="154"/>
      <c r="X164" s="23"/>
      <c r="Z164" s="17"/>
      <c r="AA164" s="21"/>
      <c r="AB164" s="155"/>
      <c r="AC164" s="154"/>
      <c r="AD164" s="23"/>
      <c r="AF164" s="17"/>
      <c r="AG164" s="21"/>
      <c r="AH164" s="155"/>
      <c r="AI164" s="154"/>
      <c r="AJ164" s="23"/>
      <c r="AL164" s="17"/>
      <c r="AM164" s="21"/>
      <c r="AN164" s="155"/>
      <c r="AO164" s="154"/>
      <c r="AP164" s="23"/>
      <c r="AR164" s="17"/>
      <c r="AS164" s="21"/>
      <c r="AT164" s="155"/>
      <c r="AU164" s="154"/>
      <c r="AV164" s="23"/>
      <c r="AX164" s="17"/>
      <c r="AY164" s="21"/>
      <c r="AZ164" s="155"/>
      <c r="BA164" s="154"/>
      <c r="BB164" s="23"/>
      <c r="BD164" s="17"/>
      <c r="BE164" s="21"/>
      <c r="BF164" s="155"/>
      <c r="BG164" s="154"/>
      <c r="BH164" s="23"/>
      <c r="BJ164" s="17"/>
      <c r="BK164" s="21"/>
      <c r="BL164" s="155"/>
      <c r="BM164" s="154"/>
      <c r="BN164" s="23"/>
    </row>
    <row r="165" spans="1:66" ht="15.75" hidden="1">
      <c r="B165" s="17"/>
      <c r="C165" s="21"/>
      <c r="D165" s="155"/>
      <c r="E165" s="154"/>
      <c r="F165" s="22"/>
      <c r="G165" s="1"/>
      <c r="H165" s="17"/>
      <c r="I165" s="21"/>
      <c r="J165" s="155"/>
      <c r="K165" s="154"/>
      <c r="L165" s="23"/>
      <c r="N165" s="17"/>
      <c r="O165" s="21"/>
      <c r="P165" s="155"/>
      <c r="Q165" s="154"/>
      <c r="R165" s="23"/>
      <c r="T165" s="17"/>
      <c r="U165" s="21"/>
      <c r="V165" s="155"/>
      <c r="W165" s="154"/>
      <c r="X165" s="23"/>
      <c r="Z165" s="17"/>
      <c r="AA165" s="21"/>
      <c r="AB165" s="155"/>
      <c r="AC165" s="154"/>
      <c r="AD165" s="23"/>
      <c r="AF165" s="17"/>
      <c r="AG165" s="21"/>
      <c r="AH165" s="155"/>
      <c r="AI165" s="154"/>
      <c r="AJ165" s="23"/>
      <c r="AL165" s="17"/>
      <c r="AM165" s="21"/>
      <c r="AN165" s="155"/>
      <c r="AO165" s="154"/>
      <c r="AP165" s="23"/>
      <c r="AR165" s="17"/>
      <c r="AS165" s="21"/>
      <c r="AT165" s="155"/>
      <c r="AU165" s="154"/>
      <c r="AV165" s="23"/>
      <c r="AX165" s="17"/>
      <c r="AY165" s="21"/>
      <c r="AZ165" s="155"/>
      <c r="BA165" s="154"/>
      <c r="BB165" s="23"/>
      <c r="BD165" s="17"/>
      <c r="BE165" s="21"/>
      <c r="BF165" s="155"/>
      <c r="BG165" s="154"/>
      <c r="BH165" s="23"/>
      <c r="BJ165" s="17"/>
      <c r="BK165" s="21"/>
      <c r="BL165" s="155"/>
      <c r="BM165" s="154"/>
      <c r="BN165" s="23"/>
    </row>
    <row r="166" spans="1:66" ht="15.75" hidden="1">
      <c r="B166" s="17"/>
      <c r="C166" s="21"/>
      <c r="D166" s="155"/>
      <c r="E166" s="154"/>
      <c r="F166" s="22"/>
      <c r="G166" s="1"/>
      <c r="H166" s="17"/>
      <c r="I166" s="21"/>
      <c r="J166" s="155"/>
      <c r="K166" s="154"/>
      <c r="L166" s="23"/>
      <c r="N166" s="17"/>
      <c r="O166" s="21"/>
      <c r="P166" s="155"/>
      <c r="Q166" s="154"/>
      <c r="R166" s="23"/>
      <c r="T166" s="17"/>
      <c r="U166" s="21"/>
      <c r="V166" s="155"/>
      <c r="W166" s="154"/>
      <c r="X166" s="23"/>
      <c r="Z166" s="17"/>
      <c r="AA166" s="21"/>
      <c r="AB166" s="155"/>
      <c r="AC166" s="154"/>
      <c r="AD166" s="23"/>
      <c r="AF166" s="17"/>
      <c r="AG166" s="21"/>
      <c r="AH166" s="155"/>
      <c r="AI166" s="154"/>
      <c r="AJ166" s="23"/>
      <c r="AL166" s="17"/>
      <c r="AM166" s="21"/>
      <c r="AN166" s="155"/>
      <c r="AO166" s="154"/>
      <c r="AP166" s="23"/>
      <c r="AR166" s="17"/>
      <c r="AS166" s="21"/>
      <c r="AT166" s="155"/>
      <c r="AU166" s="154"/>
      <c r="AV166" s="23"/>
      <c r="AX166" s="17"/>
      <c r="AY166" s="21"/>
      <c r="AZ166" s="155"/>
      <c r="BA166" s="154"/>
      <c r="BB166" s="23"/>
      <c r="BD166" s="17"/>
      <c r="BE166" s="21"/>
      <c r="BF166" s="155"/>
      <c r="BG166" s="154"/>
      <c r="BH166" s="23"/>
      <c r="BJ166" s="17"/>
      <c r="BK166" s="21"/>
      <c r="BL166" s="155"/>
      <c r="BM166" s="154"/>
      <c r="BN166" s="23"/>
    </row>
    <row r="167" spans="1:66" ht="15.75" hidden="1">
      <c r="B167" s="17"/>
      <c r="C167" s="21"/>
      <c r="D167" s="155"/>
      <c r="E167" s="154"/>
      <c r="F167" s="22"/>
      <c r="G167" s="1"/>
      <c r="H167" s="17"/>
      <c r="I167" s="21"/>
      <c r="J167" s="155"/>
      <c r="K167" s="154"/>
      <c r="L167" s="23"/>
      <c r="N167" s="17"/>
      <c r="O167" s="21"/>
      <c r="P167" s="155"/>
      <c r="Q167" s="154"/>
      <c r="R167" s="23"/>
      <c r="T167" s="17"/>
      <c r="U167" s="21"/>
      <c r="V167" s="155"/>
      <c r="W167" s="154"/>
      <c r="X167" s="23"/>
      <c r="Z167" s="17"/>
      <c r="AA167" s="21"/>
      <c r="AB167" s="155"/>
      <c r="AC167" s="154"/>
      <c r="AD167" s="23"/>
      <c r="AF167" s="17"/>
      <c r="AG167" s="21"/>
      <c r="AH167" s="155"/>
      <c r="AI167" s="154"/>
      <c r="AJ167" s="23"/>
      <c r="AL167" s="17"/>
      <c r="AM167" s="21"/>
      <c r="AN167" s="155"/>
      <c r="AO167" s="154"/>
      <c r="AP167" s="23"/>
      <c r="AR167" s="17"/>
      <c r="AS167" s="21"/>
      <c r="AT167" s="155"/>
      <c r="AU167" s="154"/>
      <c r="AV167" s="23"/>
      <c r="AX167" s="17"/>
      <c r="AY167" s="21"/>
      <c r="AZ167" s="155"/>
      <c r="BA167" s="154"/>
      <c r="BB167" s="23"/>
      <c r="BD167" s="17"/>
      <c r="BE167" s="21"/>
      <c r="BF167" s="155"/>
      <c r="BG167" s="154"/>
      <c r="BH167" s="23"/>
      <c r="BJ167" s="17"/>
      <c r="BK167" s="21"/>
      <c r="BL167" s="155"/>
      <c r="BM167" s="154"/>
      <c r="BN167" s="23"/>
    </row>
    <row r="168" spans="1:66" ht="15.75" hidden="1">
      <c r="B168" s="24"/>
      <c r="C168" s="21"/>
      <c r="D168" s="155"/>
      <c r="E168" s="154"/>
      <c r="F168" s="22"/>
      <c r="G168" s="1"/>
      <c r="H168" s="24"/>
      <c r="I168" s="21"/>
      <c r="J168" s="155"/>
      <c r="K168" s="154"/>
      <c r="L168" s="23"/>
      <c r="N168" s="24"/>
      <c r="O168" s="21"/>
      <c r="P168" s="155"/>
      <c r="Q168" s="154"/>
      <c r="R168" s="23"/>
      <c r="T168" s="24"/>
      <c r="U168" s="21"/>
      <c r="V168" s="155"/>
      <c r="W168" s="154"/>
      <c r="X168" s="23"/>
      <c r="Z168" s="24"/>
      <c r="AA168" s="21"/>
      <c r="AB168" s="155"/>
      <c r="AC168" s="154"/>
      <c r="AD168" s="23"/>
      <c r="AF168" s="24"/>
      <c r="AG168" s="21"/>
      <c r="AH168" s="155"/>
      <c r="AI168" s="154"/>
      <c r="AJ168" s="23"/>
      <c r="AL168" s="24"/>
      <c r="AM168" s="21"/>
      <c r="AN168" s="155"/>
      <c r="AO168" s="154"/>
      <c r="AP168" s="23"/>
      <c r="AR168" s="24"/>
      <c r="AS168" s="21"/>
      <c r="AT168" s="155"/>
      <c r="AU168" s="154"/>
      <c r="AV168" s="23"/>
      <c r="AX168" s="24"/>
      <c r="AY168" s="21"/>
      <c r="AZ168" s="155"/>
      <c r="BA168" s="154"/>
      <c r="BB168" s="23"/>
      <c r="BD168" s="24"/>
      <c r="BE168" s="21"/>
      <c r="BF168" s="155"/>
      <c r="BG168" s="154"/>
      <c r="BH168" s="23"/>
      <c r="BJ168" s="24"/>
      <c r="BK168" s="21"/>
      <c r="BL168" s="155"/>
      <c r="BM168" s="154"/>
      <c r="BN168" s="23"/>
    </row>
    <row r="169" spans="1:66" ht="15.75" hidden="1">
      <c r="B169" s="24"/>
      <c r="C169" s="21"/>
      <c r="D169" s="155"/>
      <c r="E169" s="154"/>
      <c r="F169" s="22"/>
      <c r="G169" s="1"/>
      <c r="H169" s="24"/>
      <c r="I169" s="21"/>
      <c r="J169" s="155"/>
      <c r="K169" s="154"/>
      <c r="L169" s="23"/>
      <c r="N169" s="24"/>
      <c r="O169" s="21"/>
      <c r="P169" s="155"/>
      <c r="Q169" s="154"/>
      <c r="R169" s="23"/>
      <c r="T169" s="24"/>
      <c r="U169" s="21"/>
      <c r="V169" s="155"/>
      <c r="W169" s="154"/>
      <c r="X169" s="23"/>
      <c r="Z169" s="24"/>
      <c r="AA169" s="21"/>
      <c r="AB169" s="155"/>
      <c r="AC169" s="154"/>
      <c r="AD169" s="23"/>
      <c r="AF169" s="24"/>
      <c r="AG169" s="21"/>
      <c r="AH169" s="155"/>
      <c r="AI169" s="154"/>
      <c r="AJ169" s="23"/>
      <c r="AL169" s="24"/>
      <c r="AM169" s="21"/>
      <c r="AN169" s="155"/>
      <c r="AO169" s="154"/>
      <c r="AP169" s="23"/>
      <c r="AR169" s="24"/>
      <c r="AS169" s="21"/>
      <c r="AT169" s="155"/>
      <c r="AU169" s="154"/>
      <c r="AV169" s="23"/>
      <c r="AX169" s="24"/>
      <c r="AY169" s="21"/>
      <c r="AZ169" s="155"/>
      <c r="BA169" s="154"/>
      <c r="BB169" s="23"/>
      <c r="BD169" s="24"/>
      <c r="BE169" s="21"/>
      <c r="BF169" s="155"/>
      <c r="BG169" s="154"/>
      <c r="BH169" s="23"/>
      <c r="BJ169" s="24"/>
      <c r="BK169" s="21"/>
      <c r="BL169" s="155"/>
      <c r="BM169" s="154"/>
      <c r="BN169" s="23"/>
    </row>
    <row r="170" spans="1:66" ht="15.75" hidden="1">
      <c r="B170" s="24"/>
      <c r="C170" s="21"/>
      <c r="D170" s="155"/>
      <c r="E170" s="154"/>
      <c r="F170" s="22"/>
      <c r="G170" s="1"/>
      <c r="H170" s="24"/>
      <c r="I170" s="21"/>
      <c r="J170" s="155"/>
      <c r="K170" s="154"/>
      <c r="L170" s="23"/>
      <c r="N170" s="24"/>
      <c r="O170" s="21"/>
      <c r="P170" s="155"/>
      <c r="Q170" s="154"/>
      <c r="R170" s="23"/>
      <c r="T170" s="24"/>
      <c r="U170" s="21"/>
      <c r="V170" s="155"/>
      <c r="W170" s="154"/>
      <c r="X170" s="23"/>
      <c r="Z170" s="24"/>
      <c r="AA170" s="21"/>
      <c r="AB170" s="155"/>
      <c r="AC170" s="154"/>
      <c r="AD170" s="23"/>
      <c r="AF170" s="24"/>
      <c r="AG170" s="21"/>
      <c r="AH170" s="155"/>
      <c r="AI170" s="154"/>
      <c r="AJ170" s="23"/>
      <c r="AL170" s="24"/>
      <c r="AM170" s="21"/>
      <c r="AN170" s="155"/>
      <c r="AO170" s="154"/>
      <c r="AP170" s="23"/>
      <c r="AR170" s="24"/>
      <c r="AS170" s="21"/>
      <c r="AT170" s="155"/>
      <c r="AU170" s="154"/>
      <c r="AV170" s="23"/>
      <c r="AX170" s="24"/>
      <c r="AY170" s="21"/>
      <c r="AZ170" s="155"/>
      <c r="BA170" s="154"/>
      <c r="BB170" s="23"/>
      <c r="BD170" s="24"/>
      <c r="BE170" s="21"/>
      <c r="BF170" s="155"/>
      <c r="BG170" s="154"/>
      <c r="BH170" s="23"/>
      <c r="BJ170" s="24"/>
      <c r="BK170" s="21"/>
      <c r="BL170" s="155"/>
      <c r="BM170" s="154"/>
      <c r="BN170" s="23"/>
    </row>
    <row r="171" spans="1:66" ht="15.75" hidden="1">
      <c r="B171" s="24"/>
      <c r="C171" s="21"/>
      <c r="D171" s="153"/>
      <c r="E171" s="154"/>
      <c r="F171" s="22"/>
      <c r="G171" s="1"/>
      <c r="H171" s="24"/>
      <c r="I171" s="21"/>
      <c r="J171" s="153"/>
      <c r="K171" s="154"/>
      <c r="L171" s="23"/>
      <c r="N171" s="24"/>
      <c r="O171" s="21"/>
      <c r="P171" s="153"/>
      <c r="Q171" s="154"/>
      <c r="R171" s="23"/>
      <c r="T171" s="24"/>
      <c r="U171" s="21"/>
      <c r="V171" s="153"/>
      <c r="W171" s="154"/>
      <c r="X171" s="23"/>
      <c r="Z171" s="24"/>
      <c r="AA171" s="21"/>
      <c r="AB171" s="153"/>
      <c r="AC171" s="154"/>
      <c r="AD171" s="23"/>
      <c r="AF171" s="24"/>
      <c r="AG171" s="21"/>
      <c r="AH171" s="153"/>
      <c r="AI171" s="154"/>
      <c r="AJ171" s="23"/>
      <c r="AL171" s="24"/>
      <c r="AM171" s="21"/>
      <c r="AN171" s="153"/>
      <c r="AO171" s="154"/>
      <c r="AP171" s="23"/>
      <c r="AR171" s="24"/>
      <c r="AS171" s="21"/>
      <c r="AT171" s="153"/>
      <c r="AU171" s="154"/>
      <c r="AV171" s="23"/>
      <c r="AX171" s="24"/>
      <c r="AY171" s="21"/>
      <c r="AZ171" s="153"/>
      <c r="BA171" s="154"/>
      <c r="BB171" s="23"/>
      <c r="BD171" s="24"/>
      <c r="BE171" s="21"/>
      <c r="BF171" s="153"/>
      <c r="BG171" s="154"/>
      <c r="BH171" s="23"/>
      <c r="BJ171" s="24"/>
      <c r="BK171" s="21"/>
      <c r="BL171" s="153"/>
      <c r="BM171" s="154"/>
      <c r="BN171" s="23"/>
    </row>
    <row r="172" spans="1:66" ht="16.5" hidden="1" thickBot="1">
      <c r="B172" s="25"/>
      <c r="C172" s="26"/>
      <c r="D172" s="151"/>
      <c r="E172" s="152"/>
      <c r="F172" s="27"/>
      <c r="G172" s="1"/>
      <c r="H172" s="25"/>
      <c r="I172" s="26"/>
      <c r="J172" s="151"/>
      <c r="K172" s="152"/>
      <c r="L172" s="28"/>
      <c r="N172" s="25"/>
      <c r="O172" s="26"/>
      <c r="P172" s="151"/>
      <c r="Q172" s="152"/>
      <c r="R172" s="28"/>
      <c r="T172" s="25"/>
      <c r="U172" s="26"/>
      <c r="V172" s="151"/>
      <c r="W172" s="152"/>
      <c r="X172" s="28"/>
      <c r="Z172" s="25"/>
      <c r="AA172" s="26"/>
      <c r="AB172" s="151"/>
      <c r="AC172" s="152"/>
      <c r="AD172" s="28"/>
      <c r="AF172" s="25"/>
      <c r="AG172" s="26"/>
      <c r="AH172" s="151"/>
      <c r="AI172" s="152"/>
      <c r="AJ172" s="28"/>
      <c r="AL172" s="25"/>
      <c r="AM172" s="26"/>
      <c r="AN172" s="151"/>
      <c r="AO172" s="152"/>
      <c r="AP172" s="28"/>
      <c r="AR172" s="25"/>
      <c r="AS172" s="26"/>
      <c r="AT172" s="151"/>
      <c r="AU172" s="152"/>
      <c r="AV172" s="28"/>
      <c r="AX172" s="25"/>
      <c r="AY172" s="26"/>
      <c r="AZ172" s="151"/>
      <c r="BA172" s="152"/>
      <c r="BB172" s="28"/>
      <c r="BD172" s="25"/>
      <c r="BE172" s="26"/>
      <c r="BF172" s="151"/>
      <c r="BG172" s="152"/>
      <c r="BH172" s="28"/>
      <c r="BJ172" s="25"/>
      <c r="BK172" s="26"/>
      <c r="BL172" s="151"/>
      <c r="BM172" s="152"/>
      <c r="BN172" s="28"/>
    </row>
    <row r="173" spans="1:66" ht="20.25" hidden="1" thickTop="1" thickBot="1">
      <c r="B173" s="142" t="s">
        <v>6</v>
      </c>
      <c r="C173" s="147" t="e">
        <f>AVERAGE(C163:C172)/3</f>
        <v>#DIV/0!</v>
      </c>
      <c r="D173" s="29" t="s">
        <v>7</v>
      </c>
      <c r="E173" s="30">
        <f>100%-(E174+E175+E176+E177+E178)</f>
        <v>1</v>
      </c>
      <c r="F173" s="31"/>
      <c r="G173" s="16"/>
      <c r="H173" s="142" t="s">
        <v>6</v>
      </c>
      <c r="I173" s="147" t="e">
        <f>AVERAGE(I163:I172)/3</f>
        <v>#DIV/0!</v>
      </c>
      <c r="J173" s="29" t="s">
        <v>7</v>
      </c>
      <c r="K173" s="30">
        <f>100%-(K174+K175+K176+K177+K178)</f>
        <v>1</v>
      </c>
      <c r="L173" s="31"/>
      <c r="M173" s="16"/>
      <c r="N173" s="142" t="s">
        <v>6</v>
      </c>
      <c r="O173" s="147" t="e">
        <f>AVERAGE(O163:O172)/3</f>
        <v>#DIV/0!</v>
      </c>
      <c r="P173" s="29" t="s">
        <v>7</v>
      </c>
      <c r="Q173" s="30">
        <f>100%-(Q174+Q175+Q176+Q177+Q178)</f>
        <v>1</v>
      </c>
      <c r="R173" s="31"/>
      <c r="S173" s="16"/>
      <c r="T173" s="142" t="s">
        <v>6</v>
      </c>
      <c r="U173" s="147" t="e">
        <f>AVERAGE(U163:U172)/3</f>
        <v>#DIV/0!</v>
      </c>
      <c r="V173" s="29" t="s">
        <v>7</v>
      </c>
      <c r="W173" s="30">
        <f>100%-(W174+W175+W176+W177+W178)</f>
        <v>1</v>
      </c>
      <c r="X173" s="31"/>
      <c r="Y173" s="16"/>
      <c r="Z173" s="142" t="s">
        <v>6</v>
      </c>
      <c r="AA173" s="147" t="e">
        <f>AVERAGE(AA163:AA172)/3</f>
        <v>#DIV/0!</v>
      </c>
      <c r="AB173" s="29" t="s">
        <v>7</v>
      </c>
      <c r="AC173" s="30">
        <f>100%-(AC174+AC175+AC176+AC177+AC178)</f>
        <v>1</v>
      </c>
      <c r="AD173" s="31"/>
      <c r="AE173" s="16"/>
      <c r="AF173" s="142" t="s">
        <v>6</v>
      </c>
      <c r="AG173" s="147" t="e">
        <f>AVERAGE(AG163:AG172)/3</f>
        <v>#DIV/0!</v>
      </c>
      <c r="AH173" s="29" t="s">
        <v>7</v>
      </c>
      <c r="AI173" s="30">
        <f>100%-(AI174+AI175+AI176+AI177+AI178)</f>
        <v>1</v>
      </c>
      <c r="AJ173" s="31"/>
      <c r="AK173" s="16"/>
      <c r="AL173" s="142" t="s">
        <v>6</v>
      </c>
      <c r="AM173" s="147" t="e">
        <f>AVERAGE(AM163:AM172)/3</f>
        <v>#DIV/0!</v>
      </c>
      <c r="AN173" s="29" t="s">
        <v>7</v>
      </c>
      <c r="AO173" s="30">
        <f>100%-(AO174+AO175+AO176+AO177+AO178)</f>
        <v>1</v>
      </c>
      <c r="AP173" s="31"/>
      <c r="AQ173" s="16"/>
      <c r="AR173" s="142" t="s">
        <v>6</v>
      </c>
      <c r="AS173" s="147" t="e">
        <f>AVERAGE(AS163:AS172)/3</f>
        <v>#DIV/0!</v>
      </c>
      <c r="AT173" s="29" t="s">
        <v>7</v>
      </c>
      <c r="AU173" s="30">
        <f>100%-(AU174+AU175+AU176+AU177+AU178)</f>
        <v>1</v>
      </c>
      <c r="AV173" s="31"/>
      <c r="AW173" s="16"/>
      <c r="AX173" s="142" t="s">
        <v>6</v>
      </c>
      <c r="AY173" s="147" t="e">
        <f>AVERAGE(AY163:AY172)/3</f>
        <v>#DIV/0!</v>
      </c>
      <c r="AZ173" s="29" t="s">
        <v>7</v>
      </c>
      <c r="BA173" s="30">
        <f>100%-(BA174+BA175+BA176+BA177+BA178)</f>
        <v>1</v>
      </c>
      <c r="BB173" s="31"/>
      <c r="BC173" s="16"/>
      <c r="BD173" s="142" t="s">
        <v>6</v>
      </c>
      <c r="BE173" s="147" t="e">
        <f>AVERAGE(BE163:BE172)/3</f>
        <v>#DIV/0!</v>
      </c>
      <c r="BF173" s="29" t="s">
        <v>7</v>
      </c>
      <c r="BG173" s="30">
        <f>100%-(BG174+BG175+BG176+BG177+BG178)</f>
        <v>1</v>
      </c>
      <c r="BH173" s="31"/>
      <c r="BI173" s="16"/>
      <c r="BJ173" s="142" t="s">
        <v>6</v>
      </c>
      <c r="BK173" s="147" t="e">
        <f>AVERAGE(BK163:BK172)/3</f>
        <v>#DIV/0!</v>
      </c>
      <c r="BL173" s="29" t="s">
        <v>7</v>
      </c>
      <c r="BM173" s="30">
        <f>100%-(BM174+BM175+BM176+BM177+BM178)</f>
        <v>1</v>
      </c>
      <c r="BN173" s="31"/>
    </row>
    <row r="174" spans="1:66" ht="17.25" hidden="1" thickTop="1" thickBot="1">
      <c r="B174" s="150"/>
      <c r="C174" s="148"/>
      <c r="D174" s="32" t="s">
        <v>8</v>
      </c>
      <c r="E174" s="33">
        <f>COUNTIF(D163:E172,"G")/COUNTBLANK(D163:E172)</f>
        <v>0</v>
      </c>
      <c r="F174" s="34"/>
      <c r="G174" s="16"/>
      <c r="H174" s="150"/>
      <c r="I174" s="148"/>
      <c r="J174" s="32" t="s">
        <v>8</v>
      </c>
      <c r="K174" s="33">
        <f>COUNTIF(J163:K172,"G")/COUNTBLANK(J163:K172)</f>
        <v>0</v>
      </c>
      <c r="L174" s="34"/>
      <c r="M174" s="16"/>
      <c r="N174" s="150"/>
      <c r="O174" s="148"/>
      <c r="P174" s="32" t="s">
        <v>8</v>
      </c>
      <c r="Q174" s="33">
        <f>COUNTIF(P163:Q172,"G")/COUNTBLANK(P163:Q172)</f>
        <v>0</v>
      </c>
      <c r="R174" s="34"/>
      <c r="S174" s="16"/>
      <c r="T174" s="150"/>
      <c r="U174" s="148"/>
      <c r="V174" s="32" t="s">
        <v>8</v>
      </c>
      <c r="W174" s="33">
        <f>COUNTIF(V163:W172,"G")/COUNTBLANK(V163:W172)</f>
        <v>0</v>
      </c>
      <c r="X174" s="34"/>
      <c r="Y174" s="16"/>
      <c r="Z174" s="150"/>
      <c r="AA174" s="148"/>
      <c r="AB174" s="32" t="s">
        <v>8</v>
      </c>
      <c r="AC174" s="33">
        <f>COUNTIF(AB163:AC172,"G")/COUNTBLANK(AB163:AC172)</f>
        <v>0</v>
      </c>
      <c r="AD174" s="34"/>
      <c r="AE174" s="16"/>
      <c r="AF174" s="150"/>
      <c r="AG174" s="148"/>
      <c r="AH174" s="35" t="s">
        <v>8</v>
      </c>
      <c r="AI174" s="33">
        <f>COUNTIF(AH163:AI172,"G")/COUNTBLANK(AH163:AI172)</f>
        <v>0</v>
      </c>
      <c r="AJ174" s="34"/>
      <c r="AK174" s="16"/>
      <c r="AL174" s="150"/>
      <c r="AM174" s="148"/>
      <c r="AN174" s="32" t="s">
        <v>8</v>
      </c>
      <c r="AO174" s="33">
        <f>COUNTIF(AN163:AO172,"G")/COUNTBLANK(AN163:AO172)</f>
        <v>0</v>
      </c>
      <c r="AP174" s="34"/>
      <c r="AQ174" s="16"/>
      <c r="AR174" s="150"/>
      <c r="AS174" s="148"/>
      <c r="AT174" s="32" t="s">
        <v>8</v>
      </c>
      <c r="AU174" s="33">
        <f>COUNTIF(AT163:AU172,"G")/COUNTBLANK(AT163:AU172)</f>
        <v>0</v>
      </c>
      <c r="AV174" s="34"/>
      <c r="AW174" s="16"/>
      <c r="AX174" s="150"/>
      <c r="AY174" s="148"/>
      <c r="AZ174" s="32" t="s">
        <v>8</v>
      </c>
      <c r="BA174" s="33">
        <f>COUNTIF(AZ163:BA172,"G")/COUNTBLANK(AZ163:BA172)</f>
        <v>0</v>
      </c>
      <c r="BB174" s="34"/>
      <c r="BC174" s="16"/>
      <c r="BD174" s="150"/>
      <c r="BE174" s="148"/>
      <c r="BF174" s="32" t="s">
        <v>8</v>
      </c>
      <c r="BG174" s="33">
        <f>COUNTIF(BF163:BG172,"G")/COUNTBLANK(BF163:BG172)</f>
        <v>0</v>
      </c>
      <c r="BH174" s="34"/>
      <c r="BI174" s="16"/>
      <c r="BJ174" s="150"/>
      <c r="BK174" s="148"/>
      <c r="BL174" s="32" t="s">
        <v>8</v>
      </c>
      <c r="BM174" s="33">
        <f>COUNTIF(BL163:BM172,"G")/COUNTBLANK(BL163:BM172)</f>
        <v>0</v>
      </c>
      <c r="BN174" s="34"/>
    </row>
    <row r="175" spans="1:66" ht="17.25" hidden="1" thickTop="1" thickBot="1">
      <c r="B175" s="144"/>
      <c r="C175" s="149"/>
      <c r="D175" s="36" t="s">
        <v>9</v>
      </c>
      <c r="E175" s="33">
        <f>COUNTIF(D163:E172,"A")/COUNTBLANK(D163:E172)</f>
        <v>0</v>
      </c>
      <c r="F175" s="34"/>
      <c r="G175" s="16"/>
      <c r="H175" s="144"/>
      <c r="I175" s="149"/>
      <c r="J175" s="36" t="s">
        <v>9</v>
      </c>
      <c r="K175" s="33">
        <f>COUNTIF(J163:K172,"A")/COUNTBLANK(J163:K172)</f>
        <v>0</v>
      </c>
      <c r="L175" s="34"/>
      <c r="M175" s="16"/>
      <c r="N175" s="144"/>
      <c r="O175" s="149"/>
      <c r="P175" s="36" t="s">
        <v>9</v>
      </c>
      <c r="Q175" s="33">
        <f>COUNTIF(P163:Q172,"A")/COUNTBLANK(P163:Q172)</f>
        <v>0</v>
      </c>
      <c r="R175" s="34"/>
      <c r="S175" s="16"/>
      <c r="T175" s="144"/>
      <c r="U175" s="149"/>
      <c r="V175" s="36" t="s">
        <v>9</v>
      </c>
      <c r="W175" s="33">
        <f>COUNTIF(V163:W172,"A")/COUNTBLANK(V163:W172)</f>
        <v>0</v>
      </c>
      <c r="X175" s="34"/>
      <c r="Y175" s="16"/>
      <c r="Z175" s="144"/>
      <c r="AA175" s="149"/>
      <c r="AB175" s="36" t="s">
        <v>9</v>
      </c>
      <c r="AC175" s="33">
        <f>COUNTIF(AB163:AC172,"A")/COUNTBLANK(AB163:AC172)</f>
        <v>0</v>
      </c>
      <c r="AD175" s="34"/>
      <c r="AE175" s="16"/>
      <c r="AF175" s="144"/>
      <c r="AG175" s="149"/>
      <c r="AH175" s="36" t="s">
        <v>9</v>
      </c>
      <c r="AI175" s="33">
        <f>COUNTIF(AH163:AI172,"A")/COUNTBLANK(AH163:AI172)</f>
        <v>0</v>
      </c>
      <c r="AJ175" s="34"/>
      <c r="AK175" s="16"/>
      <c r="AL175" s="144"/>
      <c r="AM175" s="149"/>
      <c r="AN175" s="36" t="s">
        <v>9</v>
      </c>
      <c r="AO175" s="33">
        <f>COUNTIF(AN163:AO172,"A")/COUNTBLANK(AN163:AO172)</f>
        <v>0</v>
      </c>
      <c r="AP175" s="34"/>
      <c r="AQ175" s="16"/>
      <c r="AR175" s="144"/>
      <c r="AS175" s="149"/>
      <c r="AT175" s="36" t="s">
        <v>9</v>
      </c>
      <c r="AU175" s="33">
        <f>COUNTIF(AT163:AU172,"A")/COUNTBLANK(AT163:AU172)</f>
        <v>0</v>
      </c>
      <c r="AV175" s="34"/>
      <c r="AW175" s="16"/>
      <c r="AX175" s="144"/>
      <c r="AY175" s="149"/>
      <c r="AZ175" s="36" t="s">
        <v>9</v>
      </c>
      <c r="BA175" s="33">
        <f>COUNTIF(AZ163:BA172,"A")/COUNTBLANK(AZ163:BA172)</f>
        <v>0</v>
      </c>
      <c r="BB175" s="34"/>
      <c r="BC175" s="16"/>
      <c r="BD175" s="144"/>
      <c r="BE175" s="149"/>
      <c r="BF175" s="36" t="s">
        <v>9</v>
      </c>
      <c r="BG175" s="33">
        <f>COUNTIF(BF163:BG172,"A")/COUNTBLANK(BF163:BG172)</f>
        <v>0</v>
      </c>
      <c r="BH175" s="34"/>
      <c r="BI175" s="16"/>
      <c r="BJ175" s="144"/>
      <c r="BK175" s="149"/>
      <c r="BL175" s="36" t="s">
        <v>9</v>
      </c>
      <c r="BM175" s="33">
        <f>COUNTIF(BL163:BM172,"A")/COUNTBLANK(BL163:BM172)</f>
        <v>0</v>
      </c>
      <c r="BN175" s="34"/>
    </row>
    <row r="176" spans="1:66" ht="17.25" hidden="1" thickTop="1" thickBot="1">
      <c r="B176" s="142" t="s">
        <v>10</v>
      </c>
      <c r="C176" s="139" t="str">
        <f>IFERROR(IF(C173&gt;75%,"A",IF(AND(C173&gt;=50%,C173&lt;=75%),"PA","NA")),"NE")</f>
        <v>NE</v>
      </c>
      <c r="D176" s="32" t="s">
        <v>11</v>
      </c>
      <c r="E176" s="33">
        <f>COUNTIF(D163:E172,"M")/COUNTBLANK(D163:E172)</f>
        <v>0</v>
      </c>
      <c r="F176" s="34"/>
      <c r="G176" s="16"/>
      <c r="H176" s="142" t="s">
        <v>10</v>
      </c>
      <c r="I176" s="139" t="str">
        <f>IFERROR(IF(I173&gt;75%,"A",IF(AND(I173&gt;=50%,I173&lt;=75%),"PA","NA")),"NE")</f>
        <v>NE</v>
      </c>
      <c r="J176" s="32" t="s">
        <v>11</v>
      </c>
      <c r="K176" s="33">
        <f>COUNTIF(J163:K172,"M")/COUNTBLANK(J163:K172)</f>
        <v>0</v>
      </c>
      <c r="L176" s="34"/>
      <c r="M176" s="16"/>
      <c r="N176" s="142" t="s">
        <v>10</v>
      </c>
      <c r="O176" s="139" t="str">
        <f>IFERROR(IF(O173&gt;75%,"A",IF(AND(O173&gt;=50%,O173&lt;=75%),"PA","NA")),"NE")</f>
        <v>NE</v>
      </c>
      <c r="P176" s="32" t="s">
        <v>11</v>
      </c>
      <c r="Q176" s="33">
        <f>COUNTIF(P163:Q172,"M")/COUNTBLANK(P163:Q172)</f>
        <v>0</v>
      </c>
      <c r="R176" s="34"/>
      <c r="S176" s="16"/>
      <c r="T176" s="142" t="s">
        <v>10</v>
      </c>
      <c r="U176" s="139" t="str">
        <f>IFERROR(IF(U173&gt;75%,"A",IF(AND(U173&gt;=50%,U173&lt;=75%),"PA","NA")),"NE")</f>
        <v>NE</v>
      </c>
      <c r="V176" s="32" t="s">
        <v>11</v>
      </c>
      <c r="W176" s="33">
        <f>COUNTIF(V163:W172,"M")/COUNTBLANK(V163:W172)</f>
        <v>0</v>
      </c>
      <c r="X176" s="34"/>
      <c r="Y176" s="16"/>
      <c r="Z176" s="142" t="s">
        <v>10</v>
      </c>
      <c r="AA176" s="139" t="str">
        <f>IFERROR(IF(AA173&gt;75%,"A",IF(AND(AA173&gt;=50%,AA173&lt;=75%),"PA","NA")),"NE")</f>
        <v>NE</v>
      </c>
      <c r="AB176" s="32" t="s">
        <v>11</v>
      </c>
      <c r="AC176" s="33">
        <f>COUNTIF(AB163:AC172,"M")/COUNTBLANK(AB163:AC172)</f>
        <v>0</v>
      </c>
      <c r="AD176" s="34"/>
      <c r="AE176" s="16"/>
      <c r="AF176" s="142" t="s">
        <v>10</v>
      </c>
      <c r="AG176" s="139" t="str">
        <f>IFERROR(IF(AG173&gt;75%,"A",IF(AND(AG173&gt;=50%,AG173&lt;=75%),"PA","NA")),"NE")</f>
        <v>NE</v>
      </c>
      <c r="AH176" s="32" t="s">
        <v>11</v>
      </c>
      <c r="AI176" s="33">
        <f>COUNTIF(AH163:AI172,"M")/COUNTBLANK(AH163:AI172)</f>
        <v>0</v>
      </c>
      <c r="AJ176" s="34"/>
      <c r="AK176" s="16"/>
      <c r="AL176" s="142" t="s">
        <v>10</v>
      </c>
      <c r="AM176" s="139" t="str">
        <f>IFERROR(IF(AM173&gt;75%,"A",IF(AND(AM173&gt;=50%,AM173&lt;=75%),"PA","NA")),"NE")</f>
        <v>NE</v>
      </c>
      <c r="AN176" s="32" t="s">
        <v>11</v>
      </c>
      <c r="AO176" s="33">
        <f>COUNTIF(AN163:AO172,"M")/COUNTBLANK(AN163:AO172)</f>
        <v>0</v>
      </c>
      <c r="AP176" s="34"/>
      <c r="AQ176" s="16"/>
      <c r="AR176" s="142" t="s">
        <v>10</v>
      </c>
      <c r="AS176" s="139" t="str">
        <f>IFERROR(IF(AS173&gt;75%,"A",IF(AND(AS173&gt;=50%,AS173&lt;=75%),"PA","NA")),"NE")</f>
        <v>NE</v>
      </c>
      <c r="AT176" s="32" t="s">
        <v>11</v>
      </c>
      <c r="AU176" s="33">
        <f>COUNTIF(AT163:AU172,"M")/COUNTBLANK(AT163:AU172)</f>
        <v>0</v>
      </c>
      <c r="AV176" s="34"/>
      <c r="AW176" s="16"/>
      <c r="AX176" s="142" t="s">
        <v>10</v>
      </c>
      <c r="AY176" s="139" t="str">
        <f>IFERROR(IF(AY173&gt;75%,"A",IF(AND(AY173&gt;=50%,AY173&lt;=75%),"PA","NA")),"NE")</f>
        <v>NE</v>
      </c>
      <c r="AZ176" s="32" t="s">
        <v>11</v>
      </c>
      <c r="BA176" s="33">
        <f>COUNTIF(AZ163:BA172,"M")/COUNTBLANK(AZ163:BA172)</f>
        <v>0</v>
      </c>
      <c r="BB176" s="34"/>
      <c r="BC176" s="16"/>
      <c r="BD176" s="142" t="s">
        <v>10</v>
      </c>
      <c r="BE176" s="139" t="str">
        <f>IFERROR(IF(BE173&gt;75%,"A",IF(AND(BE173&gt;=50%,BE173&lt;=75%),"PA","NA")),"NE")</f>
        <v>NE</v>
      </c>
      <c r="BF176" s="32" t="s">
        <v>11</v>
      </c>
      <c r="BG176" s="33">
        <f>COUNTIF(BF163:BG172,"M")/COUNTBLANK(BF163:BG172)</f>
        <v>0</v>
      </c>
      <c r="BH176" s="34"/>
      <c r="BI176" s="16"/>
      <c r="BJ176" s="142" t="s">
        <v>10</v>
      </c>
      <c r="BK176" s="139" t="str">
        <f>IFERROR(IF(BK173&gt;75%,"A",IF(AND(BK173&gt;=50%,BK173&lt;=75%),"PA","NA")),"NE")</f>
        <v>NE</v>
      </c>
      <c r="BL176" s="32" t="s">
        <v>11</v>
      </c>
      <c r="BM176" s="33">
        <f>COUNTIF(BL163:BM172,"M")/COUNTBLANK(BL163:BM172)</f>
        <v>0</v>
      </c>
      <c r="BN176" s="34"/>
    </row>
    <row r="177" spans="1:66" ht="17.25" hidden="1" thickTop="1" thickBot="1">
      <c r="B177" s="143"/>
      <c r="C177" s="140"/>
      <c r="D177" s="32" t="s">
        <v>12</v>
      </c>
      <c r="E177" s="33">
        <f>COUNTIF(D163:E172,"GM")/COUNTBLANK(D163:E172)</f>
        <v>0</v>
      </c>
      <c r="F177" s="34"/>
      <c r="G177" s="16"/>
      <c r="H177" s="143"/>
      <c r="I177" s="140"/>
      <c r="J177" s="32" t="s">
        <v>12</v>
      </c>
      <c r="K177" s="33">
        <f>COUNTIF(J163:K172,"GM")/COUNTBLANK(J163:K172)</f>
        <v>0</v>
      </c>
      <c r="L177" s="34"/>
      <c r="M177" s="16"/>
      <c r="N177" s="143"/>
      <c r="O177" s="140"/>
      <c r="P177" s="32" t="s">
        <v>12</v>
      </c>
      <c r="Q177" s="33">
        <f>COUNTIF(P163:Q172,"GM")/COUNTBLANK(P163:Q172)</f>
        <v>0</v>
      </c>
      <c r="R177" s="34"/>
      <c r="S177" s="16"/>
      <c r="T177" s="143"/>
      <c r="U177" s="140"/>
      <c r="V177" s="32" t="s">
        <v>12</v>
      </c>
      <c r="W177" s="33">
        <f>COUNTIF(V163:W172,"GM")/COUNTBLANK(V163:W172)</f>
        <v>0</v>
      </c>
      <c r="X177" s="34"/>
      <c r="Y177" s="16"/>
      <c r="Z177" s="143"/>
      <c r="AA177" s="140"/>
      <c r="AB177" s="32" t="s">
        <v>12</v>
      </c>
      <c r="AC177" s="33">
        <f>COUNTIF(AB163:AC172,"GM")/COUNTBLANK(AB163:AC172)</f>
        <v>0</v>
      </c>
      <c r="AD177" s="34"/>
      <c r="AE177" s="16"/>
      <c r="AF177" s="143"/>
      <c r="AG177" s="140"/>
      <c r="AH177" s="32" t="s">
        <v>12</v>
      </c>
      <c r="AI177" s="33">
        <f>COUNTIF(AH163:AI172,"GM")/COUNTBLANK(AH163:AI172)</f>
        <v>0</v>
      </c>
      <c r="AJ177" s="34"/>
      <c r="AK177" s="16"/>
      <c r="AL177" s="143"/>
      <c r="AM177" s="140"/>
      <c r="AN177" s="32" t="s">
        <v>12</v>
      </c>
      <c r="AO177" s="33">
        <f>COUNTIF(AN163:AO172,"GM")/COUNTBLANK(AN163:AO172)</f>
        <v>0</v>
      </c>
      <c r="AP177" s="34"/>
      <c r="AQ177" s="16"/>
      <c r="AR177" s="143"/>
      <c r="AS177" s="140"/>
      <c r="AT177" s="32" t="s">
        <v>12</v>
      </c>
      <c r="AU177" s="33">
        <f>COUNTIF(AT163:AU172,"GM")/COUNTBLANK(AT163:AU172)</f>
        <v>0</v>
      </c>
      <c r="AV177" s="34"/>
      <c r="AW177" s="16"/>
      <c r="AX177" s="143"/>
      <c r="AY177" s="140"/>
      <c r="AZ177" s="32" t="s">
        <v>12</v>
      </c>
      <c r="BA177" s="33">
        <f>COUNTIF(AZ163:BA172,"GM")/COUNTBLANK(AZ163:BA172)</f>
        <v>0</v>
      </c>
      <c r="BB177" s="34"/>
      <c r="BC177" s="16"/>
      <c r="BD177" s="143"/>
      <c r="BE177" s="140"/>
      <c r="BF177" s="32" t="s">
        <v>12</v>
      </c>
      <c r="BG177" s="33">
        <f>COUNTIF(BF163:BG172,"GM")/COUNTBLANK(BF163:BG172)</f>
        <v>0</v>
      </c>
      <c r="BH177" s="34"/>
      <c r="BI177" s="16"/>
      <c r="BJ177" s="143"/>
      <c r="BK177" s="140"/>
      <c r="BL177" s="32" t="s">
        <v>12</v>
      </c>
      <c r="BM177" s="33">
        <f>COUNTIF(BL163:BM172,"GM")/COUNTBLANK(BL163:BM172)</f>
        <v>0</v>
      </c>
      <c r="BN177" s="34"/>
    </row>
    <row r="178" spans="1:66" ht="17.25" hidden="1" thickTop="1" thickBot="1">
      <c r="B178" s="144"/>
      <c r="C178" s="141"/>
      <c r="D178" s="32" t="s">
        <v>13</v>
      </c>
      <c r="E178" s="33">
        <f>COUNTIF(D163:E172,"AM")/COUNTBLANK(D163:E172)</f>
        <v>0</v>
      </c>
      <c r="F178" s="37"/>
      <c r="G178" s="16"/>
      <c r="H178" s="144"/>
      <c r="I178" s="141"/>
      <c r="J178" s="32" t="s">
        <v>13</v>
      </c>
      <c r="K178" s="33">
        <f>COUNTIF(J163:K172,"AM")/COUNTBLANK(J163:K172)</f>
        <v>0</v>
      </c>
      <c r="L178" s="37"/>
      <c r="M178" s="16"/>
      <c r="N178" s="144"/>
      <c r="O178" s="141"/>
      <c r="P178" s="32" t="s">
        <v>13</v>
      </c>
      <c r="Q178" s="33">
        <f>COUNTIF(P163:Q172,"AM")/COUNTBLANK(P163:Q172)</f>
        <v>0</v>
      </c>
      <c r="R178" s="37"/>
      <c r="S178" s="16"/>
      <c r="T178" s="144"/>
      <c r="U178" s="141"/>
      <c r="V178" s="32" t="s">
        <v>13</v>
      </c>
      <c r="W178" s="33">
        <f>COUNTIF(V163:W172,"AM")/COUNTBLANK(V163:W172)</f>
        <v>0</v>
      </c>
      <c r="X178" s="37"/>
      <c r="Y178" s="16"/>
      <c r="Z178" s="144"/>
      <c r="AA178" s="141"/>
      <c r="AB178" s="32" t="s">
        <v>13</v>
      </c>
      <c r="AC178" s="33">
        <f>COUNTIF(AB163:AC172,"AM")/COUNTBLANK(AB163:AC172)</f>
        <v>0</v>
      </c>
      <c r="AD178" s="37"/>
      <c r="AE178" s="16"/>
      <c r="AF178" s="144"/>
      <c r="AG178" s="141"/>
      <c r="AH178" s="32" t="s">
        <v>13</v>
      </c>
      <c r="AI178" s="33">
        <f>COUNTIF(AH163:AI172,"AM")/COUNTBLANK(AH163:AI172)</f>
        <v>0</v>
      </c>
      <c r="AJ178" s="37"/>
      <c r="AK178" s="16"/>
      <c r="AL178" s="144"/>
      <c r="AM178" s="141"/>
      <c r="AN178" s="32" t="s">
        <v>13</v>
      </c>
      <c r="AO178" s="33">
        <f>COUNTIF(AN163:AO172,"AM")/COUNTBLANK(AN163:AO172)</f>
        <v>0</v>
      </c>
      <c r="AP178" s="37"/>
      <c r="AQ178" s="16"/>
      <c r="AR178" s="144"/>
      <c r="AS178" s="141"/>
      <c r="AT178" s="32" t="s">
        <v>13</v>
      </c>
      <c r="AU178" s="33">
        <f>COUNTIF(AT163:AU172,"AM")/COUNTBLANK(AT163:AU172)</f>
        <v>0</v>
      </c>
      <c r="AV178" s="37"/>
      <c r="AW178" s="16"/>
      <c r="AX178" s="144"/>
      <c r="AY178" s="141"/>
      <c r="AZ178" s="32" t="s">
        <v>13</v>
      </c>
      <c r="BA178" s="33">
        <f>COUNTIF(AZ163:BA172,"AM")/COUNTBLANK(AZ163:BA172)</f>
        <v>0</v>
      </c>
      <c r="BB178" s="37"/>
      <c r="BC178" s="16"/>
      <c r="BD178" s="144"/>
      <c r="BE178" s="141"/>
      <c r="BF178" s="32" t="s">
        <v>13</v>
      </c>
      <c r="BG178" s="33">
        <f>COUNTIF(BF163:BG172,"AM")/COUNTBLANK(BF163:BG172)</f>
        <v>0</v>
      </c>
      <c r="BH178" s="37"/>
      <c r="BI178" s="16"/>
      <c r="BJ178" s="144"/>
      <c r="BK178" s="141"/>
      <c r="BL178" s="32" t="s">
        <v>13</v>
      </c>
      <c r="BM178" s="33">
        <f>COUNTIF(BL163:BM172,"AM")/COUNTBLANK(BL163:BM172)</f>
        <v>0</v>
      </c>
      <c r="BN178" s="37"/>
    </row>
    <row r="179" spans="1:66" ht="15.75" hidden="1" thickTop="1">
      <c r="B179" s="145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  <c r="AA179" s="146"/>
      <c r="AB179" s="146"/>
      <c r="AC179" s="146"/>
      <c r="AD179" s="146"/>
      <c r="AE179" s="146"/>
      <c r="AF179" s="146"/>
      <c r="AG179" s="146"/>
      <c r="AH179" s="146"/>
      <c r="AI179" s="146"/>
      <c r="AJ179" s="146"/>
      <c r="AK179" s="146"/>
      <c r="AL179" s="146"/>
      <c r="AM179" s="146"/>
      <c r="AN179" s="146"/>
      <c r="AO179" s="146"/>
      <c r="AP179" s="146"/>
      <c r="AQ179" s="146"/>
      <c r="AR179" s="146"/>
      <c r="AS179" s="146"/>
      <c r="AT179" s="146"/>
      <c r="AU179" s="146"/>
      <c r="AV179" s="146"/>
      <c r="AW179" s="146"/>
      <c r="AX179" s="146"/>
      <c r="AY179" s="146"/>
      <c r="AZ179" s="146"/>
      <c r="BA179" s="146"/>
      <c r="BB179" s="146"/>
      <c r="BC179" s="146"/>
      <c r="BD179" s="146"/>
      <c r="BE179" s="146"/>
      <c r="BF179" s="146"/>
      <c r="BG179" s="146"/>
      <c r="BH179" s="146"/>
      <c r="BI179" s="146"/>
      <c r="BJ179" s="146"/>
      <c r="BK179" s="146"/>
      <c r="BL179" s="146"/>
      <c r="BM179" s="146"/>
      <c r="BN179" s="146"/>
    </row>
    <row r="180" spans="1:66" hidden="1">
      <c r="B180" s="146"/>
      <c r="C180" s="146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46"/>
      <c r="AW180" s="146"/>
      <c r="AX180" s="146"/>
      <c r="AY180" s="146"/>
      <c r="AZ180" s="146"/>
      <c r="BA180" s="146"/>
      <c r="BB180" s="146"/>
      <c r="BC180" s="146"/>
      <c r="BD180" s="146"/>
      <c r="BE180" s="146"/>
      <c r="BF180" s="146"/>
      <c r="BG180" s="146"/>
      <c r="BH180" s="146"/>
      <c r="BI180" s="146"/>
      <c r="BJ180" s="146"/>
      <c r="BK180" s="146"/>
      <c r="BL180" s="146"/>
      <c r="BM180" s="146"/>
      <c r="BN180" s="146"/>
    </row>
    <row r="181" spans="1:66" ht="15.75" hidden="1" thickBot="1">
      <c r="B181" s="146"/>
      <c r="C181" s="146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  <c r="AA181" s="146"/>
      <c r="AB181" s="146"/>
      <c r="AC181" s="146"/>
      <c r="AD181" s="146"/>
      <c r="AE181" s="146"/>
      <c r="AF181" s="146"/>
      <c r="AG181" s="146"/>
      <c r="AH181" s="146"/>
      <c r="AI181" s="146"/>
      <c r="AJ181" s="146"/>
      <c r="AK181" s="146"/>
      <c r="AL181" s="146"/>
      <c r="AM181" s="146"/>
      <c r="AN181" s="146"/>
      <c r="AO181" s="146"/>
      <c r="AP181" s="146"/>
      <c r="AQ181" s="146"/>
      <c r="AR181" s="146"/>
      <c r="AS181" s="146"/>
      <c r="AT181" s="146"/>
      <c r="AU181" s="146"/>
      <c r="AV181" s="146"/>
      <c r="AW181" s="146"/>
      <c r="AX181" s="146"/>
      <c r="AY181" s="146"/>
      <c r="AZ181" s="146"/>
      <c r="BA181" s="146"/>
      <c r="BB181" s="146"/>
      <c r="BC181" s="146"/>
      <c r="BD181" s="146"/>
      <c r="BE181" s="146"/>
      <c r="BF181" s="146"/>
      <c r="BG181" s="146"/>
      <c r="BH181" s="146"/>
      <c r="BI181" s="146"/>
      <c r="BJ181" s="146"/>
      <c r="BK181" s="146"/>
      <c r="BL181" s="146"/>
      <c r="BM181" s="146"/>
      <c r="BN181" s="146"/>
    </row>
    <row r="182" spans="1:66" ht="27.75" hidden="1" thickTop="1" thickBot="1">
      <c r="B182" s="163" t="str">
        <f>[1]Compétences!D64</f>
        <v>Repérer des régularités dans la langue à l’oral en français</v>
      </c>
      <c r="C182" s="164"/>
      <c r="D182" s="164"/>
      <c r="E182" s="164"/>
      <c r="F182" s="164"/>
      <c r="G182" s="164"/>
      <c r="H182" s="164"/>
      <c r="I182" s="164"/>
      <c r="J182" s="164"/>
      <c r="K182" s="164"/>
      <c r="L182" s="164"/>
      <c r="M182" s="164"/>
      <c r="N182" s="164"/>
      <c r="O182" s="164"/>
      <c r="P182" s="164"/>
      <c r="Q182" s="164"/>
      <c r="R182" s="164"/>
      <c r="S182" s="164"/>
      <c r="T182" s="164"/>
      <c r="U182" s="164"/>
      <c r="V182" s="164"/>
      <c r="W182" s="164"/>
      <c r="X182" s="164"/>
      <c r="Y182" s="164"/>
      <c r="Z182" s="164"/>
      <c r="AA182" s="164"/>
      <c r="AB182" s="164"/>
      <c r="AC182" s="164"/>
      <c r="AD182" s="164"/>
      <c r="AE182" s="164"/>
      <c r="AF182" s="164"/>
      <c r="AG182" s="164"/>
      <c r="AH182" s="164"/>
      <c r="AI182" s="164"/>
      <c r="AJ182" s="164"/>
      <c r="AK182" s="164"/>
      <c r="AL182" s="164"/>
      <c r="AM182" s="164"/>
      <c r="AN182" s="164"/>
      <c r="AO182" s="164"/>
      <c r="AP182" s="164"/>
      <c r="AQ182" s="164"/>
      <c r="AR182" s="164"/>
      <c r="AS182" s="164"/>
      <c r="AT182" s="164"/>
      <c r="AU182" s="164"/>
      <c r="AV182" s="164"/>
      <c r="AW182" s="164"/>
      <c r="AX182" s="164"/>
      <c r="AY182" s="164"/>
      <c r="AZ182" s="164"/>
      <c r="BA182" s="164"/>
      <c r="BB182" s="164"/>
      <c r="BC182" s="164"/>
      <c r="BD182" s="164"/>
      <c r="BE182" s="164"/>
      <c r="BF182" s="164"/>
      <c r="BG182" s="164"/>
      <c r="BH182" s="164"/>
      <c r="BI182" s="164"/>
      <c r="BJ182" s="164"/>
      <c r="BK182" s="164"/>
      <c r="BL182" s="164"/>
      <c r="BM182" s="164"/>
      <c r="BN182" s="165"/>
    </row>
    <row r="183" spans="1:66" ht="22.5" hidden="1" thickTop="1" thickBot="1">
      <c r="A183" s="13"/>
      <c r="B183" s="166" t="str">
        <f>HYPERLINK("[Evaluation_Continue.xlsm]INES!E"&amp;MATCH(B182,[1]INES!$E$1:$E$400,0),"INES")</f>
        <v>INES</v>
      </c>
      <c r="C183" s="167"/>
      <c r="D183" s="167"/>
      <c r="E183" s="167"/>
      <c r="F183" s="168"/>
      <c r="G183" s="12"/>
      <c r="H183" s="166" t="e">
        <f>HYPERLINK("[Evaluation_Continue.xlsm]RHEMA!E"&amp;MATCH(B182,#REF!,0),"RHEMA")</f>
        <v>#REF!</v>
      </c>
      <c r="I183" s="167"/>
      <c r="J183" s="167"/>
      <c r="K183" s="167"/>
      <c r="L183" s="168"/>
      <c r="M183" s="12"/>
      <c r="N183" s="166" t="e">
        <f>HYPERLINK("[Evaluation_Continue.xlsm]NUHEREN!E"&amp;MATCH(B182,#REF!,0),"NUHEREN")</f>
        <v>#REF!</v>
      </c>
      <c r="O183" s="169"/>
      <c r="P183" s="169"/>
      <c r="Q183" s="169"/>
      <c r="R183" s="170"/>
      <c r="S183" s="12"/>
      <c r="T183" s="160" t="e">
        <f>HYPERLINK("[Evaluation_Continue.xlsm]KISHORE!E"&amp;MATCH(B182,#REF!,0),"KISHORE")</f>
        <v>#REF!</v>
      </c>
      <c r="U183" s="161"/>
      <c r="V183" s="161"/>
      <c r="W183" s="161"/>
      <c r="X183" s="162"/>
      <c r="Y183" s="12"/>
      <c r="Z183" s="160" t="e">
        <f>HYPERLINK("[Evaluation_Continue.xlsm]TIMI!E"&amp;MATCH(B182,#REF!,0),"TIMI")</f>
        <v>#REF!</v>
      </c>
      <c r="AA183" s="161"/>
      <c r="AB183" s="161"/>
      <c r="AC183" s="161"/>
      <c r="AD183" s="162"/>
      <c r="AE183" s="12"/>
      <c r="AF183" s="160" t="e">
        <f>HYPERLINK("[Evaluation_Continue.xlsm]MAEVA!E"&amp;MATCH(B182,#REF!,0),"MAEVA")</f>
        <v>#REF!</v>
      </c>
      <c r="AG183" s="161"/>
      <c r="AH183" s="161"/>
      <c r="AI183" s="161"/>
      <c r="AJ183" s="162"/>
      <c r="AK183" s="12"/>
      <c r="AL183" s="160" t="e">
        <f>HYPERLINK("[Evaluation_Continue.xlsm]LOAN!E"&amp;MATCH(B182,#REF!,0),"LOAN")</f>
        <v>#REF!</v>
      </c>
      <c r="AM183" s="161"/>
      <c r="AN183" s="161"/>
      <c r="AO183" s="161"/>
      <c r="AP183" s="162"/>
      <c r="AQ183" s="12"/>
      <c r="AR183" s="160" t="e">
        <f>HYPERLINK("[Evaluation_Continue.xlsm]ABDOULAYE!E"&amp;MATCH(B182,#REF!,0),"ABDOULAYE")</f>
        <v>#REF!</v>
      </c>
      <c r="AS183" s="161"/>
      <c r="AT183" s="161"/>
      <c r="AU183" s="161"/>
      <c r="AV183" s="162"/>
      <c r="AW183" s="12"/>
      <c r="AX183" s="160" t="e">
        <f>HYPERLINK("[Evaluation_Continue.xlsm]AISSATOU!E"&amp;MATCH(B182,#REF!,0),"AISSATOU")</f>
        <v>#REF!</v>
      </c>
      <c r="AY183" s="161"/>
      <c r="AZ183" s="161"/>
      <c r="BA183" s="161"/>
      <c r="BB183" s="162"/>
      <c r="BC183" s="12"/>
      <c r="BD183" s="160" t="e">
        <f>HYPERLINK("[Evaluation_Continue.xlsm]CHAIMA!E"&amp;MATCH(B182,#REF!,0),"CHAIMA")</f>
        <v>#REF!</v>
      </c>
      <c r="BE183" s="161"/>
      <c r="BF183" s="161"/>
      <c r="BG183" s="161"/>
      <c r="BH183" s="162"/>
      <c r="BI183" s="12"/>
      <c r="BJ183" s="160" t="e">
        <f>HYPERLINK("[Evaluation_Continue.xlsm]JOFFREY!E"&amp;MATCH(B182,#REF!,0),"JOFFREY")</f>
        <v>#REF!</v>
      </c>
      <c r="BK183" s="161"/>
      <c r="BL183" s="161"/>
      <c r="BM183" s="161"/>
      <c r="BN183" s="162"/>
    </row>
    <row r="184" spans="1:66" ht="17.25" hidden="1" thickTop="1" thickBot="1">
      <c r="B184" s="14" t="s">
        <v>2</v>
      </c>
      <c r="C184" s="15" t="s">
        <v>3</v>
      </c>
      <c r="D184" s="158" t="s">
        <v>4</v>
      </c>
      <c r="E184" s="159"/>
      <c r="F184" s="14" t="s">
        <v>5</v>
      </c>
      <c r="G184" s="16"/>
      <c r="H184" s="14" t="s">
        <v>2</v>
      </c>
      <c r="I184" s="15" t="s">
        <v>3</v>
      </c>
      <c r="J184" s="158" t="s">
        <v>4</v>
      </c>
      <c r="K184" s="159"/>
      <c r="L184" s="14" t="s">
        <v>5</v>
      </c>
      <c r="M184" s="16"/>
      <c r="N184" s="14" t="s">
        <v>2</v>
      </c>
      <c r="O184" s="15" t="s">
        <v>3</v>
      </c>
      <c r="P184" s="158" t="s">
        <v>4</v>
      </c>
      <c r="Q184" s="159"/>
      <c r="R184" s="14" t="s">
        <v>5</v>
      </c>
      <c r="S184" s="16"/>
      <c r="T184" s="14" t="s">
        <v>2</v>
      </c>
      <c r="U184" s="15" t="s">
        <v>3</v>
      </c>
      <c r="V184" s="158" t="s">
        <v>4</v>
      </c>
      <c r="W184" s="159"/>
      <c r="X184" s="14" t="s">
        <v>5</v>
      </c>
      <c r="Y184" s="16"/>
      <c r="Z184" s="14" t="s">
        <v>2</v>
      </c>
      <c r="AA184" s="15" t="s">
        <v>3</v>
      </c>
      <c r="AB184" s="158" t="s">
        <v>4</v>
      </c>
      <c r="AC184" s="159"/>
      <c r="AD184" s="14" t="s">
        <v>5</v>
      </c>
      <c r="AE184" s="16"/>
      <c r="AF184" s="14" t="s">
        <v>2</v>
      </c>
      <c r="AG184" s="15" t="s">
        <v>3</v>
      </c>
      <c r="AH184" s="158" t="s">
        <v>4</v>
      </c>
      <c r="AI184" s="159"/>
      <c r="AJ184" s="14" t="s">
        <v>5</v>
      </c>
      <c r="AK184" s="16"/>
      <c r="AL184" s="14" t="s">
        <v>2</v>
      </c>
      <c r="AM184" s="15" t="s">
        <v>3</v>
      </c>
      <c r="AN184" s="158" t="s">
        <v>4</v>
      </c>
      <c r="AO184" s="159"/>
      <c r="AP184" s="14" t="s">
        <v>5</v>
      </c>
      <c r="AQ184" s="16"/>
      <c r="AR184" s="14" t="s">
        <v>2</v>
      </c>
      <c r="AS184" s="15" t="s">
        <v>3</v>
      </c>
      <c r="AT184" s="158" t="s">
        <v>4</v>
      </c>
      <c r="AU184" s="159"/>
      <c r="AV184" s="14" t="s">
        <v>5</v>
      </c>
      <c r="AW184" s="16"/>
      <c r="AX184" s="14" t="s">
        <v>2</v>
      </c>
      <c r="AY184" s="15" t="s">
        <v>3</v>
      </c>
      <c r="AZ184" s="158" t="s">
        <v>4</v>
      </c>
      <c r="BA184" s="159"/>
      <c r="BB184" s="14" t="s">
        <v>5</v>
      </c>
      <c r="BC184" s="16"/>
      <c r="BD184" s="14" t="s">
        <v>2</v>
      </c>
      <c r="BE184" s="15" t="s">
        <v>3</v>
      </c>
      <c r="BF184" s="158" t="s">
        <v>4</v>
      </c>
      <c r="BG184" s="159"/>
      <c r="BH184" s="14" t="s">
        <v>5</v>
      </c>
      <c r="BI184" s="16"/>
      <c r="BJ184" s="14" t="s">
        <v>2</v>
      </c>
      <c r="BK184" s="15" t="s">
        <v>3</v>
      </c>
      <c r="BL184" s="158" t="s">
        <v>4</v>
      </c>
      <c r="BM184" s="159"/>
      <c r="BN184" s="14" t="s">
        <v>5</v>
      </c>
    </row>
    <row r="185" spans="1:66" ht="16.5" hidden="1" thickTop="1">
      <c r="B185" s="17"/>
      <c r="C185" s="18"/>
      <c r="D185" s="156"/>
      <c r="E185" s="157"/>
      <c r="F185" s="19"/>
      <c r="G185" s="1"/>
      <c r="H185" s="17"/>
      <c r="I185" s="18"/>
      <c r="J185" s="156"/>
      <c r="K185" s="157"/>
      <c r="L185" s="20"/>
      <c r="N185" s="17"/>
      <c r="O185" s="18"/>
      <c r="P185" s="156"/>
      <c r="Q185" s="157"/>
      <c r="R185" s="20"/>
      <c r="T185" s="17"/>
      <c r="U185" s="18"/>
      <c r="V185" s="156"/>
      <c r="W185" s="157"/>
      <c r="X185" s="20"/>
      <c r="Z185" s="17"/>
      <c r="AA185" s="18"/>
      <c r="AB185" s="156"/>
      <c r="AC185" s="157"/>
      <c r="AD185" s="20"/>
      <c r="AF185" s="17"/>
      <c r="AG185" s="18"/>
      <c r="AH185" s="156"/>
      <c r="AI185" s="157"/>
      <c r="AJ185" s="20"/>
      <c r="AL185" s="17"/>
      <c r="AM185" s="18"/>
      <c r="AN185" s="156"/>
      <c r="AO185" s="157"/>
      <c r="AP185" s="20"/>
      <c r="AR185" s="17"/>
      <c r="AS185" s="18"/>
      <c r="AT185" s="156"/>
      <c r="AU185" s="157"/>
      <c r="AV185" s="20"/>
      <c r="AX185" s="17"/>
      <c r="AY185" s="18"/>
      <c r="AZ185" s="156"/>
      <c r="BA185" s="157"/>
      <c r="BB185" s="20"/>
      <c r="BD185" s="17"/>
      <c r="BE185" s="18"/>
      <c r="BF185" s="156"/>
      <c r="BG185" s="157"/>
      <c r="BH185" s="20"/>
      <c r="BJ185" s="17"/>
      <c r="BK185" s="18"/>
      <c r="BL185" s="156"/>
      <c r="BM185" s="157"/>
      <c r="BN185" s="20"/>
    </row>
    <row r="186" spans="1:66" ht="15.75" hidden="1">
      <c r="B186" s="17"/>
      <c r="C186" s="21"/>
      <c r="D186" s="155"/>
      <c r="E186" s="154"/>
      <c r="F186" s="22"/>
      <c r="G186" s="1"/>
      <c r="H186" s="17"/>
      <c r="I186" s="21"/>
      <c r="J186" s="155"/>
      <c r="K186" s="154"/>
      <c r="L186" s="23"/>
      <c r="N186" s="17"/>
      <c r="O186" s="21"/>
      <c r="P186" s="155"/>
      <c r="Q186" s="154"/>
      <c r="R186" s="23"/>
      <c r="T186" s="17"/>
      <c r="U186" s="21"/>
      <c r="V186" s="155"/>
      <c r="W186" s="154"/>
      <c r="X186" s="23"/>
      <c r="Z186" s="17"/>
      <c r="AA186" s="21"/>
      <c r="AB186" s="155"/>
      <c r="AC186" s="154"/>
      <c r="AD186" s="23"/>
      <c r="AF186" s="17"/>
      <c r="AG186" s="21"/>
      <c r="AH186" s="155"/>
      <c r="AI186" s="154"/>
      <c r="AJ186" s="23"/>
      <c r="AL186" s="17"/>
      <c r="AM186" s="21"/>
      <c r="AN186" s="155"/>
      <c r="AO186" s="154"/>
      <c r="AP186" s="23"/>
      <c r="AR186" s="17"/>
      <c r="AS186" s="21"/>
      <c r="AT186" s="155"/>
      <c r="AU186" s="154"/>
      <c r="AV186" s="23"/>
      <c r="AX186" s="17"/>
      <c r="AY186" s="21"/>
      <c r="AZ186" s="155"/>
      <c r="BA186" s="154"/>
      <c r="BB186" s="23"/>
      <c r="BD186" s="17"/>
      <c r="BE186" s="21"/>
      <c r="BF186" s="155"/>
      <c r="BG186" s="154"/>
      <c r="BH186" s="23"/>
      <c r="BJ186" s="17"/>
      <c r="BK186" s="21"/>
      <c r="BL186" s="155"/>
      <c r="BM186" s="154"/>
      <c r="BN186" s="23"/>
    </row>
    <row r="187" spans="1:66" ht="15.75" hidden="1">
      <c r="B187" s="17"/>
      <c r="C187" s="21"/>
      <c r="D187" s="155"/>
      <c r="E187" s="154"/>
      <c r="F187" s="22"/>
      <c r="G187" s="1"/>
      <c r="H187" s="17"/>
      <c r="I187" s="21"/>
      <c r="J187" s="155"/>
      <c r="K187" s="154"/>
      <c r="L187" s="23"/>
      <c r="N187" s="17"/>
      <c r="O187" s="21"/>
      <c r="P187" s="155"/>
      <c r="Q187" s="154"/>
      <c r="R187" s="23"/>
      <c r="T187" s="17"/>
      <c r="U187" s="21"/>
      <c r="V187" s="155"/>
      <c r="W187" s="154"/>
      <c r="X187" s="23"/>
      <c r="Z187" s="17"/>
      <c r="AA187" s="21"/>
      <c r="AB187" s="155"/>
      <c r="AC187" s="154"/>
      <c r="AD187" s="23"/>
      <c r="AF187" s="17"/>
      <c r="AG187" s="21"/>
      <c r="AH187" s="155"/>
      <c r="AI187" s="154"/>
      <c r="AJ187" s="23"/>
      <c r="AL187" s="17"/>
      <c r="AM187" s="21"/>
      <c r="AN187" s="155"/>
      <c r="AO187" s="154"/>
      <c r="AP187" s="23"/>
      <c r="AR187" s="17"/>
      <c r="AS187" s="21"/>
      <c r="AT187" s="155"/>
      <c r="AU187" s="154"/>
      <c r="AV187" s="23"/>
      <c r="AX187" s="17"/>
      <c r="AY187" s="21"/>
      <c r="AZ187" s="155"/>
      <c r="BA187" s="154"/>
      <c r="BB187" s="23"/>
      <c r="BD187" s="17"/>
      <c r="BE187" s="21"/>
      <c r="BF187" s="155"/>
      <c r="BG187" s="154"/>
      <c r="BH187" s="23"/>
      <c r="BJ187" s="17"/>
      <c r="BK187" s="21"/>
      <c r="BL187" s="155"/>
      <c r="BM187" s="154"/>
      <c r="BN187" s="23"/>
    </row>
    <row r="188" spans="1:66" ht="15.75" hidden="1">
      <c r="B188" s="17"/>
      <c r="C188" s="21"/>
      <c r="D188" s="155"/>
      <c r="E188" s="154"/>
      <c r="F188" s="22"/>
      <c r="G188" s="1"/>
      <c r="H188" s="17"/>
      <c r="I188" s="21"/>
      <c r="J188" s="155"/>
      <c r="K188" s="154"/>
      <c r="L188" s="23"/>
      <c r="N188" s="17"/>
      <c r="O188" s="21"/>
      <c r="P188" s="155"/>
      <c r="Q188" s="154"/>
      <c r="R188" s="23"/>
      <c r="T188" s="17"/>
      <c r="U188" s="21"/>
      <c r="V188" s="155"/>
      <c r="W188" s="154"/>
      <c r="X188" s="23"/>
      <c r="Z188" s="17"/>
      <c r="AA188" s="21"/>
      <c r="AB188" s="155"/>
      <c r="AC188" s="154"/>
      <c r="AD188" s="23"/>
      <c r="AF188" s="17"/>
      <c r="AG188" s="21"/>
      <c r="AH188" s="155"/>
      <c r="AI188" s="154"/>
      <c r="AJ188" s="23"/>
      <c r="AL188" s="17"/>
      <c r="AM188" s="21"/>
      <c r="AN188" s="155"/>
      <c r="AO188" s="154"/>
      <c r="AP188" s="23"/>
      <c r="AR188" s="17"/>
      <c r="AS188" s="21"/>
      <c r="AT188" s="155"/>
      <c r="AU188" s="154"/>
      <c r="AV188" s="23"/>
      <c r="AX188" s="17"/>
      <c r="AY188" s="21"/>
      <c r="AZ188" s="155"/>
      <c r="BA188" s="154"/>
      <c r="BB188" s="23"/>
      <c r="BD188" s="17"/>
      <c r="BE188" s="21"/>
      <c r="BF188" s="155"/>
      <c r="BG188" s="154"/>
      <c r="BH188" s="23"/>
      <c r="BJ188" s="17"/>
      <c r="BK188" s="21"/>
      <c r="BL188" s="155"/>
      <c r="BM188" s="154"/>
      <c r="BN188" s="23"/>
    </row>
    <row r="189" spans="1:66" ht="15.75" hidden="1">
      <c r="B189" s="17"/>
      <c r="C189" s="21"/>
      <c r="D189" s="155"/>
      <c r="E189" s="154"/>
      <c r="F189" s="22"/>
      <c r="G189" s="1"/>
      <c r="H189" s="17"/>
      <c r="I189" s="21"/>
      <c r="J189" s="155"/>
      <c r="K189" s="154"/>
      <c r="L189" s="23"/>
      <c r="N189" s="17"/>
      <c r="O189" s="21"/>
      <c r="P189" s="155"/>
      <c r="Q189" s="154"/>
      <c r="R189" s="23"/>
      <c r="T189" s="17"/>
      <c r="U189" s="21"/>
      <c r="V189" s="155"/>
      <c r="W189" s="154"/>
      <c r="X189" s="23"/>
      <c r="Z189" s="17"/>
      <c r="AA189" s="21"/>
      <c r="AB189" s="155"/>
      <c r="AC189" s="154"/>
      <c r="AD189" s="23"/>
      <c r="AF189" s="17"/>
      <c r="AG189" s="21"/>
      <c r="AH189" s="155"/>
      <c r="AI189" s="154"/>
      <c r="AJ189" s="23"/>
      <c r="AL189" s="17"/>
      <c r="AM189" s="21"/>
      <c r="AN189" s="155"/>
      <c r="AO189" s="154"/>
      <c r="AP189" s="23"/>
      <c r="AR189" s="17"/>
      <c r="AS189" s="21"/>
      <c r="AT189" s="155"/>
      <c r="AU189" s="154"/>
      <c r="AV189" s="23"/>
      <c r="AX189" s="17"/>
      <c r="AY189" s="21"/>
      <c r="AZ189" s="155"/>
      <c r="BA189" s="154"/>
      <c r="BB189" s="23"/>
      <c r="BD189" s="17"/>
      <c r="BE189" s="21"/>
      <c r="BF189" s="155"/>
      <c r="BG189" s="154"/>
      <c r="BH189" s="23"/>
      <c r="BJ189" s="17"/>
      <c r="BK189" s="21"/>
      <c r="BL189" s="155"/>
      <c r="BM189" s="154"/>
      <c r="BN189" s="23"/>
    </row>
    <row r="190" spans="1:66" ht="15.75" hidden="1">
      <c r="B190" s="24"/>
      <c r="C190" s="21"/>
      <c r="D190" s="155"/>
      <c r="E190" s="154"/>
      <c r="F190" s="22"/>
      <c r="G190" s="1"/>
      <c r="H190" s="24"/>
      <c r="I190" s="21"/>
      <c r="J190" s="155"/>
      <c r="K190" s="154"/>
      <c r="L190" s="23"/>
      <c r="N190" s="24"/>
      <c r="O190" s="21"/>
      <c r="P190" s="155"/>
      <c r="Q190" s="154"/>
      <c r="R190" s="23"/>
      <c r="T190" s="24"/>
      <c r="U190" s="21"/>
      <c r="V190" s="155"/>
      <c r="W190" s="154"/>
      <c r="X190" s="23"/>
      <c r="Z190" s="24"/>
      <c r="AA190" s="21"/>
      <c r="AB190" s="155"/>
      <c r="AC190" s="154"/>
      <c r="AD190" s="23"/>
      <c r="AF190" s="24"/>
      <c r="AG190" s="21"/>
      <c r="AH190" s="155"/>
      <c r="AI190" s="154"/>
      <c r="AJ190" s="23"/>
      <c r="AL190" s="24"/>
      <c r="AM190" s="21"/>
      <c r="AN190" s="155"/>
      <c r="AO190" s="154"/>
      <c r="AP190" s="23"/>
      <c r="AR190" s="24"/>
      <c r="AS190" s="21"/>
      <c r="AT190" s="155"/>
      <c r="AU190" s="154"/>
      <c r="AV190" s="23"/>
      <c r="AX190" s="24"/>
      <c r="AY190" s="21"/>
      <c r="AZ190" s="155"/>
      <c r="BA190" s="154"/>
      <c r="BB190" s="23"/>
      <c r="BD190" s="24"/>
      <c r="BE190" s="21"/>
      <c r="BF190" s="155"/>
      <c r="BG190" s="154"/>
      <c r="BH190" s="23"/>
      <c r="BJ190" s="24"/>
      <c r="BK190" s="21"/>
      <c r="BL190" s="155"/>
      <c r="BM190" s="154"/>
      <c r="BN190" s="23"/>
    </row>
    <row r="191" spans="1:66" ht="15.75" hidden="1">
      <c r="B191" s="24"/>
      <c r="C191" s="21"/>
      <c r="D191" s="155"/>
      <c r="E191" s="154"/>
      <c r="F191" s="22"/>
      <c r="G191" s="1"/>
      <c r="H191" s="24"/>
      <c r="I191" s="21"/>
      <c r="J191" s="155"/>
      <c r="K191" s="154"/>
      <c r="L191" s="23"/>
      <c r="N191" s="24"/>
      <c r="O191" s="21"/>
      <c r="P191" s="155"/>
      <c r="Q191" s="154"/>
      <c r="R191" s="23"/>
      <c r="T191" s="24"/>
      <c r="U191" s="21"/>
      <c r="V191" s="155"/>
      <c r="W191" s="154"/>
      <c r="X191" s="23"/>
      <c r="Z191" s="24"/>
      <c r="AA191" s="21"/>
      <c r="AB191" s="155"/>
      <c r="AC191" s="154"/>
      <c r="AD191" s="23"/>
      <c r="AF191" s="24"/>
      <c r="AG191" s="21"/>
      <c r="AH191" s="155"/>
      <c r="AI191" s="154"/>
      <c r="AJ191" s="23"/>
      <c r="AL191" s="24"/>
      <c r="AM191" s="21"/>
      <c r="AN191" s="155"/>
      <c r="AO191" s="154"/>
      <c r="AP191" s="23"/>
      <c r="AR191" s="24"/>
      <c r="AS191" s="21"/>
      <c r="AT191" s="155"/>
      <c r="AU191" s="154"/>
      <c r="AV191" s="23"/>
      <c r="AX191" s="24"/>
      <c r="AY191" s="21"/>
      <c r="AZ191" s="155"/>
      <c r="BA191" s="154"/>
      <c r="BB191" s="23"/>
      <c r="BD191" s="24"/>
      <c r="BE191" s="21"/>
      <c r="BF191" s="155"/>
      <c r="BG191" s="154"/>
      <c r="BH191" s="23"/>
      <c r="BJ191" s="24"/>
      <c r="BK191" s="21"/>
      <c r="BL191" s="155"/>
      <c r="BM191" s="154"/>
      <c r="BN191" s="23"/>
    </row>
    <row r="192" spans="1:66" ht="15.75" hidden="1">
      <c r="B192" s="24"/>
      <c r="C192" s="21"/>
      <c r="D192" s="155"/>
      <c r="E192" s="154"/>
      <c r="F192" s="22"/>
      <c r="G192" s="1"/>
      <c r="H192" s="24"/>
      <c r="I192" s="21"/>
      <c r="J192" s="155"/>
      <c r="K192" s="154"/>
      <c r="L192" s="23"/>
      <c r="N192" s="24"/>
      <c r="O192" s="21"/>
      <c r="P192" s="155"/>
      <c r="Q192" s="154"/>
      <c r="R192" s="23"/>
      <c r="T192" s="24"/>
      <c r="U192" s="21"/>
      <c r="V192" s="155"/>
      <c r="W192" s="154"/>
      <c r="X192" s="23"/>
      <c r="Z192" s="24"/>
      <c r="AA192" s="21"/>
      <c r="AB192" s="155"/>
      <c r="AC192" s="154"/>
      <c r="AD192" s="23"/>
      <c r="AF192" s="24"/>
      <c r="AG192" s="21"/>
      <c r="AH192" s="155"/>
      <c r="AI192" s="154"/>
      <c r="AJ192" s="23"/>
      <c r="AL192" s="24"/>
      <c r="AM192" s="21"/>
      <c r="AN192" s="155"/>
      <c r="AO192" s="154"/>
      <c r="AP192" s="23"/>
      <c r="AR192" s="24"/>
      <c r="AS192" s="21"/>
      <c r="AT192" s="155"/>
      <c r="AU192" s="154"/>
      <c r="AV192" s="23"/>
      <c r="AX192" s="24"/>
      <c r="AY192" s="21"/>
      <c r="AZ192" s="155"/>
      <c r="BA192" s="154"/>
      <c r="BB192" s="23"/>
      <c r="BD192" s="24"/>
      <c r="BE192" s="21"/>
      <c r="BF192" s="155"/>
      <c r="BG192" s="154"/>
      <c r="BH192" s="23"/>
      <c r="BJ192" s="24"/>
      <c r="BK192" s="21"/>
      <c r="BL192" s="155"/>
      <c r="BM192" s="154"/>
      <c r="BN192" s="23"/>
    </row>
    <row r="193" spans="1:66" ht="15.75" hidden="1">
      <c r="B193" s="24"/>
      <c r="C193" s="21"/>
      <c r="D193" s="153"/>
      <c r="E193" s="154"/>
      <c r="F193" s="22"/>
      <c r="G193" s="1"/>
      <c r="H193" s="24"/>
      <c r="I193" s="21"/>
      <c r="J193" s="153"/>
      <c r="K193" s="154"/>
      <c r="L193" s="23"/>
      <c r="N193" s="24"/>
      <c r="O193" s="21"/>
      <c r="P193" s="153"/>
      <c r="Q193" s="154"/>
      <c r="R193" s="23"/>
      <c r="T193" s="24"/>
      <c r="U193" s="21"/>
      <c r="V193" s="153"/>
      <c r="W193" s="154"/>
      <c r="X193" s="23"/>
      <c r="Z193" s="24"/>
      <c r="AA193" s="21"/>
      <c r="AB193" s="153"/>
      <c r="AC193" s="154"/>
      <c r="AD193" s="23"/>
      <c r="AF193" s="24"/>
      <c r="AG193" s="21"/>
      <c r="AH193" s="153"/>
      <c r="AI193" s="154"/>
      <c r="AJ193" s="23"/>
      <c r="AL193" s="24"/>
      <c r="AM193" s="21"/>
      <c r="AN193" s="153"/>
      <c r="AO193" s="154"/>
      <c r="AP193" s="23"/>
      <c r="AR193" s="24"/>
      <c r="AS193" s="21"/>
      <c r="AT193" s="153"/>
      <c r="AU193" s="154"/>
      <c r="AV193" s="23"/>
      <c r="AX193" s="24"/>
      <c r="AY193" s="21"/>
      <c r="AZ193" s="153"/>
      <c r="BA193" s="154"/>
      <c r="BB193" s="23"/>
      <c r="BD193" s="24"/>
      <c r="BE193" s="21"/>
      <c r="BF193" s="153"/>
      <c r="BG193" s="154"/>
      <c r="BH193" s="23"/>
      <c r="BJ193" s="24"/>
      <c r="BK193" s="21"/>
      <c r="BL193" s="153"/>
      <c r="BM193" s="154"/>
      <c r="BN193" s="23"/>
    </row>
    <row r="194" spans="1:66" ht="16.5" hidden="1" thickBot="1">
      <c r="B194" s="25"/>
      <c r="C194" s="26"/>
      <c r="D194" s="151"/>
      <c r="E194" s="152"/>
      <c r="F194" s="27"/>
      <c r="G194" s="1"/>
      <c r="H194" s="25"/>
      <c r="I194" s="26"/>
      <c r="J194" s="151"/>
      <c r="K194" s="152"/>
      <c r="L194" s="28"/>
      <c r="N194" s="25"/>
      <c r="O194" s="26"/>
      <c r="P194" s="151"/>
      <c r="Q194" s="152"/>
      <c r="R194" s="28"/>
      <c r="T194" s="25"/>
      <c r="U194" s="26"/>
      <c r="V194" s="151"/>
      <c r="W194" s="152"/>
      <c r="X194" s="28"/>
      <c r="Z194" s="25"/>
      <c r="AA194" s="26"/>
      <c r="AB194" s="151"/>
      <c r="AC194" s="152"/>
      <c r="AD194" s="28"/>
      <c r="AF194" s="25"/>
      <c r="AG194" s="26"/>
      <c r="AH194" s="151"/>
      <c r="AI194" s="152"/>
      <c r="AJ194" s="28"/>
      <c r="AL194" s="25"/>
      <c r="AM194" s="26"/>
      <c r="AN194" s="151"/>
      <c r="AO194" s="152"/>
      <c r="AP194" s="28"/>
      <c r="AR194" s="25"/>
      <c r="AS194" s="26"/>
      <c r="AT194" s="151"/>
      <c r="AU194" s="152"/>
      <c r="AV194" s="28"/>
      <c r="AX194" s="25"/>
      <c r="AY194" s="26"/>
      <c r="AZ194" s="151"/>
      <c r="BA194" s="152"/>
      <c r="BB194" s="28"/>
      <c r="BD194" s="25"/>
      <c r="BE194" s="26"/>
      <c r="BF194" s="151"/>
      <c r="BG194" s="152"/>
      <c r="BH194" s="28"/>
      <c r="BJ194" s="25"/>
      <c r="BK194" s="26"/>
      <c r="BL194" s="151"/>
      <c r="BM194" s="152"/>
      <c r="BN194" s="28"/>
    </row>
    <row r="195" spans="1:66" ht="20.25" hidden="1" thickTop="1" thickBot="1">
      <c r="B195" s="142" t="s">
        <v>6</v>
      </c>
      <c r="C195" s="147" t="e">
        <f>AVERAGE(C185:C194)/3</f>
        <v>#DIV/0!</v>
      </c>
      <c r="D195" s="29" t="s">
        <v>7</v>
      </c>
      <c r="E195" s="30">
        <f>100%-(E196+E197+E198+E199+E200)</f>
        <v>1</v>
      </c>
      <c r="F195" s="31"/>
      <c r="G195" s="16"/>
      <c r="H195" s="142" t="s">
        <v>6</v>
      </c>
      <c r="I195" s="147" t="e">
        <f>AVERAGE(I185:I194)/3</f>
        <v>#DIV/0!</v>
      </c>
      <c r="J195" s="29" t="s">
        <v>7</v>
      </c>
      <c r="K195" s="30">
        <f>100%-(K196+K197+K198+K199+K200)</f>
        <v>1</v>
      </c>
      <c r="L195" s="31"/>
      <c r="M195" s="16"/>
      <c r="N195" s="142" t="s">
        <v>6</v>
      </c>
      <c r="O195" s="147" t="e">
        <f>AVERAGE(O185:O194)/3</f>
        <v>#DIV/0!</v>
      </c>
      <c r="P195" s="29" t="s">
        <v>7</v>
      </c>
      <c r="Q195" s="30">
        <f>100%-(Q196+Q197+Q198+Q199+Q200)</f>
        <v>1</v>
      </c>
      <c r="R195" s="31"/>
      <c r="S195" s="16"/>
      <c r="T195" s="142" t="s">
        <v>6</v>
      </c>
      <c r="U195" s="147" t="e">
        <f>AVERAGE(U185:U194)/3</f>
        <v>#DIV/0!</v>
      </c>
      <c r="V195" s="29" t="s">
        <v>7</v>
      </c>
      <c r="W195" s="30">
        <f>100%-(W196+W197+W198+W199+W200)</f>
        <v>1</v>
      </c>
      <c r="X195" s="31"/>
      <c r="Y195" s="16"/>
      <c r="Z195" s="142" t="s">
        <v>6</v>
      </c>
      <c r="AA195" s="147" t="e">
        <f>AVERAGE(AA185:AA194)/3</f>
        <v>#DIV/0!</v>
      </c>
      <c r="AB195" s="29" t="s">
        <v>7</v>
      </c>
      <c r="AC195" s="30">
        <f>100%-(AC196+AC197+AC198+AC199+AC200)</f>
        <v>1</v>
      </c>
      <c r="AD195" s="31"/>
      <c r="AE195" s="16"/>
      <c r="AF195" s="142" t="s">
        <v>6</v>
      </c>
      <c r="AG195" s="147" t="e">
        <f>AVERAGE(AG185:AG194)/3</f>
        <v>#DIV/0!</v>
      </c>
      <c r="AH195" s="29" t="s">
        <v>7</v>
      </c>
      <c r="AI195" s="30">
        <f>100%-(AI196+AI197+AI198+AI199+AI200)</f>
        <v>1</v>
      </c>
      <c r="AJ195" s="31"/>
      <c r="AK195" s="16"/>
      <c r="AL195" s="142" t="s">
        <v>6</v>
      </c>
      <c r="AM195" s="147" t="e">
        <f>AVERAGE(AM185:AM194)/3</f>
        <v>#DIV/0!</v>
      </c>
      <c r="AN195" s="29" t="s">
        <v>7</v>
      </c>
      <c r="AO195" s="30">
        <f>100%-(AO196+AO197+AO198+AO199+AO200)</f>
        <v>1</v>
      </c>
      <c r="AP195" s="31"/>
      <c r="AQ195" s="16"/>
      <c r="AR195" s="142" t="s">
        <v>6</v>
      </c>
      <c r="AS195" s="147" t="e">
        <f>AVERAGE(AS185:AS194)/3</f>
        <v>#DIV/0!</v>
      </c>
      <c r="AT195" s="29" t="s">
        <v>7</v>
      </c>
      <c r="AU195" s="30">
        <f>100%-(AU196+AU197+AU198+AU199+AU200)</f>
        <v>1</v>
      </c>
      <c r="AV195" s="31"/>
      <c r="AW195" s="16"/>
      <c r="AX195" s="142" t="s">
        <v>6</v>
      </c>
      <c r="AY195" s="147" t="e">
        <f>AVERAGE(AY185:AY194)/3</f>
        <v>#DIV/0!</v>
      </c>
      <c r="AZ195" s="29" t="s">
        <v>7</v>
      </c>
      <c r="BA195" s="30">
        <f>100%-(BA196+BA197+BA198+BA199+BA200)</f>
        <v>1</v>
      </c>
      <c r="BB195" s="31"/>
      <c r="BC195" s="16"/>
      <c r="BD195" s="142" t="s">
        <v>6</v>
      </c>
      <c r="BE195" s="147" t="e">
        <f>AVERAGE(BE185:BE194)/3</f>
        <v>#DIV/0!</v>
      </c>
      <c r="BF195" s="29" t="s">
        <v>7</v>
      </c>
      <c r="BG195" s="30">
        <f>100%-(BG196+BG197+BG198+BG199+BG200)</f>
        <v>1</v>
      </c>
      <c r="BH195" s="31"/>
      <c r="BI195" s="16"/>
      <c r="BJ195" s="142" t="s">
        <v>6</v>
      </c>
      <c r="BK195" s="147" t="e">
        <f>AVERAGE(BK185:BK194)/3</f>
        <v>#DIV/0!</v>
      </c>
      <c r="BL195" s="29" t="s">
        <v>7</v>
      </c>
      <c r="BM195" s="30">
        <f>100%-(BM196+BM197+BM198+BM199+BM200)</f>
        <v>1</v>
      </c>
      <c r="BN195" s="31"/>
    </row>
    <row r="196" spans="1:66" ht="17.25" hidden="1" thickTop="1" thickBot="1">
      <c r="B196" s="150"/>
      <c r="C196" s="148"/>
      <c r="D196" s="32" t="s">
        <v>8</v>
      </c>
      <c r="E196" s="33">
        <f>COUNTIF(D185:E194,"G")/COUNTBLANK(D185:E194)</f>
        <v>0</v>
      </c>
      <c r="F196" s="34"/>
      <c r="G196" s="16"/>
      <c r="H196" s="150"/>
      <c r="I196" s="148"/>
      <c r="J196" s="32" t="s">
        <v>8</v>
      </c>
      <c r="K196" s="33">
        <f>COUNTIF(J185:K194,"G")/COUNTBLANK(J185:K194)</f>
        <v>0</v>
      </c>
      <c r="L196" s="34"/>
      <c r="M196" s="16"/>
      <c r="N196" s="150"/>
      <c r="O196" s="148"/>
      <c r="P196" s="32" t="s">
        <v>8</v>
      </c>
      <c r="Q196" s="33">
        <f>COUNTIF(P185:Q194,"G")/COUNTBLANK(P185:Q194)</f>
        <v>0</v>
      </c>
      <c r="R196" s="34"/>
      <c r="S196" s="16"/>
      <c r="T196" s="150"/>
      <c r="U196" s="148"/>
      <c r="V196" s="32" t="s">
        <v>8</v>
      </c>
      <c r="W196" s="33">
        <f>COUNTIF(V185:W194,"G")/COUNTBLANK(V185:W194)</f>
        <v>0</v>
      </c>
      <c r="X196" s="34"/>
      <c r="Y196" s="16"/>
      <c r="Z196" s="150"/>
      <c r="AA196" s="148"/>
      <c r="AB196" s="32" t="s">
        <v>8</v>
      </c>
      <c r="AC196" s="33">
        <f>COUNTIF(AB185:AC194,"G")/COUNTBLANK(AB185:AC194)</f>
        <v>0</v>
      </c>
      <c r="AD196" s="34"/>
      <c r="AE196" s="16"/>
      <c r="AF196" s="150"/>
      <c r="AG196" s="148"/>
      <c r="AH196" s="35" t="s">
        <v>8</v>
      </c>
      <c r="AI196" s="33">
        <f>COUNTIF(AH185:AI194,"G")/COUNTBLANK(AH185:AI194)</f>
        <v>0</v>
      </c>
      <c r="AJ196" s="34"/>
      <c r="AK196" s="16"/>
      <c r="AL196" s="150"/>
      <c r="AM196" s="148"/>
      <c r="AN196" s="32" t="s">
        <v>8</v>
      </c>
      <c r="AO196" s="33">
        <f>COUNTIF(AN185:AO194,"G")/COUNTBLANK(AN185:AO194)</f>
        <v>0</v>
      </c>
      <c r="AP196" s="34"/>
      <c r="AQ196" s="16"/>
      <c r="AR196" s="150"/>
      <c r="AS196" s="148"/>
      <c r="AT196" s="32" t="s">
        <v>8</v>
      </c>
      <c r="AU196" s="33">
        <f>COUNTIF(AT185:AU194,"G")/COUNTBLANK(AT185:AU194)</f>
        <v>0</v>
      </c>
      <c r="AV196" s="34"/>
      <c r="AW196" s="16"/>
      <c r="AX196" s="150"/>
      <c r="AY196" s="148"/>
      <c r="AZ196" s="32" t="s">
        <v>8</v>
      </c>
      <c r="BA196" s="33">
        <f>COUNTIF(AZ185:BA194,"G")/COUNTBLANK(AZ185:BA194)</f>
        <v>0</v>
      </c>
      <c r="BB196" s="34"/>
      <c r="BC196" s="16"/>
      <c r="BD196" s="150"/>
      <c r="BE196" s="148"/>
      <c r="BF196" s="32" t="s">
        <v>8</v>
      </c>
      <c r="BG196" s="33">
        <f>COUNTIF(BF185:BG194,"G")/COUNTBLANK(BF185:BG194)</f>
        <v>0</v>
      </c>
      <c r="BH196" s="34"/>
      <c r="BI196" s="16"/>
      <c r="BJ196" s="150"/>
      <c r="BK196" s="148"/>
      <c r="BL196" s="32" t="s">
        <v>8</v>
      </c>
      <c r="BM196" s="33">
        <f>COUNTIF(BL185:BM194,"G")/COUNTBLANK(BL185:BM194)</f>
        <v>0</v>
      </c>
      <c r="BN196" s="34"/>
    </row>
    <row r="197" spans="1:66" ht="17.25" hidden="1" thickTop="1" thickBot="1">
      <c r="B197" s="144"/>
      <c r="C197" s="149"/>
      <c r="D197" s="36" t="s">
        <v>9</v>
      </c>
      <c r="E197" s="33">
        <f>COUNTIF(D185:E194,"A")/COUNTBLANK(D185:E194)</f>
        <v>0</v>
      </c>
      <c r="F197" s="34"/>
      <c r="G197" s="16"/>
      <c r="H197" s="144"/>
      <c r="I197" s="149"/>
      <c r="J197" s="36" t="s">
        <v>9</v>
      </c>
      <c r="K197" s="33">
        <f>COUNTIF(J185:K194,"A")/COUNTBLANK(J185:K194)</f>
        <v>0</v>
      </c>
      <c r="L197" s="34"/>
      <c r="M197" s="16"/>
      <c r="N197" s="144"/>
      <c r="O197" s="149"/>
      <c r="P197" s="36" t="s">
        <v>9</v>
      </c>
      <c r="Q197" s="33">
        <f>COUNTIF(P185:Q194,"A")/COUNTBLANK(P185:Q194)</f>
        <v>0</v>
      </c>
      <c r="R197" s="34"/>
      <c r="S197" s="16"/>
      <c r="T197" s="144"/>
      <c r="U197" s="149"/>
      <c r="V197" s="36" t="s">
        <v>9</v>
      </c>
      <c r="W197" s="33">
        <f>COUNTIF(V185:W194,"A")/COUNTBLANK(V185:W194)</f>
        <v>0</v>
      </c>
      <c r="X197" s="34"/>
      <c r="Y197" s="16"/>
      <c r="Z197" s="144"/>
      <c r="AA197" s="149"/>
      <c r="AB197" s="36" t="s">
        <v>9</v>
      </c>
      <c r="AC197" s="33">
        <f>COUNTIF(AB185:AC194,"A")/COUNTBLANK(AB185:AC194)</f>
        <v>0</v>
      </c>
      <c r="AD197" s="34"/>
      <c r="AE197" s="16"/>
      <c r="AF197" s="144"/>
      <c r="AG197" s="149"/>
      <c r="AH197" s="36" t="s">
        <v>9</v>
      </c>
      <c r="AI197" s="33">
        <f>COUNTIF(AH185:AI194,"A")/COUNTBLANK(AH185:AI194)</f>
        <v>0</v>
      </c>
      <c r="AJ197" s="34"/>
      <c r="AK197" s="16"/>
      <c r="AL197" s="144"/>
      <c r="AM197" s="149"/>
      <c r="AN197" s="36" t="s">
        <v>9</v>
      </c>
      <c r="AO197" s="33">
        <f>COUNTIF(AN185:AO194,"A")/COUNTBLANK(AN185:AO194)</f>
        <v>0</v>
      </c>
      <c r="AP197" s="34"/>
      <c r="AQ197" s="16"/>
      <c r="AR197" s="144"/>
      <c r="AS197" s="149"/>
      <c r="AT197" s="36" t="s">
        <v>9</v>
      </c>
      <c r="AU197" s="33">
        <f>COUNTIF(AT185:AU194,"A")/COUNTBLANK(AT185:AU194)</f>
        <v>0</v>
      </c>
      <c r="AV197" s="34"/>
      <c r="AW197" s="16"/>
      <c r="AX197" s="144"/>
      <c r="AY197" s="149"/>
      <c r="AZ197" s="36" t="s">
        <v>9</v>
      </c>
      <c r="BA197" s="33">
        <f>COUNTIF(AZ185:BA194,"A")/COUNTBLANK(AZ185:BA194)</f>
        <v>0</v>
      </c>
      <c r="BB197" s="34"/>
      <c r="BC197" s="16"/>
      <c r="BD197" s="144"/>
      <c r="BE197" s="149"/>
      <c r="BF197" s="36" t="s">
        <v>9</v>
      </c>
      <c r="BG197" s="33">
        <f>COUNTIF(BF185:BG194,"A")/COUNTBLANK(BF185:BG194)</f>
        <v>0</v>
      </c>
      <c r="BH197" s="34"/>
      <c r="BI197" s="16"/>
      <c r="BJ197" s="144"/>
      <c r="BK197" s="149"/>
      <c r="BL197" s="36" t="s">
        <v>9</v>
      </c>
      <c r="BM197" s="33">
        <f>COUNTIF(BL185:BM194,"A")/COUNTBLANK(BL185:BM194)</f>
        <v>0</v>
      </c>
      <c r="BN197" s="34"/>
    </row>
    <row r="198" spans="1:66" ht="17.25" hidden="1" thickTop="1" thickBot="1">
      <c r="B198" s="142" t="s">
        <v>10</v>
      </c>
      <c r="C198" s="139" t="str">
        <f>IFERROR(IF(C195&gt;75%,"A",IF(AND(C195&gt;=50%,C195&lt;=75%),"PA","NA")),"NE")</f>
        <v>NE</v>
      </c>
      <c r="D198" s="32" t="s">
        <v>11</v>
      </c>
      <c r="E198" s="33">
        <f>COUNTIF(D185:E194,"M")/COUNTBLANK(D185:E194)</f>
        <v>0</v>
      </c>
      <c r="F198" s="34"/>
      <c r="G198" s="16"/>
      <c r="H198" s="142" t="s">
        <v>10</v>
      </c>
      <c r="I198" s="139" t="str">
        <f>IFERROR(IF(I195&gt;75%,"A",IF(AND(I195&gt;=50%,I195&lt;=75%),"PA","NA")),"NE")</f>
        <v>NE</v>
      </c>
      <c r="J198" s="32" t="s">
        <v>11</v>
      </c>
      <c r="K198" s="33">
        <f>COUNTIF(J185:K194,"M")/COUNTBLANK(J185:K194)</f>
        <v>0</v>
      </c>
      <c r="L198" s="34"/>
      <c r="M198" s="16"/>
      <c r="N198" s="142" t="s">
        <v>10</v>
      </c>
      <c r="O198" s="139" t="str">
        <f>IFERROR(IF(O195&gt;75%,"A",IF(AND(O195&gt;=50%,O195&lt;=75%),"PA","NA")),"NE")</f>
        <v>NE</v>
      </c>
      <c r="P198" s="32" t="s">
        <v>11</v>
      </c>
      <c r="Q198" s="33">
        <f>COUNTIF(P185:Q194,"M")/COUNTBLANK(P185:Q194)</f>
        <v>0</v>
      </c>
      <c r="R198" s="34"/>
      <c r="S198" s="16"/>
      <c r="T198" s="142" t="s">
        <v>10</v>
      </c>
      <c r="U198" s="139" t="str">
        <f>IFERROR(IF(U195&gt;75%,"A",IF(AND(U195&gt;=50%,U195&lt;=75%),"PA","NA")),"NE")</f>
        <v>NE</v>
      </c>
      <c r="V198" s="32" t="s">
        <v>11</v>
      </c>
      <c r="W198" s="33">
        <f>COUNTIF(V185:W194,"M")/COUNTBLANK(V185:W194)</f>
        <v>0</v>
      </c>
      <c r="X198" s="34"/>
      <c r="Y198" s="16"/>
      <c r="Z198" s="142" t="s">
        <v>10</v>
      </c>
      <c r="AA198" s="139" t="str">
        <f>IFERROR(IF(AA195&gt;75%,"A",IF(AND(AA195&gt;=50%,AA195&lt;=75%),"PA","NA")),"NE")</f>
        <v>NE</v>
      </c>
      <c r="AB198" s="32" t="s">
        <v>11</v>
      </c>
      <c r="AC198" s="33">
        <f>COUNTIF(AB185:AC194,"M")/COUNTBLANK(AB185:AC194)</f>
        <v>0</v>
      </c>
      <c r="AD198" s="34"/>
      <c r="AE198" s="16"/>
      <c r="AF198" s="142" t="s">
        <v>10</v>
      </c>
      <c r="AG198" s="139" t="str">
        <f>IFERROR(IF(AG195&gt;75%,"A",IF(AND(AG195&gt;=50%,AG195&lt;=75%),"PA","NA")),"NE")</f>
        <v>NE</v>
      </c>
      <c r="AH198" s="32" t="s">
        <v>11</v>
      </c>
      <c r="AI198" s="33">
        <f>COUNTIF(AH185:AI194,"M")/COUNTBLANK(AH185:AI194)</f>
        <v>0</v>
      </c>
      <c r="AJ198" s="34"/>
      <c r="AK198" s="16"/>
      <c r="AL198" s="142" t="s">
        <v>10</v>
      </c>
      <c r="AM198" s="139" t="str">
        <f>IFERROR(IF(AM195&gt;75%,"A",IF(AND(AM195&gt;=50%,AM195&lt;=75%),"PA","NA")),"NE")</f>
        <v>NE</v>
      </c>
      <c r="AN198" s="32" t="s">
        <v>11</v>
      </c>
      <c r="AO198" s="33">
        <f>COUNTIF(AN185:AO194,"M")/COUNTBLANK(AN185:AO194)</f>
        <v>0</v>
      </c>
      <c r="AP198" s="34"/>
      <c r="AQ198" s="16"/>
      <c r="AR198" s="142" t="s">
        <v>10</v>
      </c>
      <c r="AS198" s="139" t="str">
        <f>IFERROR(IF(AS195&gt;75%,"A",IF(AND(AS195&gt;=50%,AS195&lt;=75%),"PA","NA")),"NE")</f>
        <v>NE</v>
      </c>
      <c r="AT198" s="32" t="s">
        <v>11</v>
      </c>
      <c r="AU198" s="33">
        <f>COUNTIF(AT185:AU194,"M")/COUNTBLANK(AT185:AU194)</f>
        <v>0</v>
      </c>
      <c r="AV198" s="34"/>
      <c r="AW198" s="16"/>
      <c r="AX198" s="142" t="s">
        <v>10</v>
      </c>
      <c r="AY198" s="139" t="str">
        <f>IFERROR(IF(AY195&gt;75%,"A",IF(AND(AY195&gt;=50%,AY195&lt;=75%),"PA","NA")),"NE")</f>
        <v>NE</v>
      </c>
      <c r="AZ198" s="32" t="s">
        <v>11</v>
      </c>
      <c r="BA198" s="33">
        <f>COUNTIF(AZ185:BA194,"M")/COUNTBLANK(AZ185:BA194)</f>
        <v>0</v>
      </c>
      <c r="BB198" s="34"/>
      <c r="BC198" s="16"/>
      <c r="BD198" s="142" t="s">
        <v>10</v>
      </c>
      <c r="BE198" s="139" t="str">
        <f>IFERROR(IF(BE195&gt;75%,"A",IF(AND(BE195&gt;=50%,BE195&lt;=75%),"PA","NA")),"NE")</f>
        <v>NE</v>
      </c>
      <c r="BF198" s="32" t="s">
        <v>11</v>
      </c>
      <c r="BG198" s="33">
        <f>COUNTIF(BF185:BG194,"M")/COUNTBLANK(BF185:BG194)</f>
        <v>0</v>
      </c>
      <c r="BH198" s="34"/>
      <c r="BI198" s="16"/>
      <c r="BJ198" s="142" t="s">
        <v>10</v>
      </c>
      <c r="BK198" s="139" t="str">
        <f>IFERROR(IF(BK195&gt;75%,"A",IF(AND(BK195&gt;=50%,BK195&lt;=75%),"PA","NA")),"NE")</f>
        <v>NE</v>
      </c>
      <c r="BL198" s="32" t="s">
        <v>11</v>
      </c>
      <c r="BM198" s="33">
        <f>COUNTIF(BL185:BM194,"M")/COUNTBLANK(BL185:BM194)</f>
        <v>0</v>
      </c>
      <c r="BN198" s="34"/>
    </row>
    <row r="199" spans="1:66" ht="17.25" hidden="1" thickTop="1" thickBot="1">
      <c r="B199" s="143"/>
      <c r="C199" s="140"/>
      <c r="D199" s="32" t="s">
        <v>12</v>
      </c>
      <c r="E199" s="33">
        <f>COUNTIF(D185:E194,"GM")/COUNTBLANK(D185:E194)</f>
        <v>0</v>
      </c>
      <c r="F199" s="34"/>
      <c r="G199" s="16"/>
      <c r="H199" s="143"/>
      <c r="I199" s="140"/>
      <c r="J199" s="32" t="s">
        <v>12</v>
      </c>
      <c r="K199" s="33">
        <f>COUNTIF(J185:K194,"GM")/COUNTBLANK(J185:K194)</f>
        <v>0</v>
      </c>
      <c r="L199" s="34"/>
      <c r="M199" s="16"/>
      <c r="N199" s="143"/>
      <c r="O199" s="140"/>
      <c r="P199" s="32" t="s">
        <v>12</v>
      </c>
      <c r="Q199" s="33">
        <f>COUNTIF(P185:Q194,"GM")/COUNTBLANK(P185:Q194)</f>
        <v>0</v>
      </c>
      <c r="R199" s="34"/>
      <c r="S199" s="16"/>
      <c r="T199" s="143"/>
      <c r="U199" s="140"/>
      <c r="V199" s="32" t="s">
        <v>12</v>
      </c>
      <c r="W199" s="33">
        <f>COUNTIF(V185:W194,"GM")/COUNTBLANK(V185:W194)</f>
        <v>0</v>
      </c>
      <c r="X199" s="34"/>
      <c r="Y199" s="16"/>
      <c r="Z199" s="143"/>
      <c r="AA199" s="140"/>
      <c r="AB199" s="32" t="s">
        <v>12</v>
      </c>
      <c r="AC199" s="33">
        <f>COUNTIF(AB185:AC194,"GM")/COUNTBLANK(AB185:AC194)</f>
        <v>0</v>
      </c>
      <c r="AD199" s="34"/>
      <c r="AE199" s="16"/>
      <c r="AF199" s="143"/>
      <c r="AG199" s="140"/>
      <c r="AH199" s="32" t="s">
        <v>12</v>
      </c>
      <c r="AI199" s="33">
        <f>COUNTIF(AH185:AI194,"GM")/COUNTBLANK(AH185:AI194)</f>
        <v>0</v>
      </c>
      <c r="AJ199" s="34"/>
      <c r="AK199" s="16"/>
      <c r="AL199" s="143"/>
      <c r="AM199" s="140"/>
      <c r="AN199" s="32" t="s">
        <v>12</v>
      </c>
      <c r="AO199" s="33">
        <f>COUNTIF(AN185:AO194,"GM")/COUNTBLANK(AN185:AO194)</f>
        <v>0</v>
      </c>
      <c r="AP199" s="34"/>
      <c r="AQ199" s="16"/>
      <c r="AR199" s="143"/>
      <c r="AS199" s="140"/>
      <c r="AT199" s="32" t="s">
        <v>12</v>
      </c>
      <c r="AU199" s="33">
        <f>COUNTIF(AT185:AU194,"GM")/COUNTBLANK(AT185:AU194)</f>
        <v>0</v>
      </c>
      <c r="AV199" s="34"/>
      <c r="AW199" s="16"/>
      <c r="AX199" s="143"/>
      <c r="AY199" s="140"/>
      <c r="AZ199" s="32" t="s">
        <v>12</v>
      </c>
      <c r="BA199" s="33">
        <f>COUNTIF(AZ185:BA194,"GM")/COUNTBLANK(AZ185:BA194)</f>
        <v>0</v>
      </c>
      <c r="BB199" s="34"/>
      <c r="BC199" s="16"/>
      <c r="BD199" s="143"/>
      <c r="BE199" s="140"/>
      <c r="BF199" s="32" t="s">
        <v>12</v>
      </c>
      <c r="BG199" s="33">
        <f>COUNTIF(BF185:BG194,"GM")/COUNTBLANK(BF185:BG194)</f>
        <v>0</v>
      </c>
      <c r="BH199" s="34"/>
      <c r="BI199" s="16"/>
      <c r="BJ199" s="143"/>
      <c r="BK199" s="140"/>
      <c r="BL199" s="32" t="s">
        <v>12</v>
      </c>
      <c r="BM199" s="33">
        <f>COUNTIF(BL185:BM194,"GM")/COUNTBLANK(BL185:BM194)</f>
        <v>0</v>
      </c>
      <c r="BN199" s="34"/>
    </row>
    <row r="200" spans="1:66" ht="17.25" hidden="1" thickTop="1" thickBot="1">
      <c r="B200" s="144"/>
      <c r="C200" s="141"/>
      <c r="D200" s="32" t="s">
        <v>13</v>
      </c>
      <c r="E200" s="33">
        <f>COUNTIF(D185:E194,"AM")/COUNTBLANK(D185:E194)</f>
        <v>0</v>
      </c>
      <c r="F200" s="37"/>
      <c r="G200" s="16"/>
      <c r="H200" s="144"/>
      <c r="I200" s="141"/>
      <c r="J200" s="32" t="s">
        <v>13</v>
      </c>
      <c r="K200" s="33">
        <f>COUNTIF(J185:K194,"AM")/COUNTBLANK(J185:K194)</f>
        <v>0</v>
      </c>
      <c r="L200" s="37"/>
      <c r="M200" s="16"/>
      <c r="N200" s="144"/>
      <c r="O200" s="141"/>
      <c r="P200" s="32" t="s">
        <v>13</v>
      </c>
      <c r="Q200" s="33">
        <f>COUNTIF(P185:Q194,"AM")/COUNTBLANK(P185:Q194)</f>
        <v>0</v>
      </c>
      <c r="R200" s="37"/>
      <c r="S200" s="16"/>
      <c r="T200" s="144"/>
      <c r="U200" s="141"/>
      <c r="V200" s="32" t="s">
        <v>13</v>
      </c>
      <c r="W200" s="33">
        <f>COUNTIF(V185:W194,"AM")/COUNTBLANK(V185:W194)</f>
        <v>0</v>
      </c>
      <c r="X200" s="37"/>
      <c r="Y200" s="16"/>
      <c r="Z200" s="144"/>
      <c r="AA200" s="141"/>
      <c r="AB200" s="32" t="s">
        <v>13</v>
      </c>
      <c r="AC200" s="33">
        <f>COUNTIF(AB185:AC194,"AM")/COUNTBLANK(AB185:AC194)</f>
        <v>0</v>
      </c>
      <c r="AD200" s="37"/>
      <c r="AE200" s="16"/>
      <c r="AF200" s="144"/>
      <c r="AG200" s="141"/>
      <c r="AH200" s="32" t="s">
        <v>13</v>
      </c>
      <c r="AI200" s="33">
        <f>COUNTIF(AH185:AI194,"AM")/COUNTBLANK(AH185:AI194)</f>
        <v>0</v>
      </c>
      <c r="AJ200" s="37"/>
      <c r="AK200" s="16"/>
      <c r="AL200" s="144"/>
      <c r="AM200" s="141"/>
      <c r="AN200" s="32" t="s">
        <v>13</v>
      </c>
      <c r="AO200" s="33">
        <f>COUNTIF(AN185:AO194,"AM")/COUNTBLANK(AN185:AO194)</f>
        <v>0</v>
      </c>
      <c r="AP200" s="37"/>
      <c r="AQ200" s="16"/>
      <c r="AR200" s="144"/>
      <c r="AS200" s="141"/>
      <c r="AT200" s="32" t="s">
        <v>13</v>
      </c>
      <c r="AU200" s="33">
        <f>COUNTIF(AT185:AU194,"AM")/COUNTBLANK(AT185:AU194)</f>
        <v>0</v>
      </c>
      <c r="AV200" s="37"/>
      <c r="AW200" s="16"/>
      <c r="AX200" s="144"/>
      <c r="AY200" s="141"/>
      <c r="AZ200" s="32" t="s">
        <v>13</v>
      </c>
      <c r="BA200" s="33">
        <f>COUNTIF(AZ185:BA194,"AM")/COUNTBLANK(AZ185:BA194)</f>
        <v>0</v>
      </c>
      <c r="BB200" s="37"/>
      <c r="BC200" s="16"/>
      <c r="BD200" s="144"/>
      <c r="BE200" s="141"/>
      <c r="BF200" s="32" t="s">
        <v>13</v>
      </c>
      <c r="BG200" s="33">
        <f>COUNTIF(BF185:BG194,"AM")/COUNTBLANK(BF185:BG194)</f>
        <v>0</v>
      </c>
      <c r="BH200" s="37"/>
      <c r="BI200" s="16"/>
      <c r="BJ200" s="144"/>
      <c r="BK200" s="141"/>
      <c r="BL200" s="32" t="s">
        <v>13</v>
      </c>
      <c r="BM200" s="33">
        <f>COUNTIF(BL185:BM194,"AM")/COUNTBLANK(BL185:BM194)</f>
        <v>0</v>
      </c>
      <c r="BN200" s="37"/>
    </row>
    <row r="201" spans="1:66" ht="15.75" hidden="1" thickTop="1">
      <c r="B201" s="145"/>
      <c r="C201" s="146"/>
      <c r="D201" s="146"/>
      <c r="E201" s="146"/>
      <c r="F201" s="146"/>
      <c r="G201" s="146"/>
      <c r="H201" s="146"/>
      <c r="I201" s="14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  <c r="AA201" s="146"/>
      <c r="AB201" s="146"/>
      <c r="AC201" s="146"/>
      <c r="AD201" s="146"/>
      <c r="AE201" s="146"/>
      <c r="AF201" s="146"/>
      <c r="AG201" s="146"/>
      <c r="AH201" s="146"/>
      <c r="AI201" s="146"/>
      <c r="AJ201" s="146"/>
      <c r="AK201" s="146"/>
      <c r="AL201" s="146"/>
      <c r="AM201" s="146"/>
      <c r="AN201" s="146"/>
      <c r="AO201" s="146"/>
      <c r="AP201" s="146"/>
      <c r="AQ201" s="146"/>
      <c r="AR201" s="146"/>
      <c r="AS201" s="146"/>
      <c r="AT201" s="146"/>
      <c r="AU201" s="146"/>
      <c r="AV201" s="146"/>
      <c r="AW201" s="146"/>
      <c r="AX201" s="146"/>
      <c r="AY201" s="146"/>
      <c r="AZ201" s="146"/>
      <c r="BA201" s="146"/>
      <c r="BB201" s="146"/>
      <c r="BC201" s="146"/>
      <c r="BD201" s="146"/>
      <c r="BE201" s="146"/>
      <c r="BF201" s="146"/>
      <c r="BG201" s="146"/>
      <c r="BH201" s="146"/>
      <c r="BI201" s="146"/>
      <c r="BJ201" s="146"/>
      <c r="BK201" s="146"/>
      <c r="BL201" s="146"/>
      <c r="BM201" s="146"/>
      <c r="BN201" s="146"/>
    </row>
    <row r="202" spans="1:66" hidden="1">
      <c r="B202" s="146"/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  <c r="AA202" s="146"/>
      <c r="AB202" s="146"/>
      <c r="AC202" s="146"/>
      <c r="AD202" s="146"/>
      <c r="AE202" s="146"/>
      <c r="AF202" s="146"/>
      <c r="AG202" s="146"/>
      <c r="AH202" s="146"/>
      <c r="AI202" s="146"/>
      <c r="AJ202" s="146"/>
      <c r="AK202" s="146"/>
      <c r="AL202" s="146"/>
      <c r="AM202" s="146"/>
      <c r="AN202" s="146"/>
      <c r="AO202" s="146"/>
      <c r="AP202" s="146"/>
      <c r="AQ202" s="146"/>
      <c r="AR202" s="146"/>
      <c r="AS202" s="146"/>
      <c r="AT202" s="146"/>
      <c r="AU202" s="146"/>
      <c r="AV202" s="146"/>
      <c r="AW202" s="146"/>
      <c r="AX202" s="146"/>
      <c r="AY202" s="146"/>
      <c r="AZ202" s="146"/>
      <c r="BA202" s="146"/>
      <c r="BB202" s="146"/>
      <c r="BC202" s="146"/>
      <c r="BD202" s="146"/>
      <c r="BE202" s="146"/>
      <c r="BF202" s="146"/>
      <c r="BG202" s="146"/>
      <c r="BH202" s="146"/>
      <c r="BI202" s="146"/>
      <c r="BJ202" s="146"/>
      <c r="BK202" s="146"/>
      <c r="BL202" s="146"/>
      <c r="BM202" s="146"/>
      <c r="BN202" s="146"/>
    </row>
    <row r="203" spans="1:66" ht="15.75" hidden="1" thickBot="1">
      <c r="B203" s="146"/>
      <c r="C203" s="146"/>
      <c r="D203" s="146"/>
      <c r="E203" s="146"/>
      <c r="F203" s="146"/>
      <c r="G203" s="146"/>
      <c r="H203" s="146"/>
      <c r="I203" s="14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  <c r="AA203" s="146"/>
      <c r="AB203" s="146"/>
      <c r="AC203" s="146"/>
      <c r="AD203" s="146"/>
      <c r="AE203" s="146"/>
      <c r="AF203" s="146"/>
      <c r="AG203" s="146"/>
      <c r="AH203" s="146"/>
      <c r="AI203" s="146"/>
      <c r="AJ203" s="146"/>
      <c r="AK203" s="146"/>
      <c r="AL203" s="146"/>
      <c r="AM203" s="146"/>
      <c r="AN203" s="146"/>
      <c r="AO203" s="146"/>
      <c r="AP203" s="146"/>
      <c r="AQ203" s="146"/>
      <c r="AR203" s="146"/>
      <c r="AS203" s="146"/>
      <c r="AT203" s="146"/>
      <c r="AU203" s="146"/>
      <c r="AV203" s="146"/>
      <c r="AW203" s="146"/>
      <c r="AX203" s="146"/>
      <c r="AY203" s="146"/>
      <c r="AZ203" s="146"/>
      <c r="BA203" s="146"/>
      <c r="BB203" s="146"/>
      <c r="BC203" s="146"/>
      <c r="BD203" s="146"/>
      <c r="BE203" s="146"/>
      <c r="BF203" s="146"/>
      <c r="BG203" s="146"/>
      <c r="BH203" s="146"/>
      <c r="BI203" s="146"/>
      <c r="BJ203" s="146"/>
      <c r="BK203" s="146"/>
      <c r="BL203" s="146"/>
      <c r="BM203" s="146"/>
      <c r="BN203" s="146"/>
    </row>
    <row r="204" spans="1:66" ht="27.75" hidden="1" thickTop="1" thickBot="1">
      <c r="B204" s="163" t="str">
        <f>[1]Compétences!D65</f>
        <v>Manipuler des syllabes</v>
      </c>
      <c r="C204" s="164"/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64"/>
      <c r="Q204" s="164"/>
      <c r="R204" s="164"/>
      <c r="S204" s="164"/>
      <c r="T204" s="164"/>
      <c r="U204" s="164"/>
      <c r="V204" s="164"/>
      <c r="W204" s="164"/>
      <c r="X204" s="164"/>
      <c r="Y204" s="164"/>
      <c r="Z204" s="164"/>
      <c r="AA204" s="164"/>
      <c r="AB204" s="164"/>
      <c r="AC204" s="164"/>
      <c r="AD204" s="164"/>
      <c r="AE204" s="164"/>
      <c r="AF204" s="164"/>
      <c r="AG204" s="164"/>
      <c r="AH204" s="164"/>
      <c r="AI204" s="164"/>
      <c r="AJ204" s="164"/>
      <c r="AK204" s="164"/>
      <c r="AL204" s="164"/>
      <c r="AM204" s="164"/>
      <c r="AN204" s="164"/>
      <c r="AO204" s="164"/>
      <c r="AP204" s="164"/>
      <c r="AQ204" s="164"/>
      <c r="AR204" s="164"/>
      <c r="AS204" s="164"/>
      <c r="AT204" s="164"/>
      <c r="AU204" s="164"/>
      <c r="AV204" s="164"/>
      <c r="AW204" s="164"/>
      <c r="AX204" s="164"/>
      <c r="AY204" s="164"/>
      <c r="AZ204" s="164"/>
      <c r="BA204" s="164"/>
      <c r="BB204" s="164"/>
      <c r="BC204" s="164"/>
      <c r="BD204" s="164"/>
      <c r="BE204" s="164"/>
      <c r="BF204" s="164"/>
      <c r="BG204" s="164"/>
      <c r="BH204" s="164"/>
      <c r="BI204" s="164"/>
      <c r="BJ204" s="164"/>
      <c r="BK204" s="164"/>
      <c r="BL204" s="164"/>
      <c r="BM204" s="164"/>
      <c r="BN204" s="165"/>
    </row>
    <row r="205" spans="1:66" ht="22.5" hidden="1" thickTop="1" thickBot="1">
      <c r="A205" s="13"/>
      <c r="B205" s="166" t="str">
        <f>HYPERLINK("[Evaluation_Continue.xlsm]INES!E"&amp;MATCH(B204,[1]INES!$E$1:$E$400,0),"INES")</f>
        <v>INES</v>
      </c>
      <c r="C205" s="167"/>
      <c r="D205" s="167"/>
      <c r="E205" s="167"/>
      <c r="F205" s="168"/>
      <c r="G205" s="12"/>
      <c r="H205" s="166" t="e">
        <f>HYPERLINK("[Evaluation_Continue.xlsm]RHEMA!E"&amp;MATCH(B204,#REF!,0),"RHEMA")</f>
        <v>#REF!</v>
      </c>
      <c r="I205" s="167"/>
      <c r="J205" s="167"/>
      <c r="K205" s="167"/>
      <c r="L205" s="168"/>
      <c r="M205" s="12"/>
      <c r="N205" s="166" t="e">
        <f>HYPERLINK("[Evaluation_Continue.xlsm]NUHEREN!E"&amp;MATCH(B204,#REF!,0),"NUHEREN")</f>
        <v>#REF!</v>
      </c>
      <c r="O205" s="169"/>
      <c r="P205" s="169"/>
      <c r="Q205" s="169"/>
      <c r="R205" s="170"/>
      <c r="S205" s="12"/>
      <c r="T205" s="160" t="e">
        <f>HYPERLINK("[Evaluation_Continue.xlsm]KISHORE!E"&amp;MATCH(B204,#REF!,0),"KISHORE")</f>
        <v>#REF!</v>
      </c>
      <c r="U205" s="161"/>
      <c r="V205" s="161"/>
      <c r="W205" s="161"/>
      <c r="X205" s="162"/>
      <c r="Y205" s="12"/>
      <c r="Z205" s="160" t="e">
        <f>HYPERLINK("[Evaluation_Continue.xlsm]TIMI!E"&amp;MATCH(B204,#REF!,0),"TIMI")</f>
        <v>#REF!</v>
      </c>
      <c r="AA205" s="161"/>
      <c r="AB205" s="161"/>
      <c r="AC205" s="161"/>
      <c r="AD205" s="162"/>
      <c r="AE205" s="12"/>
      <c r="AF205" s="160" t="e">
        <f>HYPERLINK("[Evaluation_Continue.xlsm]MAEVA!E"&amp;MATCH(B204,#REF!,0),"MAEVA")</f>
        <v>#REF!</v>
      </c>
      <c r="AG205" s="161"/>
      <c r="AH205" s="161"/>
      <c r="AI205" s="161"/>
      <c r="AJ205" s="162"/>
      <c r="AK205" s="12"/>
      <c r="AL205" s="160" t="e">
        <f>HYPERLINK("[Evaluation_Continue.xlsm]LOAN!E"&amp;MATCH(B204,#REF!,0),"LOAN")</f>
        <v>#REF!</v>
      </c>
      <c r="AM205" s="161"/>
      <c r="AN205" s="161"/>
      <c r="AO205" s="161"/>
      <c r="AP205" s="162"/>
      <c r="AQ205" s="12"/>
      <c r="AR205" s="160" t="e">
        <f>HYPERLINK("[Evaluation_Continue.xlsm]ABDOULAYE!E"&amp;MATCH(B204,#REF!,0),"ABDOULAYE")</f>
        <v>#REF!</v>
      </c>
      <c r="AS205" s="161"/>
      <c r="AT205" s="161"/>
      <c r="AU205" s="161"/>
      <c r="AV205" s="162"/>
      <c r="AW205" s="12"/>
      <c r="AX205" s="160" t="e">
        <f>HYPERLINK("[Evaluation_Continue.xlsm]AISSATOU!E"&amp;MATCH(B204,#REF!,0),"AISSATOU")</f>
        <v>#REF!</v>
      </c>
      <c r="AY205" s="161"/>
      <c r="AZ205" s="161"/>
      <c r="BA205" s="161"/>
      <c r="BB205" s="162"/>
      <c r="BC205" s="12"/>
      <c r="BD205" s="160" t="e">
        <f>HYPERLINK("[Evaluation_Continue.xlsm]CHAIMA!E"&amp;MATCH(B204,#REF!,0),"CHAIMA")</f>
        <v>#REF!</v>
      </c>
      <c r="BE205" s="161"/>
      <c r="BF205" s="161"/>
      <c r="BG205" s="161"/>
      <c r="BH205" s="162"/>
      <c r="BI205" s="12"/>
      <c r="BJ205" s="160" t="e">
        <f>HYPERLINK("[Evaluation_Continue.xlsm]JOFFREY!E"&amp;MATCH(B204,#REF!,0),"JOFFREY")</f>
        <v>#REF!</v>
      </c>
      <c r="BK205" s="161"/>
      <c r="BL205" s="161"/>
      <c r="BM205" s="161"/>
      <c r="BN205" s="162"/>
    </row>
    <row r="206" spans="1:66" ht="17.25" hidden="1" thickTop="1" thickBot="1">
      <c r="B206" s="14" t="s">
        <v>2</v>
      </c>
      <c r="C206" s="15" t="s">
        <v>3</v>
      </c>
      <c r="D206" s="158" t="s">
        <v>4</v>
      </c>
      <c r="E206" s="159"/>
      <c r="F206" s="14" t="s">
        <v>5</v>
      </c>
      <c r="G206" s="16"/>
      <c r="H206" s="14" t="s">
        <v>2</v>
      </c>
      <c r="I206" s="15" t="s">
        <v>3</v>
      </c>
      <c r="J206" s="158" t="s">
        <v>4</v>
      </c>
      <c r="K206" s="159"/>
      <c r="L206" s="14" t="s">
        <v>5</v>
      </c>
      <c r="M206" s="16"/>
      <c r="N206" s="14" t="s">
        <v>2</v>
      </c>
      <c r="O206" s="15" t="s">
        <v>3</v>
      </c>
      <c r="P206" s="158" t="s">
        <v>4</v>
      </c>
      <c r="Q206" s="159"/>
      <c r="R206" s="14" t="s">
        <v>5</v>
      </c>
      <c r="S206" s="16"/>
      <c r="T206" s="14" t="s">
        <v>2</v>
      </c>
      <c r="U206" s="15" t="s">
        <v>3</v>
      </c>
      <c r="V206" s="158" t="s">
        <v>4</v>
      </c>
      <c r="W206" s="159"/>
      <c r="X206" s="14" t="s">
        <v>5</v>
      </c>
      <c r="Y206" s="16"/>
      <c r="Z206" s="14" t="s">
        <v>2</v>
      </c>
      <c r="AA206" s="15" t="s">
        <v>3</v>
      </c>
      <c r="AB206" s="158" t="s">
        <v>4</v>
      </c>
      <c r="AC206" s="159"/>
      <c r="AD206" s="14" t="s">
        <v>5</v>
      </c>
      <c r="AE206" s="16"/>
      <c r="AF206" s="14" t="s">
        <v>2</v>
      </c>
      <c r="AG206" s="15" t="s">
        <v>3</v>
      </c>
      <c r="AH206" s="158" t="s">
        <v>4</v>
      </c>
      <c r="AI206" s="159"/>
      <c r="AJ206" s="14" t="s">
        <v>5</v>
      </c>
      <c r="AK206" s="16"/>
      <c r="AL206" s="14" t="s">
        <v>2</v>
      </c>
      <c r="AM206" s="15" t="s">
        <v>3</v>
      </c>
      <c r="AN206" s="158" t="s">
        <v>4</v>
      </c>
      <c r="AO206" s="159"/>
      <c r="AP206" s="14" t="s">
        <v>5</v>
      </c>
      <c r="AQ206" s="16"/>
      <c r="AR206" s="14" t="s">
        <v>2</v>
      </c>
      <c r="AS206" s="15" t="s">
        <v>3</v>
      </c>
      <c r="AT206" s="158" t="s">
        <v>4</v>
      </c>
      <c r="AU206" s="159"/>
      <c r="AV206" s="14" t="s">
        <v>5</v>
      </c>
      <c r="AW206" s="16"/>
      <c r="AX206" s="14" t="s">
        <v>2</v>
      </c>
      <c r="AY206" s="15" t="s">
        <v>3</v>
      </c>
      <c r="AZ206" s="158" t="s">
        <v>4</v>
      </c>
      <c r="BA206" s="159"/>
      <c r="BB206" s="14" t="s">
        <v>5</v>
      </c>
      <c r="BC206" s="16"/>
      <c r="BD206" s="14" t="s">
        <v>2</v>
      </c>
      <c r="BE206" s="15" t="s">
        <v>3</v>
      </c>
      <c r="BF206" s="158" t="s">
        <v>4</v>
      </c>
      <c r="BG206" s="159"/>
      <c r="BH206" s="14" t="s">
        <v>5</v>
      </c>
      <c r="BI206" s="16"/>
      <c r="BJ206" s="14" t="s">
        <v>2</v>
      </c>
      <c r="BK206" s="15" t="s">
        <v>3</v>
      </c>
      <c r="BL206" s="158" t="s">
        <v>4</v>
      </c>
      <c r="BM206" s="159"/>
      <c r="BN206" s="14" t="s">
        <v>5</v>
      </c>
    </row>
    <row r="207" spans="1:66" ht="16.5" hidden="1" thickTop="1">
      <c r="B207" s="17"/>
      <c r="C207" s="18"/>
      <c r="D207" s="156"/>
      <c r="E207" s="157"/>
      <c r="F207" s="19"/>
      <c r="G207" s="1"/>
      <c r="H207" s="17"/>
      <c r="I207" s="18"/>
      <c r="J207" s="156"/>
      <c r="K207" s="157"/>
      <c r="L207" s="20"/>
      <c r="N207" s="17"/>
      <c r="O207" s="18"/>
      <c r="P207" s="156"/>
      <c r="Q207" s="157"/>
      <c r="R207" s="20"/>
      <c r="T207" s="17"/>
      <c r="U207" s="18"/>
      <c r="V207" s="156"/>
      <c r="W207" s="157"/>
      <c r="X207" s="20"/>
      <c r="Z207" s="17"/>
      <c r="AA207" s="18"/>
      <c r="AB207" s="156"/>
      <c r="AC207" s="157"/>
      <c r="AD207" s="20"/>
      <c r="AF207" s="17"/>
      <c r="AG207" s="18"/>
      <c r="AH207" s="156"/>
      <c r="AI207" s="157"/>
      <c r="AJ207" s="20"/>
      <c r="AL207" s="17"/>
      <c r="AM207" s="18"/>
      <c r="AN207" s="156"/>
      <c r="AO207" s="157"/>
      <c r="AP207" s="20"/>
      <c r="AR207" s="17"/>
      <c r="AS207" s="18"/>
      <c r="AT207" s="156"/>
      <c r="AU207" s="157"/>
      <c r="AV207" s="20"/>
      <c r="AX207" s="17"/>
      <c r="AY207" s="18"/>
      <c r="AZ207" s="156"/>
      <c r="BA207" s="157"/>
      <c r="BB207" s="20"/>
      <c r="BD207" s="17"/>
      <c r="BE207" s="18"/>
      <c r="BF207" s="156"/>
      <c r="BG207" s="157"/>
      <c r="BH207" s="20"/>
      <c r="BJ207" s="17"/>
      <c r="BK207" s="18"/>
      <c r="BL207" s="156"/>
      <c r="BM207" s="157"/>
      <c r="BN207" s="20"/>
    </row>
    <row r="208" spans="1:66" ht="15.75" hidden="1">
      <c r="B208" s="17"/>
      <c r="C208" s="21"/>
      <c r="D208" s="155"/>
      <c r="E208" s="154"/>
      <c r="F208" s="22"/>
      <c r="G208" s="1"/>
      <c r="H208" s="17"/>
      <c r="I208" s="21"/>
      <c r="J208" s="155"/>
      <c r="K208" s="154"/>
      <c r="L208" s="23"/>
      <c r="N208" s="17"/>
      <c r="O208" s="21"/>
      <c r="P208" s="155"/>
      <c r="Q208" s="154"/>
      <c r="R208" s="23"/>
      <c r="T208" s="17"/>
      <c r="U208" s="21"/>
      <c r="V208" s="155"/>
      <c r="W208" s="154"/>
      <c r="X208" s="23"/>
      <c r="Z208" s="17"/>
      <c r="AA208" s="21"/>
      <c r="AB208" s="155"/>
      <c r="AC208" s="154"/>
      <c r="AD208" s="23"/>
      <c r="AF208" s="17"/>
      <c r="AG208" s="21"/>
      <c r="AH208" s="155"/>
      <c r="AI208" s="154"/>
      <c r="AJ208" s="23"/>
      <c r="AL208" s="17"/>
      <c r="AM208" s="21"/>
      <c r="AN208" s="155"/>
      <c r="AO208" s="154"/>
      <c r="AP208" s="23"/>
      <c r="AR208" s="17"/>
      <c r="AS208" s="21"/>
      <c r="AT208" s="155"/>
      <c r="AU208" s="154"/>
      <c r="AV208" s="23"/>
      <c r="AX208" s="17"/>
      <c r="AY208" s="21"/>
      <c r="AZ208" s="155"/>
      <c r="BA208" s="154"/>
      <c r="BB208" s="23"/>
      <c r="BD208" s="17"/>
      <c r="BE208" s="21"/>
      <c r="BF208" s="155"/>
      <c r="BG208" s="154"/>
      <c r="BH208" s="23"/>
      <c r="BJ208" s="17"/>
      <c r="BK208" s="21"/>
      <c r="BL208" s="155"/>
      <c r="BM208" s="154"/>
      <c r="BN208" s="23"/>
    </row>
    <row r="209" spans="2:66" ht="15.75" hidden="1">
      <c r="B209" s="17"/>
      <c r="C209" s="21"/>
      <c r="D209" s="155"/>
      <c r="E209" s="154"/>
      <c r="F209" s="22"/>
      <c r="G209" s="1"/>
      <c r="H209" s="17"/>
      <c r="I209" s="21"/>
      <c r="J209" s="155"/>
      <c r="K209" s="154"/>
      <c r="L209" s="23"/>
      <c r="N209" s="17"/>
      <c r="O209" s="21"/>
      <c r="P209" s="155"/>
      <c r="Q209" s="154"/>
      <c r="R209" s="23"/>
      <c r="T209" s="17"/>
      <c r="U209" s="21"/>
      <c r="V209" s="155"/>
      <c r="W209" s="154"/>
      <c r="X209" s="23"/>
      <c r="Z209" s="17"/>
      <c r="AA209" s="21"/>
      <c r="AB209" s="155"/>
      <c r="AC209" s="154"/>
      <c r="AD209" s="23"/>
      <c r="AF209" s="17"/>
      <c r="AG209" s="21"/>
      <c r="AH209" s="155"/>
      <c r="AI209" s="154"/>
      <c r="AJ209" s="23"/>
      <c r="AL209" s="17"/>
      <c r="AM209" s="21"/>
      <c r="AN209" s="155"/>
      <c r="AO209" s="154"/>
      <c r="AP209" s="23"/>
      <c r="AR209" s="17"/>
      <c r="AS209" s="21"/>
      <c r="AT209" s="155"/>
      <c r="AU209" s="154"/>
      <c r="AV209" s="23"/>
      <c r="AX209" s="17"/>
      <c r="AY209" s="21"/>
      <c r="AZ209" s="155"/>
      <c r="BA209" s="154"/>
      <c r="BB209" s="23"/>
      <c r="BD209" s="17"/>
      <c r="BE209" s="21"/>
      <c r="BF209" s="155"/>
      <c r="BG209" s="154"/>
      <c r="BH209" s="23"/>
      <c r="BJ209" s="17"/>
      <c r="BK209" s="21"/>
      <c r="BL209" s="155"/>
      <c r="BM209" s="154"/>
      <c r="BN209" s="23"/>
    </row>
    <row r="210" spans="2:66" ht="15.75" hidden="1">
      <c r="B210" s="17"/>
      <c r="C210" s="21"/>
      <c r="D210" s="155"/>
      <c r="E210" s="154"/>
      <c r="F210" s="22"/>
      <c r="G210" s="1"/>
      <c r="H210" s="17"/>
      <c r="I210" s="21"/>
      <c r="J210" s="155"/>
      <c r="K210" s="154"/>
      <c r="L210" s="23"/>
      <c r="N210" s="17"/>
      <c r="O210" s="21"/>
      <c r="P210" s="155"/>
      <c r="Q210" s="154"/>
      <c r="R210" s="23"/>
      <c r="T210" s="17"/>
      <c r="U210" s="21"/>
      <c r="V210" s="155"/>
      <c r="W210" s="154"/>
      <c r="X210" s="23"/>
      <c r="Z210" s="17"/>
      <c r="AA210" s="21"/>
      <c r="AB210" s="155"/>
      <c r="AC210" s="154"/>
      <c r="AD210" s="23"/>
      <c r="AF210" s="17"/>
      <c r="AG210" s="21"/>
      <c r="AH210" s="155"/>
      <c r="AI210" s="154"/>
      <c r="AJ210" s="23"/>
      <c r="AL210" s="17"/>
      <c r="AM210" s="21"/>
      <c r="AN210" s="155"/>
      <c r="AO210" s="154"/>
      <c r="AP210" s="23"/>
      <c r="AR210" s="17"/>
      <c r="AS210" s="21"/>
      <c r="AT210" s="155"/>
      <c r="AU210" s="154"/>
      <c r="AV210" s="23"/>
      <c r="AX210" s="17"/>
      <c r="AY210" s="21"/>
      <c r="AZ210" s="155"/>
      <c r="BA210" s="154"/>
      <c r="BB210" s="23"/>
      <c r="BD210" s="17"/>
      <c r="BE210" s="21"/>
      <c r="BF210" s="155"/>
      <c r="BG210" s="154"/>
      <c r="BH210" s="23"/>
      <c r="BJ210" s="17"/>
      <c r="BK210" s="21"/>
      <c r="BL210" s="155"/>
      <c r="BM210" s="154"/>
      <c r="BN210" s="23"/>
    </row>
    <row r="211" spans="2:66" ht="15.75" hidden="1">
      <c r="B211" s="17"/>
      <c r="C211" s="21"/>
      <c r="D211" s="155"/>
      <c r="E211" s="154"/>
      <c r="F211" s="22"/>
      <c r="G211" s="1"/>
      <c r="H211" s="17"/>
      <c r="I211" s="21"/>
      <c r="J211" s="155"/>
      <c r="K211" s="154"/>
      <c r="L211" s="23"/>
      <c r="N211" s="17"/>
      <c r="O211" s="21"/>
      <c r="P211" s="155"/>
      <c r="Q211" s="154"/>
      <c r="R211" s="23"/>
      <c r="T211" s="17"/>
      <c r="U211" s="21"/>
      <c r="V211" s="155"/>
      <c r="W211" s="154"/>
      <c r="X211" s="23"/>
      <c r="Z211" s="17"/>
      <c r="AA211" s="21"/>
      <c r="AB211" s="155"/>
      <c r="AC211" s="154"/>
      <c r="AD211" s="23"/>
      <c r="AF211" s="17"/>
      <c r="AG211" s="21"/>
      <c r="AH211" s="155"/>
      <c r="AI211" s="154"/>
      <c r="AJ211" s="23"/>
      <c r="AL211" s="17"/>
      <c r="AM211" s="21"/>
      <c r="AN211" s="155"/>
      <c r="AO211" s="154"/>
      <c r="AP211" s="23"/>
      <c r="AR211" s="17"/>
      <c r="AS211" s="21"/>
      <c r="AT211" s="155"/>
      <c r="AU211" s="154"/>
      <c r="AV211" s="23"/>
      <c r="AX211" s="17"/>
      <c r="AY211" s="21"/>
      <c r="AZ211" s="155"/>
      <c r="BA211" s="154"/>
      <c r="BB211" s="23"/>
      <c r="BD211" s="17"/>
      <c r="BE211" s="21"/>
      <c r="BF211" s="155"/>
      <c r="BG211" s="154"/>
      <c r="BH211" s="23"/>
      <c r="BJ211" s="17"/>
      <c r="BK211" s="21"/>
      <c r="BL211" s="155"/>
      <c r="BM211" s="154"/>
      <c r="BN211" s="23"/>
    </row>
    <row r="212" spans="2:66" ht="15.75" hidden="1">
      <c r="B212" s="24"/>
      <c r="C212" s="21"/>
      <c r="D212" s="155"/>
      <c r="E212" s="154"/>
      <c r="F212" s="22"/>
      <c r="G212" s="1"/>
      <c r="H212" s="24"/>
      <c r="I212" s="21"/>
      <c r="J212" s="155"/>
      <c r="K212" s="154"/>
      <c r="L212" s="23"/>
      <c r="N212" s="24"/>
      <c r="O212" s="21"/>
      <c r="P212" s="155"/>
      <c r="Q212" s="154"/>
      <c r="R212" s="23"/>
      <c r="T212" s="24"/>
      <c r="U212" s="21"/>
      <c r="V212" s="155"/>
      <c r="W212" s="154"/>
      <c r="X212" s="23"/>
      <c r="Z212" s="24"/>
      <c r="AA212" s="21"/>
      <c r="AB212" s="155"/>
      <c r="AC212" s="154"/>
      <c r="AD212" s="23"/>
      <c r="AF212" s="24"/>
      <c r="AG212" s="21"/>
      <c r="AH212" s="155"/>
      <c r="AI212" s="154"/>
      <c r="AJ212" s="23"/>
      <c r="AL212" s="24"/>
      <c r="AM212" s="21"/>
      <c r="AN212" s="155"/>
      <c r="AO212" s="154"/>
      <c r="AP212" s="23"/>
      <c r="AR212" s="24"/>
      <c r="AS212" s="21"/>
      <c r="AT212" s="155"/>
      <c r="AU212" s="154"/>
      <c r="AV212" s="23"/>
      <c r="AX212" s="24"/>
      <c r="AY212" s="21"/>
      <c r="AZ212" s="155"/>
      <c r="BA212" s="154"/>
      <c r="BB212" s="23"/>
      <c r="BD212" s="24"/>
      <c r="BE212" s="21"/>
      <c r="BF212" s="155"/>
      <c r="BG212" s="154"/>
      <c r="BH212" s="23"/>
      <c r="BJ212" s="24"/>
      <c r="BK212" s="21"/>
      <c r="BL212" s="155"/>
      <c r="BM212" s="154"/>
      <c r="BN212" s="23"/>
    </row>
    <row r="213" spans="2:66" ht="15.75" hidden="1">
      <c r="B213" s="24"/>
      <c r="C213" s="21"/>
      <c r="D213" s="155"/>
      <c r="E213" s="154"/>
      <c r="F213" s="22"/>
      <c r="G213" s="1"/>
      <c r="H213" s="24"/>
      <c r="I213" s="21"/>
      <c r="J213" s="155"/>
      <c r="K213" s="154"/>
      <c r="L213" s="23"/>
      <c r="N213" s="24"/>
      <c r="O213" s="21"/>
      <c r="P213" s="155"/>
      <c r="Q213" s="154"/>
      <c r="R213" s="23"/>
      <c r="T213" s="24"/>
      <c r="U213" s="21"/>
      <c r="V213" s="155"/>
      <c r="W213" s="154"/>
      <c r="X213" s="23"/>
      <c r="Z213" s="24"/>
      <c r="AA213" s="21"/>
      <c r="AB213" s="155"/>
      <c r="AC213" s="154"/>
      <c r="AD213" s="23"/>
      <c r="AF213" s="24"/>
      <c r="AG213" s="21"/>
      <c r="AH213" s="155"/>
      <c r="AI213" s="154"/>
      <c r="AJ213" s="23"/>
      <c r="AL213" s="24"/>
      <c r="AM213" s="21"/>
      <c r="AN213" s="155"/>
      <c r="AO213" s="154"/>
      <c r="AP213" s="23"/>
      <c r="AR213" s="24"/>
      <c r="AS213" s="21"/>
      <c r="AT213" s="155"/>
      <c r="AU213" s="154"/>
      <c r="AV213" s="23"/>
      <c r="AX213" s="24"/>
      <c r="AY213" s="21"/>
      <c r="AZ213" s="155"/>
      <c r="BA213" s="154"/>
      <c r="BB213" s="23"/>
      <c r="BD213" s="24"/>
      <c r="BE213" s="21"/>
      <c r="BF213" s="155"/>
      <c r="BG213" s="154"/>
      <c r="BH213" s="23"/>
      <c r="BJ213" s="24"/>
      <c r="BK213" s="21"/>
      <c r="BL213" s="155"/>
      <c r="BM213" s="154"/>
      <c r="BN213" s="23"/>
    </row>
    <row r="214" spans="2:66" ht="15.75" hidden="1">
      <c r="B214" s="24"/>
      <c r="C214" s="21"/>
      <c r="D214" s="155"/>
      <c r="E214" s="154"/>
      <c r="F214" s="22"/>
      <c r="G214" s="1"/>
      <c r="H214" s="24"/>
      <c r="I214" s="21"/>
      <c r="J214" s="155"/>
      <c r="K214" s="154"/>
      <c r="L214" s="23"/>
      <c r="N214" s="24"/>
      <c r="O214" s="21"/>
      <c r="P214" s="155"/>
      <c r="Q214" s="154"/>
      <c r="R214" s="23"/>
      <c r="T214" s="24"/>
      <c r="U214" s="21"/>
      <c r="V214" s="155"/>
      <c r="W214" s="154"/>
      <c r="X214" s="23"/>
      <c r="Z214" s="24"/>
      <c r="AA214" s="21"/>
      <c r="AB214" s="155"/>
      <c r="AC214" s="154"/>
      <c r="AD214" s="23"/>
      <c r="AF214" s="24"/>
      <c r="AG214" s="21"/>
      <c r="AH214" s="155"/>
      <c r="AI214" s="154"/>
      <c r="AJ214" s="23"/>
      <c r="AL214" s="24"/>
      <c r="AM214" s="21"/>
      <c r="AN214" s="155"/>
      <c r="AO214" s="154"/>
      <c r="AP214" s="23"/>
      <c r="AR214" s="24"/>
      <c r="AS214" s="21"/>
      <c r="AT214" s="155"/>
      <c r="AU214" s="154"/>
      <c r="AV214" s="23"/>
      <c r="AX214" s="24"/>
      <c r="AY214" s="21"/>
      <c r="AZ214" s="155"/>
      <c r="BA214" s="154"/>
      <c r="BB214" s="23"/>
      <c r="BD214" s="24"/>
      <c r="BE214" s="21"/>
      <c r="BF214" s="155"/>
      <c r="BG214" s="154"/>
      <c r="BH214" s="23"/>
      <c r="BJ214" s="24"/>
      <c r="BK214" s="21"/>
      <c r="BL214" s="155"/>
      <c r="BM214" s="154"/>
      <c r="BN214" s="23"/>
    </row>
    <row r="215" spans="2:66" ht="15.75" hidden="1">
      <c r="B215" s="24"/>
      <c r="C215" s="21"/>
      <c r="D215" s="153"/>
      <c r="E215" s="154"/>
      <c r="F215" s="22"/>
      <c r="G215" s="1"/>
      <c r="H215" s="24"/>
      <c r="I215" s="21"/>
      <c r="J215" s="153"/>
      <c r="K215" s="154"/>
      <c r="L215" s="23"/>
      <c r="N215" s="24"/>
      <c r="O215" s="21"/>
      <c r="P215" s="153"/>
      <c r="Q215" s="154"/>
      <c r="R215" s="23"/>
      <c r="T215" s="24"/>
      <c r="U215" s="21"/>
      <c r="V215" s="153"/>
      <c r="W215" s="154"/>
      <c r="X215" s="23"/>
      <c r="Z215" s="24"/>
      <c r="AA215" s="21"/>
      <c r="AB215" s="153"/>
      <c r="AC215" s="154"/>
      <c r="AD215" s="23"/>
      <c r="AF215" s="24"/>
      <c r="AG215" s="21"/>
      <c r="AH215" s="153"/>
      <c r="AI215" s="154"/>
      <c r="AJ215" s="23"/>
      <c r="AL215" s="24"/>
      <c r="AM215" s="21"/>
      <c r="AN215" s="153"/>
      <c r="AO215" s="154"/>
      <c r="AP215" s="23"/>
      <c r="AR215" s="24"/>
      <c r="AS215" s="21"/>
      <c r="AT215" s="153"/>
      <c r="AU215" s="154"/>
      <c r="AV215" s="23"/>
      <c r="AX215" s="24"/>
      <c r="AY215" s="21"/>
      <c r="AZ215" s="153"/>
      <c r="BA215" s="154"/>
      <c r="BB215" s="23"/>
      <c r="BD215" s="24"/>
      <c r="BE215" s="21"/>
      <c r="BF215" s="153"/>
      <c r="BG215" s="154"/>
      <c r="BH215" s="23"/>
      <c r="BJ215" s="24"/>
      <c r="BK215" s="21"/>
      <c r="BL215" s="153"/>
      <c r="BM215" s="154"/>
      <c r="BN215" s="23"/>
    </row>
    <row r="216" spans="2:66" ht="16.5" hidden="1" thickBot="1">
      <c r="B216" s="25"/>
      <c r="C216" s="26"/>
      <c r="D216" s="151"/>
      <c r="E216" s="152"/>
      <c r="F216" s="27"/>
      <c r="G216" s="1"/>
      <c r="H216" s="25"/>
      <c r="I216" s="26"/>
      <c r="J216" s="151"/>
      <c r="K216" s="152"/>
      <c r="L216" s="28"/>
      <c r="N216" s="25"/>
      <c r="O216" s="26"/>
      <c r="P216" s="151"/>
      <c r="Q216" s="152"/>
      <c r="R216" s="28"/>
      <c r="T216" s="25"/>
      <c r="U216" s="26"/>
      <c r="V216" s="151"/>
      <c r="W216" s="152"/>
      <c r="X216" s="28"/>
      <c r="Z216" s="25"/>
      <c r="AA216" s="26"/>
      <c r="AB216" s="151"/>
      <c r="AC216" s="152"/>
      <c r="AD216" s="28"/>
      <c r="AF216" s="25"/>
      <c r="AG216" s="26"/>
      <c r="AH216" s="151"/>
      <c r="AI216" s="152"/>
      <c r="AJ216" s="28"/>
      <c r="AL216" s="25"/>
      <c r="AM216" s="26"/>
      <c r="AN216" s="151"/>
      <c r="AO216" s="152"/>
      <c r="AP216" s="28"/>
      <c r="AR216" s="25"/>
      <c r="AS216" s="26"/>
      <c r="AT216" s="151"/>
      <c r="AU216" s="152"/>
      <c r="AV216" s="28"/>
      <c r="AX216" s="25"/>
      <c r="AY216" s="26"/>
      <c r="AZ216" s="151"/>
      <c r="BA216" s="152"/>
      <c r="BB216" s="28"/>
      <c r="BD216" s="25"/>
      <c r="BE216" s="26"/>
      <c r="BF216" s="151"/>
      <c r="BG216" s="152"/>
      <c r="BH216" s="28"/>
      <c r="BJ216" s="25"/>
      <c r="BK216" s="26"/>
      <c r="BL216" s="151"/>
      <c r="BM216" s="152"/>
      <c r="BN216" s="28"/>
    </row>
    <row r="217" spans="2:66" ht="20.25" hidden="1" thickTop="1" thickBot="1">
      <c r="B217" s="142" t="s">
        <v>6</v>
      </c>
      <c r="C217" s="147" t="e">
        <f>AVERAGE(C207:C216)/3</f>
        <v>#DIV/0!</v>
      </c>
      <c r="D217" s="29" t="s">
        <v>7</v>
      </c>
      <c r="E217" s="30">
        <f>100%-(E218+E219+E220+E221+E222)</f>
        <v>1</v>
      </c>
      <c r="F217" s="31"/>
      <c r="G217" s="16"/>
      <c r="H217" s="142" t="s">
        <v>6</v>
      </c>
      <c r="I217" s="147" t="e">
        <f>AVERAGE(I207:I216)/3</f>
        <v>#DIV/0!</v>
      </c>
      <c r="J217" s="29" t="s">
        <v>7</v>
      </c>
      <c r="K217" s="30">
        <f>100%-(K218+K219+K220+K221+K222)</f>
        <v>1</v>
      </c>
      <c r="L217" s="31"/>
      <c r="M217" s="16"/>
      <c r="N217" s="142" t="s">
        <v>6</v>
      </c>
      <c r="O217" s="147" t="e">
        <f>AVERAGE(O207:O216)/3</f>
        <v>#DIV/0!</v>
      </c>
      <c r="P217" s="29" t="s">
        <v>7</v>
      </c>
      <c r="Q217" s="30">
        <f>100%-(Q218+Q219+Q220+Q221+Q222)</f>
        <v>1</v>
      </c>
      <c r="R217" s="31"/>
      <c r="S217" s="16"/>
      <c r="T217" s="142" t="s">
        <v>6</v>
      </c>
      <c r="U217" s="147" t="e">
        <f>AVERAGE(U207:U216)/3</f>
        <v>#DIV/0!</v>
      </c>
      <c r="V217" s="29" t="s">
        <v>7</v>
      </c>
      <c r="W217" s="30">
        <f>100%-(W218+W219+W220+W221+W222)</f>
        <v>1</v>
      </c>
      <c r="X217" s="31"/>
      <c r="Y217" s="16"/>
      <c r="Z217" s="142" t="s">
        <v>6</v>
      </c>
      <c r="AA217" s="147" t="e">
        <f>AVERAGE(AA207:AA216)/3</f>
        <v>#DIV/0!</v>
      </c>
      <c r="AB217" s="29" t="s">
        <v>7</v>
      </c>
      <c r="AC217" s="30">
        <f>100%-(AC218+AC219+AC220+AC221+AC222)</f>
        <v>1</v>
      </c>
      <c r="AD217" s="31"/>
      <c r="AE217" s="16"/>
      <c r="AF217" s="142" t="s">
        <v>6</v>
      </c>
      <c r="AG217" s="147" t="e">
        <f>AVERAGE(AG207:AG216)/3</f>
        <v>#DIV/0!</v>
      </c>
      <c r="AH217" s="29" t="s">
        <v>7</v>
      </c>
      <c r="AI217" s="30">
        <f>100%-(AI218+AI219+AI220+AI221+AI222)</f>
        <v>1</v>
      </c>
      <c r="AJ217" s="31"/>
      <c r="AK217" s="16"/>
      <c r="AL217" s="142" t="s">
        <v>6</v>
      </c>
      <c r="AM217" s="147" t="e">
        <f>AVERAGE(AM207:AM216)/3</f>
        <v>#DIV/0!</v>
      </c>
      <c r="AN217" s="29" t="s">
        <v>7</v>
      </c>
      <c r="AO217" s="30">
        <f>100%-(AO218+AO219+AO220+AO221+AO222)</f>
        <v>1</v>
      </c>
      <c r="AP217" s="31"/>
      <c r="AQ217" s="16"/>
      <c r="AR217" s="142" t="s">
        <v>6</v>
      </c>
      <c r="AS217" s="147" t="e">
        <f>AVERAGE(AS207:AS216)/3</f>
        <v>#DIV/0!</v>
      </c>
      <c r="AT217" s="29" t="s">
        <v>7</v>
      </c>
      <c r="AU217" s="30">
        <f>100%-(AU218+AU219+AU220+AU221+AU222)</f>
        <v>1</v>
      </c>
      <c r="AV217" s="31"/>
      <c r="AW217" s="16"/>
      <c r="AX217" s="142" t="s">
        <v>6</v>
      </c>
      <c r="AY217" s="147" t="e">
        <f>AVERAGE(AY207:AY216)/3</f>
        <v>#DIV/0!</v>
      </c>
      <c r="AZ217" s="29" t="s">
        <v>7</v>
      </c>
      <c r="BA217" s="30">
        <f>100%-(BA218+BA219+BA220+BA221+BA222)</f>
        <v>1</v>
      </c>
      <c r="BB217" s="31"/>
      <c r="BC217" s="16"/>
      <c r="BD217" s="142" t="s">
        <v>6</v>
      </c>
      <c r="BE217" s="147" t="e">
        <f>AVERAGE(BE207:BE216)/3</f>
        <v>#DIV/0!</v>
      </c>
      <c r="BF217" s="29" t="s">
        <v>7</v>
      </c>
      <c r="BG217" s="30">
        <f>100%-(BG218+BG219+BG220+BG221+BG222)</f>
        <v>1</v>
      </c>
      <c r="BH217" s="31"/>
      <c r="BI217" s="16"/>
      <c r="BJ217" s="142" t="s">
        <v>6</v>
      </c>
      <c r="BK217" s="147" t="e">
        <f>AVERAGE(BK207:BK216)/3</f>
        <v>#DIV/0!</v>
      </c>
      <c r="BL217" s="29" t="s">
        <v>7</v>
      </c>
      <c r="BM217" s="30">
        <f>100%-(BM218+BM219+BM220+BM221+BM222)</f>
        <v>1</v>
      </c>
      <c r="BN217" s="31"/>
    </row>
    <row r="218" spans="2:66" ht="17.25" hidden="1" thickTop="1" thickBot="1">
      <c r="B218" s="150"/>
      <c r="C218" s="148"/>
      <c r="D218" s="32" t="s">
        <v>8</v>
      </c>
      <c r="E218" s="33">
        <f>COUNTIF(D207:E216,"G")/COUNTBLANK(D207:E216)</f>
        <v>0</v>
      </c>
      <c r="F218" s="34"/>
      <c r="G218" s="16"/>
      <c r="H218" s="150"/>
      <c r="I218" s="148"/>
      <c r="J218" s="32" t="s">
        <v>8</v>
      </c>
      <c r="K218" s="33">
        <f>COUNTIF(J207:K216,"G")/COUNTBLANK(J207:K216)</f>
        <v>0</v>
      </c>
      <c r="L218" s="34"/>
      <c r="M218" s="16"/>
      <c r="N218" s="150"/>
      <c r="O218" s="148"/>
      <c r="P218" s="32" t="s">
        <v>8</v>
      </c>
      <c r="Q218" s="33">
        <f>COUNTIF(P207:Q216,"G")/COUNTBLANK(P207:Q216)</f>
        <v>0</v>
      </c>
      <c r="R218" s="34"/>
      <c r="S218" s="16"/>
      <c r="T218" s="150"/>
      <c r="U218" s="148"/>
      <c r="V218" s="32" t="s">
        <v>8</v>
      </c>
      <c r="W218" s="33">
        <f>COUNTIF(V207:W216,"G")/COUNTBLANK(V207:W216)</f>
        <v>0</v>
      </c>
      <c r="X218" s="34"/>
      <c r="Y218" s="16"/>
      <c r="Z218" s="150"/>
      <c r="AA218" s="148"/>
      <c r="AB218" s="32" t="s">
        <v>8</v>
      </c>
      <c r="AC218" s="33">
        <f>COUNTIF(AB207:AC216,"G")/COUNTBLANK(AB207:AC216)</f>
        <v>0</v>
      </c>
      <c r="AD218" s="34"/>
      <c r="AE218" s="16"/>
      <c r="AF218" s="150"/>
      <c r="AG218" s="148"/>
      <c r="AH218" s="35" t="s">
        <v>8</v>
      </c>
      <c r="AI218" s="33">
        <f>COUNTIF(AH207:AI216,"G")/COUNTBLANK(AH207:AI216)</f>
        <v>0</v>
      </c>
      <c r="AJ218" s="34"/>
      <c r="AK218" s="16"/>
      <c r="AL218" s="150"/>
      <c r="AM218" s="148"/>
      <c r="AN218" s="32" t="s">
        <v>8</v>
      </c>
      <c r="AO218" s="33">
        <f>COUNTIF(AN207:AO216,"G")/COUNTBLANK(AN207:AO216)</f>
        <v>0</v>
      </c>
      <c r="AP218" s="34"/>
      <c r="AQ218" s="16"/>
      <c r="AR218" s="150"/>
      <c r="AS218" s="148"/>
      <c r="AT218" s="32" t="s">
        <v>8</v>
      </c>
      <c r="AU218" s="33">
        <f>COUNTIF(AT207:AU216,"G")/COUNTBLANK(AT207:AU216)</f>
        <v>0</v>
      </c>
      <c r="AV218" s="34"/>
      <c r="AW218" s="16"/>
      <c r="AX218" s="150"/>
      <c r="AY218" s="148"/>
      <c r="AZ218" s="32" t="s">
        <v>8</v>
      </c>
      <c r="BA218" s="33">
        <f>COUNTIF(AZ207:BA216,"G")/COUNTBLANK(AZ207:BA216)</f>
        <v>0</v>
      </c>
      <c r="BB218" s="34"/>
      <c r="BC218" s="16"/>
      <c r="BD218" s="150"/>
      <c r="BE218" s="148"/>
      <c r="BF218" s="32" t="s">
        <v>8</v>
      </c>
      <c r="BG218" s="33">
        <f>COUNTIF(BF207:BG216,"G")/COUNTBLANK(BF207:BG216)</f>
        <v>0</v>
      </c>
      <c r="BH218" s="34"/>
      <c r="BI218" s="16"/>
      <c r="BJ218" s="150"/>
      <c r="BK218" s="148"/>
      <c r="BL218" s="32" t="s">
        <v>8</v>
      </c>
      <c r="BM218" s="33">
        <f>COUNTIF(BL207:BM216,"G")/COUNTBLANK(BL207:BM216)</f>
        <v>0</v>
      </c>
      <c r="BN218" s="34"/>
    </row>
    <row r="219" spans="2:66" ht="17.25" hidden="1" thickTop="1" thickBot="1">
      <c r="B219" s="144"/>
      <c r="C219" s="149"/>
      <c r="D219" s="36" t="s">
        <v>9</v>
      </c>
      <c r="E219" s="33">
        <f>COUNTIF(D207:E216,"A")/COUNTBLANK(D207:E216)</f>
        <v>0</v>
      </c>
      <c r="F219" s="34"/>
      <c r="G219" s="16"/>
      <c r="H219" s="144"/>
      <c r="I219" s="149"/>
      <c r="J219" s="36" t="s">
        <v>9</v>
      </c>
      <c r="K219" s="33">
        <f>COUNTIF(J207:K216,"A")/COUNTBLANK(J207:K216)</f>
        <v>0</v>
      </c>
      <c r="L219" s="34"/>
      <c r="M219" s="16"/>
      <c r="N219" s="144"/>
      <c r="O219" s="149"/>
      <c r="P219" s="36" t="s">
        <v>9</v>
      </c>
      <c r="Q219" s="33">
        <f>COUNTIF(P207:Q216,"A")/COUNTBLANK(P207:Q216)</f>
        <v>0</v>
      </c>
      <c r="R219" s="34"/>
      <c r="S219" s="16"/>
      <c r="T219" s="144"/>
      <c r="U219" s="149"/>
      <c r="V219" s="36" t="s">
        <v>9</v>
      </c>
      <c r="W219" s="33">
        <f>COUNTIF(V207:W216,"A")/COUNTBLANK(V207:W216)</f>
        <v>0</v>
      </c>
      <c r="X219" s="34"/>
      <c r="Y219" s="16"/>
      <c r="Z219" s="144"/>
      <c r="AA219" s="149"/>
      <c r="AB219" s="36" t="s">
        <v>9</v>
      </c>
      <c r="AC219" s="33">
        <f>COUNTIF(AB207:AC216,"A")/COUNTBLANK(AB207:AC216)</f>
        <v>0</v>
      </c>
      <c r="AD219" s="34"/>
      <c r="AE219" s="16"/>
      <c r="AF219" s="144"/>
      <c r="AG219" s="149"/>
      <c r="AH219" s="36" t="s">
        <v>9</v>
      </c>
      <c r="AI219" s="33">
        <f>COUNTIF(AH207:AI216,"A")/COUNTBLANK(AH207:AI216)</f>
        <v>0</v>
      </c>
      <c r="AJ219" s="34"/>
      <c r="AK219" s="16"/>
      <c r="AL219" s="144"/>
      <c r="AM219" s="149"/>
      <c r="AN219" s="36" t="s">
        <v>9</v>
      </c>
      <c r="AO219" s="33">
        <f>COUNTIF(AN207:AO216,"A")/COUNTBLANK(AN207:AO216)</f>
        <v>0</v>
      </c>
      <c r="AP219" s="34"/>
      <c r="AQ219" s="16"/>
      <c r="AR219" s="144"/>
      <c r="AS219" s="149"/>
      <c r="AT219" s="36" t="s">
        <v>9</v>
      </c>
      <c r="AU219" s="33">
        <f>COUNTIF(AT207:AU216,"A")/COUNTBLANK(AT207:AU216)</f>
        <v>0</v>
      </c>
      <c r="AV219" s="34"/>
      <c r="AW219" s="16"/>
      <c r="AX219" s="144"/>
      <c r="AY219" s="149"/>
      <c r="AZ219" s="36" t="s">
        <v>9</v>
      </c>
      <c r="BA219" s="33">
        <f>COUNTIF(AZ207:BA216,"A")/COUNTBLANK(AZ207:BA216)</f>
        <v>0</v>
      </c>
      <c r="BB219" s="34"/>
      <c r="BC219" s="16"/>
      <c r="BD219" s="144"/>
      <c r="BE219" s="149"/>
      <c r="BF219" s="36" t="s">
        <v>9</v>
      </c>
      <c r="BG219" s="33">
        <f>COUNTIF(BF207:BG216,"A")/COUNTBLANK(BF207:BG216)</f>
        <v>0</v>
      </c>
      <c r="BH219" s="34"/>
      <c r="BI219" s="16"/>
      <c r="BJ219" s="144"/>
      <c r="BK219" s="149"/>
      <c r="BL219" s="36" t="s">
        <v>9</v>
      </c>
      <c r="BM219" s="33">
        <f>COUNTIF(BL207:BM216,"A")/COUNTBLANK(BL207:BM216)</f>
        <v>0</v>
      </c>
      <c r="BN219" s="34"/>
    </row>
    <row r="220" spans="2:66" ht="17.25" hidden="1" thickTop="1" thickBot="1">
      <c r="B220" s="142" t="s">
        <v>10</v>
      </c>
      <c r="C220" s="139" t="str">
        <f>IFERROR(IF(C217&gt;75%,"A",IF(AND(C217&gt;=50%,C217&lt;=75%),"PA","NA")),"NE")</f>
        <v>NE</v>
      </c>
      <c r="D220" s="32" t="s">
        <v>11</v>
      </c>
      <c r="E220" s="33">
        <f>COUNTIF(D207:E216,"M")/COUNTBLANK(D207:E216)</f>
        <v>0</v>
      </c>
      <c r="F220" s="34"/>
      <c r="G220" s="16"/>
      <c r="H220" s="142" t="s">
        <v>10</v>
      </c>
      <c r="I220" s="139" t="str">
        <f>IFERROR(IF(I217&gt;75%,"A",IF(AND(I217&gt;=50%,I217&lt;=75%),"PA","NA")),"NE")</f>
        <v>NE</v>
      </c>
      <c r="J220" s="32" t="s">
        <v>11</v>
      </c>
      <c r="K220" s="33">
        <f>COUNTIF(J207:K216,"M")/COUNTBLANK(J207:K216)</f>
        <v>0</v>
      </c>
      <c r="L220" s="34"/>
      <c r="M220" s="16"/>
      <c r="N220" s="142" t="s">
        <v>10</v>
      </c>
      <c r="O220" s="139" t="str">
        <f>IFERROR(IF(O217&gt;75%,"A",IF(AND(O217&gt;=50%,O217&lt;=75%),"PA","NA")),"NE")</f>
        <v>NE</v>
      </c>
      <c r="P220" s="32" t="s">
        <v>11</v>
      </c>
      <c r="Q220" s="33">
        <f>COUNTIF(P207:Q216,"M")/COUNTBLANK(P207:Q216)</f>
        <v>0</v>
      </c>
      <c r="R220" s="34"/>
      <c r="S220" s="16"/>
      <c r="T220" s="142" t="s">
        <v>10</v>
      </c>
      <c r="U220" s="139" t="str">
        <f>IFERROR(IF(U217&gt;75%,"A",IF(AND(U217&gt;=50%,U217&lt;=75%),"PA","NA")),"NE")</f>
        <v>NE</v>
      </c>
      <c r="V220" s="32" t="s">
        <v>11</v>
      </c>
      <c r="W220" s="33">
        <f>COUNTIF(V207:W216,"M")/COUNTBLANK(V207:W216)</f>
        <v>0</v>
      </c>
      <c r="X220" s="34"/>
      <c r="Y220" s="16"/>
      <c r="Z220" s="142" t="s">
        <v>10</v>
      </c>
      <c r="AA220" s="139" t="str">
        <f>IFERROR(IF(AA217&gt;75%,"A",IF(AND(AA217&gt;=50%,AA217&lt;=75%),"PA","NA")),"NE")</f>
        <v>NE</v>
      </c>
      <c r="AB220" s="32" t="s">
        <v>11</v>
      </c>
      <c r="AC220" s="33">
        <f>COUNTIF(AB207:AC216,"M")/COUNTBLANK(AB207:AC216)</f>
        <v>0</v>
      </c>
      <c r="AD220" s="34"/>
      <c r="AE220" s="16"/>
      <c r="AF220" s="142" t="s">
        <v>10</v>
      </c>
      <c r="AG220" s="139" t="str">
        <f>IFERROR(IF(AG217&gt;75%,"A",IF(AND(AG217&gt;=50%,AG217&lt;=75%),"PA","NA")),"NE")</f>
        <v>NE</v>
      </c>
      <c r="AH220" s="32" t="s">
        <v>11</v>
      </c>
      <c r="AI220" s="33">
        <f>COUNTIF(AH207:AI216,"M")/COUNTBLANK(AH207:AI216)</f>
        <v>0</v>
      </c>
      <c r="AJ220" s="34"/>
      <c r="AK220" s="16"/>
      <c r="AL220" s="142" t="s">
        <v>10</v>
      </c>
      <c r="AM220" s="139" t="str">
        <f>IFERROR(IF(AM217&gt;75%,"A",IF(AND(AM217&gt;=50%,AM217&lt;=75%),"PA","NA")),"NE")</f>
        <v>NE</v>
      </c>
      <c r="AN220" s="32" t="s">
        <v>11</v>
      </c>
      <c r="AO220" s="33">
        <f>COUNTIF(AN207:AO216,"M")/COUNTBLANK(AN207:AO216)</f>
        <v>0</v>
      </c>
      <c r="AP220" s="34"/>
      <c r="AQ220" s="16"/>
      <c r="AR220" s="142" t="s">
        <v>10</v>
      </c>
      <c r="AS220" s="139" t="str">
        <f>IFERROR(IF(AS217&gt;75%,"A",IF(AND(AS217&gt;=50%,AS217&lt;=75%),"PA","NA")),"NE")</f>
        <v>NE</v>
      </c>
      <c r="AT220" s="32" t="s">
        <v>11</v>
      </c>
      <c r="AU220" s="33">
        <f>COUNTIF(AT207:AU216,"M")/COUNTBLANK(AT207:AU216)</f>
        <v>0</v>
      </c>
      <c r="AV220" s="34"/>
      <c r="AW220" s="16"/>
      <c r="AX220" s="142" t="s">
        <v>10</v>
      </c>
      <c r="AY220" s="139" t="str">
        <f>IFERROR(IF(AY217&gt;75%,"A",IF(AND(AY217&gt;=50%,AY217&lt;=75%),"PA","NA")),"NE")</f>
        <v>NE</v>
      </c>
      <c r="AZ220" s="32" t="s">
        <v>11</v>
      </c>
      <c r="BA220" s="33">
        <f>COUNTIF(AZ207:BA216,"M")/COUNTBLANK(AZ207:BA216)</f>
        <v>0</v>
      </c>
      <c r="BB220" s="34"/>
      <c r="BC220" s="16"/>
      <c r="BD220" s="142" t="s">
        <v>10</v>
      </c>
      <c r="BE220" s="139" t="str">
        <f>IFERROR(IF(BE217&gt;75%,"A",IF(AND(BE217&gt;=50%,BE217&lt;=75%),"PA","NA")),"NE")</f>
        <v>NE</v>
      </c>
      <c r="BF220" s="32" t="s">
        <v>11</v>
      </c>
      <c r="BG220" s="33">
        <f>COUNTIF(BF207:BG216,"M")/COUNTBLANK(BF207:BG216)</f>
        <v>0</v>
      </c>
      <c r="BH220" s="34"/>
      <c r="BI220" s="16"/>
      <c r="BJ220" s="142" t="s">
        <v>10</v>
      </c>
      <c r="BK220" s="139" t="str">
        <f>IFERROR(IF(BK217&gt;75%,"A",IF(AND(BK217&gt;=50%,BK217&lt;=75%),"PA","NA")),"NE")</f>
        <v>NE</v>
      </c>
      <c r="BL220" s="32" t="s">
        <v>11</v>
      </c>
      <c r="BM220" s="33">
        <f>COUNTIF(BL207:BM216,"M")/COUNTBLANK(BL207:BM216)</f>
        <v>0</v>
      </c>
      <c r="BN220" s="34"/>
    </row>
    <row r="221" spans="2:66" ht="17.25" hidden="1" thickTop="1" thickBot="1">
      <c r="B221" s="143"/>
      <c r="C221" s="140"/>
      <c r="D221" s="32" t="s">
        <v>12</v>
      </c>
      <c r="E221" s="33">
        <f>COUNTIF(D207:E216,"GM")/COUNTBLANK(D207:E216)</f>
        <v>0</v>
      </c>
      <c r="F221" s="34"/>
      <c r="G221" s="16"/>
      <c r="H221" s="143"/>
      <c r="I221" s="140"/>
      <c r="J221" s="32" t="s">
        <v>12</v>
      </c>
      <c r="K221" s="33">
        <f>COUNTIF(J207:K216,"GM")/COUNTBLANK(J207:K216)</f>
        <v>0</v>
      </c>
      <c r="L221" s="34"/>
      <c r="M221" s="16"/>
      <c r="N221" s="143"/>
      <c r="O221" s="140"/>
      <c r="P221" s="32" t="s">
        <v>12</v>
      </c>
      <c r="Q221" s="33">
        <f>COUNTIF(P207:Q216,"GM")/COUNTBLANK(P207:Q216)</f>
        <v>0</v>
      </c>
      <c r="R221" s="34"/>
      <c r="S221" s="16"/>
      <c r="T221" s="143"/>
      <c r="U221" s="140"/>
      <c r="V221" s="32" t="s">
        <v>12</v>
      </c>
      <c r="W221" s="33">
        <f>COUNTIF(V207:W216,"GM")/COUNTBLANK(V207:W216)</f>
        <v>0</v>
      </c>
      <c r="X221" s="34"/>
      <c r="Y221" s="16"/>
      <c r="Z221" s="143"/>
      <c r="AA221" s="140"/>
      <c r="AB221" s="32" t="s">
        <v>12</v>
      </c>
      <c r="AC221" s="33">
        <f>COUNTIF(AB207:AC216,"GM")/COUNTBLANK(AB207:AC216)</f>
        <v>0</v>
      </c>
      <c r="AD221" s="34"/>
      <c r="AE221" s="16"/>
      <c r="AF221" s="143"/>
      <c r="AG221" s="140"/>
      <c r="AH221" s="32" t="s">
        <v>12</v>
      </c>
      <c r="AI221" s="33">
        <f>COUNTIF(AH207:AI216,"GM")/COUNTBLANK(AH207:AI216)</f>
        <v>0</v>
      </c>
      <c r="AJ221" s="34"/>
      <c r="AK221" s="16"/>
      <c r="AL221" s="143"/>
      <c r="AM221" s="140"/>
      <c r="AN221" s="32" t="s">
        <v>12</v>
      </c>
      <c r="AO221" s="33">
        <f>COUNTIF(AN207:AO216,"GM")/COUNTBLANK(AN207:AO216)</f>
        <v>0</v>
      </c>
      <c r="AP221" s="34"/>
      <c r="AQ221" s="16"/>
      <c r="AR221" s="143"/>
      <c r="AS221" s="140"/>
      <c r="AT221" s="32" t="s">
        <v>12</v>
      </c>
      <c r="AU221" s="33">
        <f>COUNTIF(AT207:AU216,"GM")/COUNTBLANK(AT207:AU216)</f>
        <v>0</v>
      </c>
      <c r="AV221" s="34"/>
      <c r="AW221" s="16"/>
      <c r="AX221" s="143"/>
      <c r="AY221" s="140"/>
      <c r="AZ221" s="32" t="s">
        <v>12</v>
      </c>
      <c r="BA221" s="33">
        <f>COUNTIF(AZ207:BA216,"GM")/COUNTBLANK(AZ207:BA216)</f>
        <v>0</v>
      </c>
      <c r="BB221" s="34"/>
      <c r="BC221" s="16"/>
      <c r="BD221" s="143"/>
      <c r="BE221" s="140"/>
      <c r="BF221" s="32" t="s">
        <v>12</v>
      </c>
      <c r="BG221" s="33">
        <f>COUNTIF(BF207:BG216,"GM")/COUNTBLANK(BF207:BG216)</f>
        <v>0</v>
      </c>
      <c r="BH221" s="34"/>
      <c r="BI221" s="16"/>
      <c r="BJ221" s="143"/>
      <c r="BK221" s="140"/>
      <c r="BL221" s="32" t="s">
        <v>12</v>
      </c>
      <c r="BM221" s="33">
        <f>COUNTIF(BL207:BM216,"GM")/COUNTBLANK(BL207:BM216)</f>
        <v>0</v>
      </c>
      <c r="BN221" s="34"/>
    </row>
    <row r="222" spans="2:66" ht="17.25" hidden="1" thickTop="1" thickBot="1">
      <c r="B222" s="144"/>
      <c r="C222" s="141"/>
      <c r="D222" s="32" t="s">
        <v>13</v>
      </c>
      <c r="E222" s="33">
        <f>COUNTIF(D207:E216,"AM")/COUNTBLANK(D207:E216)</f>
        <v>0</v>
      </c>
      <c r="F222" s="37"/>
      <c r="G222" s="16"/>
      <c r="H222" s="144"/>
      <c r="I222" s="141"/>
      <c r="J222" s="32" t="s">
        <v>13</v>
      </c>
      <c r="K222" s="33">
        <f>COUNTIF(J207:K216,"AM")/COUNTBLANK(J207:K216)</f>
        <v>0</v>
      </c>
      <c r="L222" s="37"/>
      <c r="M222" s="16"/>
      <c r="N222" s="144"/>
      <c r="O222" s="141"/>
      <c r="P222" s="32" t="s">
        <v>13</v>
      </c>
      <c r="Q222" s="33">
        <f>COUNTIF(P207:Q216,"AM")/COUNTBLANK(P207:Q216)</f>
        <v>0</v>
      </c>
      <c r="R222" s="37"/>
      <c r="S222" s="16"/>
      <c r="T222" s="144"/>
      <c r="U222" s="141"/>
      <c r="V222" s="32" t="s">
        <v>13</v>
      </c>
      <c r="W222" s="33">
        <f>COUNTIF(V207:W216,"AM")/COUNTBLANK(V207:W216)</f>
        <v>0</v>
      </c>
      <c r="X222" s="37"/>
      <c r="Y222" s="16"/>
      <c r="Z222" s="144"/>
      <c r="AA222" s="141"/>
      <c r="AB222" s="32" t="s">
        <v>13</v>
      </c>
      <c r="AC222" s="33">
        <f>COUNTIF(AB207:AC216,"AM")/COUNTBLANK(AB207:AC216)</f>
        <v>0</v>
      </c>
      <c r="AD222" s="37"/>
      <c r="AE222" s="16"/>
      <c r="AF222" s="144"/>
      <c r="AG222" s="141"/>
      <c r="AH222" s="32" t="s">
        <v>13</v>
      </c>
      <c r="AI222" s="33">
        <f>COUNTIF(AH207:AI216,"AM")/COUNTBLANK(AH207:AI216)</f>
        <v>0</v>
      </c>
      <c r="AJ222" s="37"/>
      <c r="AK222" s="16"/>
      <c r="AL222" s="144"/>
      <c r="AM222" s="141"/>
      <c r="AN222" s="32" t="s">
        <v>13</v>
      </c>
      <c r="AO222" s="33">
        <f>COUNTIF(AN207:AO216,"AM")/COUNTBLANK(AN207:AO216)</f>
        <v>0</v>
      </c>
      <c r="AP222" s="37"/>
      <c r="AQ222" s="16"/>
      <c r="AR222" s="144"/>
      <c r="AS222" s="141"/>
      <c r="AT222" s="32" t="s">
        <v>13</v>
      </c>
      <c r="AU222" s="33">
        <f>COUNTIF(AT207:AU216,"AM")/COUNTBLANK(AT207:AU216)</f>
        <v>0</v>
      </c>
      <c r="AV222" s="37"/>
      <c r="AW222" s="16"/>
      <c r="AX222" s="144"/>
      <c r="AY222" s="141"/>
      <c r="AZ222" s="32" t="s">
        <v>13</v>
      </c>
      <c r="BA222" s="33">
        <f>COUNTIF(AZ207:BA216,"AM")/COUNTBLANK(AZ207:BA216)</f>
        <v>0</v>
      </c>
      <c r="BB222" s="37"/>
      <c r="BC222" s="16"/>
      <c r="BD222" s="144"/>
      <c r="BE222" s="141"/>
      <c r="BF222" s="32" t="s">
        <v>13</v>
      </c>
      <c r="BG222" s="33">
        <f>COUNTIF(BF207:BG216,"AM")/COUNTBLANK(BF207:BG216)</f>
        <v>0</v>
      </c>
      <c r="BH222" s="37"/>
      <c r="BI222" s="16"/>
      <c r="BJ222" s="144"/>
      <c r="BK222" s="141"/>
      <c r="BL222" s="32" t="s">
        <v>13</v>
      </c>
      <c r="BM222" s="33">
        <f>COUNTIF(BL207:BM216,"AM")/COUNTBLANK(BL207:BM216)</f>
        <v>0</v>
      </c>
      <c r="BN222" s="37"/>
    </row>
    <row r="223" spans="2:66" ht="15.75" hidden="1" thickTop="1">
      <c r="B223" s="145"/>
      <c r="C223" s="146"/>
      <c r="D223" s="146"/>
      <c r="E223" s="146"/>
      <c r="F223" s="146"/>
      <c r="G223" s="146"/>
      <c r="H223" s="146"/>
      <c r="I223" s="14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/>
      <c r="AL223" s="146"/>
      <c r="AM223" s="146"/>
      <c r="AN223" s="146"/>
      <c r="AO223" s="146"/>
      <c r="AP223" s="146"/>
      <c r="AQ223" s="146"/>
      <c r="AR223" s="146"/>
      <c r="AS223" s="146"/>
      <c r="AT223" s="146"/>
      <c r="AU223" s="146"/>
      <c r="AV223" s="146"/>
      <c r="AW223" s="146"/>
      <c r="AX223" s="146"/>
      <c r="AY223" s="146"/>
      <c r="AZ223" s="146"/>
      <c r="BA223" s="146"/>
      <c r="BB223" s="146"/>
      <c r="BC223" s="146"/>
      <c r="BD223" s="146"/>
      <c r="BE223" s="146"/>
      <c r="BF223" s="146"/>
      <c r="BG223" s="146"/>
      <c r="BH223" s="146"/>
      <c r="BI223" s="146"/>
      <c r="BJ223" s="146"/>
      <c r="BK223" s="146"/>
      <c r="BL223" s="146"/>
      <c r="BM223" s="146"/>
      <c r="BN223" s="146"/>
    </row>
    <row r="224" spans="2:66" hidden="1">
      <c r="B224" s="146"/>
      <c r="C224" s="146"/>
      <c r="D224" s="146"/>
      <c r="E224" s="146"/>
      <c r="F224" s="146"/>
      <c r="G224" s="146"/>
      <c r="H224" s="146"/>
      <c r="I224" s="14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6"/>
      <c r="AK224" s="146"/>
      <c r="AL224" s="146"/>
      <c r="AM224" s="146"/>
      <c r="AN224" s="146"/>
      <c r="AO224" s="146"/>
      <c r="AP224" s="146"/>
      <c r="AQ224" s="146"/>
      <c r="AR224" s="146"/>
      <c r="AS224" s="146"/>
      <c r="AT224" s="146"/>
      <c r="AU224" s="146"/>
      <c r="AV224" s="146"/>
      <c r="AW224" s="146"/>
      <c r="AX224" s="146"/>
      <c r="AY224" s="146"/>
      <c r="AZ224" s="146"/>
      <c r="BA224" s="146"/>
      <c r="BB224" s="146"/>
      <c r="BC224" s="146"/>
      <c r="BD224" s="146"/>
      <c r="BE224" s="146"/>
      <c r="BF224" s="146"/>
      <c r="BG224" s="146"/>
      <c r="BH224" s="146"/>
      <c r="BI224" s="146"/>
      <c r="BJ224" s="146"/>
      <c r="BK224" s="146"/>
      <c r="BL224" s="146"/>
      <c r="BM224" s="146"/>
      <c r="BN224" s="146"/>
    </row>
    <row r="225" spans="1:66" ht="15.75" hidden="1" thickBot="1">
      <c r="B225" s="146"/>
      <c r="C225" s="146"/>
      <c r="D225" s="146"/>
      <c r="E225" s="146"/>
      <c r="F225" s="146"/>
      <c r="G225" s="146"/>
      <c r="H225" s="146"/>
      <c r="I225" s="14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6"/>
      <c r="AK225" s="146"/>
      <c r="AL225" s="146"/>
      <c r="AM225" s="146"/>
      <c r="AN225" s="146"/>
      <c r="AO225" s="146"/>
      <c r="AP225" s="146"/>
      <c r="AQ225" s="146"/>
      <c r="AR225" s="146"/>
      <c r="AS225" s="146"/>
      <c r="AT225" s="146"/>
      <c r="AU225" s="146"/>
      <c r="AV225" s="146"/>
      <c r="AW225" s="146"/>
      <c r="AX225" s="146"/>
      <c r="AY225" s="146"/>
      <c r="AZ225" s="146"/>
      <c r="BA225" s="146"/>
      <c r="BB225" s="146"/>
      <c r="BC225" s="146"/>
      <c r="BD225" s="146"/>
      <c r="BE225" s="146"/>
      <c r="BF225" s="146"/>
      <c r="BG225" s="146"/>
      <c r="BH225" s="146"/>
      <c r="BI225" s="146"/>
      <c r="BJ225" s="146"/>
      <c r="BK225" s="146"/>
      <c r="BL225" s="146"/>
      <c r="BM225" s="146"/>
      <c r="BN225" s="146"/>
    </row>
    <row r="226" spans="1:66" ht="27.75" hidden="1" thickTop="1" thickBot="1">
      <c r="B226" s="163" t="str">
        <f>[1]Compétences!D66</f>
        <v>Discriminer des sons</v>
      </c>
      <c r="C226" s="164"/>
      <c r="D226" s="164"/>
      <c r="E226" s="164"/>
      <c r="F226" s="164"/>
      <c r="G226" s="164"/>
      <c r="H226" s="164"/>
      <c r="I226" s="164"/>
      <c r="J226" s="164"/>
      <c r="K226" s="164"/>
      <c r="L226" s="164"/>
      <c r="M226" s="164"/>
      <c r="N226" s="164"/>
      <c r="O226" s="164"/>
      <c r="P226" s="164"/>
      <c r="Q226" s="164"/>
      <c r="R226" s="164"/>
      <c r="S226" s="164"/>
      <c r="T226" s="164"/>
      <c r="U226" s="164"/>
      <c r="V226" s="164"/>
      <c r="W226" s="164"/>
      <c r="X226" s="164"/>
      <c r="Y226" s="164"/>
      <c r="Z226" s="164"/>
      <c r="AA226" s="164"/>
      <c r="AB226" s="164"/>
      <c r="AC226" s="164"/>
      <c r="AD226" s="164"/>
      <c r="AE226" s="164"/>
      <c r="AF226" s="164"/>
      <c r="AG226" s="164"/>
      <c r="AH226" s="164"/>
      <c r="AI226" s="164"/>
      <c r="AJ226" s="164"/>
      <c r="AK226" s="164"/>
      <c r="AL226" s="164"/>
      <c r="AM226" s="164"/>
      <c r="AN226" s="164"/>
      <c r="AO226" s="164"/>
      <c r="AP226" s="164"/>
      <c r="AQ226" s="164"/>
      <c r="AR226" s="164"/>
      <c r="AS226" s="164"/>
      <c r="AT226" s="164"/>
      <c r="AU226" s="164"/>
      <c r="AV226" s="164"/>
      <c r="AW226" s="164"/>
      <c r="AX226" s="164"/>
      <c r="AY226" s="164"/>
      <c r="AZ226" s="164"/>
      <c r="BA226" s="164"/>
      <c r="BB226" s="164"/>
      <c r="BC226" s="164"/>
      <c r="BD226" s="164"/>
      <c r="BE226" s="164"/>
      <c r="BF226" s="164"/>
      <c r="BG226" s="164"/>
      <c r="BH226" s="164"/>
      <c r="BI226" s="164"/>
      <c r="BJ226" s="164"/>
      <c r="BK226" s="164"/>
      <c r="BL226" s="164"/>
      <c r="BM226" s="164"/>
      <c r="BN226" s="165"/>
    </row>
    <row r="227" spans="1:66" ht="22.5" hidden="1" thickTop="1" thickBot="1">
      <c r="A227" s="13"/>
      <c r="B227" s="166" t="str">
        <f>HYPERLINK("[Evaluation_Continue.xlsm]INES!E"&amp;MATCH(B226,[1]INES!$E$1:$E$400,0),"INES")</f>
        <v>INES</v>
      </c>
      <c r="C227" s="167"/>
      <c r="D227" s="167"/>
      <c r="E227" s="167"/>
      <c r="F227" s="168"/>
      <c r="G227" s="12"/>
      <c r="H227" s="166" t="e">
        <f>HYPERLINK("[Evaluation_Continue.xlsm]RHEMA!E"&amp;MATCH(B226,#REF!,0),"RHEMA")</f>
        <v>#REF!</v>
      </c>
      <c r="I227" s="167"/>
      <c r="J227" s="167"/>
      <c r="K227" s="167"/>
      <c r="L227" s="168"/>
      <c r="M227" s="12"/>
      <c r="N227" s="166" t="e">
        <f>HYPERLINK("[Evaluation_Continue.xlsm]NUHEREN!E"&amp;MATCH(B226,#REF!,0),"NUHEREN")</f>
        <v>#REF!</v>
      </c>
      <c r="O227" s="169"/>
      <c r="P227" s="169"/>
      <c r="Q227" s="169"/>
      <c r="R227" s="170"/>
      <c r="S227" s="12"/>
      <c r="T227" s="160" t="e">
        <f>HYPERLINK("[Evaluation_Continue.xlsm]KISHORE!E"&amp;MATCH(B226,#REF!,0),"KISHORE")</f>
        <v>#REF!</v>
      </c>
      <c r="U227" s="161"/>
      <c r="V227" s="161"/>
      <c r="W227" s="161"/>
      <c r="X227" s="162"/>
      <c r="Y227" s="12"/>
      <c r="Z227" s="160" t="e">
        <f>HYPERLINK("[Evaluation_Continue.xlsm]TIMI!E"&amp;MATCH(B226,#REF!,0),"TIMI")</f>
        <v>#REF!</v>
      </c>
      <c r="AA227" s="161"/>
      <c r="AB227" s="161"/>
      <c r="AC227" s="161"/>
      <c r="AD227" s="162"/>
      <c r="AE227" s="12"/>
      <c r="AF227" s="160" t="e">
        <f>HYPERLINK("[Evaluation_Continue.xlsm]MAEVA!E"&amp;MATCH(B226,#REF!,0),"MAEVA")</f>
        <v>#REF!</v>
      </c>
      <c r="AG227" s="161"/>
      <c r="AH227" s="161"/>
      <c r="AI227" s="161"/>
      <c r="AJ227" s="162"/>
      <c r="AK227" s="12"/>
      <c r="AL227" s="160" t="e">
        <f>HYPERLINK("[Evaluation_Continue.xlsm]LOAN!E"&amp;MATCH(B226,#REF!,0),"LOAN")</f>
        <v>#REF!</v>
      </c>
      <c r="AM227" s="161"/>
      <c r="AN227" s="161"/>
      <c r="AO227" s="161"/>
      <c r="AP227" s="162"/>
      <c r="AQ227" s="12"/>
      <c r="AR227" s="160" t="e">
        <f>HYPERLINK("[Evaluation_Continue.xlsm]ABDOULAYE!E"&amp;MATCH(B226,#REF!,0),"ABDOULAYE")</f>
        <v>#REF!</v>
      </c>
      <c r="AS227" s="161"/>
      <c r="AT227" s="161"/>
      <c r="AU227" s="161"/>
      <c r="AV227" s="162"/>
      <c r="AW227" s="12"/>
      <c r="AX227" s="160" t="e">
        <f>HYPERLINK("[Evaluation_Continue.xlsm]AISSATOU!E"&amp;MATCH(B226,#REF!,0),"AISSATOU")</f>
        <v>#REF!</v>
      </c>
      <c r="AY227" s="161"/>
      <c r="AZ227" s="161"/>
      <c r="BA227" s="161"/>
      <c r="BB227" s="162"/>
      <c r="BC227" s="12"/>
      <c r="BD227" s="160" t="e">
        <f>HYPERLINK("[Evaluation_Continue.xlsm]CHAIMA!E"&amp;MATCH(B226,#REF!,0),"CHAIMA")</f>
        <v>#REF!</v>
      </c>
      <c r="BE227" s="161"/>
      <c r="BF227" s="161"/>
      <c r="BG227" s="161"/>
      <c r="BH227" s="162"/>
      <c r="BI227" s="12"/>
      <c r="BJ227" s="160" t="e">
        <f>HYPERLINK("[Evaluation_Continue.xlsm]JOFFREY!E"&amp;MATCH(B226,#REF!,0),"JOFFREY")</f>
        <v>#REF!</v>
      </c>
      <c r="BK227" s="161"/>
      <c r="BL227" s="161"/>
      <c r="BM227" s="161"/>
      <c r="BN227" s="162"/>
    </row>
    <row r="228" spans="1:66" ht="17.25" hidden="1" thickTop="1" thickBot="1">
      <c r="B228" s="14" t="s">
        <v>2</v>
      </c>
      <c r="C228" s="15" t="s">
        <v>3</v>
      </c>
      <c r="D228" s="158" t="s">
        <v>4</v>
      </c>
      <c r="E228" s="159"/>
      <c r="F228" s="14" t="s">
        <v>5</v>
      </c>
      <c r="G228" s="16"/>
      <c r="H228" s="14" t="s">
        <v>2</v>
      </c>
      <c r="I228" s="15" t="s">
        <v>3</v>
      </c>
      <c r="J228" s="158" t="s">
        <v>4</v>
      </c>
      <c r="K228" s="159"/>
      <c r="L228" s="14" t="s">
        <v>5</v>
      </c>
      <c r="M228" s="16"/>
      <c r="N228" s="14" t="s">
        <v>2</v>
      </c>
      <c r="O228" s="15" t="s">
        <v>3</v>
      </c>
      <c r="P228" s="158" t="s">
        <v>4</v>
      </c>
      <c r="Q228" s="159"/>
      <c r="R228" s="14" t="s">
        <v>5</v>
      </c>
      <c r="S228" s="16"/>
      <c r="T228" s="14" t="s">
        <v>2</v>
      </c>
      <c r="U228" s="15" t="s">
        <v>3</v>
      </c>
      <c r="V228" s="158" t="s">
        <v>4</v>
      </c>
      <c r="W228" s="159"/>
      <c r="X228" s="14" t="s">
        <v>5</v>
      </c>
      <c r="Y228" s="16"/>
      <c r="Z228" s="14" t="s">
        <v>2</v>
      </c>
      <c r="AA228" s="15" t="s">
        <v>3</v>
      </c>
      <c r="AB228" s="158" t="s">
        <v>4</v>
      </c>
      <c r="AC228" s="159"/>
      <c r="AD228" s="14" t="s">
        <v>5</v>
      </c>
      <c r="AE228" s="16"/>
      <c r="AF228" s="14" t="s">
        <v>2</v>
      </c>
      <c r="AG228" s="15" t="s">
        <v>3</v>
      </c>
      <c r="AH228" s="158" t="s">
        <v>4</v>
      </c>
      <c r="AI228" s="159"/>
      <c r="AJ228" s="14" t="s">
        <v>5</v>
      </c>
      <c r="AK228" s="16"/>
      <c r="AL228" s="14" t="s">
        <v>2</v>
      </c>
      <c r="AM228" s="15" t="s">
        <v>3</v>
      </c>
      <c r="AN228" s="158" t="s">
        <v>4</v>
      </c>
      <c r="AO228" s="159"/>
      <c r="AP228" s="14" t="s">
        <v>5</v>
      </c>
      <c r="AQ228" s="16"/>
      <c r="AR228" s="14" t="s">
        <v>2</v>
      </c>
      <c r="AS228" s="15" t="s">
        <v>3</v>
      </c>
      <c r="AT228" s="158" t="s">
        <v>4</v>
      </c>
      <c r="AU228" s="159"/>
      <c r="AV228" s="14" t="s">
        <v>5</v>
      </c>
      <c r="AW228" s="16"/>
      <c r="AX228" s="14" t="s">
        <v>2</v>
      </c>
      <c r="AY228" s="15" t="s">
        <v>3</v>
      </c>
      <c r="AZ228" s="158" t="s">
        <v>4</v>
      </c>
      <c r="BA228" s="159"/>
      <c r="BB228" s="14" t="s">
        <v>5</v>
      </c>
      <c r="BC228" s="16"/>
      <c r="BD228" s="14" t="s">
        <v>2</v>
      </c>
      <c r="BE228" s="15" t="s">
        <v>3</v>
      </c>
      <c r="BF228" s="158" t="s">
        <v>4</v>
      </c>
      <c r="BG228" s="159"/>
      <c r="BH228" s="14" t="s">
        <v>5</v>
      </c>
      <c r="BI228" s="16"/>
      <c r="BJ228" s="14" t="s">
        <v>2</v>
      </c>
      <c r="BK228" s="15" t="s">
        <v>3</v>
      </c>
      <c r="BL228" s="158" t="s">
        <v>4</v>
      </c>
      <c r="BM228" s="159"/>
      <c r="BN228" s="14" t="s">
        <v>5</v>
      </c>
    </row>
    <row r="229" spans="1:66" ht="16.5" hidden="1" thickTop="1">
      <c r="B229" s="17"/>
      <c r="C229" s="18"/>
      <c r="D229" s="156"/>
      <c r="E229" s="157"/>
      <c r="F229" s="19"/>
      <c r="G229" s="1"/>
      <c r="H229" s="17"/>
      <c r="I229" s="18"/>
      <c r="J229" s="156"/>
      <c r="K229" s="157"/>
      <c r="L229" s="20"/>
      <c r="N229" s="17"/>
      <c r="O229" s="18"/>
      <c r="P229" s="156"/>
      <c r="Q229" s="157"/>
      <c r="R229" s="20"/>
      <c r="T229" s="17"/>
      <c r="U229" s="18"/>
      <c r="V229" s="156"/>
      <c r="W229" s="157"/>
      <c r="X229" s="20"/>
      <c r="Z229" s="17"/>
      <c r="AA229" s="18"/>
      <c r="AB229" s="156"/>
      <c r="AC229" s="157"/>
      <c r="AD229" s="20"/>
      <c r="AF229" s="17"/>
      <c r="AG229" s="18"/>
      <c r="AH229" s="156"/>
      <c r="AI229" s="157"/>
      <c r="AJ229" s="20"/>
      <c r="AL229" s="17"/>
      <c r="AM229" s="18"/>
      <c r="AN229" s="156"/>
      <c r="AO229" s="157"/>
      <c r="AP229" s="20"/>
      <c r="AR229" s="17"/>
      <c r="AS229" s="18"/>
      <c r="AT229" s="156"/>
      <c r="AU229" s="157"/>
      <c r="AV229" s="20"/>
      <c r="AX229" s="17"/>
      <c r="AY229" s="18"/>
      <c r="AZ229" s="156"/>
      <c r="BA229" s="157"/>
      <c r="BB229" s="20"/>
      <c r="BD229" s="17"/>
      <c r="BE229" s="18"/>
      <c r="BF229" s="156"/>
      <c r="BG229" s="157"/>
      <c r="BH229" s="20"/>
      <c r="BJ229" s="17"/>
      <c r="BK229" s="18"/>
      <c r="BL229" s="156"/>
      <c r="BM229" s="157"/>
      <c r="BN229" s="20"/>
    </row>
    <row r="230" spans="1:66" ht="15.75" hidden="1">
      <c r="B230" s="17"/>
      <c r="C230" s="21"/>
      <c r="D230" s="155"/>
      <c r="E230" s="154"/>
      <c r="F230" s="22"/>
      <c r="G230" s="1"/>
      <c r="H230" s="17"/>
      <c r="I230" s="21"/>
      <c r="J230" s="155"/>
      <c r="K230" s="154"/>
      <c r="L230" s="23"/>
      <c r="N230" s="17"/>
      <c r="O230" s="21"/>
      <c r="P230" s="155"/>
      <c r="Q230" s="154"/>
      <c r="R230" s="23"/>
      <c r="T230" s="17"/>
      <c r="U230" s="21"/>
      <c r="V230" s="155"/>
      <c r="W230" s="154"/>
      <c r="X230" s="23"/>
      <c r="Z230" s="17"/>
      <c r="AA230" s="21"/>
      <c r="AB230" s="155"/>
      <c r="AC230" s="154"/>
      <c r="AD230" s="23"/>
      <c r="AF230" s="17"/>
      <c r="AG230" s="21"/>
      <c r="AH230" s="155"/>
      <c r="AI230" s="154"/>
      <c r="AJ230" s="23"/>
      <c r="AL230" s="17"/>
      <c r="AM230" s="21"/>
      <c r="AN230" s="155"/>
      <c r="AO230" s="154"/>
      <c r="AP230" s="23"/>
      <c r="AR230" s="17"/>
      <c r="AS230" s="21"/>
      <c r="AT230" s="155"/>
      <c r="AU230" s="154"/>
      <c r="AV230" s="23"/>
      <c r="AX230" s="17"/>
      <c r="AY230" s="21"/>
      <c r="AZ230" s="155"/>
      <c r="BA230" s="154"/>
      <c r="BB230" s="23"/>
      <c r="BD230" s="17"/>
      <c r="BE230" s="21"/>
      <c r="BF230" s="155"/>
      <c r="BG230" s="154"/>
      <c r="BH230" s="23"/>
      <c r="BJ230" s="17"/>
      <c r="BK230" s="21"/>
      <c r="BL230" s="155"/>
      <c r="BM230" s="154"/>
      <c r="BN230" s="23"/>
    </row>
    <row r="231" spans="1:66" ht="15.75" hidden="1">
      <c r="B231" s="17"/>
      <c r="C231" s="21"/>
      <c r="D231" s="155"/>
      <c r="E231" s="154"/>
      <c r="F231" s="22"/>
      <c r="G231" s="1"/>
      <c r="H231" s="17"/>
      <c r="I231" s="21"/>
      <c r="J231" s="155"/>
      <c r="K231" s="154"/>
      <c r="L231" s="23"/>
      <c r="N231" s="17"/>
      <c r="O231" s="21"/>
      <c r="P231" s="155"/>
      <c r="Q231" s="154"/>
      <c r="R231" s="23"/>
      <c r="T231" s="17"/>
      <c r="U231" s="21"/>
      <c r="V231" s="155"/>
      <c r="W231" s="154"/>
      <c r="X231" s="23"/>
      <c r="Z231" s="17"/>
      <c r="AA231" s="21"/>
      <c r="AB231" s="155"/>
      <c r="AC231" s="154"/>
      <c r="AD231" s="23"/>
      <c r="AF231" s="17"/>
      <c r="AG231" s="21"/>
      <c r="AH231" s="155"/>
      <c r="AI231" s="154"/>
      <c r="AJ231" s="23"/>
      <c r="AL231" s="17"/>
      <c r="AM231" s="21"/>
      <c r="AN231" s="155"/>
      <c r="AO231" s="154"/>
      <c r="AP231" s="23"/>
      <c r="AR231" s="17"/>
      <c r="AS231" s="21"/>
      <c r="AT231" s="155"/>
      <c r="AU231" s="154"/>
      <c r="AV231" s="23"/>
      <c r="AX231" s="17"/>
      <c r="AY231" s="21"/>
      <c r="AZ231" s="155"/>
      <c r="BA231" s="154"/>
      <c r="BB231" s="23"/>
      <c r="BD231" s="17"/>
      <c r="BE231" s="21"/>
      <c r="BF231" s="155"/>
      <c r="BG231" s="154"/>
      <c r="BH231" s="23"/>
      <c r="BJ231" s="17"/>
      <c r="BK231" s="21"/>
      <c r="BL231" s="155"/>
      <c r="BM231" s="154"/>
      <c r="BN231" s="23"/>
    </row>
    <row r="232" spans="1:66" ht="15.75" hidden="1">
      <c r="B232" s="17"/>
      <c r="C232" s="21"/>
      <c r="D232" s="155"/>
      <c r="E232" s="154"/>
      <c r="F232" s="22"/>
      <c r="G232" s="1"/>
      <c r="H232" s="17"/>
      <c r="I232" s="21"/>
      <c r="J232" s="155"/>
      <c r="K232" s="154"/>
      <c r="L232" s="23"/>
      <c r="N232" s="17"/>
      <c r="O232" s="21"/>
      <c r="P232" s="155"/>
      <c r="Q232" s="154"/>
      <c r="R232" s="23"/>
      <c r="T232" s="17"/>
      <c r="U232" s="21"/>
      <c r="V232" s="155"/>
      <c r="W232" s="154"/>
      <c r="X232" s="23"/>
      <c r="Z232" s="17"/>
      <c r="AA232" s="21"/>
      <c r="AB232" s="155"/>
      <c r="AC232" s="154"/>
      <c r="AD232" s="23"/>
      <c r="AF232" s="17"/>
      <c r="AG232" s="21"/>
      <c r="AH232" s="155"/>
      <c r="AI232" s="154"/>
      <c r="AJ232" s="23"/>
      <c r="AL232" s="17"/>
      <c r="AM232" s="21"/>
      <c r="AN232" s="155"/>
      <c r="AO232" s="154"/>
      <c r="AP232" s="23"/>
      <c r="AR232" s="17"/>
      <c r="AS232" s="21"/>
      <c r="AT232" s="155"/>
      <c r="AU232" s="154"/>
      <c r="AV232" s="23"/>
      <c r="AX232" s="17"/>
      <c r="AY232" s="21"/>
      <c r="AZ232" s="155"/>
      <c r="BA232" s="154"/>
      <c r="BB232" s="23"/>
      <c r="BD232" s="17"/>
      <c r="BE232" s="21"/>
      <c r="BF232" s="155"/>
      <c r="BG232" s="154"/>
      <c r="BH232" s="23"/>
      <c r="BJ232" s="17"/>
      <c r="BK232" s="21"/>
      <c r="BL232" s="155"/>
      <c r="BM232" s="154"/>
      <c r="BN232" s="23"/>
    </row>
    <row r="233" spans="1:66" ht="15.75" hidden="1">
      <c r="B233" s="17"/>
      <c r="C233" s="21"/>
      <c r="D233" s="155"/>
      <c r="E233" s="154"/>
      <c r="F233" s="22"/>
      <c r="G233" s="1"/>
      <c r="H233" s="17"/>
      <c r="I233" s="21"/>
      <c r="J233" s="155"/>
      <c r="K233" s="154"/>
      <c r="L233" s="23"/>
      <c r="N233" s="17"/>
      <c r="O233" s="21"/>
      <c r="P233" s="155"/>
      <c r="Q233" s="154"/>
      <c r="R233" s="23"/>
      <c r="T233" s="17"/>
      <c r="U233" s="21"/>
      <c r="V233" s="155"/>
      <c r="W233" s="154"/>
      <c r="X233" s="23"/>
      <c r="Z233" s="17"/>
      <c r="AA233" s="21"/>
      <c r="AB233" s="155"/>
      <c r="AC233" s="154"/>
      <c r="AD233" s="23"/>
      <c r="AF233" s="17"/>
      <c r="AG233" s="21"/>
      <c r="AH233" s="155"/>
      <c r="AI233" s="154"/>
      <c r="AJ233" s="23"/>
      <c r="AL233" s="17"/>
      <c r="AM233" s="21"/>
      <c r="AN233" s="155"/>
      <c r="AO233" s="154"/>
      <c r="AP233" s="23"/>
      <c r="AR233" s="17"/>
      <c r="AS233" s="21"/>
      <c r="AT233" s="155"/>
      <c r="AU233" s="154"/>
      <c r="AV233" s="23"/>
      <c r="AX233" s="17"/>
      <c r="AY233" s="21"/>
      <c r="AZ233" s="155"/>
      <c r="BA233" s="154"/>
      <c r="BB233" s="23"/>
      <c r="BD233" s="17"/>
      <c r="BE233" s="21"/>
      <c r="BF233" s="155"/>
      <c r="BG233" s="154"/>
      <c r="BH233" s="23"/>
      <c r="BJ233" s="17"/>
      <c r="BK233" s="21"/>
      <c r="BL233" s="155"/>
      <c r="BM233" s="154"/>
      <c r="BN233" s="23"/>
    </row>
    <row r="234" spans="1:66" ht="15.75" hidden="1">
      <c r="B234" s="24"/>
      <c r="C234" s="21"/>
      <c r="D234" s="155"/>
      <c r="E234" s="154"/>
      <c r="F234" s="22"/>
      <c r="G234" s="1"/>
      <c r="H234" s="24"/>
      <c r="I234" s="21"/>
      <c r="J234" s="155"/>
      <c r="K234" s="154"/>
      <c r="L234" s="23"/>
      <c r="N234" s="24"/>
      <c r="O234" s="21"/>
      <c r="P234" s="155"/>
      <c r="Q234" s="154"/>
      <c r="R234" s="23"/>
      <c r="T234" s="24"/>
      <c r="U234" s="21"/>
      <c r="V234" s="155"/>
      <c r="W234" s="154"/>
      <c r="X234" s="23"/>
      <c r="Z234" s="24"/>
      <c r="AA234" s="21"/>
      <c r="AB234" s="155"/>
      <c r="AC234" s="154"/>
      <c r="AD234" s="23"/>
      <c r="AF234" s="24"/>
      <c r="AG234" s="21"/>
      <c r="AH234" s="155"/>
      <c r="AI234" s="154"/>
      <c r="AJ234" s="23"/>
      <c r="AL234" s="24"/>
      <c r="AM234" s="21"/>
      <c r="AN234" s="155"/>
      <c r="AO234" s="154"/>
      <c r="AP234" s="23"/>
      <c r="AR234" s="24"/>
      <c r="AS234" s="21"/>
      <c r="AT234" s="155"/>
      <c r="AU234" s="154"/>
      <c r="AV234" s="23"/>
      <c r="AX234" s="24"/>
      <c r="AY234" s="21"/>
      <c r="AZ234" s="155"/>
      <c r="BA234" s="154"/>
      <c r="BB234" s="23"/>
      <c r="BD234" s="24"/>
      <c r="BE234" s="21"/>
      <c r="BF234" s="155"/>
      <c r="BG234" s="154"/>
      <c r="BH234" s="23"/>
      <c r="BJ234" s="24"/>
      <c r="BK234" s="21"/>
      <c r="BL234" s="155"/>
      <c r="BM234" s="154"/>
      <c r="BN234" s="23"/>
    </row>
    <row r="235" spans="1:66" ht="15.75" hidden="1">
      <c r="B235" s="24"/>
      <c r="C235" s="21"/>
      <c r="D235" s="155"/>
      <c r="E235" s="154"/>
      <c r="F235" s="22"/>
      <c r="G235" s="1"/>
      <c r="H235" s="24"/>
      <c r="I235" s="21"/>
      <c r="J235" s="155"/>
      <c r="K235" s="154"/>
      <c r="L235" s="23"/>
      <c r="N235" s="24"/>
      <c r="O235" s="21"/>
      <c r="P235" s="155"/>
      <c r="Q235" s="154"/>
      <c r="R235" s="23"/>
      <c r="T235" s="24"/>
      <c r="U235" s="21"/>
      <c r="V235" s="155"/>
      <c r="W235" s="154"/>
      <c r="X235" s="23"/>
      <c r="Z235" s="24"/>
      <c r="AA235" s="21"/>
      <c r="AB235" s="155"/>
      <c r="AC235" s="154"/>
      <c r="AD235" s="23"/>
      <c r="AF235" s="24"/>
      <c r="AG235" s="21"/>
      <c r="AH235" s="155"/>
      <c r="AI235" s="154"/>
      <c r="AJ235" s="23"/>
      <c r="AL235" s="24"/>
      <c r="AM235" s="21"/>
      <c r="AN235" s="155"/>
      <c r="AO235" s="154"/>
      <c r="AP235" s="23"/>
      <c r="AR235" s="24"/>
      <c r="AS235" s="21"/>
      <c r="AT235" s="155"/>
      <c r="AU235" s="154"/>
      <c r="AV235" s="23"/>
      <c r="AX235" s="24"/>
      <c r="AY235" s="21"/>
      <c r="AZ235" s="155"/>
      <c r="BA235" s="154"/>
      <c r="BB235" s="23"/>
      <c r="BD235" s="24"/>
      <c r="BE235" s="21"/>
      <c r="BF235" s="155"/>
      <c r="BG235" s="154"/>
      <c r="BH235" s="23"/>
      <c r="BJ235" s="24"/>
      <c r="BK235" s="21"/>
      <c r="BL235" s="155"/>
      <c r="BM235" s="154"/>
      <c r="BN235" s="23"/>
    </row>
    <row r="236" spans="1:66" ht="15.75" hidden="1">
      <c r="B236" s="24"/>
      <c r="C236" s="21"/>
      <c r="D236" s="155"/>
      <c r="E236" s="154"/>
      <c r="F236" s="22"/>
      <c r="G236" s="1"/>
      <c r="H236" s="24"/>
      <c r="I236" s="21"/>
      <c r="J236" s="155"/>
      <c r="K236" s="154"/>
      <c r="L236" s="23"/>
      <c r="N236" s="24"/>
      <c r="O236" s="21"/>
      <c r="P236" s="155"/>
      <c r="Q236" s="154"/>
      <c r="R236" s="23"/>
      <c r="T236" s="24"/>
      <c r="U236" s="21"/>
      <c r="V236" s="155"/>
      <c r="W236" s="154"/>
      <c r="X236" s="23"/>
      <c r="Z236" s="24"/>
      <c r="AA236" s="21"/>
      <c r="AB236" s="155"/>
      <c r="AC236" s="154"/>
      <c r="AD236" s="23"/>
      <c r="AF236" s="24"/>
      <c r="AG236" s="21"/>
      <c r="AH236" s="155"/>
      <c r="AI236" s="154"/>
      <c r="AJ236" s="23"/>
      <c r="AL236" s="24"/>
      <c r="AM236" s="21"/>
      <c r="AN236" s="155"/>
      <c r="AO236" s="154"/>
      <c r="AP236" s="23"/>
      <c r="AR236" s="24"/>
      <c r="AS236" s="21"/>
      <c r="AT236" s="155"/>
      <c r="AU236" s="154"/>
      <c r="AV236" s="23"/>
      <c r="AX236" s="24"/>
      <c r="AY236" s="21"/>
      <c r="AZ236" s="155"/>
      <c r="BA236" s="154"/>
      <c r="BB236" s="23"/>
      <c r="BD236" s="24"/>
      <c r="BE236" s="21"/>
      <c r="BF236" s="155"/>
      <c r="BG236" s="154"/>
      <c r="BH236" s="23"/>
      <c r="BJ236" s="24"/>
      <c r="BK236" s="21"/>
      <c r="BL236" s="155"/>
      <c r="BM236" s="154"/>
      <c r="BN236" s="23"/>
    </row>
    <row r="237" spans="1:66" ht="15.75" hidden="1">
      <c r="B237" s="24"/>
      <c r="C237" s="21"/>
      <c r="D237" s="153"/>
      <c r="E237" s="154"/>
      <c r="F237" s="22"/>
      <c r="G237" s="1"/>
      <c r="H237" s="24"/>
      <c r="I237" s="21"/>
      <c r="J237" s="153"/>
      <c r="K237" s="154"/>
      <c r="L237" s="23"/>
      <c r="N237" s="24"/>
      <c r="O237" s="21"/>
      <c r="P237" s="153"/>
      <c r="Q237" s="154"/>
      <c r="R237" s="23"/>
      <c r="T237" s="24"/>
      <c r="U237" s="21"/>
      <c r="V237" s="153"/>
      <c r="W237" s="154"/>
      <c r="X237" s="23"/>
      <c r="Z237" s="24"/>
      <c r="AA237" s="21"/>
      <c r="AB237" s="153"/>
      <c r="AC237" s="154"/>
      <c r="AD237" s="23"/>
      <c r="AF237" s="24"/>
      <c r="AG237" s="21"/>
      <c r="AH237" s="153"/>
      <c r="AI237" s="154"/>
      <c r="AJ237" s="23"/>
      <c r="AL237" s="24"/>
      <c r="AM237" s="21"/>
      <c r="AN237" s="153"/>
      <c r="AO237" s="154"/>
      <c r="AP237" s="23"/>
      <c r="AR237" s="24"/>
      <c r="AS237" s="21"/>
      <c r="AT237" s="153"/>
      <c r="AU237" s="154"/>
      <c r="AV237" s="23"/>
      <c r="AX237" s="24"/>
      <c r="AY237" s="21"/>
      <c r="AZ237" s="153"/>
      <c r="BA237" s="154"/>
      <c r="BB237" s="23"/>
      <c r="BD237" s="24"/>
      <c r="BE237" s="21"/>
      <c r="BF237" s="153"/>
      <c r="BG237" s="154"/>
      <c r="BH237" s="23"/>
      <c r="BJ237" s="24"/>
      <c r="BK237" s="21"/>
      <c r="BL237" s="153"/>
      <c r="BM237" s="154"/>
      <c r="BN237" s="23"/>
    </row>
    <row r="238" spans="1:66" ht="16.5" hidden="1" thickBot="1">
      <c r="B238" s="25"/>
      <c r="C238" s="26"/>
      <c r="D238" s="151"/>
      <c r="E238" s="152"/>
      <c r="F238" s="27"/>
      <c r="G238" s="1"/>
      <c r="H238" s="25"/>
      <c r="I238" s="26"/>
      <c r="J238" s="151"/>
      <c r="K238" s="152"/>
      <c r="L238" s="28"/>
      <c r="N238" s="25"/>
      <c r="O238" s="26"/>
      <c r="P238" s="151"/>
      <c r="Q238" s="152"/>
      <c r="R238" s="28"/>
      <c r="T238" s="25"/>
      <c r="U238" s="26"/>
      <c r="V238" s="151"/>
      <c r="W238" s="152"/>
      <c r="X238" s="28"/>
      <c r="Z238" s="25"/>
      <c r="AA238" s="26"/>
      <c r="AB238" s="151"/>
      <c r="AC238" s="152"/>
      <c r="AD238" s="28"/>
      <c r="AF238" s="25"/>
      <c r="AG238" s="26"/>
      <c r="AH238" s="151"/>
      <c r="AI238" s="152"/>
      <c r="AJ238" s="28"/>
      <c r="AL238" s="25"/>
      <c r="AM238" s="26"/>
      <c r="AN238" s="151"/>
      <c r="AO238" s="152"/>
      <c r="AP238" s="28"/>
      <c r="AR238" s="25"/>
      <c r="AS238" s="26"/>
      <c r="AT238" s="151"/>
      <c r="AU238" s="152"/>
      <c r="AV238" s="28"/>
      <c r="AX238" s="25"/>
      <c r="AY238" s="26"/>
      <c r="AZ238" s="151"/>
      <c r="BA238" s="152"/>
      <c r="BB238" s="28"/>
      <c r="BD238" s="25"/>
      <c r="BE238" s="26"/>
      <c r="BF238" s="151"/>
      <c r="BG238" s="152"/>
      <c r="BH238" s="28"/>
      <c r="BJ238" s="25"/>
      <c r="BK238" s="26"/>
      <c r="BL238" s="151"/>
      <c r="BM238" s="152"/>
      <c r="BN238" s="28"/>
    </row>
    <row r="239" spans="1:66" ht="20.25" hidden="1" thickTop="1" thickBot="1">
      <c r="B239" s="142" t="s">
        <v>6</v>
      </c>
      <c r="C239" s="147" t="e">
        <f>AVERAGE(C229:C238)/3</f>
        <v>#DIV/0!</v>
      </c>
      <c r="D239" s="29" t="s">
        <v>7</v>
      </c>
      <c r="E239" s="30">
        <f>100%-(E240+E241+E242+E243+E244)</f>
        <v>1</v>
      </c>
      <c r="F239" s="31"/>
      <c r="G239" s="16"/>
      <c r="H239" s="142" t="s">
        <v>6</v>
      </c>
      <c r="I239" s="147" t="e">
        <f>AVERAGE(I229:I238)/3</f>
        <v>#DIV/0!</v>
      </c>
      <c r="J239" s="29" t="s">
        <v>7</v>
      </c>
      <c r="K239" s="30">
        <f>100%-(K240+K241+K242+K243+K244)</f>
        <v>1</v>
      </c>
      <c r="L239" s="31"/>
      <c r="M239" s="16"/>
      <c r="N239" s="142" t="s">
        <v>6</v>
      </c>
      <c r="O239" s="147" t="e">
        <f>AVERAGE(O229:O238)/3</f>
        <v>#DIV/0!</v>
      </c>
      <c r="P239" s="29" t="s">
        <v>7</v>
      </c>
      <c r="Q239" s="30">
        <f>100%-(Q240+Q241+Q242+Q243+Q244)</f>
        <v>1</v>
      </c>
      <c r="R239" s="31"/>
      <c r="S239" s="16"/>
      <c r="T239" s="142" t="s">
        <v>6</v>
      </c>
      <c r="U239" s="147" t="e">
        <f>AVERAGE(U229:U238)/3</f>
        <v>#DIV/0!</v>
      </c>
      <c r="V239" s="29" t="s">
        <v>7</v>
      </c>
      <c r="W239" s="30">
        <f>100%-(W240+W241+W242+W243+W244)</f>
        <v>1</v>
      </c>
      <c r="X239" s="31"/>
      <c r="Y239" s="16"/>
      <c r="Z239" s="142" t="s">
        <v>6</v>
      </c>
      <c r="AA239" s="147" t="e">
        <f>AVERAGE(AA229:AA238)/3</f>
        <v>#DIV/0!</v>
      </c>
      <c r="AB239" s="29" t="s">
        <v>7</v>
      </c>
      <c r="AC239" s="30">
        <f>100%-(AC240+AC241+AC242+AC243+AC244)</f>
        <v>1</v>
      </c>
      <c r="AD239" s="31"/>
      <c r="AE239" s="16"/>
      <c r="AF239" s="142" t="s">
        <v>6</v>
      </c>
      <c r="AG239" s="147" t="e">
        <f>AVERAGE(AG229:AG238)/3</f>
        <v>#DIV/0!</v>
      </c>
      <c r="AH239" s="29" t="s">
        <v>7</v>
      </c>
      <c r="AI239" s="30">
        <f>100%-(AI240+AI241+AI242+AI243+AI244)</f>
        <v>1</v>
      </c>
      <c r="AJ239" s="31"/>
      <c r="AK239" s="16"/>
      <c r="AL239" s="142" t="s">
        <v>6</v>
      </c>
      <c r="AM239" s="147" t="e">
        <f>AVERAGE(AM229:AM238)/3</f>
        <v>#DIV/0!</v>
      </c>
      <c r="AN239" s="29" t="s">
        <v>7</v>
      </c>
      <c r="AO239" s="30">
        <f>100%-(AO240+AO241+AO242+AO243+AO244)</f>
        <v>1</v>
      </c>
      <c r="AP239" s="31"/>
      <c r="AQ239" s="16"/>
      <c r="AR239" s="142" t="s">
        <v>6</v>
      </c>
      <c r="AS239" s="147" t="e">
        <f>AVERAGE(AS229:AS238)/3</f>
        <v>#DIV/0!</v>
      </c>
      <c r="AT239" s="29" t="s">
        <v>7</v>
      </c>
      <c r="AU239" s="30">
        <f>100%-(AU240+AU241+AU242+AU243+AU244)</f>
        <v>1</v>
      </c>
      <c r="AV239" s="31"/>
      <c r="AW239" s="16"/>
      <c r="AX239" s="142" t="s">
        <v>6</v>
      </c>
      <c r="AY239" s="147" t="e">
        <f>AVERAGE(AY229:AY238)/3</f>
        <v>#DIV/0!</v>
      </c>
      <c r="AZ239" s="29" t="s">
        <v>7</v>
      </c>
      <c r="BA239" s="30">
        <f>100%-(BA240+BA241+BA242+BA243+BA244)</f>
        <v>1</v>
      </c>
      <c r="BB239" s="31"/>
      <c r="BC239" s="16"/>
      <c r="BD239" s="142" t="s">
        <v>6</v>
      </c>
      <c r="BE239" s="147" t="e">
        <f>AVERAGE(BE229:BE238)/3</f>
        <v>#DIV/0!</v>
      </c>
      <c r="BF239" s="29" t="s">
        <v>7</v>
      </c>
      <c r="BG239" s="30">
        <f>100%-(BG240+BG241+BG242+BG243+BG244)</f>
        <v>1</v>
      </c>
      <c r="BH239" s="31"/>
      <c r="BI239" s="16"/>
      <c r="BJ239" s="142" t="s">
        <v>6</v>
      </c>
      <c r="BK239" s="147" t="e">
        <f>AVERAGE(BK229:BK238)/3</f>
        <v>#DIV/0!</v>
      </c>
      <c r="BL239" s="29" t="s">
        <v>7</v>
      </c>
      <c r="BM239" s="30">
        <f>100%-(BM240+BM241+BM242+BM243+BM244)</f>
        <v>1</v>
      </c>
      <c r="BN239" s="31"/>
    </row>
    <row r="240" spans="1:66" ht="17.25" hidden="1" thickTop="1" thickBot="1">
      <c r="B240" s="150"/>
      <c r="C240" s="148"/>
      <c r="D240" s="32" t="s">
        <v>8</v>
      </c>
      <c r="E240" s="33">
        <f>COUNTIF(D229:E238,"G")/COUNTBLANK(D229:E238)</f>
        <v>0</v>
      </c>
      <c r="F240" s="34"/>
      <c r="G240" s="16"/>
      <c r="H240" s="150"/>
      <c r="I240" s="148"/>
      <c r="J240" s="32" t="s">
        <v>8</v>
      </c>
      <c r="K240" s="33">
        <f>COUNTIF(J229:K238,"G")/COUNTBLANK(J229:K238)</f>
        <v>0</v>
      </c>
      <c r="L240" s="34"/>
      <c r="M240" s="16"/>
      <c r="N240" s="150"/>
      <c r="O240" s="148"/>
      <c r="P240" s="32" t="s">
        <v>8</v>
      </c>
      <c r="Q240" s="33">
        <f>COUNTIF(P229:Q238,"G")/COUNTBLANK(P229:Q238)</f>
        <v>0</v>
      </c>
      <c r="R240" s="34"/>
      <c r="S240" s="16"/>
      <c r="T240" s="150"/>
      <c r="U240" s="148"/>
      <c r="V240" s="32" t="s">
        <v>8</v>
      </c>
      <c r="W240" s="33">
        <f>COUNTIF(V229:W238,"G")/COUNTBLANK(V229:W238)</f>
        <v>0</v>
      </c>
      <c r="X240" s="34"/>
      <c r="Y240" s="16"/>
      <c r="Z240" s="150"/>
      <c r="AA240" s="148"/>
      <c r="AB240" s="32" t="s">
        <v>8</v>
      </c>
      <c r="AC240" s="33">
        <f>COUNTIF(AB229:AC238,"G")/COUNTBLANK(AB229:AC238)</f>
        <v>0</v>
      </c>
      <c r="AD240" s="34"/>
      <c r="AE240" s="16"/>
      <c r="AF240" s="150"/>
      <c r="AG240" s="148"/>
      <c r="AH240" s="35" t="s">
        <v>8</v>
      </c>
      <c r="AI240" s="33">
        <f>COUNTIF(AH229:AI238,"G")/COUNTBLANK(AH229:AI238)</f>
        <v>0</v>
      </c>
      <c r="AJ240" s="34"/>
      <c r="AK240" s="16"/>
      <c r="AL240" s="150"/>
      <c r="AM240" s="148"/>
      <c r="AN240" s="32" t="s">
        <v>8</v>
      </c>
      <c r="AO240" s="33">
        <f>COUNTIF(AN229:AO238,"G")/COUNTBLANK(AN229:AO238)</f>
        <v>0</v>
      </c>
      <c r="AP240" s="34"/>
      <c r="AQ240" s="16"/>
      <c r="AR240" s="150"/>
      <c r="AS240" s="148"/>
      <c r="AT240" s="32" t="s">
        <v>8</v>
      </c>
      <c r="AU240" s="33">
        <f>COUNTIF(AT229:AU238,"G")/COUNTBLANK(AT229:AU238)</f>
        <v>0</v>
      </c>
      <c r="AV240" s="34"/>
      <c r="AW240" s="16"/>
      <c r="AX240" s="150"/>
      <c r="AY240" s="148"/>
      <c r="AZ240" s="32" t="s">
        <v>8</v>
      </c>
      <c r="BA240" s="33">
        <f>COUNTIF(AZ229:BA238,"G")/COUNTBLANK(AZ229:BA238)</f>
        <v>0</v>
      </c>
      <c r="BB240" s="34"/>
      <c r="BC240" s="16"/>
      <c r="BD240" s="150"/>
      <c r="BE240" s="148"/>
      <c r="BF240" s="32" t="s">
        <v>8</v>
      </c>
      <c r="BG240" s="33">
        <f>COUNTIF(BF229:BG238,"G")/COUNTBLANK(BF229:BG238)</f>
        <v>0</v>
      </c>
      <c r="BH240" s="34"/>
      <c r="BI240" s="16"/>
      <c r="BJ240" s="150"/>
      <c r="BK240" s="148"/>
      <c r="BL240" s="32" t="s">
        <v>8</v>
      </c>
      <c r="BM240" s="33">
        <f>COUNTIF(BL229:BM238,"G")/COUNTBLANK(BL229:BM238)</f>
        <v>0</v>
      </c>
      <c r="BN240" s="34"/>
    </row>
    <row r="241" spans="1:66" ht="17.25" hidden="1" thickTop="1" thickBot="1">
      <c r="B241" s="144"/>
      <c r="C241" s="149"/>
      <c r="D241" s="36" t="s">
        <v>9</v>
      </c>
      <c r="E241" s="33">
        <f>COUNTIF(D229:E238,"A")/COUNTBLANK(D229:E238)</f>
        <v>0</v>
      </c>
      <c r="F241" s="34"/>
      <c r="G241" s="16"/>
      <c r="H241" s="144"/>
      <c r="I241" s="149"/>
      <c r="J241" s="36" t="s">
        <v>9</v>
      </c>
      <c r="K241" s="33">
        <f>COUNTIF(J229:K238,"A")/COUNTBLANK(J229:K238)</f>
        <v>0</v>
      </c>
      <c r="L241" s="34"/>
      <c r="M241" s="16"/>
      <c r="N241" s="144"/>
      <c r="O241" s="149"/>
      <c r="P241" s="36" t="s">
        <v>9</v>
      </c>
      <c r="Q241" s="33">
        <f>COUNTIF(P229:Q238,"A")/COUNTBLANK(P229:Q238)</f>
        <v>0</v>
      </c>
      <c r="R241" s="34"/>
      <c r="S241" s="16"/>
      <c r="T241" s="144"/>
      <c r="U241" s="149"/>
      <c r="V241" s="36" t="s">
        <v>9</v>
      </c>
      <c r="W241" s="33">
        <f>COUNTIF(V229:W238,"A")/COUNTBLANK(V229:W238)</f>
        <v>0</v>
      </c>
      <c r="X241" s="34"/>
      <c r="Y241" s="16"/>
      <c r="Z241" s="144"/>
      <c r="AA241" s="149"/>
      <c r="AB241" s="36" t="s">
        <v>9</v>
      </c>
      <c r="AC241" s="33">
        <f>COUNTIF(AB229:AC238,"A")/COUNTBLANK(AB229:AC238)</f>
        <v>0</v>
      </c>
      <c r="AD241" s="34"/>
      <c r="AE241" s="16"/>
      <c r="AF241" s="144"/>
      <c r="AG241" s="149"/>
      <c r="AH241" s="36" t="s">
        <v>9</v>
      </c>
      <c r="AI241" s="33">
        <f>COUNTIF(AH229:AI238,"A")/COUNTBLANK(AH229:AI238)</f>
        <v>0</v>
      </c>
      <c r="AJ241" s="34"/>
      <c r="AK241" s="16"/>
      <c r="AL241" s="144"/>
      <c r="AM241" s="149"/>
      <c r="AN241" s="36" t="s">
        <v>9</v>
      </c>
      <c r="AO241" s="33">
        <f>COUNTIF(AN229:AO238,"A")/COUNTBLANK(AN229:AO238)</f>
        <v>0</v>
      </c>
      <c r="AP241" s="34"/>
      <c r="AQ241" s="16"/>
      <c r="AR241" s="144"/>
      <c r="AS241" s="149"/>
      <c r="AT241" s="36" t="s">
        <v>9</v>
      </c>
      <c r="AU241" s="33">
        <f>COUNTIF(AT229:AU238,"A")/COUNTBLANK(AT229:AU238)</f>
        <v>0</v>
      </c>
      <c r="AV241" s="34"/>
      <c r="AW241" s="16"/>
      <c r="AX241" s="144"/>
      <c r="AY241" s="149"/>
      <c r="AZ241" s="36" t="s">
        <v>9</v>
      </c>
      <c r="BA241" s="33">
        <f>COUNTIF(AZ229:BA238,"A")/COUNTBLANK(AZ229:BA238)</f>
        <v>0</v>
      </c>
      <c r="BB241" s="34"/>
      <c r="BC241" s="16"/>
      <c r="BD241" s="144"/>
      <c r="BE241" s="149"/>
      <c r="BF241" s="36" t="s">
        <v>9</v>
      </c>
      <c r="BG241" s="33">
        <f>COUNTIF(BF229:BG238,"A")/COUNTBLANK(BF229:BG238)</f>
        <v>0</v>
      </c>
      <c r="BH241" s="34"/>
      <c r="BI241" s="16"/>
      <c r="BJ241" s="144"/>
      <c r="BK241" s="149"/>
      <c r="BL241" s="36" t="s">
        <v>9</v>
      </c>
      <c r="BM241" s="33">
        <f>COUNTIF(BL229:BM238,"A")/COUNTBLANK(BL229:BM238)</f>
        <v>0</v>
      </c>
      <c r="BN241" s="34"/>
    </row>
    <row r="242" spans="1:66" ht="17.25" hidden="1" thickTop="1" thickBot="1">
      <c r="B242" s="142" t="s">
        <v>10</v>
      </c>
      <c r="C242" s="139" t="str">
        <f>IFERROR(IF(C239&gt;75%,"A",IF(AND(C239&gt;=50%,C239&lt;=75%),"PA","NA")),"NE")</f>
        <v>NE</v>
      </c>
      <c r="D242" s="32" t="s">
        <v>11</v>
      </c>
      <c r="E242" s="33">
        <f>COUNTIF(D229:E238,"M")/COUNTBLANK(D229:E238)</f>
        <v>0</v>
      </c>
      <c r="F242" s="34"/>
      <c r="G242" s="16"/>
      <c r="H242" s="142" t="s">
        <v>10</v>
      </c>
      <c r="I242" s="139" t="str">
        <f>IFERROR(IF(I239&gt;75%,"A",IF(AND(I239&gt;=50%,I239&lt;=75%),"PA","NA")),"NE")</f>
        <v>NE</v>
      </c>
      <c r="J242" s="32" t="s">
        <v>11</v>
      </c>
      <c r="K242" s="33">
        <f>COUNTIF(J229:K238,"M")/COUNTBLANK(J229:K238)</f>
        <v>0</v>
      </c>
      <c r="L242" s="34"/>
      <c r="M242" s="16"/>
      <c r="N242" s="142" t="s">
        <v>10</v>
      </c>
      <c r="O242" s="139" t="str">
        <f>IFERROR(IF(O239&gt;75%,"A",IF(AND(O239&gt;=50%,O239&lt;=75%),"PA","NA")),"NE")</f>
        <v>NE</v>
      </c>
      <c r="P242" s="32" t="s">
        <v>11</v>
      </c>
      <c r="Q242" s="33">
        <f>COUNTIF(P229:Q238,"M")/COUNTBLANK(P229:Q238)</f>
        <v>0</v>
      </c>
      <c r="R242" s="34"/>
      <c r="S242" s="16"/>
      <c r="T242" s="142" t="s">
        <v>10</v>
      </c>
      <c r="U242" s="139" t="str">
        <f>IFERROR(IF(U239&gt;75%,"A",IF(AND(U239&gt;=50%,U239&lt;=75%),"PA","NA")),"NE")</f>
        <v>NE</v>
      </c>
      <c r="V242" s="32" t="s">
        <v>11</v>
      </c>
      <c r="W242" s="33">
        <f>COUNTIF(V229:W238,"M")/COUNTBLANK(V229:W238)</f>
        <v>0</v>
      </c>
      <c r="X242" s="34"/>
      <c r="Y242" s="16"/>
      <c r="Z242" s="142" t="s">
        <v>10</v>
      </c>
      <c r="AA242" s="139" t="str">
        <f>IFERROR(IF(AA239&gt;75%,"A",IF(AND(AA239&gt;=50%,AA239&lt;=75%),"PA","NA")),"NE")</f>
        <v>NE</v>
      </c>
      <c r="AB242" s="32" t="s">
        <v>11</v>
      </c>
      <c r="AC242" s="33">
        <f>COUNTIF(AB229:AC238,"M")/COUNTBLANK(AB229:AC238)</f>
        <v>0</v>
      </c>
      <c r="AD242" s="34"/>
      <c r="AE242" s="16"/>
      <c r="AF242" s="142" t="s">
        <v>10</v>
      </c>
      <c r="AG242" s="139" t="str">
        <f>IFERROR(IF(AG239&gt;75%,"A",IF(AND(AG239&gt;=50%,AG239&lt;=75%),"PA","NA")),"NE")</f>
        <v>NE</v>
      </c>
      <c r="AH242" s="32" t="s">
        <v>11</v>
      </c>
      <c r="AI242" s="33">
        <f>COUNTIF(AH229:AI238,"M")/COUNTBLANK(AH229:AI238)</f>
        <v>0</v>
      </c>
      <c r="AJ242" s="34"/>
      <c r="AK242" s="16"/>
      <c r="AL242" s="142" t="s">
        <v>10</v>
      </c>
      <c r="AM242" s="139" t="str">
        <f>IFERROR(IF(AM239&gt;75%,"A",IF(AND(AM239&gt;=50%,AM239&lt;=75%),"PA","NA")),"NE")</f>
        <v>NE</v>
      </c>
      <c r="AN242" s="32" t="s">
        <v>11</v>
      </c>
      <c r="AO242" s="33">
        <f>COUNTIF(AN229:AO238,"M")/COUNTBLANK(AN229:AO238)</f>
        <v>0</v>
      </c>
      <c r="AP242" s="34"/>
      <c r="AQ242" s="16"/>
      <c r="AR242" s="142" t="s">
        <v>10</v>
      </c>
      <c r="AS242" s="139" t="str">
        <f>IFERROR(IF(AS239&gt;75%,"A",IF(AND(AS239&gt;=50%,AS239&lt;=75%),"PA","NA")),"NE")</f>
        <v>NE</v>
      </c>
      <c r="AT242" s="32" t="s">
        <v>11</v>
      </c>
      <c r="AU242" s="33">
        <f>COUNTIF(AT229:AU238,"M")/COUNTBLANK(AT229:AU238)</f>
        <v>0</v>
      </c>
      <c r="AV242" s="34"/>
      <c r="AW242" s="16"/>
      <c r="AX242" s="142" t="s">
        <v>10</v>
      </c>
      <c r="AY242" s="139" t="str">
        <f>IFERROR(IF(AY239&gt;75%,"A",IF(AND(AY239&gt;=50%,AY239&lt;=75%),"PA","NA")),"NE")</f>
        <v>NE</v>
      </c>
      <c r="AZ242" s="32" t="s">
        <v>11</v>
      </c>
      <c r="BA242" s="33">
        <f>COUNTIF(AZ229:BA238,"M")/COUNTBLANK(AZ229:BA238)</f>
        <v>0</v>
      </c>
      <c r="BB242" s="34"/>
      <c r="BC242" s="16"/>
      <c r="BD242" s="142" t="s">
        <v>10</v>
      </c>
      <c r="BE242" s="139" t="str">
        <f>IFERROR(IF(BE239&gt;75%,"A",IF(AND(BE239&gt;=50%,BE239&lt;=75%),"PA","NA")),"NE")</f>
        <v>NE</v>
      </c>
      <c r="BF242" s="32" t="s">
        <v>11</v>
      </c>
      <c r="BG242" s="33">
        <f>COUNTIF(BF229:BG238,"M")/COUNTBLANK(BF229:BG238)</f>
        <v>0</v>
      </c>
      <c r="BH242" s="34"/>
      <c r="BI242" s="16"/>
      <c r="BJ242" s="142" t="s">
        <v>10</v>
      </c>
      <c r="BK242" s="139" t="str">
        <f>IFERROR(IF(BK239&gt;75%,"A",IF(AND(BK239&gt;=50%,BK239&lt;=75%),"PA","NA")),"NE")</f>
        <v>NE</v>
      </c>
      <c r="BL242" s="32" t="s">
        <v>11</v>
      </c>
      <c r="BM242" s="33">
        <f>COUNTIF(BL229:BM238,"M")/COUNTBLANK(BL229:BM238)</f>
        <v>0</v>
      </c>
      <c r="BN242" s="34"/>
    </row>
    <row r="243" spans="1:66" ht="17.25" hidden="1" thickTop="1" thickBot="1">
      <c r="B243" s="143"/>
      <c r="C243" s="140"/>
      <c r="D243" s="32" t="s">
        <v>12</v>
      </c>
      <c r="E243" s="33">
        <f>COUNTIF(D229:E238,"GM")/COUNTBLANK(D229:E238)</f>
        <v>0</v>
      </c>
      <c r="F243" s="34"/>
      <c r="G243" s="16"/>
      <c r="H243" s="143"/>
      <c r="I243" s="140"/>
      <c r="J243" s="32" t="s">
        <v>12</v>
      </c>
      <c r="K243" s="33">
        <f>COUNTIF(J229:K238,"GM")/COUNTBLANK(J229:K238)</f>
        <v>0</v>
      </c>
      <c r="L243" s="34"/>
      <c r="M243" s="16"/>
      <c r="N243" s="143"/>
      <c r="O243" s="140"/>
      <c r="P243" s="32" t="s">
        <v>12</v>
      </c>
      <c r="Q243" s="33">
        <f>COUNTIF(P229:Q238,"GM")/COUNTBLANK(P229:Q238)</f>
        <v>0</v>
      </c>
      <c r="R243" s="34"/>
      <c r="S243" s="16"/>
      <c r="T243" s="143"/>
      <c r="U243" s="140"/>
      <c r="V243" s="32" t="s">
        <v>12</v>
      </c>
      <c r="W243" s="33">
        <f>COUNTIF(V229:W238,"GM")/COUNTBLANK(V229:W238)</f>
        <v>0</v>
      </c>
      <c r="X243" s="34"/>
      <c r="Y243" s="16"/>
      <c r="Z243" s="143"/>
      <c r="AA243" s="140"/>
      <c r="AB243" s="32" t="s">
        <v>12</v>
      </c>
      <c r="AC243" s="33">
        <f>COUNTIF(AB229:AC238,"GM")/COUNTBLANK(AB229:AC238)</f>
        <v>0</v>
      </c>
      <c r="AD243" s="34"/>
      <c r="AE243" s="16"/>
      <c r="AF243" s="143"/>
      <c r="AG243" s="140"/>
      <c r="AH243" s="32" t="s">
        <v>12</v>
      </c>
      <c r="AI243" s="33">
        <f>COUNTIF(AH229:AI238,"GM")/COUNTBLANK(AH229:AI238)</f>
        <v>0</v>
      </c>
      <c r="AJ243" s="34"/>
      <c r="AK243" s="16"/>
      <c r="AL243" s="143"/>
      <c r="AM243" s="140"/>
      <c r="AN243" s="32" t="s">
        <v>12</v>
      </c>
      <c r="AO243" s="33">
        <f>COUNTIF(AN229:AO238,"GM")/COUNTBLANK(AN229:AO238)</f>
        <v>0</v>
      </c>
      <c r="AP243" s="34"/>
      <c r="AQ243" s="16"/>
      <c r="AR243" s="143"/>
      <c r="AS243" s="140"/>
      <c r="AT243" s="32" t="s">
        <v>12</v>
      </c>
      <c r="AU243" s="33">
        <f>COUNTIF(AT229:AU238,"GM")/COUNTBLANK(AT229:AU238)</f>
        <v>0</v>
      </c>
      <c r="AV243" s="34"/>
      <c r="AW243" s="16"/>
      <c r="AX243" s="143"/>
      <c r="AY243" s="140"/>
      <c r="AZ243" s="32" t="s">
        <v>12</v>
      </c>
      <c r="BA243" s="33">
        <f>COUNTIF(AZ229:BA238,"GM")/COUNTBLANK(AZ229:BA238)</f>
        <v>0</v>
      </c>
      <c r="BB243" s="34"/>
      <c r="BC243" s="16"/>
      <c r="BD243" s="143"/>
      <c r="BE243" s="140"/>
      <c r="BF243" s="32" t="s">
        <v>12</v>
      </c>
      <c r="BG243" s="33">
        <f>COUNTIF(BF229:BG238,"GM")/COUNTBLANK(BF229:BG238)</f>
        <v>0</v>
      </c>
      <c r="BH243" s="34"/>
      <c r="BI243" s="16"/>
      <c r="BJ243" s="143"/>
      <c r="BK243" s="140"/>
      <c r="BL243" s="32" t="s">
        <v>12</v>
      </c>
      <c r="BM243" s="33">
        <f>COUNTIF(BL229:BM238,"GM")/COUNTBLANK(BL229:BM238)</f>
        <v>0</v>
      </c>
      <c r="BN243" s="34"/>
    </row>
    <row r="244" spans="1:66" ht="17.25" hidden="1" thickTop="1" thickBot="1">
      <c r="B244" s="144"/>
      <c r="C244" s="141"/>
      <c r="D244" s="32" t="s">
        <v>13</v>
      </c>
      <c r="E244" s="33">
        <f>COUNTIF(D229:E238,"AM")/COUNTBLANK(D229:E238)</f>
        <v>0</v>
      </c>
      <c r="F244" s="37"/>
      <c r="G244" s="16"/>
      <c r="H244" s="144"/>
      <c r="I244" s="141"/>
      <c r="J244" s="32" t="s">
        <v>13</v>
      </c>
      <c r="K244" s="33">
        <f>COUNTIF(J229:K238,"AM")/COUNTBLANK(J229:K238)</f>
        <v>0</v>
      </c>
      <c r="L244" s="37"/>
      <c r="M244" s="16"/>
      <c r="N244" s="144"/>
      <c r="O244" s="141"/>
      <c r="P244" s="32" t="s">
        <v>13</v>
      </c>
      <c r="Q244" s="33">
        <f>COUNTIF(P229:Q238,"AM")/COUNTBLANK(P229:Q238)</f>
        <v>0</v>
      </c>
      <c r="R244" s="37"/>
      <c r="S244" s="16"/>
      <c r="T244" s="144"/>
      <c r="U244" s="141"/>
      <c r="V244" s="32" t="s">
        <v>13</v>
      </c>
      <c r="W244" s="33">
        <f>COUNTIF(V229:W238,"AM")/COUNTBLANK(V229:W238)</f>
        <v>0</v>
      </c>
      <c r="X244" s="37"/>
      <c r="Y244" s="16"/>
      <c r="Z244" s="144"/>
      <c r="AA244" s="141"/>
      <c r="AB244" s="32" t="s">
        <v>13</v>
      </c>
      <c r="AC244" s="33">
        <f>COUNTIF(AB229:AC238,"AM")/COUNTBLANK(AB229:AC238)</f>
        <v>0</v>
      </c>
      <c r="AD244" s="37"/>
      <c r="AE244" s="16"/>
      <c r="AF244" s="144"/>
      <c r="AG244" s="141"/>
      <c r="AH244" s="32" t="s">
        <v>13</v>
      </c>
      <c r="AI244" s="33">
        <f>COUNTIF(AH229:AI238,"AM")/COUNTBLANK(AH229:AI238)</f>
        <v>0</v>
      </c>
      <c r="AJ244" s="37"/>
      <c r="AK244" s="16"/>
      <c r="AL244" s="144"/>
      <c r="AM244" s="141"/>
      <c r="AN244" s="32" t="s">
        <v>13</v>
      </c>
      <c r="AO244" s="33">
        <f>COUNTIF(AN229:AO238,"AM")/COUNTBLANK(AN229:AO238)</f>
        <v>0</v>
      </c>
      <c r="AP244" s="37"/>
      <c r="AQ244" s="16"/>
      <c r="AR244" s="144"/>
      <c r="AS244" s="141"/>
      <c r="AT244" s="32" t="s">
        <v>13</v>
      </c>
      <c r="AU244" s="33">
        <f>COUNTIF(AT229:AU238,"AM")/COUNTBLANK(AT229:AU238)</f>
        <v>0</v>
      </c>
      <c r="AV244" s="37"/>
      <c r="AW244" s="16"/>
      <c r="AX244" s="144"/>
      <c r="AY244" s="141"/>
      <c r="AZ244" s="32" t="s">
        <v>13</v>
      </c>
      <c r="BA244" s="33">
        <f>COUNTIF(AZ229:BA238,"AM")/COUNTBLANK(AZ229:BA238)</f>
        <v>0</v>
      </c>
      <c r="BB244" s="37"/>
      <c r="BC244" s="16"/>
      <c r="BD244" s="144"/>
      <c r="BE244" s="141"/>
      <c r="BF244" s="32" t="s">
        <v>13</v>
      </c>
      <c r="BG244" s="33">
        <f>COUNTIF(BF229:BG238,"AM")/COUNTBLANK(BF229:BG238)</f>
        <v>0</v>
      </c>
      <c r="BH244" s="37"/>
      <c r="BI244" s="16"/>
      <c r="BJ244" s="144"/>
      <c r="BK244" s="141"/>
      <c r="BL244" s="32" t="s">
        <v>13</v>
      </c>
      <c r="BM244" s="33">
        <f>COUNTIF(BL229:BM238,"AM")/COUNTBLANK(BL229:BM238)</f>
        <v>0</v>
      </c>
      <c r="BN244" s="37"/>
    </row>
    <row r="245" spans="1:66" ht="15.75" hidden="1" thickTop="1">
      <c r="B245" s="145"/>
      <c r="C245" s="146"/>
      <c r="D245" s="146"/>
      <c r="E245" s="146"/>
      <c r="F245" s="146"/>
      <c r="G245" s="146"/>
      <c r="H245" s="146"/>
      <c r="I245" s="14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  <c r="AA245" s="146"/>
      <c r="AB245" s="146"/>
      <c r="AC245" s="146"/>
      <c r="AD245" s="146"/>
      <c r="AE245" s="146"/>
      <c r="AF245" s="146"/>
      <c r="AG245" s="146"/>
      <c r="AH245" s="146"/>
      <c r="AI245" s="146"/>
      <c r="AJ245" s="146"/>
      <c r="AK245" s="146"/>
      <c r="AL245" s="146"/>
      <c r="AM245" s="146"/>
      <c r="AN245" s="146"/>
      <c r="AO245" s="146"/>
      <c r="AP245" s="146"/>
      <c r="AQ245" s="146"/>
      <c r="AR245" s="146"/>
      <c r="AS245" s="146"/>
      <c r="AT245" s="146"/>
      <c r="AU245" s="146"/>
      <c r="AV245" s="146"/>
      <c r="AW245" s="146"/>
      <c r="AX245" s="146"/>
      <c r="AY245" s="146"/>
      <c r="AZ245" s="146"/>
      <c r="BA245" s="146"/>
      <c r="BB245" s="146"/>
      <c r="BC245" s="146"/>
      <c r="BD245" s="146"/>
      <c r="BE245" s="146"/>
      <c r="BF245" s="146"/>
      <c r="BG245" s="146"/>
      <c r="BH245" s="146"/>
      <c r="BI245" s="146"/>
      <c r="BJ245" s="146"/>
      <c r="BK245" s="146"/>
      <c r="BL245" s="146"/>
      <c r="BM245" s="146"/>
      <c r="BN245" s="146"/>
    </row>
    <row r="246" spans="1:66" hidden="1">
      <c r="B246" s="146"/>
      <c r="C246" s="146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6"/>
      <c r="AF246" s="146"/>
      <c r="AG246" s="146"/>
      <c r="AH246" s="146"/>
      <c r="AI246" s="146"/>
      <c r="AJ246" s="146"/>
      <c r="AK246" s="146"/>
      <c r="AL246" s="146"/>
      <c r="AM246" s="146"/>
      <c r="AN246" s="146"/>
      <c r="AO246" s="146"/>
      <c r="AP246" s="146"/>
      <c r="AQ246" s="146"/>
      <c r="AR246" s="146"/>
      <c r="AS246" s="146"/>
      <c r="AT246" s="146"/>
      <c r="AU246" s="146"/>
      <c r="AV246" s="146"/>
      <c r="AW246" s="146"/>
      <c r="AX246" s="146"/>
      <c r="AY246" s="146"/>
      <c r="AZ246" s="146"/>
      <c r="BA246" s="146"/>
      <c r="BB246" s="146"/>
      <c r="BC246" s="146"/>
      <c r="BD246" s="146"/>
      <c r="BE246" s="146"/>
      <c r="BF246" s="146"/>
      <c r="BG246" s="146"/>
      <c r="BH246" s="146"/>
      <c r="BI246" s="146"/>
      <c r="BJ246" s="146"/>
      <c r="BK246" s="146"/>
      <c r="BL246" s="146"/>
      <c r="BM246" s="146"/>
      <c r="BN246" s="146"/>
    </row>
    <row r="247" spans="1:66" ht="15.75" hidden="1" thickBot="1">
      <c r="B247" s="146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/>
      <c r="AL247" s="146"/>
      <c r="AM247" s="146"/>
      <c r="AN247" s="146"/>
      <c r="AO247" s="146"/>
      <c r="AP247" s="146"/>
      <c r="AQ247" s="146"/>
      <c r="AR247" s="146"/>
      <c r="AS247" s="146"/>
      <c r="AT247" s="146"/>
      <c r="AU247" s="146"/>
      <c r="AV247" s="146"/>
      <c r="AW247" s="146"/>
      <c r="AX247" s="146"/>
      <c r="AY247" s="146"/>
      <c r="AZ247" s="146"/>
      <c r="BA247" s="146"/>
      <c r="BB247" s="146"/>
      <c r="BC247" s="146"/>
      <c r="BD247" s="146"/>
      <c r="BE247" s="146"/>
      <c r="BF247" s="146"/>
      <c r="BG247" s="146"/>
      <c r="BH247" s="146"/>
      <c r="BI247" s="146"/>
      <c r="BJ247" s="146"/>
      <c r="BK247" s="146"/>
      <c r="BL247" s="146"/>
      <c r="BM247" s="146"/>
      <c r="BN247" s="146"/>
    </row>
    <row r="248" spans="1:66" ht="27.75" hidden="1" thickTop="1" thickBot="1">
      <c r="B248" s="163" t="str">
        <f>[1]Compétences!D68</f>
        <v>Comprendre des textes écrits sans autre aide que le langage entendu</v>
      </c>
      <c r="C248" s="164"/>
      <c r="D248" s="164"/>
      <c r="E248" s="164"/>
      <c r="F248" s="164"/>
      <c r="G248" s="164"/>
      <c r="H248" s="164"/>
      <c r="I248" s="164"/>
      <c r="J248" s="164"/>
      <c r="K248" s="164"/>
      <c r="L248" s="164"/>
      <c r="M248" s="164"/>
      <c r="N248" s="164"/>
      <c r="O248" s="164"/>
      <c r="P248" s="164"/>
      <c r="Q248" s="164"/>
      <c r="R248" s="164"/>
      <c r="S248" s="164"/>
      <c r="T248" s="164"/>
      <c r="U248" s="164"/>
      <c r="V248" s="164"/>
      <c r="W248" s="164"/>
      <c r="X248" s="164"/>
      <c r="Y248" s="164"/>
      <c r="Z248" s="164"/>
      <c r="AA248" s="164"/>
      <c r="AB248" s="164"/>
      <c r="AC248" s="164"/>
      <c r="AD248" s="164"/>
      <c r="AE248" s="164"/>
      <c r="AF248" s="164"/>
      <c r="AG248" s="164"/>
      <c r="AH248" s="164"/>
      <c r="AI248" s="164"/>
      <c r="AJ248" s="164"/>
      <c r="AK248" s="164"/>
      <c r="AL248" s="164"/>
      <c r="AM248" s="164"/>
      <c r="AN248" s="164"/>
      <c r="AO248" s="164"/>
      <c r="AP248" s="164"/>
      <c r="AQ248" s="164"/>
      <c r="AR248" s="164"/>
      <c r="AS248" s="164"/>
      <c r="AT248" s="164"/>
      <c r="AU248" s="164"/>
      <c r="AV248" s="164"/>
      <c r="AW248" s="164"/>
      <c r="AX248" s="164"/>
      <c r="AY248" s="164"/>
      <c r="AZ248" s="164"/>
      <c r="BA248" s="164"/>
      <c r="BB248" s="164"/>
      <c r="BC248" s="164"/>
      <c r="BD248" s="164"/>
      <c r="BE248" s="164"/>
      <c r="BF248" s="164"/>
      <c r="BG248" s="164"/>
      <c r="BH248" s="164"/>
      <c r="BI248" s="164"/>
      <c r="BJ248" s="164"/>
      <c r="BK248" s="164"/>
      <c r="BL248" s="164"/>
      <c r="BM248" s="164"/>
      <c r="BN248" s="165"/>
    </row>
    <row r="249" spans="1:66" ht="22.5" hidden="1" thickTop="1" thickBot="1">
      <c r="A249" s="13"/>
      <c r="B249" s="166" t="str">
        <f>HYPERLINK("[Evaluation_Continue.xlsm]INES!E"&amp;MATCH(B248,[1]INES!$E$1:$E$400,0),"INES")</f>
        <v>INES</v>
      </c>
      <c r="C249" s="167"/>
      <c r="D249" s="167"/>
      <c r="E249" s="167"/>
      <c r="F249" s="168"/>
      <c r="G249" s="12"/>
      <c r="H249" s="166" t="e">
        <f>HYPERLINK("[Evaluation_Continue.xlsm]RHEMA!E"&amp;MATCH(B248,#REF!,0),"RHEMA")</f>
        <v>#REF!</v>
      </c>
      <c r="I249" s="167"/>
      <c r="J249" s="167"/>
      <c r="K249" s="167"/>
      <c r="L249" s="168"/>
      <c r="M249" s="12"/>
      <c r="N249" s="166" t="e">
        <f>HYPERLINK("[Evaluation_Continue.xlsm]NUHEREN!E"&amp;MATCH(B248,#REF!,0),"NUHEREN")</f>
        <v>#REF!</v>
      </c>
      <c r="O249" s="169"/>
      <c r="P249" s="169"/>
      <c r="Q249" s="169"/>
      <c r="R249" s="170"/>
      <c r="S249" s="12"/>
      <c r="T249" s="160" t="e">
        <f>HYPERLINK("[Evaluation_Continue.xlsm]KISHORE!E"&amp;MATCH(B248,#REF!,0),"KISHORE")</f>
        <v>#REF!</v>
      </c>
      <c r="U249" s="161"/>
      <c r="V249" s="161"/>
      <c r="W249" s="161"/>
      <c r="X249" s="162"/>
      <c r="Y249" s="12"/>
      <c r="Z249" s="160" t="e">
        <f>HYPERLINK("[Evaluation_Continue.xlsm]TIMI!E"&amp;MATCH(B248,#REF!,0),"TIMI")</f>
        <v>#REF!</v>
      </c>
      <c r="AA249" s="161"/>
      <c r="AB249" s="161"/>
      <c r="AC249" s="161"/>
      <c r="AD249" s="162"/>
      <c r="AE249" s="12"/>
      <c r="AF249" s="160" t="e">
        <f>HYPERLINK("[Evaluation_Continue.xlsm]MAEVA!E"&amp;MATCH(B248,#REF!,0),"MAEVA")</f>
        <v>#REF!</v>
      </c>
      <c r="AG249" s="161"/>
      <c r="AH249" s="161"/>
      <c r="AI249" s="161"/>
      <c r="AJ249" s="162"/>
      <c r="AK249" s="12"/>
      <c r="AL249" s="160" t="e">
        <f>HYPERLINK("[Evaluation_Continue.xlsm]LOAN!E"&amp;MATCH(B248,#REF!,0),"LOAN")</f>
        <v>#REF!</v>
      </c>
      <c r="AM249" s="161"/>
      <c r="AN249" s="161"/>
      <c r="AO249" s="161"/>
      <c r="AP249" s="162"/>
      <c r="AQ249" s="12"/>
      <c r="AR249" s="160" t="e">
        <f>HYPERLINK("[Evaluation_Continue.xlsm]ABDOULAYE!E"&amp;MATCH(B248,#REF!,0),"ABDOULAYE")</f>
        <v>#REF!</v>
      </c>
      <c r="AS249" s="161"/>
      <c r="AT249" s="161"/>
      <c r="AU249" s="161"/>
      <c r="AV249" s="162"/>
      <c r="AW249" s="12"/>
      <c r="AX249" s="160" t="e">
        <f>HYPERLINK("[Evaluation_Continue.xlsm]AISSATOU!E"&amp;MATCH(B248,#REF!,0),"AISSATOU")</f>
        <v>#REF!</v>
      </c>
      <c r="AY249" s="161"/>
      <c r="AZ249" s="161"/>
      <c r="BA249" s="161"/>
      <c r="BB249" s="162"/>
      <c r="BC249" s="12"/>
      <c r="BD249" s="160" t="e">
        <f>HYPERLINK("[Evaluation_Continue.xlsm]CHAIMA!E"&amp;MATCH(B248,#REF!,0),"CHAIMA")</f>
        <v>#REF!</v>
      </c>
      <c r="BE249" s="161"/>
      <c r="BF249" s="161"/>
      <c r="BG249" s="161"/>
      <c r="BH249" s="162"/>
      <c r="BI249" s="12"/>
      <c r="BJ249" s="160" t="e">
        <f>HYPERLINK("[Evaluation_Continue.xlsm]JOFFREY!E"&amp;MATCH(B248,#REF!,0),"JOFFREY")</f>
        <v>#REF!</v>
      </c>
      <c r="BK249" s="161"/>
      <c r="BL249" s="161"/>
      <c r="BM249" s="161"/>
      <c r="BN249" s="162"/>
    </row>
    <row r="250" spans="1:66" ht="17.25" hidden="1" thickTop="1" thickBot="1">
      <c r="B250" s="14" t="s">
        <v>2</v>
      </c>
      <c r="C250" s="15" t="s">
        <v>3</v>
      </c>
      <c r="D250" s="158" t="s">
        <v>4</v>
      </c>
      <c r="E250" s="159"/>
      <c r="F250" s="14" t="s">
        <v>5</v>
      </c>
      <c r="G250" s="16"/>
      <c r="H250" s="14" t="s">
        <v>2</v>
      </c>
      <c r="I250" s="15" t="s">
        <v>3</v>
      </c>
      <c r="J250" s="158" t="s">
        <v>4</v>
      </c>
      <c r="K250" s="159"/>
      <c r="L250" s="14" t="s">
        <v>5</v>
      </c>
      <c r="M250" s="16"/>
      <c r="N250" s="14" t="s">
        <v>2</v>
      </c>
      <c r="O250" s="15" t="s">
        <v>3</v>
      </c>
      <c r="P250" s="158" t="s">
        <v>4</v>
      </c>
      <c r="Q250" s="159"/>
      <c r="R250" s="14" t="s">
        <v>5</v>
      </c>
      <c r="S250" s="16"/>
      <c r="T250" s="14" t="s">
        <v>2</v>
      </c>
      <c r="U250" s="15" t="s">
        <v>3</v>
      </c>
      <c r="V250" s="158" t="s">
        <v>4</v>
      </c>
      <c r="W250" s="159"/>
      <c r="X250" s="14" t="s">
        <v>5</v>
      </c>
      <c r="Y250" s="16"/>
      <c r="Z250" s="14" t="s">
        <v>2</v>
      </c>
      <c r="AA250" s="15" t="s">
        <v>3</v>
      </c>
      <c r="AB250" s="158" t="s">
        <v>4</v>
      </c>
      <c r="AC250" s="159"/>
      <c r="AD250" s="14" t="s">
        <v>5</v>
      </c>
      <c r="AE250" s="16"/>
      <c r="AF250" s="14" t="s">
        <v>2</v>
      </c>
      <c r="AG250" s="15" t="s">
        <v>3</v>
      </c>
      <c r="AH250" s="158" t="s">
        <v>4</v>
      </c>
      <c r="AI250" s="159"/>
      <c r="AJ250" s="14" t="s">
        <v>5</v>
      </c>
      <c r="AK250" s="16"/>
      <c r="AL250" s="14" t="s">
        <v>2</v>
      </c>
      <c r="AM250" s="15" t="s">
        <v>3</v>
      </c>
      <c r="AN250" s="158" t="s">
        <v>4</v>
      </c>
      <c r="AO250" s="159"/>
      <c r="AP250" s="14" t="s">
        <v>5</v>
      </c>
      <c r="AQ250" s="16"/>
      <c r="AR250" s="14" t="s">
        <v>2</v>
      </c>
      <c r="AS250" s="15" t="s">
        <v>3</v>
      </c>
      <c r="AT250" s="158" t="s">
        <v>4</v>
      </c>
      <c r="AU250" s="159"/>
      <c r="AV250" s="14" t="s">
        <v>5</v>
      </c>
      <c r="AW250" s="16"/>
      <c r="AX250" s="14" t="s">
        <v>2</v>
      </c>
      <c r="AY250" s="15" t="s">
        <v>3</v>
      </c>
      <c r="AZ250" s="158" t="s">
        <v>4</v>
      </c>
      <c r="BA250" s="159"/>
      <c r="BB250" s="14" t="s">
        <v>5</v>
      </c>
      <c r="BC250" s="16"/>
      <c r="BD250" s="14" t="s">
        <v>2</v>
      </c>
      <c r="BE250" s="15" t="s">
        <v>3</v>
      </c>
      <c r="BF250" s="158" t="s">
        <v>4</v>
      </c>
      <c r="BG250" s="159"/>
      <c r="BH250" s="14" t="s">
        <v>5</v>
      </c>
      <c r="BI250" s="16"/>
      <c r="BJ250" s="14" t="s">
        <v>2</v>
      </c>
      <c r="BK250" s="15" t="s">
        <v>3</v>
      </c>
      <c r="BL250" s="158" t="s">
        <v>4</v>
      </c>
      <c r="BM250" s="159"/>
      <c r="BN250" s="14" t="s">
        <v>5</v>
      </c>
    </row>
    <row r="251" spans="1:66" ht="16.5" hidden="1" thickTop="1">
      <c r="B251" s="17"/>
      <c r="C251" s="18"/>
      <c r="D251" s="156"/>
      <c r="E251" s="157"/>
      <c r="F251" s="19"/>
      <c r="G251" s="1"/>
      <c r="H251" s="17"/>
      <c r="I251" s="18"/>
      <c r="J251" s="156"/>
      <c r="K251" s="157"/>
      <c r="L251" s="20"/>
      <c r="N251" s="17"/>
      <c r="O251" s="18"/>
      <c r="P251" s="156"/>
      <c r="Q251" s="157"/>
      <c r="R251" s="20"/>
      <c r="T251" s="17"/>
      <c r="U251" s="18"/>
      <c r="V251" s="156"/>
      <c r="W251" s="157"/>
      <c r="X251" s="20"/>
      <c r="Z251" s="17"/>
      <c r="AA251" s="18"/>
      <c r="AB251" s="156"/>
      <c r="AC251" s="157"/>
      <c r="AD251" s="20"/>
      <c r="AF251" s="17"/>
      <c r="AG251" s="18"/>
      <c r="AH251" s="156"/>
      <c r="AI251" s="157"/>
      <c r="AJ251" s="20"/>
      <c r="AL251" s="17"/>
      <c r="AM251" s="18"/>
      <c r="AN251" s="156"/>
      <c r="AO251" s="157"/>
      <c r="AP251" s="20"/>
      <c r="AR251" s="17"/>
      <c r="AS251" s="18"/>
      <c r="AT251" s="156"/>
      <c r="AU251" s="157"/>
      <c r="AV251" s="20"/>
      <c r="AX251" s="17"/>
      <c r="AY251" s="18"/>
      <c r="AZ251" s="156"/>
      <c r="BA251" s="157"/>
      <c r="BB251" s="20"/>
      <c r="BD251" s="17"/>
      <c r="BE251" s="18"/>
      <c r="BF251" s="156"/>
      <c r="BG251" s="157"/>
      <c r="BH251" s="20"/>
      <c r="BJ251" s="17"/>
      <c r="BK251" s="18"/>
      <c r="BL251" s="156"/>
      <c r="BM251" s="157"/>
      <c r="BN251" s="20"/>
    </row>
    <row r="252" spans="1:66" ht="15.75" hidden="1">
      <c r="B252" s="17"/>
      <c r="C252" s="21"/>
      <c r="D252" s="155"/>
      <c r="E252" s="154"/>
      <c r="F252" s="22"/>
      <c r="G252" s="1"/>
      <c r="H252" s="17"/>
      <c r="I252" s="21"/>
      <c r="J252" s="155"/>
      <c r="K252" s="154"/>
      <c r="L252" s="23"/>
      <c r="N252" s="17"/>
      <c r="O252" s="21"/>
      <c r="P252" s="155"/>
      <c r="Q252" s="154"/>
      <c r="R252" s="23"/>
      <c r="T252" s="17"/>
      <c r="U252" s="21"/>
      <c r="V252" s="155"/>
      <c r="W252" s="154"/>
      <c r="X252" s="23"/>
      <c r="Z252" s="17"/>
      <c r="AA252" s="21"/>
      <c r="AB252" s="155"/>
      <c r="AC252" s="154"/>
      <c r="AD252" s="23"/>
      <c r="AF252" s="17"/>
      <c r="AG252" s="21"/>
      <c r="AH252" s="155"/>
      <c r="AI252" s="154"/>
      <c r="AJ252" s="23"/>
      <c r="AL252" s="17"/>
      <c r="AM252" s="21"/>
      <c r="AN252" s="155"/>
      <c r="AO252" s="154"/>
      <c r="AP252" s="23"/>
      <c r="AR252" s="17"/>
      <c r="AS252" s="21"/>
      <c r="AT252" s="155"/>
      <c r="AU252" s="154"/>
      <c r="AV252" s="23"/>
      <c r="AX252" s="17"/>
      <c r="AY252" s="21"/>
      <c r="AZ252" s="155"/>
      <c r="BA252" s="154"/>
      <c r="BB252" s="23"/>
      <c r="BD252" s="17"/>
      <c r="BE252" s="21"/>
      <c r="BF252" s="155"/>
      <c r="BG252" s="154"/>
      <c r="BH252" s="23"/>
      <c r="BJ252" s="17"/>
      <c r="BK252" s="21"/>
      <c r="BL252" s="155"/>
      <c r="BM252" s="154"/>
      <c r="BN252" s="23"/>
    </row>
    <row r="253" spans="1:66" ht="15.75" hidden="1">
      <c r="B253" s="17"/>
      <c r="C253" s="21"/>
      <c r="D253" s="155"/>
      <c r="E253" s="154"/>
      <c r="F253" s="22"/>
      <c r="G253" s="1"/>
      <c r="H253" s="17"/>
      <c r="I253" s="21"/>
      <c r="J253" s="155"/>
      <c r="K253" s="154"/>
      <c r="L253" s="23"/>
      <c r="N253" s="17"/>
      <c r="O253" s="21"/>
      <c r="P253" s="155"/>
      <c r="Q253" s="154"/>
      <c r="R253" s="23"/>
      <c r="T253" s="17"/>
      <c r="U253" s="21"/>
      <c r="V253" s="155"/>
      <c r="W253" s="154"/>
      <c r="X253" s="23"/>
      <c r="Z253" s="17"/>
      <c r="AA253" s="21"/>
      <c r="AB253" s="155"/>
      <c r="AC253" s="154"/>
      <c r="AD253" s="23"/>
      <c r="AF253" s="17"/>
      <c r="AG253" s="21"/>
      <c r="AH253" s="155"/>
      <c r="AI253" s="154"/>
      <c r="AJ253" s="23"/>
      <c r="AL253" s="17"/>
      <c r="AM253" s="21"/>
      <c r="AN253" s="155"/>
      <c r="AO253" s="154"/>
      <c r="AP253" s="23"/>
      <c r="AR253" s="17"/>
      <c r="AS253" s="21"/>
      <c r="AT253" s="155"/>
      <c r="AU253" s="154"/>
      <c r="AV253" s="23"/>
      <c r="AX253" s="17"/>
      <c r="AY253" s="21"/>
      <c r="AZ253" s="155"/>
      <c r="BA253" s="154"/>
      <c r="BB253" s="23"/>
      <c r="BD253" s="17"/>
      <c r="BE253" s="21"/>
      <c r="BF253" s="155"/>
      <c r="BG253" s="154"/>
      <c r="BH253" s="23"/>
      <c r="BJ253" s="17"/>
      <c r="BK253" s="21"/>
      <c r="BL253" s="155"/>
      <c r="BM253" s="154"/>
      <c r="BN253" s="23"/>
    </row>
    <row r="254" spans="1:66" ht="15.75" hidden="1">
      <c r="B254" s="17"/>
      <c r="C254" s="21"/>
      <c r="D254" s="155"/>
      <c r="E254" s="154"/>
      <c r="F254" s="22"/>
      <c r="G254" s="1"/>
      <c r="H254" s="17"/>
      <c r="I254" s="21"/>
      <c r="J254" s="155"/>
      <c r="K254" s="154"/>
      <c r="L254" s="23"/>
      <c r="N254" s="17"/>
      <c r="O254" s="21"/>
      <c r="P254" s="155"/>
      <c r="Q254" s="154"/>
      <c r="R254" s="23"/>
      <c r="T254" s="17"/>
      <c r="U254" s="21"/>
      <c r="V254" s="155"/>
      <c r="W254" s="154"/>
      <c r="X254" s="23"/>
      <c r="Z254" s="17"/>
      <c r="AA254" s="21"/>
      <c r="AB254" s="155"/>
      <c r="AC254" s="154"/>
      <c r="AD254" s="23"/>
      <c r="AF254" s="17"/>
      <c r="AG254" s="21"/>
      <c r="AH254" s="155"/>
      <c r="AI254" s="154"/>
      <c r="AJ254" s="23"/>
      <c r="AL254" s="17"/>
      <c r="AM254" s="21"/>
      <c r="AN254" s="155"/>
      <c r="AO254" s="154"/>
      <c r="AP254" s="23"/>
      <c r="AR254" s="17"/>
      <c r="AS254" s="21"/>
      <c r="AT254" s="155"/>
      <c r="AU254" s="154"/>
      <c r="AV254" s="23"/>
      <c r="AX254" s="17"/>
      <c r="AY254" s="21"/>
      <c r="AZ254" s="155"/>
      <c r="BA254" s="154"/>
      <c r="BB254" s="23"/>
      <c r="BD254" s="17"/>
      <c r="BE254" s="21"/>
      <c r="BF254" s="155"/>
      <c r="BG254" s="154"/>
      <c r="BH254" s="23"/>
      <c r="BJ254" s="17"/>
      <c r="BK254" s="21"/>
      <c r="BL254" s="155"/>
      <c r="BM254" s="154"/>
      <c r="BN254" s="23"/>
    </row>
    <row r="255" spans="1:66" ht="15.75" hidden="1">
      <c r="B255" s="17"/>
      <c r="C255" s="21"/>
      <c r="D255" s="155"/>
      <c r="E255" s="154"/>
      <c r="F255" s="22"/>
      <c r="G255" s="1"/>
      <c r="H255" s="17"/>
      <c r="I255" s="21"/>
      <c r="J255" s="155"/>
      <c r="K255" s="154"/>
      <c r="L255" s="23"/>
      <c r="N255" s="17"/>
      <c r="O255" s="21"/>
      <c r="P255" s="155"/>
      <c r="Q255" s="154"/>
      <c r="R255" s="23"/>
      <c r="T255" s="17"/>
      <c r="U255" s="21"/>
      <c r="V255" s="155"/>
      <c r="W255" s="154"/>
      <c r="X255" s="23"/>
      <c r="Z255" s="17"/>
      <c r="AA255" s="21"/>
      <c r="AB255" s="155"/>
      <c r="AC255" s="154"/>
      <c r="AD255" s="23"/>
      <c r="AF255" s="17"/>
      <c r="AG255" s="21"/>
      <c r="AH255" s="155"/>
      <c r="AI255" s="154"/>
      <c r="AJ255" s="23"/>
      <c r="AL255" s="17"/>
      <c r="AM255" s="21"/>
      <c r="AN255" s="155"/>
      <c r="AO255" s="154"/>
      <c r="AP255" s="23"/>
      <c r="AR255" s="17"/>
      <c r="AS255" s="21"/>
      <c r="AT255" s="155"/>
      <c r="AU255" s="154"/>
      <c r="AV255" s="23"/>
      <c r="AX255" s="17"/>
      <c r="AY255" s="21"/>
      <c r="AZ255" s="155"/>
      <c r="BA255" s="154"/>
      <c r="BB255" s="23"/>
      <c r="BD255" s="17"/>
      <c r="BE255" s="21"/>
      <c r="BF255" s="155"/>
      <c r="BG255" s="154"/>
      <c r="BH255" s="23"/>
      <c r="BJ255" s="17"/>
      <c r="BK255" s="21"/>
      <c r="BL255" s="155"/>
      <c r="BM255" s="154"/>
      <c r="BN255" s="23"/>
    </row>
    <row r="256" spans="1:66" ht="15.75" hidden="1">
      <c r="B256" s="24"/>
      <c r="C256" s="21"/>
      <c r="D256" s="155"/>
      <c r="E256" s="154"/>
      <c r="F256" s="22"/>
      <c r="G256" s="1"/>
      <c r="H256" s="24"/>
      <c r="I256" s="21"/>
      <c r="J256" s="155"/>
      <c r="K256" s="154"/>
      <c r="L256" s="23"/>
      <c r="N256" s="24"/>
      <c r="O256" s="21"/>
      <c r="P256" s="155"/>
      <c r="Q256" s="154"/>
      <c r="R256" s="23"/>
      <c r="T256" s="24"/>
      <c r="U256" s="21"/>
      <c r="V256" s="155"/>
      <c r="W256" s="154"/>
      <c r="X256" s="23"/>
      <c r="Z256" s="24"/>
      <c r="AA256" s="21"/>
      <c r="AB256" s="155"/>
      <c r="AC256" s="154"/>
      <c r="AD256" s="23"/>
      <c r="AF256" s="24"/>
      <c r="AG256" s="21"/>
      <c r="AH256" s="155"/>
      <c r="AI256" s="154"/>
      <c r="AJ256" s="23"/>
      <c r="AL256" s="24"/>
      <c r="AM256" s="21"/>
      <c r="AN256" s="155"/>
      <c r="AO256" s="154"/>
      <c r="AP256" s="23"/>
      <c r="AR256" s="24"/>
      <c r="AS256" s="21"/>
      <c r="AT256" s="155"/>
      <c r="AU256" s="154"/>
      <c r="AV256" s="23"/>
      <c r="AX256" s="24"/>
      <c r="AY256" s="21"/>
      <c r="AZ256" s="155"/>
      <c r="BA256" s="154"/>
      <c r="BB256" s="23"/>
      <c r="BD256" s="24"/>
      <c r="BE256" s="21"/>
      <c r="BF256" s="155"/>
      <c r="BG256" s="154"/>
      <c r="BH256" s="23"/>
      <c r="BJ256" s="24"/>
      <c r="BK256" s="21"/>
      <c r="BL256" s="155"/>
      <c r="BM256" s="154"/>
      <c r="BN256" s="23"/>
    </row>
    <row r="257" spans="1:66" ht="15.75" hidden="1">
      <c r="B257" s="24"/>
      <c r="C257" s="21"/>
      <c r="D257" s="155"/>
      <c r="E257" s="154"/>
      <c r="F257" s="22"/>
      <c r="G257" s="1"/>
      <c r="H257" s="24"/>
      <c r="I257" s="21"/>
      <c r="J257" s="155"/>
      <c r="K257" s="154"/>
      <c r="L257" s="23"/>
      <c r="N257" s="24"/>
      <c r="O257" s="21"/>
      <c r="P257" s="155"/>
      <c r="Q257" s="154"/>
      <c r="R257" s="23"/>
      <c r="T257" s="24"/>
      <c r="U257" s="21"/>
      <c r="V257" s="155"/>
      <c r="W257" s="154"/>
      <c r="X257" s="23"/>
      <c r="Z257" s="24"/>
      <c r="AA257" s="21"/>
      <c r="AB257" s="155"/>
      <c r="AC257" s="154"/>
      <c r="AD257" s="23"/>
      <c r="AF257" s="24"/>
      <c r="AG257" s="21"/>
      <c r="AH257" s="155"/>
      <c r="AI257" s="154"/>
      <c r="AJ257" s="23"/>
      <c r="AL257" s="24"/>
      <c r="AM257" s="21"/>
      <c r="AN257" s="155"/>
      <c r="AO257" s="154"/>
      <c r="AP257" s="23"/>
      <c r="AR257" s="24"/>
      <c r="AS257" s="21"/>
      <c r="AT257" s="155"/>
      <c r="AU257" s="154"/>
      <c r="AV257" s="23"/>
      <c r="AX257" s="24"/>
      <c r="AY257" s="21"/>
      <c r="AZ257" s="155"/>
      <c r="BA257" s="154"/>
      <c r="BB257" s="23"/>
      <c r="BD257" s="24"/>
      <c r="BE257" s="21"/>
      <c r="BF257" s="155"/>
      <c r="BG257" s="154"/>
      <c r="BH257" s="23"/>
      <c r="BJ257" s="24"/>
      <c r="BK257" s="21"/>
      <c r="BL257" s="155"/>
      <c r="BM257" s="154"/>
      <c r="BN257" s="23"/>
    </row>
    <row r="258" spans="1:66" ht="15.75" hidden="1">
      <c r="B258" s="24"/>
      <c r="C258" s="21"/>
      <c r="D258" s="155"/>
      <c r="E258" s="154"/>
      <c r="F258" s="22"/>
      <c r="G258" s="1"/>
      <c r="H258" s="24"/>
      <c r="I258" s="21"/>
      <c r="J258" s="155"/>
      <c r="K258" s="154"/>
      <c r="L258" s="23"/>
      <c r="N258" s="24"/>
      <c r="O258" s="21"/>
      <c r="P258" s="155"/>
      <c r="Q258" s="154"/>
      <c r="R258" s="23"/>
      <c r="T258" s="24"/>
      <c r="U258" s="21"/>
      <c r="V258" s="155"/>
      <c r="W258" s="154"/>
      <c r="X258" s="23"/>
      <c r="Z258" s="24"/>
      <c r="AA258" s="21"/>
      <c r="AB258" s="155"/>
      <c r="AC258" s="154"/>
      <c r="AD258" s="23"/>
      <c r="AF258" s="24"/>
      <c r="AG258" s="21"/>
      <c r="AH258" s="155"/>
      <c r="AI258" s="154"/>
      <c r="AJ258" s="23"/>
      <c r="AL258" s="24"/>
      <c r="AM258" s="21"/>
      <c r="AN258" s="155"/>
      <c r="AO258" s="154"/>
      <c r="AP258" s="23"/>
      <c r="AR258" s="24"/>
      <c r="AS258" s="21"/>
      <c r="AT258" s="155"/>
      <c r="AU258" s="154"/>
      <c r="AV258" s="23"/>
      <c r="AX258" s="24"/>
      <c r="AY258" s="21"/>
      <c r="AZ258" s="155"/>
      <c r="BA258" s="154"/>
      <c r="BB258" s="23"/>
      <c r="BD258" s="24"/>
      <c r="BE258" s="21"/>
      <c r="BF258" s="155"/>
      <c r="BG258" s="154"/>
      <c r="BH258" s="23"/>
      <c r="BJ258" s="24"/>
      <c r="BK258" s="21"/>
      <c r="BL258" s="155"/>
      <c r="BM258" s="154"/>
      <c r="BN258" s="23"/>
    </row>
    <row r="259" spans="1:66" ht="15.75" hidden="1">
      <c r="B259" s="24"/>
      <c r="C259" s="21"/>
      <c r="D259" s="153"/>
      <c r="E259" s="154"/>
      <c r="F259" s="22"/>
      <c r="G259" s="1"/>
      <c r="H259" s="24"/>
      <c r="I259" s="21"/>
      <c r="J259" s="153"/>
      <c r="K259" s="154"/>
      <c r="L259" s="23"/>
      <c r="N259" s="24"/>
      <c r="O259" s="21"/>
      <c r="P259" s="153"/>
      <c r="Q259" s="154"/>
      <c r="R259" s="23"/>
      <c r="T259" s="24"/>
      <c r="U259" s="21"/>
      <c r="V259" s="153"/>
      <c r="W259" s="154"/>
      <c r="X259" s="23"/>
      <c r="Z259" s="24"/>
      <c r="AA259" s="21"/>
      <c r="AB259" s="153"/>
      <c r="AC259" s="154"/>
      <c r="AD259" s="23"/>
      <c r="AF259" s="24"/>
      <c r="AG259" s="21"/>
      <c r="AH259" s="153"/>
      <c r="AI259" s="154"/>
      <c r="AJ259" s="23"/>
      <c r="AL259" s="24"/>
      <c r="AM259" s="21"/>
      <c r="AN259" s="153"/>
      <c r="AO259" s="154"/>
      <c r="AP259" s="23"/>
      <c r="AR259" s="24"/>
      <c r="AS259" s="21"/>
      <c r="AT259" s="153"/>
      <c r="AU259" s="154"/>
      <c r="AV259" s="23"/>
      <c r="AX259" s="24"/>
      <c r="AY259" s="21"/>
      <c r="AZ259" s="153"/>
      <c r="BA259" s="154"/>
      <c r="BB259" s="23"/>
      <c r="BD259" s="24"/>
      <c r="BE259" s="21"/>
      <c r="BF259" s="153"/>
      <c r="BG259" s="154"/>
      <c r="BH259" s="23"/>
      <c r="BJ259" s="24"/>
      <c r="BK259" s="21"/>
      <c r="BL259" s="153"/>
      <c r="BM259" s="154"/>
      <c r="BN259" s="23"/>
    </row>
    <row r="260" spans="1:66" ht="16.5" hidden="1" thickBot="1">
      <c r="B260" s="25"/>
      <c r="C260" s="26"/>
      <c r="D260" s="151"/>
      <c r="E260" s="152"/>
      <c r="F260" s="27"/>
      <c r="G260" s="1"/>
      <c r="H260" s="25"/>
      <c r="I260" s="26"/>
      <c r="J260" s="151"/>
      <c r="K260" s="152"/>
      <c r="L260" s="28"/>
      <c r="N260" s="25"/>
      <c r="O260" s="26"/>
      <c r="P260" s="151"/>
      <c r="Q260" s="152"/>
      <c r="R260" s="28"/>
      <c r="T260" s="25"/>
      <c r="U260" s="26"/>
      <c r="V260" s="151"/>
      <c r="W260" s="152"/>
      <c r="X260" s="28"/>
      <c r="Z260" s="25"/>
      <c r="AA260" s="26"/>
      <c r="AB260" s="151"/>
      <c r="AC260" s="152"/>
      <c r="AD260" s="28"/>
      <c r="AF260" s="25"/>
      <c r="AG260" s="26"/>
      <c r="AH260" s="151"/>
      <c r="AI260" s="152"/>
      <c r="AJ260" s="28"/>
      <c r="AL260" s="25"/>
      <c r="AM260" s="26"/>
      <c r="AN260" s="151"/>
      <c r="AO260" s="152"/>
      <c r="AP260" s="28"/>
      <c r="AR260" s="25"/>
      <c r="AS260" s="26"/>
      <c r="AT260" s="151"/>
      <c r="AU260" s="152"/>
      <c r="AV260" s="28"/>
      <c r="AX260" s="25"/>
      <c r="AY260" s="26"/>
      <c r="AZ260" s="151"/>
      <c r="BA260" s="152"/>
      <c r="BB260" s="28"/>
      <c r="BD260" s="25"/>
      <c r="BE260" s="26"/>
      <c r="BF260" s="151"/>
      <c r="BG260" s="152"/>
      <c r="BH260" s="28"/>
      <c r="BJ260" s="25"/>
      <c r="BK260" s="26"/>
      <c r="BL260" s="151"/>
      <c r="BM260" s="152"/>
      <c r="BN260" s="28"/>
    </row>
    <row r="261" spans="1:66" ht="20.25" hidden="1" thickTop="1" thickBot="1">
      <c r="B261" s="142" t="s">
        <v>6</v>
      </c>
      <c r="C261" s="147" t="e">
        <f>AVERAGE(C251:C260)/3</f>
        <v>#DIV/0!</v>
      </c>
      <c r="D261" s="29" t="s">
        <v>7</v>
      </c>
      <c r="E261" s="30">
        <f>100%-(E262+E263+E264+E265+E266)</f>
        <v>1</v>
      </c>
      <c r="F261" s="31"/>
      <c r="G261" s="16"/>
      <c r="H261" s="142" t="s">
        <v>6</v>
      </c>
      <c r="I261" s="147" t="e">
        <f>AVERAGE(I251:I260)/3</f>
        <v>#DIV/0!</v>
      </c>
      <c r="J261" s="29" t="s">
        <v>7</v>
      </c>
      <c r="K261" s="30">
        <f>100%-(K262+K263+K264+K265+K266)</f>
        <v>1</v>
      </c>
      <c r="L261" s="31"/>
      <c r="M261" s="16"/>
      <c r="N261" s="142" t="s">
        <v>6</v>
      </c>
      <c r="O261" s="147" t="e">
        <f>AVERAGE(O251:O260)/3</f>
        <v>#DIV/0!</v>
      </c>
      <c r="P261" s="29" t="s">
        <v>7</v>
      </c>
      <c r="Q261" s="30">
        <f>100%-(Q262+Q263+Q264+Q265+Q266)</f>
        <v>1</v>
      </c>
      <c r="R261" s="31"/>
      <c r="S261" s="16"/>
      <c r="T261" s="142" t="s">
        <v>6</v>
      </c>
      <c r="U261" s="147" t="e">
        <f>AVERAGE(U251:U260)/3</f>
        <v>#DIV/0!</v>
      </c>
      <c r="V261" s="29" t="s">
        <v>7</v>
      </c>
      <c r="W261" s="30">
        <f>100%-(W262+W263+W264+W265+W266)</f>
        <v>1</v>
      </c>
      <c r="X261" s="31"/>
      <c r="Y261" s="16"/>
      <c r="Z261" s="142" t="s">
        <v>6</v>
      </c>
      <c r="AA261" s="147" t="e">
        <f>AVERAGE(AA251:AA260)/3</f>
        <v>#DIV/0!</v>
      </c>
      <c r="AB261" s="29" t="s">
        <v>7</v>
      </c>
      <c r="AC261" s="30">
        <f>100%-(AC262+AC263+AC264+AC265+AC266)</f>
        <v>1</v>
      </c>
      <c r="AD261" s="31"/>
      <c r="AE261" s="16"/>
      <c r="AF261" s="142" t="s">
        <v>6</v>
      </c>
      <c r="AG261" s="147" t="e">
        <f>AVERAGE(AG251:AG260)/3</f>
        <v>#DIV/0!</v>
      </c>
      <c r="AH261" s="29" t="s">
        <v>7</v>
      </c>
      <c r="AI261" s="30">
        <f>100%-(AI262+AI263+AI264+AI265+AI266)</f>
        <v>1</v>
      </c>
      <c r="AJ261" s="31"/>
      <c r="AK261" s="16"/>
      <c r="AL261" s="142" t="s">
        <v>6</v>
      </c>
      <c r="AM261" s="147" t="e">
        <f>AVERAGE(AM251:AM260)/3</f>
        <v>#DIV/0!</v>
      </c>
      <c r="AN261" s="29" t="s">
        <v>7</v>
      </c>
      <c r="AO261" s="30">
        <f>100%-(AO262+AO263+AO264+AO265+AO266)</f>
        <v>1</v>
      </c>
      <c r="AP261" s="31"/>
      <c r="AQ261" s="16"/>
      <c r="AR261" s="142" t="s">
        <v>6</v>
      </c>
      <c r="AS261" s="147" t="e">
        <f>AVERAGE(AS251:AS260)/3</f>
        <v>#DIV/0!</v>
      </c>
      <c r="AT261" s="29" t="s">
        <v>7</v>
      </c>
      <c r="AU261" s="30">
        <f>100%-(AU262+AU263+AU264+AU265+AU266)</f>
        <v>1</v>
      </c>
      <c r="AV261" s="31"/>
      <c r="AW261" s="16"/>
      <c r="AX261" s="142" t="s">
        <v>6</v>
      </c>
      <c r="AY261" s="147" t="e">
        <f>AVERAGE(AY251:AY260)/3</f>
        <v>#DIV/0!</v>
      </c>
      <c r="AZ261" s="29" t="s">
        <v>7</v>
      </c>
      <c r="BA261" s="30">
        <f>100%-(BA262+BA263+BA264+BA265+BA266)</f>
        <v>1</v>
      </c>
      <c r="BB261" s="31"/>
      <c r="BC261" s="16"/>
      <c r="BD261" s="142" t="s">
        <v>6</v>
      </c>
      <c r="BE261" s="147" t="e">
        <f>AVERAGE(BE251:BE260)/3</f>
        <v>#DIV/0!</v>
      </c>
      <c r="BF261" s="29" t="s">
        <v>7</v>
      </c>
      <c r="BG261" s="30">
        <f>100%-(BG262+BG263+BG264+BG265+BG266)</f>
        <v>1</v>
      </c>
      <c r="BH261" s="31"/>
      <c r="BI261" s="16"/>
      <c r="BJ261" s="142" t="s">
        <v>6</v>
      </c>
      <c r="BK261" s="147" t="e">
        <f>AVERAGE(BK251:BK260)/3</f>
        <v>#DIV/0!</v>
      </c>
      <c r="BL261" s="29" t="s">
        <v>7</v>
      </c>
      <c r="BM261" s="30">
        <f>100%-(BM262+BM263+BM264+BM265+BM266)</f>
        <v>1</v>
      </c>
      <c r="BN261" s="31"/>
    </row>
    <row r="262" spans="1:66" ht="17.25" hidden="1" thickTop="1" thickBot="1">
      <c r="B262" s="150"/>
      <c r="C262" s="148"/>
      <c r="D262" s="32" t="s">
        <v>8</v>
      </c>
      <c r="E262" s="33">
        <f>COUNTIF(D251:E260,"G")/COUNTBLANK(D251:E260)</f>
        <v>0</v>
      </c>
      <c r="F262" s="34"/>
      <c r="G262" s="16"/>
      <c r="H262" s="150"/>
      <c r="I262" s="148"/>
      <c r="J262" s="32" t="s">
        <v>8</v>
      </c>
      <c r="K262" s="33">
        <f>COUNTIF(J251:K260,"G")/COUNTBLANK(J251:K260)</f>
        <v>0</v>
      </c>
      <c r="L262" s="34"/>
      <c r="M262" s="16"/>
      <c r="N262" s="150"/>
      <c r="O262" s="148"/>
      <c r="P262" s="32" t="s">
        <v>8</v>
      </c>
      <c r="Q262" s="33">
        <f>COUNTIF(P251:Q260,"G")/COUNTBLANK(P251:Q260)</f>
        <v>0</v>
      </c>
      <c r="R262" s="34"/>
      <c r="S262" s="16"/>
      <c r="T262" s="150"/>
      <c r="U262" s="148"/>
      <c r="V262" s="32" t="s">
        <v>8</v>
      </c>
      <c r="W262" s="33">
        <f>COUNTIF(V251:W260,"G")/COUNTBLANK(V251:W260)</f>
        <v>0</v>
      </c>
      <c r="X262" s="34"/>
      <c r="Y262" s="16"/>
      <c r="Z262" s="150"/>
      <c r="AA262" s="148"/>
      <c r="AB262" s="32" t="s">
        <v>8</v>
      </c>
      <c r="AC262" s="33">
        <f>COUNTIF(AB251:AC260,"G")/COUNTBLANK(AB251:AC260)</f>
        <v>0</v>
      </c>
      <c r="AD262" s="34"/>
      <c r="AE262" s="16"/>
      <c r="AF262" s="150"/>
      <c r="AG262" s="148"/>
      <c r="AH262" s="35" t="s">
        <v>8</v>
      </c>
      <c r="AI262" s="33">
        <f>COUNTIF(AH251:AI260,"G")/COUNTBLANK(AH251:AI260)</f>
        <v>0</v>
      </c>
      <c r="AJ262" s="34"/>
      <c r="AK262" s="16"/>
      <c r="AL262" s="150"/>
      <c r="AM262" s="148"/>
      <c r="AN262" s="32" t="s">
        <v>8</v>
      </c>
      <c r="AO262" s="33">
        <f>COUNTIF(AN251:AO260,"G")/COUNTBLANK(AN251:AO260)</f>
        <v>0</v>
      </c>
      <c r="AP262" s="34"/>
      <c r="AQ262" s="16"/>
      <c r="AR262" s="150"/>
      <c r="AS262" s="148"/>
      <c r="AT262" s="32" t="s">
        <v>8</v>
      </c>
      <c r="AU262" s="33">
        <f>COUNTIF(AT251:AU260,"G")/COUNTBLANK(AT251:AU260)</f>
        <v>0</v>
      </c>
      <c r="AV262" s="34"/>
      <c r="AW262" s="16"/>
      <c r="AX262" s="150"/>
      <c r="AY262" s="148"/>
      <c r="AZ262" s="32" t="s">
        <v>8</v>
      </c>
      <c r="BA262" s="33">
        <f>COUNTIF(AZ251:BA260,"G")/COUNTBLANK(AZ251:BA260)</f>
        <v>0</v>
      </c>
      <c r="BB262" s="34"/>
      <c r="BC262" s="16"/>
      <c r="BD262" s="150"/>
      <c r="BE262" s="148"/>
      <c r="BF262" s="32" t="s">
        <v>8</v>
      </c>
      <c r="BG262" s="33">
        <f>COUNTIF(BF251:BG260,"G")/COUNTBLANK(BF251:BG260)</f>
        <v>0</v>
      </c>
      <c r="BH262" s="34"/>
      <c r="BI262" s="16"/>
      <c r="BJ262" s="150"/>
      <c r="BK262" s="148"/>
      <c r="BL262" s="32" t="s">
        <v>8</v>
      </c>
      <c r="BM262" s="33">
        <f>COUNTIF(BL251:BM260,"G")/COUNTBLANK(BL251:BM260)</f>
        <v>0</v>
      </c>
      <c r="BN262" s="34"/>
    </row>
    <row r="263" spans="1:66" ht="17.25" hidden="1" thickTop="1" thickBot="1">
      <c r="B263" s="144"/>
      <c r="C263" s="149"/>
      <c r="D263" s="36" t="s">
        <v>9</v>
      </c>
      <c r="E263" s="33">
        <f>COUNTIF(D251:E260,"A")/COUNTBLANK(D251:E260)</f>
        <v>0</v>
      </c>
      <c r="F263" s="34"/>
      <c r="G263" s="16"/>
      <c r="H263" s="144"/>
      <c r="I263" s="149"/>
      <c r="J263" s="36" t="s">
        <v>9</v>
      </c>
      <c r="K263" s="33">
        <f>COUNTIF(J251:K260,"A")/COUNTBLANK(J251:K260)</f>
        <v>0</v>
      </c>
      <c r="L263" s="34"/>
      <c r="M263" s="16"/>
      <c r="N263" s="144"/>
      <c r="O263" s="149"/>
      <c r="P263" s="36" t="s">
        <v>9</v>
      </c>
      <c r="Q263" s="33">
        <f>COUNTIF(P251:Q260,"A")/COUNTBLANK(P251:Q260)</f>
        <v>0</v>
      </c>
      <c r="R263" s="34"/>
      <c r="S263" s="16"/>
      <c r="T263" s="144"/>
      <c r="U263" s="149"/>
      <c r="V263" s="36" t="s">
        <v>9</v>
      </c>
      <c r="W263" s="33">
        <f>COUNTIF(V251:W260,"A")/COUNTBLANK(V251:W260)</f>
        <v>0</v>
      </c>
      <c r="X263" s="34"/>
      <c r="Y263" s="16"/>
      <c r="Z263" s="144"/>
      <c r="AA263" s="149"/>
      <c r="AB263" s="36" t="s">
        <v>9</v>
      </c>
      <c r="AC263" s="33">
        <f>COUNTIF(AB251:AC260,"A")/COUNTBLANK(AB251:AC260)</f>
        <v>0</v>
      </c>
      <c r="AD263" s="34"/>
      <c r="AE263" s="16"/>
      <c r="AF263" s="144"/>
      <c r="AG263" s="149"/>
      <c r="AH263" s="36" t="s">
        <v>9</v>
      </c>
      <c r="AI263" s="33">
        <f>COUNTIF(AH251:AI260,"A")/COUNTBLANK(AH251:AI260)</f>
        <v>0</v>
      </c>
      <c r="AJ263" s="34"/>
      <c r="AK263" s="16"/>
      <c r="AL263" s="144"/>
      <c r="AM263" s="149"/>
      <c r="AN263" s="36" t="s">
        <v>9</v>
      </c>
      <c r="AO263" s="33">
        <f>COUNTIF(AN251:AO260,"A")/COUNTBLANK(AN251:AO260)</f>
        <v>0</v>
      </c>
      <c r="AP263" s="34"/>
      <c r="AQ263" s="16"/>
      <c r="AR263" s="144"/>
      <c r="AS263" s="149"/>
      <c r="AT263" s="36" t="s">
        <v>9</v>
      </c>
      <c r="AU263" s="33">
        <f>COUNTIF(AT251:AU260,"A")/COUNTBLANK(AT251:AU260)</f>
        <v>0</v>
      </c>
      <c r="AV263" s="34"/>
      <c r="AW263" s="16"/>
      <c r="AX263" s="144"/>
      <c r="AY263" s="149"/>
      <c r="AZ263" s="36" t="s">
        <v>9</v>
      </c>
      <c r="BA263" s="33">
        <f>COUNTIF(AZ251:BA260,"A")/COUNTBLANK(AZ251:BA260)</f>
        <v>0</v>
      </c>
      <c r="BB263" s="34"/>
      <c r="BC263" s="16"/>
      <c r="BD263" s="144"/>
      <c r="BE263" s="149"/>
      <c r="BF263" s="36" t="s">
        <v>9</v>
      </c>
      <c r="BG263" s="33">
        <f>COUNTIF(BF251:BG260,"A")/COUNTBLANK(BF251:BG260)</f>
        <v>0</v>
      </c>
      <c r="BH263" s="34"/>
      <c r="BI263" s="16"/>
      <c r="BJ263" s="144"/>
      <c r="BK263" s="149"/>
      <c r="BL263" s="36" t="s">
        <v>9</v>
      </c>
      <c r="BM263" s="33">
        <f>COUNTIF(BL251:BM260,"A")/COUNTBLANK(BL251:BM260)</f>
        <v>0</v>
      </c>
      <c r="BN263" s="34"/>
    </row>
    <row r="264" spans="1:66" ht="17.25" hidden="1" thickTop="1" thickBot="1">
      <c r="B264" s="142" t="s">
        <v>10</v>
      </c>
      <c r="C264" s="139" t="str">
        <f>IFERROR(IF(C261&gt;75%,"A",IF(AND(C261&gt;=50%,C261&lt;=75%),"PA","NA")),"NE")</f>
        <v>NE</v>
      </c>
      <c r="D264" s="32" t="s">
        <v>11</v>
      </c>
      <c r="E264" s="33">
        <f>COUNTIF(D251:E260,"M")/COUNTBLANK(D251:E260)</f>
        <v>0</v>
      </c>
      <c r="F264" s="34"/>
      <c r="G264" s="16"/>
      <c r="H264" s="142" t="s">
        <v>10</v>
      </c>
      <c r="I264" s="139" t="str">
        <f>IFERROR(IF(I261&gt;75%,"A",IF(AND(I261&gt;=50%,I261&lt;=75%),"PA","NA")),"NE")</f>
        <v>NE</v>
      </c>
      <c r="J264" s="32" t="s">
        <v>11</v>
      </c>
      <c r="K264" s="33">
        <f>COUNTIF(J251:K260,"M")/COUNTBLANK(J251:K260)</f>
        <v>0</v>
      </c>
      <c r="L264" s="34"/>
      <c r="M264" s="16"/>
      <c r="N264" s="142" t="s">
        <v>10</v>
      </c>
      <c r="O264" s="139" t="str">
        <f>IFERROR(IF(O261&gt;75%,"A",IF(AND(O261&gt;=50%,O261&lt;=75%),"PA","NA")),"NE")</f>
        <v>NE</v>
      </c>
      <c r="P264" s="32" t="s">
        <v>11</v>
      </c>
      <c r="Q264" s="33">
        <f>COUNTIF(P251:Q260,"M")/COUNTBLANK(P251:Q260)</f>
        <v>0</v>
      </c>
      <c r="R264" s="34"/>
      <c r="S264" s="16"/>
      <c r="T264" s="142" t="s">
        <v>10</v>
      </c>
      <c r="U264" s="139" t="str">
        <f>IFERROR(IF(U261&gt;75%,"A",IF(AND(U261&gt;=50%,U261&lt;=75%),"PA","NA")),"NE")</f>
        <v>NE</v>
      </c>
      <c r="V264" s="32" t="s">
        <v>11</v>
      </c>
      <c r="W264" s="33">
        <f>COUNTIF(V251:W260,"M")/COUNTBLANK(V251:W260)</f>
        <v>0</v>
      </c>
      <c r="X264" s="34"/>
      <c r="Y264" s="16"/>
      <c r="Z264" s="142" t="s">
        <v>10</v>
      </c>
      <c r="AA264" s="139" t="str">
        <f>IFERROR(IF(AA261&gt;75%,"A",IF(AND(AA261&gt;=50%,AA261&lt;=75%),"PA","NA")),"NE")</f>
        <v>NE</v>
      </c>
      <c r="AB264" s="32" t="s">
        <v>11</v>
      </c>
      <c r="AC264" s="33">
        <f>COUNTIF(AB251:AC260,"M")/COUNTBLANK(AB251:AC260)</f>
        <v>0</v>
      </c>
      <c r="AD264" s="34"/>
      <c r="AE264" s="16"/>
      <c r="AF264" s="142" t="s">
        <v>10</v>
      </c>
      <c r="AG264" s="139" t="str">
        <f>IFERROR(IF(AG261&gt;75%,"A",IF(AND(AG261&gt;=50%,AG261&lt;=75%),"PA","NA")),"NE")</f>
        <v>NE</v>
      </c>
      <c r="AH264" s="32" t="s">
        <v>11</v>
      </c>
      <c r="AI264" s="33">
        <f>COUNTIF(AH251:AI260,"M")/COUNTBLANK(AH251:AI260)</f>
        <v>0</v>
      </c>
      <c r="AJ264" s="34"/>
      <c r="AK264" s="16"/>
      <c r="AL264" s="142" t="s">
        <v>10</v>
      </c>
      <c r="AM264" s="139" t="str">
        <f>IFERROR(IF(AM261&gt;75%,"A",IF(AND(AM261&gt;=50%,AM261&lt;=75%),"PA","NA")),"NE")</f>
        <v>NE</v>
      </c>
      <c r="AN264" s="32" t="s">
        <v>11</v>
      </c>
      <c r="AO264" s="33">
        <f>COUNTIF(AN251:AO260,"M")/COUNTBLANK(AN251:AO260)</f>
        <v>0</v>
      </c>
      <c r="AP264" s="34"/>
      <c r="AQ264" s="16"/>
      <c r="AR264" s="142" t="s">
        <v>10</v>
      </c>
      <c r="AS264" s="139" t="str">
        <f>IFERROR(IF(AS261&gt;75%,"A",IF(AND(AS261&gt;=50%,AS261&lt;=75%),"PA","NA")),"NE")</f>
        <v>NE</v>
      </c>
      <c r="AT264" s="32" t="s">
        <v>11</v>
      </c>
      <c r="AU264" s="33">
        <f>COUNTIF(AT251:AU260,"M")/COUNTBLANK(AT251:AU260)</f>
        <v>0</v>
      </c>
      <c r="AV264" s="34"/>
      <c r="AW264" s="16"/>
      <c r="AX264" s="142" t="s">
        <v>10</v>
      </c>
      <c r="AY264" s="139" t="str">
        <f>IFERROR(IF(AY261&gt;75%,"A",IF(AND(AY261&gt;=50%,AY261&lt;=75%),"PA","NA")),"NE")</f>
        <v>NE</v>
      </c>
      <c r="AZ264" s="32" t="s">
        <v>11</v>
      </c>
      <c r="BA264" s="33">
        <f>COUNTIF(AZ251:BA260,"M")/COUNTBLANK(AZ251:BA260)</f>
        <v>0</v>
      </c>
      <c r="BB264" s="34"/>
      <c r="BC264" s="16"/>
      <c r="BD264" s="142" t="s">
        <v>10</v>
      </c>
      <c r="BE264" s="139" t="str">
        <f>IFERROR(IF(BE261&gt;75%,"A",IF(AND(BE261&gt;=50%,BE261&lt;=75%),"PA","NA")),"NE")</f>
        <v>NE</v>
      </c>
      <c r="BF264" s="32" t="s">
        <v>11</v>
      </c>
      <c r="BG264" s="33">
        <f>COUNTIF(BF251:BG260,"M")/COUNTBLANK(BF251:BG260)</f>
        <v>0</v>
      </c>
      <c r="BH264" s="34"/>
      <c r="BI264" s="16"/>
      <c r="BJ264" s="142" t="s">
        <v>10</v>
      </c>
      <c r="BK264" s="139" t="str">
        <f>IFERROR(IF(BK261&gt;75%,"A",IF(AND(BK261&gt;=50%,BK261&lt;=75%),"PA","NA")),"NE")</f>
        <v>NE</v>
      </c>
      <c r="BL264" s="32" t="s">
        <v>11</v>
      </c>
      <c r="BM264" s="33">
        <f>COUNTIF(BL251:BM260,"M")/COUNTBLANK(BL251:BM260)</f>
        <v>0</v>
      </c>
      <c r="BN264" s="34"/>
    </row>
    <row r="265" spans="1:66" ht="17.25" hidden="1" thickTop="1" thickBot="1">
      <c r="B265" s="143"/>
      <c r="C265" s="140"/>
      <c r="D265" s="32" t="s">
        <v>12</v>
      </c>
      <c r="E265" s="33">
        <f>COUNTIF(D251:E260,"GM")/COUNTBLANK(D251:E260)</f>
        <v>0</v>
      </c>
      <c r="F265" s="34"/>
      <c r="G265" s="16"/>
      <c r="H265" s="143"/>
      <c r="I265" s="140"/>
      <c r="J265" s="32" t="s">
        <v>12</v>
      </c>
      <c r="K265" s="33">
        <f>COUNTIF(J251:K260,"GM")/COUNTBLANK(J251:K260)</f>
        <v>0</v>
      </c>
      <c r="L265" s="34"/>
      <c r="M265" s="16"/>
      <c r="N265" s="143"/>
      <c r="O265" s="140"/>
      <c r="P265" s="32" t="s">
        <v>12</v>
      </c>
      <c r="Q265" s="33">
        <f>COUNTIF(P251:Q260,"GM")/COUNTBLANK(P251:Q260)</f>
        <v>0</v>
      </c>
      <c r="R265" s="34"/>
      <c r="S265" s="16"/>
      <c r="T265" s="143"/>
      <c r="U265" s="140"/>
      <c r="V265" s="32" t="s">
        <v>12</v>
      </c>
      <c r="W265" s="33">
        <f>COUNTIF(V251:W260,"GM")/COUNTBLANK(V251:W260)</f>
        <v>0</v>
      </c>
      <c r="X265" s="34"/>
      <c r="Y265" s="16"/>
      <c r="Z265" s="143"/>
      <c r="AA265" s="140"/>
      <c r="AB265" s="32" t="s">
        <v>12</v>
      </c>
      <c r="AC265" s="33">
        <f>COUNTIF(AB251:AC260,"GM")/COUNTBLANK(AB251:AC260)</f>
        <v>0</v>
      </c>
      <c r="AD265" s="34"/>
      <c r="AE265" s="16"/>
      <c r="AF265" s="143"/>
      <c r="AG265" s="140"/>
      <c r="AH265" s="32" t="s">
        <v>12</v>
      </c>
      <c r="AI265" s="33">
        <f>COUNTIF(AH251:AI260,"GM")/COUNTBLANK(AH251:AI260)</f>
        <v>0</v>
      </c>
      <c r="AJ265" s="34"/>
      <c r="AK265" s="16"/>
      <c r="AL265" s="143"/>
      <c r="AM265" s="140"/>
      <c r="AN265" s="32" t="s">
        <v>12</v>
      </c>
      <c r="AO265" s="33">
        <f>COUNTIF(AN251:AO260,"GM")/COUNTBLANK(AN251:AO260)</f>
        <v>0</v>
      </c>
      <c r="AP265" s="34"/>
      <c r="AQ265" s="16"/>
      <c r="AR265" s="143"/>
      <c r="AS265" s="140"/>
      <c r="AT265" s="32" t="s">
        <v>12</v>
      </c>
      <c r="AU265" s="33">
        <f>COUNTIF(AT251:AU260,"GM")/COUNTBLANK(AT251:AU260)</f>
        <v>0</v>
      </c>
      <c r="AV265" s="34"/>
      <c r="AW265" s="16"/>
      <c r="AX265" s="143"/>
      <c r="AY265" s="140"/>
      <c r="AZ265" s="32" t="s">
        <v>12</v>
      </c>
      <c r="BA265" s="33">
        <f>COUNTIF(AZ251:BA260,"GM")/COUNTBLANK(AZ251:BA260)</f>
        <v>0</v>
      </c>
      <c r="BB265" s="34"/>
      <c r="BC265" s="16"/>
      <c r="BD265" s="143"/>
      <c r="BE265" s="140"/>
      <c r="BF265" s="32" t="s">
        <v>12</v>
      </c>
      <c r="BG265" s="33">
        <f>COUNTIF(BF251:BG260,"GM")/COUNTBLANK(BF251:BG260)</f>
        <v>0</v>
      </c>
      <c r="BH265" s="34"/>
      <c r="BI265" s="16"/>
      <c r="BJ265" s="143"/>
      <c r="BK265" s="140"/>
      <c r="BL265" s="32" t="s">
        <v>12</v>
      </c>
      <c r="BM265" s="33">
        <f>COUNTIF(BL251:BM260,"GM")/COUNTBLANK(BL251:BM260)</f>
        <v>0</v>
      </c>
      <c r="BN265" s="34"/>
    </row>
    <row r="266" spans="1:66" ht="17.25" hidden="1" thickTop="1" thickBot="1">
      <c r="B266" s="144"/>
      <c r="C266" s="141"/>
      <c r="D266" s="32" t="s">
        <v>13</v>
      </c>
      <c r="E266" s="33">
        <f>COUNTIF(D251:E260,"AM")/COUNTBLANK(D251:E260)</f>
        <v>0</v>
      </c>
      <c r="F266" s="37"/>
      <c r="G266" s="16"/>
      <c r="H266" s="144"/>
      <c r="I266" s="141"/>
      <c r="J266" s="32" t="s">
        <v>13</v>
      </c>
      <c r="K266" s="33">
        <f>COUNTIF(J251:K260,"AM")/COUNTBLANK(J251:K260)</f>
        <v>0</v>
      </c>
      <c r="L266" s="37"/>
      <c r="M266" s="16"/>
      <c r="N266" s="144"/>
      <c r="O266" s="141"/>
      <c r="P266" s="32" t="s">
        <v>13</v>
      </c>
      <c r="Q266" s="33">
        <f>COUNTIF(P251:Q260,"AM")/COUNTBLANK(P251:Q260)</f>
        <v>0</v>
      </c>
      <c r="R266" s="37"/>
      <c r="S266" s="16"/>
      <c r="T266" s="144"/>
      <c r="U266" s="141"/>
      <c r="V266" s="32" t="s">
        <v>13</v>
      </c>
      <c r="W266" s="33">
        <f>COUNTIF(V251:W260,"AM")/COUNTBLANK(V251:W260)</f>
        <v>0</v>
      </c>
      <c r="X266" s="37"/>
      <c r="Y266" s="16"/>
      <c r="Z266" s="144"/>
      <c r="AA266" s="141"/>
      <c r="AB266" s="32" t="s">
        <v>13</v>
      </c>
      <c r="AC266" s="33">
        <f>COUNTIF(AB251:AC260,"AM")/COUNTBLANK(AB251:AC260)</f>
        <v>0</v>
      </c>
      <c r="AD266" s="37"/>
      <c r="AE266" s="16"/>
      <c r="AF266" s="144"/>
      <c r="AG266" s="141"/>
      <c r="AH266" s="32" t="s">
        <v>13</v>
      </c>
      <c r="AI266" s="33">
        <f>COUNTIF(AH251:AI260,"AM")/COUNTBLANK(AH251:AI260)</f>
        <v>0</v>
      </c>
      <c r="AJ266" s="37"/>
      <c r="AK266" s="16"/>
      <c r="AL266" s="144"/>
      <c r="AM266" s="141"/>
      <c r="AN266" s="32" t="s">
        <v>13</v>
      </c>
      <c r="AO266" s="33">
        <f>COUNTIF(AN251:AO260,"AM")/COUNTBLANK(AN251:AO260)</f>
        <v>0</v>
      </c>
      <c r="AP266" s="37"/>
      <c r="AQ266" s="16"/>
      <c r="AR266" s="144"/>
      <c r="AS266" s="141"/>
      <c r="AT266" s="32" t="s">
        <v>13</v>
      </c>
      <c r="AU266" s="33">
        <f>COUNTIF(AT251:AU260,"AM")/COUNTBLANK(AT251:AU260)</f>
        <v>0</v>
      </c>
      <c r="AV266" s="37"/>
      <c r="AW266" s="16"/>
      <c r="AX266" s="144"/>
      <c r="AY266" s="141"/>
      <c r="AZ266" s="32" t="s">
        <v>13</v>
      </c>
      <c r="BA266" s="33">
        <f>COUNTIF(AZ251:BA260,"AM")/COUNTBLANK(AZ251:BA260)</f>
        <v>0</v>
      </c>
      <c r="BB266" s="37"/>
      <c r="BC266" s="16"/>
      <c r="BD266" s="144"/>
      <c r="BE266" s="141"/>
      <c r="BF266" s="32" t="s">
        <v>13</v>
      </c>
      <c r="BG266" s="33">
        <f>COUNTIF(BF251:BG260,"AM")/COUNTBLANK(BF251:BG260)</f>
        <v>0</v>
      </c>
      <c r="BH266" s="37"/>
      <c r="BI266" s="16"/>
      <c r="BJ266" s="144"/>
      <c r="BK266" s="141"/>
      <c r="BL266" s="32" t="s">
        <v>13</v>
      </c>
      <c r="BM266" s="33">
        <f>COUNTIF(BL251:BM260,"AM")/COUNTBLANK(BL251:BM260)</f>
        <v>0</v>
      </c>
      <c r="BN266" s="37"/>
    </row>
    <row r="267" spans="1:66" ht="15.75" hidden="1" thickTop="1">
      <c r="B267" s="145"/>
      <c r="C267" s="146"/>
      <c r="D267" s="146"/>
      <c r="E267" s="146"/>
      <c r="F267" s="146"/>
      <c r="G267" s="146"/>
      <c r="H267" s="146"/>
      <c r="I267" s="14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  <c r="AA267" s="146"/>
      <c r="AB267" s="146"/>
      <c r="AC267" s="146"/>
      <c r="AD267" s="146"/>
      <c r="AE267" s="146"/>
      <c r="AF267" s="146"/>
      <c r="AG267" s="146"/>
      <c r="AH267" s="146"/>
      <c r="AI267" s="146"/>
      <c r="AJ267" s="146"/>
      <c r="AK267" s="146"/>
      <c r="AL267" s="146"/>
      <c r="AM267" s="146"/>
      <c r="AN267" s="146"/>
      <c r="AO267" s="146"/>
      <c r="AP267" s="146"/>
      <c r="AQ267" s="146"/>
      <c r="AR267" s="146"/>
      <c r="AS267" s="146"/>
      <c r="AT267" s="146"/>
      <c r="AU267" s="146"/>
      <c r="AV267" s="146"/>
      <c r="AW267" s="146"/>
      <c r="AX267" s="146"/>
      <c r="AY267" s="146"/>
      <c r="AZ267" s="146"/>
      <c r="BA267" s="146"/>
      <c r="BB267" s="146"/>
      <c r="BC267" s="146"/>
      <c r="BD267" s="146"/>
      <c r="BE267" s="146"/>
      <c r="BF267" s="146"/>
      <c r="BG267" s="146"/>
      <c r="BH267" s="146"/>
      <c r="BI267" s="146"/>
      <c r="BJ267" s="146"/>
      <c r="BK267" s="146"/>
      <c r="BL267" s="146"/>
      <c r="BM267" s="146"/>
      <c r="BN267" s="146"/>
    </row>
    <row r="268" spans="1:66" hidden="1">
      <c r="B268" s="146"/>
      <c r="C268" s="146"/>
      <c r="D268" s="146"/>
      <c r="E268" s="146"/>
      <c r="F268" s="146"/>
      <c r="G268" s="146"/>
      <c r="H268" s="146"/>
      <c r="I268" s="14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46"/>
      <c r="AW268" s="146"/>
      <c r="AX268" s="146"/>
      <c r="AY268" s="146"/>
      <c r="AZ268" s="146"/>
      <c r="BA268" s="146"/>
      <c r="BB268" s="146"/>
      <c r="BC268" s="146"/>
      <c r="BD268" s="146"/>
      <c r="BE268" s="146"/>
      <c r="BF268" s="146"/>
      <c r="BG268" s="146"/>
      <c r="BH268" s="146"/>
      <c r="BI268" s="146"/>
      <c r="BJ268" s="146"/>
      <c r="BK268" s="146"/>
      <c r="BL268" s="146"/>
      <c r="BM268" s="146"/>
      <c r="BN268" s="146"/>
    </row>
    <row r="269" spans="1:66" ht="15.75" hidden="1" thickBot="1">
      <c r="B269" s="146"/>
      <c r="C269" s="146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6"/>
      <c r="AF269" s="146"/>
      <c r="AG269" s="146"/>
      <c r="AH269" s="146"/>
      <c r="AI269" s="146"/>
      <c r="AJ269" s="146"/>
      <c r="AK269" s="146"/>
      <c r="AL269" s="146"/>
      <c r="AM269" s="146"/>
      <c r="AN269" s="146"/>
      <c r="AO269" s="146"/>
      <c r="AP269" s="146"/>
      <c r="AQ269" s="146"/>
      <c r="AR269" s="146"/>
      <c r="AS269" s="146"/>
      <c r="AT269" s="146"/>
      <c r="AU269" s="146"/>
      <c r="AV269" s="146"/>
      <c r="AW269" s="146"/>
      <c r="AX269" s="146"/>
      <c r="AY269" s="146"/>
      <c r="AZ269" s="146"/>
      <c r="BA269" s="146"/>
      <c r="BB269" s="146"/>
      <c r="BC269" s="146"/>
      <c r="BD269" s="146"/>
      <c r="BE269" s="146"/>
      <c r="BF269" s="146"/>
      <c r="BG269" s="146"/>
      <c r="BH269" s="146"/>
      <c r="BI269" s="146"/>
      <c r="BJ269" s="146"/>
      <c r="BK269" s="146"/>
      <c r="BL269" s="146"/>
      <c r="BM269" s="146"/>
      <c r="BN269" s="146"/>
    </row>
    <row r="270" spans="1:66" ht="27.75" hidden="1" thickTop="1" thickBot="1">
      <c r="B270" s="163" t="str">
        <f>[1]Compétences!D70</f>
        <v>Manifester de la curiosité par rapport à l’écrit</v>
      </c>
      <c r="C270" s="164"/>
      <c r="D270" s="164"/>
      <c r="E270" s="164"/>
      <c r="F270" s="164"/>
      <c r="G270" s="164"/>
      <c r="H270" s="164"/>
      <c r="I270" s="164"/>
      <c r="J270" s="164"/>
      <c r="K270" s="164"/>
      <c r="L270" s="164"/>
      <c r="M270" s="164"/>
      <c r="N270" s="164"/>
      <c r="O270" s="164"/>
      <c r="P270" s="164"/>
      <c r="Q270" s="164"/>
      <c r="R270" s="164"/>
      <c r="S270" s="164"/>
      <c r="T270" s="164"/>
      <c r="U270" s="164"/>
      <c r="V270" s="164"/>
      <c r="W270" s="164"/>
      <c r="X270" s="164"/>
      <c r="Y270" s="164"/>
      <c r="Z270" s="164"/>
      <c r="AA270" s="164"/>
      <c r="AB270" s="164"/>
      <c r="AC270" s="164"/>
      <c r="AD270" s="164"/>
      <c r="AE270" s="164"/>
      <c r="AF270" s="164"/>
      <c r="AG270" s="164"/>
      <c r="AH270" s="164"/>
      <c r="AI270" s="164"/>
      <c r="AJ270" s="164"/>
      <c r="AK270" s="164"/>
      <c r="AL270" s="164"/>
      <c r="AM270" s="164"/>
      <c r="AN270" s="164"/>
      <c r="AO270" s="164"/>
      <c r="AP270" s="164"/>
      <c r="AQ270" s="164"/>
      <c r="AR270" s="164"/>
      <c r="AS270" s="164"/>
      <c r="AT270" s="164"/>
      <c r="AU270" s="164"/>
      <c r="AV270" s="164"/>
      <c r="AW270" s="164"/>
      <c r="AX270" s="164"/>
      <c r="AY270" s="164"/>
      <c r="AZ270" s="164"/>
      <c r="BA270" s="164"/>
      <c r="BB270" s="164"/>
      <c r="BC270" s="164"/>
      <c r="BD270" s="164"/>
      <c r="BE270" s="164"/>
      <c r="BF270" s="164"/>
      <c r="BG270" s="164"/>
      <c r="BH270" s="164"/>
      <c r="BI270" s="164"/>
      <c r="BJ270" s="164"/>
      <c r="BK270" s="164"/>
      <c r="BL270" s="164"/>
      <c r="BM270" s="164"/>
      <c r="BN270" s="165"/>
    </row>
    <row r="271" spans="1:66" ht="22.5" hidden="1" thickTop="1" thickBot="1">
      <c r="A271" s="13"/>
      <c r="B271" s="166" t="str">
        <f>HYPERLINK("[Evaluation_Continue.xlsm]INES!E"&amp;MATCH(B270,[1]INES!$E$1:$E$400,0),"INES")</f>
        <v>INES</v>
      </c>
      <c r="C271" s="167"/>
      <c r="D271" s="167"/>
      <c r="E271" s="167"/>
      <c r="F271" s="168"/>
      <c r="G271" s="12"/>
      <c r="H271" s="166" t="e">
        <f>HYPERLINK("[Evaluation_Continue.xlsm]RHEMA!E"&amp;MATCH(B270,#REF!,0),"RHEMA")</f>
        <v>#REF!</v>
      </c>
      <c r="I271" s="167"/>
      <c r="J271" s="167"/>
      <c r="K271" s="167"/>
      <c r="L271" s="168"/>
      <c r="M271" s="12"/>
      <c r="N271" s="166" t="e">
        <f>HYPERLINK("[Evaluation_Continue.xlsm]NUHEREN!E"&amp;MATCH(B270,#REF!,0),"NUHEREN")</f>
        <v>#REF!</v>
      </c>
      <c r="O271" s="169"/>
      <c r="P271" s="169"/>
      <c r="Q271" s="169"/>
      <c r="R271" s="170"/>
      <c r="S271" s="12"/>
      <c r="T271" s="160" t="e">
        <f>HYPERLINK("[Evaluation_Continue.xlsm]KISHORE!E"&amp;MATCH(B270,#REF!,0),"KISHORE")</f>
        <v>#REF!</v>
      </c>
      <c r="U271" s="161"/>
      <c r="V271" s="161"/>
      <c r="W271" s="161"/>
      <c r="X271" s="162"/>
      <c r="Y271" s="12"/>
      <c r="Z271" s="160" t="e">
        <f>HYPERLINK("[Evaluation_Continue.xlsm]TIMI!E"&amp;MATCH(B270,#REF!,0),"TIMI")</f>
        <v>#REF!</v>
      </c>
      <c r="AA271" s="161"/>
      <c r="AB271" s="161"/>
      <c r="AC271" s="161"/>
      <c r="AD271" s="162"/>
      <c r="AE271" s="12"/>
      <c r="AF271" s="160" t="e">
        <f>HYPERLINK("[Evaluation_Continue.xlsm]MAEVA!E"&amp;MATCH(B270,#REF!,0),"MAEVA")</f>
        <v>#REF!</v>
      </c>
      <c r="AG271" s="161"/>
      <c r="AH271" s="161"/>
      <c r="AI271" s="161"/>
      <c r="AJ271" s="162"/>
      <c r="AK271" s="12"/>
      <c r="AL271" s="160" t="e">
        <f>HYPERLINK("[Evaluation_Continue.xlsm]LOAN!E"&amp;MATCH(B270,#REF!,0),"LOAN")</f>
        <v>#REF!</v>
      </c>
      <c r="AM271" s="161"/>
      <c r="AN271" s="161"/>
      <c r="AO271" s="161"/>
      <c r="AP271" s="162"/>
      <c r="AQ271" s="12"/>
      <c r="AR271" s="160" t="e">
        <f>HYPERLINK("[Evaluation_Continue.xlsm]ABDOULAYE!E"&amp;MATCH(B270,#REF!,0),"ABDOULAYE")</f>
        <v>#REF!</v>
      </c>
      <c r="AS271" s="161"/>
      <c r="AT271" s="161"/>
      <c r="AU271" s="161"/>
      <c r="AV271" s="162"/>
      <c r="AW271" s="12"/>
      <c r="AX271" s="160" t="e">
        <f>HYPERLINK("[Evaluation_Continue.xlsm]AISSATOU!E"&amp;MATCH(B270,#REF!,0),"AISSATOU")</f>
        <v>#REF!</v>
      </c>
      <c r="AY271" s="161"/>
      <c r="AZ271" s="161"/>
      <c r="BA271" s="161"/>
      <c r="BB271" s="162"/>
      <c r="BC271" s="12"/>
      <c r="BD271" s="160" t="e">
        <f>HYPERLINK("[Evaluation_Continue.xlsm]CHAIMA!E"&amp;MATCH(B270,#REF!,0),"CHAIMA")</f>
        <v>#REF!</v>
      </c>
      <c r="BE271" s="161"/>
      <c r="BF271" s="161"/>
      <c r="BG271" s="161"/>
      <c r="BH271" s="162"/>
      <c r="BI271" s="12"/>
      <c r="BJ271" s="160" t="e">
        <f>HYPERLINK("[Evaluation_Continue.xlsm]JOFFREY!E"&amp;MATCH(B270,#REF!,0),"JOFFREY")</f>
        <v>#REF!</v>
      </c>
      <c r="BK271" s="161"/>
      <c r="BL271" s="161"/>
      <c r="BM271" s="161"/>
      <c r="BN271" s="162"/>
    </row>
    <row r="272" spans="1:66" ht="17.25" hidden="1" thickTop="1" thickBot="1">
      <c r="B272" s="14" t="s">
        <v>2</v>
      </c>
      <c r="C272" s="15" t="s">
        <v>3</v>
      </c>
      <c r="D272" s="158" t="s">
        <v>4</v>
      </c>
      <c r="E272" s="159"/>
      <c r="F272" s="14" t="s">
        <v>5</v>
      </c>
      <c r="G272" s="16"/>
      <c r="H272" s="14" t="s">
        <v>2</v>
      </c>
      <c r="I272" s="15" t="s">
        <v>3</v>
      </c>
      <c r="J272" s="158" t="s">
        <v>4</v>
      </c>
      <c r="K272" s="159"/>
      <c r="L272" s="14" t="s">
        <v>5</v>
      </c>
      <c r="M272" s="16"/>
      <c r="N272" s="14" t="s">
        <v>2</v>
      </c>
      <c r="O272" s="15" t="s">
        <v>3</v>
      </c>
      <c r="P272" s="158" t="s">
        <v>4</v>
      </c>
      <c r="Q272" s="159"/>
      <c r="R272" s="14" t="s">
        <v>5</v>
      </c>
      <c r="S272" s="16"/>
      <c r="T272" s="14" t="s">
        <v>2</v>
      </c>
      <c r="U272" s="15" t="s">
        <v>3</v>
      </c>
      <c r="V272" s="158" t="s">
        <v>4</v>
      </c>
      <c r="W272" s="159"/>
      <c r="X272" s="14" t="s">
        <v>5</v>
      </c>
      <c r="Y272" s="16"/>
      <c r="Z272" s="14" t="s">
        <v>2</v>
      </c>
      <c r="AA272" s="15" t="s">
        <v>3</v>
      </c>
      <c r="AB272" s="158" t="s">
        <v>4</v>
      </c>
      <c r="AC272" s="159"/>
      <c r="AD272" s="14" t="s">
        <v>5</v>
      </c>
      <c r="AE272" s="16"/>
      <c r="AF272" s="14" t="s">
        <v>2</v>
      </c>
      <c r="AG272" s="15" t="s">
        <v>3</v>
      </c>
      <c r="AH272" s="158" t="s">
        <v>4</v>
      </c>
      <c r="AI272" s="159"/>
      <c r="AJ272" s="14" t="s">
        <v>5</v>
      </c>
      <c r="AK272" s="16"/>
      <c r="AL272" s="14" t="s">
        <v>2</v>
      </c>
      <c r="AM272" s="15" t="s">
        <v>3</v>
      </c>
      <c r="AN272" s="158" t="s">
        <v>4</v>
      </c>
      <c r="AO272" s="159"/>
      <c r="AP272" s="14" t="s">
        <v>5</v>
      </c>
      <c r="AQ272" s="16"/>
      <c r="AR272" s="14" t="s">
        <v>2</v>
      </c>
      <c r="AS272" s="15" t="s">
        <v>3</v>
      </c>
      <c r="AT272" s="158" t="s">
        <v>4</v>
      </c>
      <c r="AU272" s="159"/>
      <c r="AV272" s="14" t="s">
        <v>5</v>
      </c>
      <c r="AW272" s="16"/>
      <c r="AX272" s="14" t="s">
        <v>2</v>
      </c>
      <c r="AY272" s="15" t="s">
        <v>3</v>
      </c>
      <c r="AZ272" s="158" t="s">
        <v>4</v>
      </c>
      <c r="BA272" s="159"/>
      <c r="BB272" s="14" t="s">
        <v>5</v>
      </c>
      <c r="BC272" s="16"/>
      <c r="BD272" s="14" t="s">
        <v>2</v>
      </c>
      <c r="BE272" s="15" t="s">
        <v>3</v>
      </c>
      <c r="BF272" s="158" t="s">
        <v>4</v>
      </c>
      <c r="BG272" s="159"/>
      <c r="BH272" s="14" t="s">
        <v>5</v>
      </c>
      <c r="BI272" s="16"/>
      <c r="BJ272" s="14" t="s">
        <v>2</v>
      </c>
      <c r="BK272" s="15" t="s">
        <v>3</v>
      </c>
      <c r="BL272" s="158" t="s">
        <v>4</v>
      </c>
      <c r="BM272" s="159"/>
      <c r="BN272" s="14" t="s">
        <v>5</v>
      </c>
    </row>
    <row r="273" spans="2:66" ht="16.5" hidden="1" thickTop="1">
      <c r="B273" s="17"/>
      <c r="C273" s="18"/>
      <c r="D273" s="156"/>
      <c r="E273" s="157"/>
      <c r="F273" s="19"/>
      <c r="G273" s="1"/>
      <c r="H273" s="17"/>
      <c r="I273" s="18"/>
      <c r="J273" s="156"/>
      <c r="K273" s="157"/>
      <c r="L273" s="20"/>
      <c r="N273" s="17"/>
      <c r="O273" s="18"/>
      <c r="P273" s="156"/>
      <c r="Q273" s="157"/>
      <c r="R273" s="20"/>
      <c r="T273" s="17"/>
      <c r="U273" s="18"/>
      <c r="V273" s="156"/>
      <c r="W273" s="157"/>
      <c r="X273" s="20"/>
      <c r="Z273" s="17"/>
      <c r="AA273" s="18"/>
      <c r="AB273" s="156"/>
      <c r="AC273" s="157"/>
      <c r="AD273" s="20"/>
      <c r="AF273" s="17"/>
      <c r="AG273" s="18"/>
      <c r="AH273" s="156"/>
      <c r="AI273" s="157"/>
      <c r="AJ273" s="20"/>
      <c r="AL273" s="17"/>
      <c r="AM273" s="18"/>
      <c r="AN273" s="156"/>
      <c r="AO273" s="157"/>
      <c r="AP273" s="20"/>
      <c r="AR273" s="17"/>
      <c r="AS273" s="18"/>
      <c r="AT273" s="156"/>
      <c r="AU273" s="157"/>
      <c r="AV273" s="20"/>
      <c r="AX273" s="17"/>
      <c r="AY273" s="18"/>
      <c r="AZ273" s="156"/>
      <c r="BA273" s="157"/>
      <c r="BB273" s="20"/>
      <c r="BD273" s="17"/>
      <c r="BE273" s="18"/>
      <c r="BF273" s="156"/>
      <c r="BG273" s="157"/>
      <c r="BH273" s="20"/>
      <c r="BJ273" s="17"/>
      <c r="BK273" s="18"/>
      <c r="BL273" s="156"/>
      <c r="BM273" s="157"/>
      <c r="BN273" s="20"/>
    </row>
    <row r="274" spans="2:66" ht="15.75" hidden="1">
      <c r="B274" s="17"/>
      <c r="C274" s="21"/>
      <c r="D274" s="155"/>
      <c r="E274" s="154"/>
      <c r="F274" s="22"/>
      <c r="G274" s="1"/>
      <c r="H274" s="17"/>
      <c r="I274" s="21"/>
      <c r="J274" s="155"/>
      <c r="K274" s="154"/>
      <c r="L274" s="23"/>
      <c r="N274" s="17"/>
      <c r="O274" s="21"/>
      <c r="P274" s="155"/>
      <c r="Q274" s="154"/>
      <c r="R274" s="23"/>
      <c r="T274" s="17"/>
      <c r="U274" s="21"/>
      <c r="V274" s="155"/>
      <c r="W274" s="154"/>
      <c r="X274" s="23"/>
      <c r="Z274" s="17"/>
      <c r="AA274" s="21"/>
      <c r="AB274" s="155"/>
      <c r="AC274" s="154"/>
      <c r="AD274" s="23"/>
      <c r="AF274" s="17"/>
      <c r="AG274" s="21"/>
      <c r="AH274" s="155"/>
      <c r="AI274" s="154"/>
      <c r="AJ274" s="23"/>
      <c r="AL274" s="17"/>
      <c r="AM274" s="21"/>
      <c r="AN274" s="155"/>
      <c r="AO274" s="154"/>
      <c r="AP274" s="23"/>
      <c r="AR274" s="17"/>
      <c r="AS274" s="21"/>
      <c r="AT274" s="155"/>
      <c r="AU274" s="154"/>
      <c r="AV274" s="23"/>
      <c r="AX274" s="17"/>
      <c r="AY274" s="21"/>
      <c r="AZ274" s="155"/>
      <c r="BA274" s="154"/>
      <c r="BB274" s="23"/>
      <c r="BD274" s="17"/>
      <c r="BE274" s="21"/>
      <c r="BF274" s="155"/>
      <c r="BG274" s="154"/>
      <c r="BH274" s="23"/>
      <c r="BJ274" s="17"/>
      <c r="BK274" s="21"/>
      <c r="BL274" s="155"/>
      <c r="BM274" s="154"/>
      <c r="BN274" s="23"/>
    </row>
    <row r="275" spans="2:66" ht="15.75" hidden="1">
      <c r="B275" s="17"/>
      <c r="C275" s="21"/>
      <c r="D275" s="155"/>
      <c r="E275" s="154"/>
      <c r="F275" s="22"/>
      <c r="G275" s="1"/>
      <c r="H275" s="17"/>
      <c r="I275" s="21"/>
      <c r="J275" s="155"/>
      <c r="K275" s="154"/>
      <c r="L275" s="23"/>
      <c r="N275" s="17"/>
      <c r="O275" s="21"/>
      <c r="P275" s="155"/>
      <c r="Q275" s="154"/>
      <c r="R275" s="23"/>
      <c r="T275" s="17"/>
      <c r="U275" s="21"/>
      <c r="V275" s="155"/>
      <c r="W275" s="154"/>
      <c r="X275" s="23"/>
      <c r="Z275" s="17"/>
      <c r="AA275" s="21"/>
      <c r="AB275" s="155"/>
      <c r="AC275" s="154"/>
      <c r="AD275" s="23"/>
      <c r="AF275" s="17"/>
      <c r="AG275" s="21"/>
      <c r="AH275" s="155"/>
      <c r="AI275" s="154"/>
      <c r="AJ275" s="23"/>
      <c r="AL275" s="17"/>
      <c r="AM275" s="21"/>
      <c r="AN275" s="155"/>
      <c r="AO275" s="154"/>
      <c r="AP275" s="23"/>
      <c r="AR275" s="17"/>
      <c r="AS275" s="21"/>
      <c r="AT275" s="155"/>
      <c r="AU275" s="154"/>
      <c r="AV275" s="23"/>
      <c r="AX275" s="17"/>
      <c r="AY275" s="21"/>
      <c r="AZ275" s="155"/>
      <c r="BA275" s="154"/>
      <c r="BB275" s="23"/>
      <c r="BD275" s="17"/>
      <c r="BE275" s="21"/>
      <c r="BF275" s="155"/>
      <c r="BG275" s="154"/>
      <c r="BH275" s="23"/>
      <c r="BJ275" s="17"/>
      <c r="BK275" s="21"/>
      <c r="BL275" s="155"/>
      <c r="BM275" s="154"/>
      <c r="BN275" s="23"/>
    </row>
    <row r="276" spans="2:66" ht="15.75" hidden="1">
      <c r="B276" s="17"/>
      <c r="C276" s="21"/>
      <c r="D276" s="155"/>
      <c r="E276" s="154"/>
      <c r="F276" s="22"/>
      <c r="G276" s="1"/>
      <c r="H276" s="17"/>
      <c r="I276" s="21"/>
      <c r="J276" s="155"/>
      <c r="K276" s="154"/>
      <c r="L276" s="23"/>
      <c r="N276" s="17"/>
      <c r="O276" s="21"/>
      <c r="P276" s="155"/>
      <c r="Q276" s="154"/>
      <c r="R276" s="23"/>
      <c r="T276" s="17"/>
      <c r="U276" s="21"/>
      <c r="V276" s="155"/>
      <c r="W276" s="154"/>
      <c r="X276" s="23"/>
      <c r="Z276" s="17"/>
      <c r="AA276" s="21"/>
      <c r="AB276" s="155"/>
      <c r="AC276" s="154"/>
      <c r="AD276" s="23"/>
      <c r="AF276" s="17"/>
      <c r="AG276" s="21"/>
      <c r="AH276" s="155"/>
      <c r="AI276" s="154"/>
      <c r="AJ276" s="23"/>
      <c r="AL276" s="17"/>
      <c r="AM276" s="21"/>
      <c r="AN276" s="155"/>
      <c r="AO276" s="154"/>
      <c r="AP276" s="23"/>
      <c r="AR276" s="17"/>
      <c r="AS276" s="21"/>
      <c r="AT276" s="155"/>
      <c r="AU276" s="154"/>
      <c r="AV276" s="23"/>
      <c r="AX276" s="17"/>
      <c r="AY276" s="21"/>
      <c r="AZ276" s="155"/>
      <c r="BA276" s="154"/>
      <c r="BB276" s="23"/>
      <c r="BD276" s="17"/>
      <c r="BE276" s="21"/>
      <c r="BF276" s="155"/>
      <c r="BG276" s="154"/>
      <c r="BH276" s="23"/>
      <c r="BJ276" s="17"/>
      <c r="BK276" s="21"/>
      <c r="BL276" s="155"/>
      <c r="BM276" s="154"/>
      <c r="BN276" s="23"/>
    </row>
    <row r="277" spans="2:66" ht="15.75" hidden="1">
      <c r="B277" s="17"/>
      <c r="C277" s="21"/>
      <c r="D277" s="155"/>
      <c r="E277" s="154"/>
      <c r="F277" s="22"/>
      <c r="G277" s="1"/>
      <c r="H277" s="17"/>
      <c r="I277" s="21"/>
      <c r="J277" s="155"/>
      <c r="K277" s="154"/>
      <c r="L277" s="23"/>
      <c r="N277" s="17"/>
      <c r="O277" s="21"/>
      <c r="P277" s="155"/>
      <c r="Q277" s="154"/>
      <c r="R277" s="23"/>
      <c r="T277" s="17"/>
      <c r="U277" s="21"/>
      <c r="V277" s="155"/>
      <c r="W277" s="154"/>
      <c r="X277" s="23"/>
      <c r="Z277" s="17"/>
      <c r="AA277" s="21"/>
      <c r="AB277" s="155"/>
      <c r="AC277" s="154"/>
      <c r="AD277" s="23"/>
      <c r="AF277" s="17"/>
      <c r="AG277" s="21"/>
      <c r="AH277" s="155"/>
      <c r="AI277" s="154"/>
      <c r="AJ277" s="23"/>
      <c r="AL277" s="17"/>
      <c r="AM277" s="21"/>
      <c r="AN277" s="155"/>
      <c r="AO277" s="154"/>
      <c r="AP277" s="23"/>
      <c r="AR277" s="17"/>
      <c r="AS277" s="21"/>
      <c r="AT277" s="155"/>
      <c r="AU277" s="154"/>
      <c r="AV277" s="23"/>
      <c r="AX277" s="17"/>
      <c r="AY277" s="21"/>
      <c r="AZ277" s="155"/>
      <c r="BA277" s="154"/>
      <c r="BB277" s="23"/>
      <c r="BD277" s="17"/>
      <c r="BE277" s="21"/>
      <c r="BF277" s="155"/>
      <c r="BG277" s="154"/>
      <c r="BH277" s="23"/>
      <c r="BJ277" s="17"/>
      <c r="BK277" s="21"/>
      <c r="BL277" s="155"/>
      <c r="BM277" s="154"/>
      <c r="BN277" s="23"/>
    </row>
    <row r="278" spans="2:66" ht="15.75" hidden="1">
      <c r="B278" s="24"/>
      <c r="C278" s="21"/>
      <c r="D278" s="155"/>
      <c r="E278" s="154"/>
      <c r="F278" s="22"/>
      <c r="G278" s="1"/>
      <c r="H278" s="24"/>
      <c r="I278" s="21"/>
      <c r="J278" s="155"/>
      <c r="K278" s="154"/>
      <c r="L278" s="23"/>
      <c r="N278" s="24"/>
      <c r="O278" s="21"/>
      <c r="P278" s="155"/>
      <c r="Q278" s="154"/>
      <c r="R278" s="23"/>
      <c r="T278" s="24"/>
      <c r="U278" s="21"/>
      <c r="V278" s="155"/>
      <c r="W278" s="154"/>
      <c r="X278" s="23"/>
      <c r="Z278" s="24"/>
      <c r="AA278" s="21"/>
      <c r="AB278" s="155"/>
      <c r="AC278" s="154"/>
      <c r="AD278" s="23"/>
      <c r="AF278" s="24"/>
      <c r="AG278" s="21"/>
      <c r="AH278" s="155"/>
      <c r="AI278" s="154"/>
      <c r="AJ278" s="23"/>
      <c r="AL278" s="24"/>
      <c r="AM278" s="21"/>
      <c r="AN278" s="155"/>
      <c r="AO278" s="154"/>
      <c r="AP278" s="23"/>
      <c r="AR278" s="24"/>
      <c r="AS278" s="21"/>
      <c r="AT278" s="155"/>
      <c r="AU278" s="154"/>
      <c r="AV278" s="23"/>
      <c r="AX278" s="24"/>
      <c r="AY278" s="21"/>
      <c r="AZ278" s="155"/>
      <c r="BA278" s="154"/>
      <c r="BB278" s="23"/>
      <c r="BD278" s="24"/>
      <c r="BE278" s="21"/>
      <c r="BF278" s="155"/>
      <c r="BG278" s="154"/>
      <c r="BH278" s="23"/>
      <c r="BJ278" s="24"/>
      <c r="BK278" s="21"/>
      <c r="BL278" s="155"/>
      <c r="BM278" s="154"/>
      <c r="BN278" s="23"/>
    </row>
    <row r="279" spans="2:66" ht="15.75" hidden="1">
      <c r="B279" s="24"/>
      <c r="C279" s="21"/>
      <c r="D279" s="155"/>
      <c r="E279" s="154"/>
      <c r="F279" s="22"/>
      <c r="G279" s="1"/>
      <c r="H279" s="24"/>
      <c r="I279" s="21"/>
      <c r="J279" s="155"/>
      <c r="K279" s="154"/>
      <c r="L279" s="23"/>
      <c r="N279" s="24"/>
      <c r="O279" s="21"/>
      <c r="P279" s="155"/>
      <c r="Q279" s="154"/>
      <c r="R279" s="23"/>
      <c r="T279" s="24"/>
      <c r="U279" s="21"/>
      <c r="V279" s="155"/>
      <c r="W279" s="154"/>
      <c r="X279" s="23"/>
      <c r="Z279" s="24"/>
      <c r="AA279" s="21"/>
      <c r="AB279" s="155"/>
      <c r="AC279" s="154"/>
      <c r="AD279" s="23"/>
      <c r="AF279" s="24"/>
      <c r="AG279" s="21"/>
      <c r="AH279" s="155"/>
      <c r="AI279" s="154"/>
      <c r="AJ279" s="23"/>
      <c r="AL279" s="24"/>
      <c r="AM279" s="21"/>
      <c r="AN279" s="155"/>
      <c r="AO279" s="154"/>
      <c r="AP279" s="23"/>
      <c r="AR279" s="24"/>
      <c r="AS279" s="21"/>
      <c r="AT279" s="155"/>
      <c r="AU279" s="154"/>
      <c r="AV279" s="23"/>
      <c r="AX279" s="24"/>
      <c r="AY279" s="21"/>
      <c r="AZ279" s="155"/>
      <c r="BA279" s="154"/>
      <c r="BB279" s="23"/>
      <c r="BD279" s="24"/>
      <c r="BE279" s="21"/>
      <c r="BF279" s="155"/>
      <c r="BG279" s="154"/>
      <c r="BH279" s="23"/>
      <c r="BJ279" s="24"/>
      <c r="BK279" s="21"/>
      <c r="BL279" s="155"/>
      <c r="BM279" s="154"/>
      <c r="BN279" s="23"/>
    </row>
    <row r="280" spans="2:66" ht="15.75" hidden="1">
      <c r="B280" s="24"/>
      <c r="C280" s="21"/>
      <c r="D280" s="155"/>
      <c r="E280" s="154"/>
      <c r="F280" s="22"/>
      <c r="G280" s="1"/>
      <c r="H280" s="24"/>
      <c r="I280" s="21"/>
      <c r="J280" s="155"/>
      <c r="K280" s="154"/>
      <c r="L280" s="23"/>
      <c r="N280" s="24"/>
      <c r="O280" s="21"/>
      <c r="P280" s="155"/>
      <c r="Q280" s="154"/>
      <c r="R280" s="23"/>
      <c r="T280" s="24"/>
      <c r="U280" s="21"/>
      <c r="V280" s="155"/>
      <c r="W280" s="154"/>
      <c r="X280" s="23"/>
      <c r="Z280" s="24"/>
      <c r="AA280" s="21"/>
      <c r="AB280" s="155"/>
      <c r="AC280" s="154"/>
      <c r="AD280" s="23"/>
      <c r="AF280" s="24"/>
      <c r="AG280" s="21"/>
      <c r="AH280" s="155"/>
      <c r="AI280" s="154"/>
      <c r="AJ280" s="23"/>
      <c r="AL280" s="24"/>
      <c r="AM280" s="21"/>
      <c r="AN280" s="155"/>
      <c r="AO280" s="154"/>
      <c r="AP280" s="23"/>
      <c r="AR280" s="24"/>
      <c r="AS280" s="21"/>
      <c r="AT280" s="155"/>
      <c r="AU280" s="154"/>
      <c r="AV280" s="23"/>
      <c r="AX280" s="24"/>
      <c r="AY280" s="21"/>
      <c r="AZ280" s="155"/>
      <c r="BA280" s="154"/>
      <c r="BB280" s="23"/>
      <c r="BD280" s="24"/>
      <c r="BE280" s="21"/>
      <c r="BF280" s="155"/>
      <c r="BG280" s="154"/>
      <c r="BH280" s="23"/>
      <c r="BJ280" s="24"/>
      <c r="BK280" s="21"/>
      <c r="BL280" s="155"/>
      <c r="BM280" s="154"/>
      <c r="BN280" s="23"/>
    </row>
    <row r="281" spans="2:66" ht="15.75" hidden="1">
      <c r="B281" s="24"/>
      <c r="C281" s="21"/>
      <c r="D281" s="153"/>
      <c r="E281" s="154"/>
      <c r="F281" s="22"/>
      <c r="G281" s="1"/>
      <c r="H281" s="24"/>
      <c r="I281" s="21"/>
      <c r="J281" s="153"/>
      <c r="K281" s="154"/>
      <c r="L281" s="23"/>
      <c r="N281" s="24"/>
      <c r="O281" s="21"/>
      <c r="P281" s="153"/>
      <c r="Q281" s="154"/>
      <c r="R281" s="23"/>
      <c r="T281" s="24"/>
      <c r="U281" s="21"/>
      <c r="V281" s="153"/>
      <c r="W281" s="154"/>
      <c r="X281" s="23"/>
      <c r="Z281" s="24"/>
      <c r="AA281" s="21"/>
      <c r="AB281" s="153"/>
      <c r="AC281" s="154"/>
      <c r="AD281" s="23"/>
      <c r="AF281" s="24"/>
      <c r="AG281" s="21"/>
      <c r="AH281" s="153"/>
      <c r="AI281" s="154"/>
      <c r="AJ281" s="23"/>
      <c r="AL281" s="24"/>
      <c r="AM281" s="21"/>
      <c r="AN281" s="153"/>
      <c r="AO281" s="154"/>
      <c r="AP281" s="23"/>
      <c r="AR281" s="24"/>
      <c r="AS281" s="21"/>
      <c r="AT281" s="153"/>
      <c r="AU281" s="154"/>
      <c r="AV281" s="23"/>
      <c r="AX281" s="24"/>
      <c r="AY281" s="21"/>
      <c r="AZ281" s="153"/>
      <c r="BA281" s="154"/>
      <c r="BB281" s="23"/>
      <c r="BD281" s="24"/>
      <c r="BE281" s="21"/>
      <c r="BF281" s="153"/>
      <c r="BG281" s="154"/>
      <c r="BH281" s="23"/>
      <c r="BJ281" s="24"/>
      <c r="BK281" s="21"/>
      <c r="BL281" s="153"/>
      <c r="BM281" s="154"/>
      <c r="BN281" s="23"/>
    </row>
    <row r="282" spans="2:66" ht="16.5" hidden="1" thickBot="1">
      <c r="B282" s="25"/>
      <c r="C282" s="26"/>
      <c r="D282" s="151"/>
      <c r="E282" s="152"/>
      <c r="F282" s="27"/>
      <c r="G282" s="1"/>
      <c r="H282" s="25"/>
      <c r="I282" s="26"/>
      <c r="J282" s="151"/>
      <c r="K282" s="152"/>
      <c r="L282" s="28"/>
      <c r="N282" s="25"/>
      <c r="O282" s="26"/>
      <c r="P282" s="151"/>
      <c r="Q282" s="152"/>
      <c r="R282" s="28"/>
      <c r="T282" s="25"/>
      <c r="U282" s="26"/>
      <c r="V282" s="151"/>
      <c r="W282" s="152"/>
      <c r="X282" s="28"/>
      <c r="Z282" s="25"/>
      <c r="AA282" s="26"/>
      <c r="AB282" s="151"/>
      <c r="AC282" s="152"/>
      <c r="AD282" s="28"/>
      <c r="AF282" s="25"/>
      <c r="AG282" s="26"/>
      <c r="AH282" s="151"/>
      <c r="AI282" s="152"/>
      <c r="AJ282" s="28"/>
      <c r="AL282" s="25"/>
      <c r="AM282" s="26"/>
      <c r="AN282" s="151"/>
      <c r="AO282" s="152"/>
      <c r="AP282" s="28"/>
      <c r="AR282" s="25"/>
      <c r="AS282" s="26"/>
      <c r="AT282" s="151"/>
      <c r="AU282" s="152"/>
      <c r="AV282" s="28"/>
      <c r="AX282" s="25"/>
      <c r="AY282" s="26"/>
      <c r="AZ282" s="151"/>
      <c r="BA282" s="152"/>
      <c r="BB282" s="28"/>
      <c r="BD282" s="25"/>
      <c r="BE282" s="26"/>
      <c r="BF282" s="151"/>
      <c r="BG282" s="152"/>
      <c r="BH282" s="28"/>
      <c r="BJ282" s="25"/>
      <c r="BK282" s="26"/>
      <c r="BL282" s="151"/>
      <c r="BM282" s="152"/>
      <c r="BN282" s="28"/>
    </row>
    <row r="283" spans="2:66" ht="20.25" hidden="1" thickTop="1" thickBot="1">
      <c r="B283" s="142" t="s">
        <v>6</v>
      </c>
      <c r="C283" s="147" t="e">
        <f>AVERAGE(C273:C282)/3</f>
        <v>#DIV/0!</v>
      </c>
      <c r="D283" s="29" t="s">
        <v>7</v>
      </c>
      <c r="E283" s="30">
        <f>100%-(E284+E285+E286+E287+E288)</f>
        <v>1</v>
      </c>
      <c r="F283" s="31"/>
      <c r="G283" s="16"/>
      <c r="H283" s="142" t="s">
        <v>6</v>
      </c>
      <c r="I283" s="147" t="e">
        <f>AVERAGE(I273:I282)/3</f>
        <v>#DIV/0!</v>
      </c>
      <c r="J283" s="29" t="s">
        <v>7</v>
      </c>
      <c r="K283" s="30">
        <f>100%-(K284+K285+K286+K287+K288)</f>
        <v>1</v>
      </c>
      <c r="L283" s="31"/>
      <c r="M283" s="16"/>
      <c r="N283" s="142" t="s">
        <v>6</v>
      </c>
      <c r="O283" s="147" t="e">
        <f>AVERAGE(O273:O282)/3</f>
        <v>#DIV/0!</v>
      </c>
      <c r="P283" s="29" t="s">
        <v>7</v>
      </c>
      <c r="Q283" s="30">
        <f>100%-(Q284+Q285+Q286+Q287+Q288)</f>
        <v>1</v>
      </c>
      <c r="R283" s="31"/>
      <c r="S283" s="16"/>
      <c r="T283" s="142" t="s">
        <v>6</v>
      </c>
      <c r="U283" s="147" t="e">
        <f>AVERAGE(U273:U282)/3</f>
        <v>#DIV/0!</v>
      </c>
      <c r="V283" s="29" t="s">
        <v>7</v>
      </c>
      <c r="W283" s="30">
        <f>100%-(W284+W285+W286+W287+W288)</f>
        <v>1</v>
      </c>
      <c r="X283" s="31"/>
      <c r="Y283" s="16"/>
      <c r="Z283" s="142" t="s">
        <v>6</v>
      </c>
      <c r="AA283" s="147" t="e">
        <f>AVERAGE(AA273:AA282)/3</f>
        <v>#DIV/0!</v>
      </c>
      <c r="AB283" s="29" t="s">
        <v>7</v>
      </c>
      <c r="AC283" s="30">
        <f>100%-(AC284+AC285+AC286+AC287+AC288)</f>
        <v>1</v>
      </c>
      <c r="AD283" s="31"/>
      <c r="AE283" s="16"/>
      <c r="AF283" s="142" t="s">
        <v>6</v>
      </c>
      <c r="AG283" s="147" t="e">
        <f>AVERAGE(AG273:AG282)/3</f>
        <v>#DIV/0!</v>
      </c>
      <c r="AH283" s="29" t="s">
        <v>7</v>
      </c>
      <c r="AI283" s="30">
        <f>100%-(AI284+AI285+AI286+AI287+AI288)</f>
        <v>1</v>
      </c>
      <c r="AJ283" s="31"/>
      <c r="AK283" s="16"/>
      <c r="AL283" s="142" t="s">
        <v>6</v>
      </c>
      <c r="AM283" s="147" t="e">
        <f>AVERAGE(AM273:AM282)/3</f>
        <v>#DIV/0!</v>
      </c>
      <c r="AN283" s="29" t="s">
        <v>7</v>
      </c>
      <c r="AO283" s="30">
        <f>100%-(AO284+AO285+AO286+AO287+AO288)</f>
        <v>1</v>
      </c>
      <c r="AP283" s="31"/>
      <c r="AQ283" s="16"/>
      <c r="AR283" s="142" t="s">
        <v>6</v>
      </c>
      <c r="AS283" s="147" t="e">
        <f>AVERAGE(AS273:AS282)/3</f>
        <v>#DIV/0!</v>
      </c>
      <c r="AT283" s="29" t="s">
        <v>7</v>
      </c>
      <c r="AU283" s="30">
        <f>100%-(AU284+AU285+AU286+AU287+AU288)</f>
        <v>1</v>
      </c>
      <c r="AV283" s="31"/>
      <c r="AW283" s="16"/>
      <c r="AX283" s="142" t="s">
        <v>6</v>
      </c>
      <c r="AY283" s="147" t="e">
        <f>AVERAGE(AY273:AY282)/3</f>
        <v>#DIV/0!</v>
      </c>
      <c r="AZ283" s="29" t="s">
        <v>7</v>
      </c>
      <c r="BA283" s="30">
        <f>100%-(BA284+BA285+BA286+BA287+BA288)</f>
        <v>1</v>
      </c>
      <c r="BB283" s="31"/>
      <c r="BC283" s="16"/>
      <c r="BD283" s="142" t="s">
        <v>6</v>
      </c>
      <c r="BE283" s="147" t="e">
        <f>AVERAGE(BE273:BE282)/3</f>
        <v>#DIV/0!</v>
      </c>
      <c r="BF283" s="29" t="s">
        <v>7</v>
      </c>
      <c r="BG283" s="30">
        <f>100%-(BG284+BG285+BG286+BG287+BG288)</f>
        <v>1</v>
      </c>
      <c r="BH283" s="31"/>
      <c r="BI283" s="16"/>
      <c r="BJ283" s="142" t="s">
        <v>6</v>
      </c>
      <c r="BK283" s="147" t="e">
        <f>AVERAGE(BK273:BK282)/3</f>
        <v>#DIV/0!</v>
      </c>
      <c r="BL283" s="29" t="s">
        <v>7</v>
      </c>
      <c r="BM283" s="30">
        <f>100%-(BM284+BM285+BM286+BM287+BM288)</f>
        <v>1</v>
      </c>
      <c r="BN283" s="31"/>
    </row>
    <row r="284" spans="2:66" ht="17.25" hidden="1" thickTop="1" thickBot="1">
      <c r="B284" s="150"/>
      <c r="C284" s="148"/>
      <c r="D284" s="32" t="s">
        <v>8</v>
      </c>
      <c r="E284" s="33">
        <f>COUNTIF(D273:E282,"G")/COUNTBLANK(D273:E282)</f>
        <v>0</v>
      </c>
      <c r="F284" s="34"/>
      <c r="G284" s="16"/>
      <c r="H284" s="150"/>
      <c r="I284" s="148"/>
      <c r="J284" s="32" t="s">
        <v>8</v>
      </c>
      <c r="K284" s="33">
        <f>COUNTIF(J273:K282,"G")/COUNTBLANK(J273:K282)</f>
        <v>0</v>
      </c>
      <c r="L284" s="34"/>
      <c r="M284" s="16"/>
      <c r="N284" s="150"/>
      <c r="O284" s="148"/>
      <c r="P284" s="32" t="s">
        <v>8</v>
      </c>
      <c r="Q284" s="33">
        <f>COUNTIF(P273:Q282,"G")/COUNTBLANK(P273:Q282)</f>
        <v>0</v>
      </c>
      <c r="R284" s="34"/>
      <c r="S284" s="16"/>
      <c r="T284" s="150"/>
      <c r="U284" s="148"/>
      <c r="V284" s="32" t="s">
        <v>8</v>
      </c>
      <c r="W284" s="33">
        <f>COUNTIF(V273:W282,"G")/COUNTBLANK(V273:W282)</f>
        <v>0</v>
      </c>
      <c r="X284" s="34"/>
      <c r="Y284" s="16"/>
      <c r="Z284" s="150"/>
      <c r="AA284" s="148"/>
      <c r="AB284" s="32" t="s">
        <v>8</v>
      </c>
      <c r="AC284" s="33">
        <f>COUNTIF(AB273:AC282,"G")/COUNTBLANK(AB273:AC282)</f>
        <v>0</v>
      </c>
      <c r="AD284" s="34"/>
      <c r="AE284" s="16"/>
      <c r="AF284" s="150"/>
      <c r="AG284" s="148"/>
      <c r="AH284" s="35" t="s">
        <v>8</v>
      </c>
      <c r="AI284" s="33">
        <f>COUNTIF(AH273:AI282,"G")/COUNTBLANK(AH273:AI282)</f>
        <v>0</v>
      </c>
      <c r="AJ284" s="34"/>
      <c r="AK284" s="16"/>
      <c r="AL284" s="150"/>
      <c r="AM284" s="148"/>
      <c r="AN284" s="32" t="s">
        <v>8</v>
      </c>
      <c r="AO284" s="33">
        <f>COUNTIF(AN273:AO282,"G")/COUNTBLANK(AN273:AO282)</f>
        <v>0</v>
      </c>
      <c r="AP284" s="34"/>
      <c r="AQ284" s="16"/>
      <c r="AR284" s="150"/>
      <c r="AS284" s="148"/>
      <c r="AT284" s="32" t="s">
        <v>8</v>
      </c>
      <c r="AU284" s="33">
        <f>COUNTIF(AT273:AU282,"G")/COUNTBLANK(AT273:AU282)</f>
        <v>0</v>
      </c>
      <c r="AV284" s="34"/>
      <c r="AW284" s="16"/>
      <c r="AX284" s="150"/>
      <c r="AY284" s="148"/>
      <c r="AZ284" s="32" t="s">
        <v>8</v>
      </c>
      <c r="BA284" s="33">
        <f>COUNTIF(AZ273:BA282,"G")/COUNTBLANK(AZ273:BA282)</f>
        <v>0</v>
      </c>
      <c r="BB284" s="34"/>
      <c r="BC284" s="16"/>
      <c r="BD284" s="150"/>
      <c r="BE284" s="148"/>
      <c r="BF284" s="32" t="s">
        <v>8</v>
      </c>
      <c r="BG284" s="33">
        <f>COUNTIF(BF273:BG282,"G")/COUNTBLANK(BF273:BG282)</f>
        <v>0</v>
      </c>
      <c r="BH284" s="34"/>
      <c r="BI284" s="16"/>
      <c r="BJ284" s="150"/>
      <c r="BK284" s="148"/>
      <c r="BL284" s="32" t="s">
        <v>8</v>
      </c>
      <c r="BM284" s="33">
        <f>COUNTIF(BL273:BM282,"G")/COUNTBLANK(BL273:BM282)</f>
        <v>0</v>
      </c>
      <c r="BN284" s="34"/>
    </row>
    <row r="285" spans="2:66" ht="17.25" hidden="1" thickTop="1" thickBot="1">
      <c r="B285" s="144"/>
      <c r="C285" s="149"/>
      <c r="D285" s="36" t="s">
        <v>9</v>
      </c>
      <c r="E285" s="33">
        <f>COUNTIF(D273:E282,"A")/COUNTBLANK(D273:E282)</f>
        <v>0</v>
      </c>
      <c r="F285" s="34"/>
      <c r="G285" s="16"/>
      <c r="H285" s="144"/>
      <c r="I285" s="149"/>
      <c r="J285" s="36" t="s">
        <v>9</v>
      </c>
      <c r="K285" s="33">
        <f>COUNTIF(J273:K282,"A")/COUNTBLANK(J273:K282)</f>
        <v>0</v>
      </c>
      <c r="L285" s="34"/>
      <c r="M285" s="16"/>
      <c r="N285" s="144"/>
      <c r="O285" s="149"/>
      <c r="P285" s="36" t="s">
        <v>9</v>
      </c>
      <c r="Q285" s="33">
        <f>COUNTIF(P273:Q282,"A")/COUNTBLANK(P273:Q282)</f>
        <v>0</v>
      </c>
      <c r="R285" s="34"/>
      <c r="S285" s="16"/>
      <c r="T285" s="144"/>
      <c r="U285" s="149"/>
      <c r="V285" s="36" t="s">
        <v>9</v>
      </c>
      <c r="W285" s="33">
        <f>COUNTIF(V273:W282,"A")/COUNTBLANK(V273:W282)</f>
        <v>0</v>
      </c>
      <c r="X285" s="34"/>
      <c r="Y285" s="16"/>
      <c r="Z285" s="144"/>
      <c r="AA285" s="149"/>
      <c r="AB285" s="36" t="s">
        <v>9</v>
      </c>
      <c r="AC285" s="33">
        <f>COUNTIF(AB273:AC282,"A")/COUNTBLANK(AB273:AC282)</f>
        <v>0</v>
      </c>
      <c r="AD285" s="34"/>
      <c r="AE285" s="16"/>
      <c r="AF285" s="144"/>
      <c r="AG285" s="149"/>
      <c r="AH285" s="36" t="s">
        <v>9</v>
      </c>
      <c r="AI285" s="33">
        <f>COUNTIF(AH273:AI282,"A")/COUNTBLANK(AH273:AI282)</f>
        <v>0</v>
      </c>
      <c r="AJ285" s="34"/>
      <c r="AK285" s="16"/>
      <c r="AL285" s="144"/>
      <c r="AM285" s="149"/>
      <c r="AN285" s="36" t="s">
        <v>9</v>
      </c>
      <c r="AO285" s="33">
        <f>COUNTIF(AN273:AO282,"A")/COUNTBLANK(AN273:AO282)</f>
        <v>0</v>
      </c>
      <c r="AP285" s="34"/>
      <c r="AQ285" s="16"/>
      <c r="AR285" s="144"/>
      <c r="AS285" s="149"/>
      <c r="AT285" s="36" t="s">
        <v>9</v>
      </c>
      <c r="AU285" s="33">
        <f>COUNTIF(AT273:AU282,"A")/COUNTBLANK(AT273:AU282)</f>
        <v>0</v>
      </c>
      <c r="AV285" s="34"/>
      <c r="AW285" s="16"/>
      <c r="AX285" s="144"/>
      <c r="AY285" s="149"/>
      <c r="AZ285" s="36" t="s">
        <v>9</v>
      </c>
      <c r="BA285" s="33">
        <f>COUNTIF(AZ273:BA282,"A")/COUNTBLANK(AZ273:BA282)</f>
        <v>0</v>
      </c>
      <c r="BB285" s="34"/>
      <c r="BC285" s="16"/>
      <c r="BD285" s="144"/>
      <c r="BE285" s="149"/>
      <c r="BF285" s="36" t="s">
        <v>9</v>
      </c>
      <c r="BG285" s="33">
        <f>COUNTIF(BF273:BG282,"A")/COUNTBLANK(BF273:BG282)</f>
        <v>0</v>
      </c>
      <c r="BH285" s="34"/>
      <c r="BI285" s="16"/>
      <c r="BJ285" s="144"/>
      <c r="BK285" s="149"/>
      <c r="BL285" s="36" t="s">
        <v>9</v>
      </c>
      <c r="BM285" s="33">
        <f>COUNTIF(BL273:BM282,"A")/COUNTBLANK(BL273:BM282)</f>
        <v>0</v>
      </c>
      <c r="BN285" s="34"/>
    </row>
    <row r="286" spans="2:66" ht="17.25" hidden="1" thickTop="1" thickBot="1">
      <c r="B286" s="142" t="s">
        <v>10</v>
      </c>
      <c r="C286" s="139" t="str">
        <f>IFERROR(IF(C283&gt;75%,"A",IF(AND(C283&gt;=50%,C283&lt;=75%),"PA","NA")),"NE")</f>
        <v>NE</v>
      </c>
      <c r="D286" s="32" t="s">
        <v>11</v>
      </c>
      <c r="E286" s="33">
        <f>COUNTIF(D273:E282,"M")/COUNTBLANK(D273:E282)</f>
        <v>0</v>
      </c>
      <c r="F286" s="34"/>
      <c r="G286" s="16"/>
      <c r="H286" s="142" t="s">
        <v>10</v>
      </c>
      <c r="I286" s="139" t="str">
        <f>IFERROR(IF(I283&gt;75%,"A",IF(AND(I283&gt;=50%,I283&lt;=75%),"PA","NA")),"NE")</f>
        <v>NE</v>
      </c>
      <c r="J286" s="32" t="s">
        <v>11</v>
      </c>
      <c r="K286" s="33">
        <f>COUNTIF(J273:K282,"M")/COUNTBLANK(J273:K282)</f>
        <v>0</v>
      </c>
      <c r="L286" s="34"/>
      <c r="M286" s="16"/>
      <c r="N286" s="142" t="s">
        <v>10</v>
      </c>
      <c r="O286" s="139" t="str">
        <f>IFERROR(IF(O283&gt;75%,"A",IF(AND(O283&gt;=50%,O283&lt;=75%),"PA","NA")),"NE")</f>
        <v>NE</v>
      </c>
      <c r="P286" s="32" t="s">
        <v>11</v>
      </c>
      <c r="Q286" s="33">
        <f>COUNTIF(P273:Q282,"M")/COUNTBLANK(P273:Q282)</f>
        <v>0</v>
      </c>
      <c r="R286" s="34"/>
      <c r="S286" s="16"/>
      <c r="T286" s="142" t="s">
        <v>10</v>
      </c>
      <c r="U286" s="139" t="str">
        <f>IFERROR(IF(U283&gt;75%,"A",IF(AND(U283&gt;=50%,U283&lt;=75%),"PA","NA")),"NE")</f>
        <v>NE</v>
      </c>
      <c r="V286" s="32" t="s">
        <v>11</v>
      </c>
      <c r="W286" s="33">
        <f>COUNTIF(V273:W282,"M")/COUNTBLANK(V273:W282)</f>
        <v>0</v>
      </c>
      <c r="X286" s="34"/>
      <c r="Y286" s="16"/>
      <c r="Z286" s="142" t="s">
        <v>10</v>
      </c>
      <c r="AA286" s="139" t="str">
        <f>IFERROR(IF(AA283&gt;75%,"A",IF(AND(AA283&gt;=50%,AA283&lt;=75%),"PA","NA")),"NE")</f>
        <v>NE</v>
      </c>
      <c r="AB286" s="32" t="s">
        <v>11</v>
      </c>
      <c r="AC286" s="33">
        <f>COUNTIF(AB273:AC282,"M")/COUNTBLANK(AB273:AC282)</f>
        <v>0</v>
      </c>
      <c r="AD286" s="34"/>
      <c r="AE286" s="16"/>
      <c r="AF286" s="142" t="s">
        <v>10</v>
      </c>
      <c r="AG286" s="139" t="str">
        <f>IFERROR(IF(AG283&gt;75%,"A",IF(AND(AG283&gt;=50%,AG283&lt;=75%),"PA","NA")),"NE")</f>
        <v>NE</v>
      </c>
      <c r="AH286" s="32" t="s">
        <v>11</v>
      </c>
      <c r="AI286" s="33">
        <f>COUNTIF(AH273:AI282,"M")/COUNTBLANK(AH273:AI282)</f>
        <v>0</v>
      </c>
      <c r="AJ286" s="34"/>
      <c r="AK286" s="16"/>
      <c r="AL286" s="142" t="s">
        <v>10</v>
      </c>
      <c r="AM286" s="139" t="str">
        <f>IFERROR(IF(AM283&gt;75%,"A",IF(AND(AM283&gt;=50%,AM283&lt;=75%),"PA","NA")),"NE")</f>
        <v>NE</v>
      </c>
      <c r="AN286" s="32" t="s">
        <v>11</v>
      </c>
      <c r="AO286" s="33">
        <f>COUNTIF(AN273:AO282,"M")/COUNTBLANK(AN273:AO282)</f>
        <v>0</v>
      </c>
      <c r="AP286" s="34"/>
      <c r="AQ286" s="16"/>
      <c r="AR286" s="142" t="s">
        <v>10</v>
      </c>
      <c r="AS286" s="139" t="str">
        <f>IFERROR(IF(AS283&gt;75%,"A",IF(AND(AS283&gt;=50%,AS283&lt;=75%),"PA","NA")),"NE")</f>
        <v>NE</v>
      </c>
      <c r="AT286" s="32" t="s">
        <v>11</v>
      </c>
      <c r="AU286" s="33">
        <f>COUNTIF(AT273:AU282,"M")/COUNTBLANK(AT273:AU282)</f>
        <v>0</v>
      </c>
      <c r="AV286" s="34"/>
      <c r="AW286" s="16"/>
      <c r="AX286" s="142" t="s">
        <v>10</v>
      </c>
      <c r="AY286" s="139" t="str">
        <f>IFERROR(IF(AY283&gt;75%,"A",IF(AND(AY283&gt;=50%,AY283&lt;=75%),"PA","NA")),"NE")</f>
        <v>NE</v>
      </c>
      <c r="AZ286" s="32" t="s">
        <v>11</v>
      </c>
      <c r="BA286" s="33">
        <f>COUNTIF(AZ273:BA282,"M")/COUNTBLANK(AZ273:BA282)</f>
        <v>0</v>
      </c>
      <c r="BB286" s="34"/>
      <c r="BC286" s="16"/>
      <c r="BD286" s="142" t="s">
        <v>10</v>
      </c>
      <c r="BE286" s="139" t="str">
        <f>IFERROR(IF(BE283&gt;75%,"A",IF(AND(BE283&gt;=50%,BE283&lt;=75%),"PA","NA")),"NE")</f>
        <v>NE</v>
      </c>
      <c r="BF286" s="32" t="s">
        <v>11</v>
      </c>
      <c r="BG286" s="33">
        <f>COUNTIF(BF273:BG282,"M")/COUNTBLANK(BF273:BG282)</f>
        <v>0</v>
      </c>
      <c r="BH286" s="34"/>
      <c r="BI286" s="16"/>
      <c r="BJ286" s="142" t="s">
        <v>10</v>
      </c>
      <c r="BK286" s="139" t="str">
        <f>IFERROR(IF(BK283&gt;75%,"A",IF(AND(BK283&gt;=50%,BK283&lt;=75%),"PA","NA")),"NE")</f>
        <v>NE</v>
      </c>
      <c r="BL286" s="32" t="s">
        <v>11</v>
      </c>
      <c r="BM286" s="33">
        <f>COUNTIF(BL273:BM282,"M")/COUNTBLANK(BL273:BM282)</f>
        <v>0</v>
      </c>
      <c r="BN286" s="34"/>
    </row>
    <row r="287" spans="2:66" ht="17.25" hidden="1" thickTop="1" thickBot="1">
      <c r="B287" s="143"/>
      <c r="C287" s="140"/>
      <c r="D287" s="32" t="s">
        <v>12</v>
      </c>
      <c r="E287" s="33">
        <f>COUNTIF(D273:E282,"GM")/COUNTBLANK(D273:E282)</f>
        <v>0</v>
      </c>
      <c r="F287" s="34"/>
      <c r="G287" s="16"/>
      <c r="H287" s="143"/>
      <c r="I287" s="140"/>
      <c r="J287" s="32" t="s">
        <v>12</v>
      </c>
      <c r="K287" s="33">
        <f>COUNTIF(J273:K282,"GM")/COUNTBLANK(J273:K282)</f>
        <v>0</v>
      </c>
      <c r="L287" s="34"/>
      <c r="M287" s="16"/>
      <c r="N287" s="143"/>
      <c r="O287" s="140"/>
      <c r="P287" s="32" t="s">
        <v>12</v>
      </c>
      <c r="Q287" s="33">
        <f>COUNTIF(P273:Q282,"GM")/COUNTBLANK(P273:Q282)</f>
        <v>0</v>
      </c>
      <c r="R287" s="34"/>
      <c r="S287" s="16"/>
      <c r="T287" s="143"/>
      <c r="U287" s="140"/>
      <c r="V287" s="32" t="s">
        <v>12</v>
      </c>
      <c r="W287" s="33">
        <f>COUNTIF(V273:W282,"GM")/COUNTBLANK(V273:W282)</f>
        <v>0</v>
      </c>
      <c r="X287" s="34"/>
      <c r="Y287" s="16"/>
      <c r="Z287" s="143"/>
      <c r="AA287" s="140"/>
      <c r="AB287" s="32" t="s">
        <v>12</v>
      </c>
      <c r="AC287" s="33">
        <f>COUNTIF(AB273:AC282,"GM")/COUNTBLANK(AB273:AC282)</f>
        <v>0</v>
      </c>
      <c r="AD287" s="34"/>
      <c r="AE287" s="16"/>
      <c r="AF287" s="143"/>
      <c r="AG287" s="140"/>
      <c r="AH287" s="32" t="s">
        <v>12</v>
      </c>
      <c r="AI287" s="33">
        <f>COUNTIF(AH273:AI282,"GM")/COUNTBLANK(AH273:AI282)</f>
        <v>0</v>
      </c>
      <c r="AJ287" s="34"/>
      <c r="AK287" s="16"/>
      <c r="AL287" s="143"/>
      <c r="AM287" s="140"/>
      <c r="AN287" s="32" t="s">
        <v>12</v>
      </c>
      <c r="AO287" s="33">
        <f>COUNTIF(AN273:AO282,"GM")/COUNTBLANK(AN273:AO282)</f>
        <v>0</v>
      </c>
      <c r="AP287" s="34"/>
      <c r="AQ287" s="16"/>
      <c r="AR287" s="143"/>
      <c r="AS287" s="140"/>
      <c r="AT287" s="32" t="s">
        <v>12</v>
      </c>
      <c r="AU287" s="33">
        <f>COUNTIF(AT273:AU282,"GM")/COUNTBLANK(AT273:AU282)</f>
        <v>0</v>
      </c>
      <c r="AV287" s="34"/>
      <c r="AW287" s="16"/>
      <c r="AX287" s="143"/>
      <c r="AY287" s="140"/>
      <c r="AZ287" s="32" t="s">
        <v>12</v>
      </c>
      <c r="BA287" s="33">
        <f>COUNTIF(AZ273:BA282,"GM")/COUNTBLANK(AZ273:BA282)</f>
        <v>0</v>
      </c>
      <c r="BB287" s="34"/>
      <c r="BC287" s="16"/>
      <c r="BD287" s="143"/>
      <c r="BE287" s="140"/>
      <c r="BF287" s="32" t="s">
        <v>12</v>
      </c>
      <c r="BG287" s="33">
        <f>COUNTIF(BF273:BG282,"GM")/COUNTBLANK(BF273:BG282)</f>
        <v>0</v>
      </c>
      <c r="BH287" s="34"/>
      <c r="BI287" s="16"/>
      <c r="BJ287" s="143"/>
      <c r="BK287" s="140"/>
      <c r="BL287" s="32" t="s">
        <v>12</v>
      </c>
      <c r="BM287" s="33">
        <f>COUNTIF(BL273:BM282,"GM")/COUNTBLANK(BL273:BM282)</f>
        <v>0</v>
      </c>
      <c r="BN287" s="34"/>
    </row>
    <row r="288" spans="2:66" ht="17.25" hidden="1" thickTop="1" thickBot="1">
      <c r="B288" s="144"/>
      <c r="C288" s="141"/>
      <c r="D288" s="32" t="s">
        <v>13</v>
      </c>
      <c r="E288" s="33">
        <f>COUNTIF(D273:E282,"AM")/COUNTBLANK(D273:E282)</f>
        <v>0</v>
      </c>
      <c r="F288" s="37"/>
      <c r="G288" s="16"/>
      <c r="H288" s="144"/>
      <c r="I288" s="141"/>
      <c r="J288" s="32" t="s">
        <v>13</v>
      </c>
      <c r="K288" s="33">
        <f>COUNTIF(J273:K282,"AM")/COUNTBLANK(J273:K282)</f>
        <v>0</v>
      </c>
      <c r="L288" s="37"/>
      <c r="M288" s="16"/>
      <c r="N288" s="144"/>
      <c r="O288" s="141"/>
      <c r="P288" s="32" t="s">
        <v>13</v>
      </c>
      <c r="Q288" s="33">
        <f>COUNTIF(P273:Q282,"AM")/COUNTBLANK(P273:Q282)</f>
        <v>0</v>
      </c>
      <c r="R288" s="37"/>
      <c r="S288" s="16"/>
      <c r="T288" s="144"/>
      <c r="U288" s="141"/>
      <c r="V288" s="32" t="s">
        <v>13</v>
      </c>
      <c r="W288" s="33">
        <f>COUNTIF(V273:W282,"AM")/COUNTBLANK(V273:W282)</f>
        <v>0</v>
      </c>
      <c r="X288" s="37"/>
      <c r="Y288" s="16"/>
      <c r="Z288" s="144"/>
      <c r="AA288" s="141"/>
      <c r="AB288" s="32" t="s">
        <v>13</v>
      </c>
      <c r="AC288" s="33">
        <f>COUNTIF(AB273:AC282,"AM")/COUNTBLANK(AB273:AC282)</f>
        <v>0</v>
      </c>
      <c r="AD288" s="37"/>
      <c r="AE288" s="16"/>
      <c r="AF288" s="144"/>
      <c r="AG288" s="141"/>
      <c r="AH288" s="32" t="s">
        <v>13</v>
      </c>
      <c r="AI288" s="33">
        <f>COUNTIF(AH273:AI282,"AM")/COUNTBLANK(AH273:AI282)</f>
        <v>0</v>
      </c>
      <c r="AJ288" s="37"/>
      <c r="AK288" s="16"/>
      <c r="AL288" s="144"/>
      <c r="AM288" s="141"/>
      <c r="AN288" s="32" t="s">
        <v>13</v>
      </c>
      <c r="AO288" s="33">
        <f>COUNTIF(AN273:AO282,"AM")/COUNTBLANK(AN273:AO282)</f>
        <v>0</v>
      </c>
      <c r="AP288" s="37"/>
      <c r="AQ288" s="16"/>
      <c r="AR288" s="144"/>
      <c r="AS288" s="141"/>
      <c r="AT288" s="32" t="s">
        <v>13</v>
      </c>
      <c r="AU288" s="33">
        <f>COUNTIF(AT273:AU282,"AM")/COUNTBLANK(AT273:AU282)</f>
        <v>0</v>
      </c>
      <c r="AV288" s="37"/>
      <c r="AW288" s="16"/>
      <c r="AX288" s="144"/>
      <c r="AY288" s="141"/>
      <c r="AZ288" s="32" t="s">
        <v>13</v>
      </c>
      <c r="BA288" s="33">
        <f>COUNTIF(AZ273:BA282,"AM")/COUNTBLANK(AZ273:BA282)</f>
        <v>0</v>
      </c>
      <c r="BB288" s="37"/>
      <c r="BC288" s="16"/>
      <c r="BD288" s="144"/>
      <c r="BE288" s="141"/>
      <c r="BF288" s="32" t="s">
        <v>13</v>
      </c>
      <c r="BG288" s="33">
        <f>COUNTIF(BF273:BG282,"AM")/COUNTBLANK(BF273:BG282)</f>
        <v>0</v>
      </c>
      <c r="BH288" s="37"/>
      <c r="BI288" s="16"/>
      <c r="BJ288" s="144"/>
      <c r="BK288" s="141"/>
      <c r="BL288" s="32" t="s">
        <v>13</v>
      </c>
      <c r="BM288" s="33">
        <f>COUNTIF(BL273:BM282,"AM")/COUNTBLANK(BL273:BM282)</f>
        <v>0</v>
      </c>
      <c r="BN288" s="37"/>
    </row>
    <row r="289" spans="1:66" ht="15.75" hidden="1" thickTop="1">
      <c r="B289" s="145"/>
      <c r="C289" s="146"/>
      <c r="D289" s="146"/>
      <c r="E289" s="146"/>
      <c r="F289" s="146"/>
      <c r="G289" s="146"/>
      <c r="H289" s="146"/>
      <c r="I289" s="14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  <c r="AA289" s="146"/>
      <c r="AB289" s="146"/>
      <c r="AC289" s="146"/>
      <c r="AD289" s="146"/>
      <c r="AE289" s="146"/>
      <c r="AF289" s="146"/>
      <c r="AG289" s="146"/>
      <c r="AH289" s="146"/>
      <c r="AI289" s="146"/>
      <c r="AJ289" s="146"/>
      <c r="AK289" s="146"/>
      <c r="AL289" s="146"/>
      <c r="AM289" s="146"/>
      <c r="AN289" s="146"/>
      <c r="AO289" s="146"/>
      <c r="AP289" s="146"/>
      <c r="AQ289" s="146"/>
      <c r="AR289" s="146"/>
      <c r="AS289" s="146"/>
      <c r="AT289" s="146"/>
      <c r="AU289" s="146"/>
      <c r="AV289" s="146"/>
      <c r="AW289" s="146"/>
      <c r="AX289" s="146"/>
      <c r="AY289" s="146"/>
      <c r="AZ289" s="146"/>
      <c r="BA289" s="146"/>
      <c r="BB289" s="146"/>
      <c r="BC289" s="146"/>
      <c r="BD289" s="146"/>
      <c r="BE289" s="146"/>
      <c r="BF289" s="146"/>
      <c r="BG289" s="146"/>
      <c r="BH289" s="146"/>
      <c r="BI289" s="146"/>
      <c r="BJ289" s="146"/>
      <c r="BK289" s="146"/>
      <c r="BL289" s="146"/>
      <c r="BM289" s="146"/>
      <c r="BN289" s="146"/>
    </row>
    <row r="290" spans="1:66" hidden="1">
      <c r="B290" s="146"/>
      <c r="C290" s="146"/>
      <c r="D290" s="146"/>
      <c r="E290" s="146"/>
      <c r="F290" s="146"/>
      <c r="G290" s="146"/>
      <c r="H290" s="146"/>
      <c r="I290" s="14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  <c r="AA290" s="146"/>
      <c r="AB290" s="146"/>
      <c r="AC290" s="146"/>
      <c r="AD290" s="146"/>
      <c r="AE290" s="146"/>
      <c r="AF290" s="146"/>
      <c r="AG290" s="146"/>
      <c r="AH290" s="146"/>
      <c r="AI290" s="146"/>
      <c r="AJ290" s="146"/>
      <c r="AK290" s="146"/>
      <c r="AL290" s="146"/>
      <c r="AM290" s="146"/>
      <c r="AN290" s="146"/>
      <c r="AO290" s="146"/>
      <c r="AP290" s="146"/>
      <c r="AQ290" s="146"/>
      <c r="AR290" s="146"/>
      <c r="AS290" s="146"/>
      <c r="AT290" s="146"/>
      <c r="AU290" s="146"/>
      <c r="AV290" s="146"/>
      <c r="AW290" s="146"/>
      <c r="AX290" s="146"/>
      <c r="AY290" s="146"/>
      <c r="AZ290" s="146"/>
      <c r="BA290" s="146"/>
      <c r="BB290" s="146"/>
      <c r="BC290" s="146"/>
      <c r="BD290" s="146"/>
      <c r="BE290" s="146"/>
      <c r="BF290" s="146"/>
      <c r="BG290" s="146"/>
      <c r="BH290" s="146"/>
      <c r="BI290" s="146"/>
      <c r="BJ290" s="146"/>
      <c r="BK290" s="146"/>
      <c r="BL290" s="146"/>
      <c r="BM290" s="146"/>
      <c r="BN290" s="146"/>
    </row>
    <row r="291" spans="1:66" ht="15.75" hidden="1" thickBot="1">
      <c r="B291" s="146"/>
      <c r="C291" s="146"/>
      <c r="D291" s="146"/>
      <c r="E291" s="146"/>
      <c r="F291" s="146"/>
      <c r="G291" s="146"/>
      <c r="H291" s="146"/>
      <c r="I291" s="14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  <c r="AA291" s="146"/>
      <c r="AB291" s="146"/>
      <c r="AC291" s="146"/>
      <c r="AD291" s="146"/>
      <c r="AE291" s="146"/>
      <c r="AF291" s="146"/>
      <c r="AG291" s="146"/>
      <c r="AH291" s="146"/>
      <c r="AI291" s="146"/>
      <c r="AJ291" s="146"/>
      <c r="AK291" s="146"/>
      <c r="AL291" s="146"/>
      <c r="AM291" s="146"/>
      <c r="AN291" s="146"/>
      <c r="AO291" s="146"/>
      <c r="AP291" s="146"/>
      <c r="AQ291" s="146"/>
      <c r="AR291" s="146"/>
      <c r="AS291" s="146"/>
      <c r="AT291" s="146"/>
      <c r="AU291" s="146"/>
      <c r="AV291" s="146"/>
      <c r="AW291" s="146"/>
      <c r="AX291" s="146"/>
      <c r="AY291" s="146"/>
      <c r="AZ291" s="146"/>
      <c r="BA291" s="146"/>
      <c r="BB291" s="146"/>
      <c r="BC291" s="146"/>
      <c r="BD291" s="146"/>
      <c r="BE291" s="146"/>
      <c r="BF291" s="146"/>
      <c r="BG291" s="146"/>
      <c r="BH291" s="146"/>
      <c r="BI291" s="146"/>
      <c r="BJ291" s="146"/>
      <c r="BK291" s="146"/>
      <c r="BL291" s="146"/>
      <c r="BM291" s="146"/>
      <c r="BN291" s="146"/>
    </row>
    <row r="292" spans="1:66" ht="27.75" hidden="1" thickTop="1" thickBot="1">
      <c r="B292" s="163" t="str">
        <f>[1]Compétences!D71</f>
        <v>Pouvoir redire les mots d’une phrase écrite après sa lecture par l’adulte, les mots du titre connu d’un livre ou d’un texte</v>
      </c>
      <c r="C292" s="164"/>
      <c r="D292" s="164"/>
      <c r="E292" s="164"/>
      <c r="F292" s="164"/>
      <c r="G292" s="164"/>
      <c r="H292" s="164"/>
      <c r="I292" s="164"/>
      <c r="J292" s="164"/>
      <c r="K292" s="164"/>
      <c r="L292" s="164"/>
      <c r="M292" s="164"/>
      <c r="N292" s="164"/>
      <c r="O292" s="164"/>
      <c r="P292" s="164"/>
      <c r="Q292" s="164"/>
      <c r="R292" s="164"/>
      <c r="S292" s="164"/>
      <c r="T292" s="164"/>
      <c r="U292" s="164"/>
      <c r="V292" s="164"/>
      <c r="W292" s="164"/>
      <c r="X292" s="164"/>
      <c r="Y292" s="164"/>
      <c r="Z292" s="164"/>
      <c r="AA292" s="164"/>
      <c r="AB292" s="164"/>
      <c r="AC292" s="164"/>
      <c r="AD292" s="164"/>
      <c r="AE292" s="164"/>
      <c r="AF292" s="164"/>
      <c r="AG292" s="164"/>
      <c r="AH292" s="164"/>
      <c r="AI292" s="164"/>
      <c r="AJ292" s="164"/>
      <c r="AK292" s="164"/>
      <c r="AL292" s="164"/>
      <c r="AM292" s="164"/>
      <c r="AN292" s="164"/>
      <c r="AO292" s="164"/>
      <c r="AP292" s="164"/>
      <c r="AQ292" s="164"/>
      <c r="AR292" s="164"/>
      <c r="AS292" s="164"/>
      <c r="AT292" s="164"/>
      <c r="AU292" s="164"/>
      <c r="AV292" s="164"/>
      <c r="AW292" s="164"/>
      <c r="AX292" s="164"/>
      <c r="AY292" s="164"/>
      <c r="AZ292" s="164"/>
      <c r="BA292" s="164"/>
      <c r="BB292" s="164"/>
      <c r="BC292" s="164"/>
      <c r="BD292" s="164"/>
      <c r="BE292" s="164"/>
      <c r="BF292" s="164"/>
      <c r="BG292" s="164"/>
      <c r="BH292" s="164"/>
      <c r="BI292" s="164"/>
      <c r="BJ292" s="164"/>
      <c r="BK292" s="164"/>
      <c r="BL292" s="164"/>
      <c r="BM292" s="164"/>
      <c r="BN292" s="165"/>
    </row>
    <row r="293" spans="1:66" ht="22.5" hidden="1" thickTop="1" thickBot="1">
      <c r="A293" s="13"/>
      <c r="B293" s="166" t="str">
        <f>HYPERLINK("[Evaluation_Continue.xlsm]INES!E"&amp;MATCH(B292,[1]INES!$E$1:$E$400,0),"INES")</f>
        <v>INES</v>
      </c>
      <c r="C293" s="167"/>
      <c r="D293" s="167"/>
      <c r="E293" s="167"/>
      <c r="F293" s="168"/>
      <c r="G293" s="12"/>
      <c r="H293" s="166" t="e">
        <f>HYPERLINK("[Evaluation_Continue.xlsm]RHEMA!E"&amp;MATCH(B292,#REF!,0),"RHEMA")</f>
        <v>#REF!</v>
      </c>
      <c r="I293" s="167"/>
      <c r="J293" s="167"/>
      <c r="K293" s="167"/>
      <c r="L293" s="168"/>
      <c r="M293" s="12"/>
      <c r="N293" s="166" t="e">
        <f>HYPERLINK("[Evaluation_Continue.xlsm]NUHEREN!E"&amp;MATCH(B292,#REF!,0),"NUHEREN")</f>
        <v>#REF!</v>
      </c>
      <c r="O293" s="169"/>
      <c r="P293" s="169"/>
      <c r="Q293" s="169"/>
      <c r="R293" s="170"/>
      <c r="S293" s="12"/>
      <c r="T293" s="160" t="e">
        <f>HYPERLINK("[Evaluation_Continue.xlsm]KISHORE!E"&amp;MATCH(B292,#REF!,0),"KISHORE")</f>
        <v>#REF!</v>
      </c>
      <c r="U293" s="161"/>
      <c r="V293" s="161"/>
      <c r="W293" s="161"/>
      <c r="X293" s="162"/>
      <c r="Y293" s="12"/>
      <c r="Z293" s="160" t="e">
        <f>HYPERLINK("[Evaluation_Continue.xlsm]TIMI!E"&amp;MATCH(B292,#REF!,0),"TIMI")</f>
        <v>#REF!</v>
      </c>
      <c r="AA293" s="161"/>
      <c r="AB293" s="161"/>
      <c r="AC293" s="161"/>
      <c r="AD293" s="162"/>
      <c r="AE293" s="12"/>
      <c r="AF293" s="160" t="e">
        <f>HYPERLINK("[Evaluation_Continue.xlsm]MAEVA!E"&amp;MATCH(B292,#REF!,0),"MAEVA")</f>
        <v>#REF!</v>
      </c>
      <c r="AG293" s="161"/>
      <c r="AH293" s="161"/>
      <c r="AI293" s="161"/>
      <c r="AJ293" s="162"/>
      <c r="AK293" s="12"/>
      <c r="AL293" s="160" t="e">
        <f>HYPERLINK("[Evaluation_Continue.xlsm]LOAN!E"&amp;MATCH(B292,#REF!,0),"LOAN")</f>
        <v>#REF!</v>
      </c>
      <c r="AM293" s="161"/>
      <c r="AN293" s="161"/>
      <c r="AO293" s="161"/>
      <c r="AP293" s="162"/>
      <c r="AQ293" s="12"/>
      <c r="AR293" s="160" t="e">
        <f>HYPERLINK("[Evaluation_Continue.xlsm]ABDOULAYE!E"&amp;MATCH(B292,#REF!,0),"ABDOULAYE")</f>
        <v>#REF!</v>
      </c>
      <c r="AS293" s="161"/>
      <c r="AT293" s="161"/>
      <c r="AU293" s="161"/>
      <c r="AV293" s="162"/>
      <c r="AW293" s="12"/>
      <c r="AX293" s="160" t="e">
        <f>HYPERLINK("[Evaluation_Continue.xlsm]AISSATOU!E"&amp;MATCH(B292,#REF!,0),"AISSATOU")</f>
        <v>#REF!</v>
      </c>
      <c r="AY293" s="161"/>
      <c r="AZ293" s="161"/>
      <c r="BA293" s="161"/>
      <c r="BB293" s="162"/>
      <c r="BC293" s="12"/>
      <c r="BD293" s="160" t="e">
        <f>HYPERLINK("[Evaluation_Continue.xlsm]CHAIMA!E"&amp;MATCH(B292,#REF!,0),"CHAIMA")</f>
        <v>#REF!</v>
      </c>
      <c r="BE293" s="161"/>
      <c r="BF293" s="161"/>
      <c r="BG293" s="161"/>
      <c r="BH293" s="162"/>
      <c r="BI293" s="12"/>
      <c r="BJ293" s="160" t="e">
        <f>HYPERLINK("[Evaluation_Continue.xlsm]JOFFREY!E"&amp;MATCH(B292,#REF!,0),"JOFFREY")</f>
        <v>#REF!</v>
      </c>
      <c r="BK293" s="161"/>
      <c r="BL293" s="161"/>
      <c r="BM293" s="161"/>
      <c r="BN293" s="162"/>
    </row>
    <row r="294" spans="1:66" ht="17.25" hidden="1" thickTop="1" thickBot="1">
      <c r="B294" s="14" t="s">
        <v>2</v>
      </c>
      <c r="C294" s="15" t="s">
        <v>3</v>
      </c>
      <c r="D294" s="158" t="s">
        <v>4</v>
      </c>
      <c r="E294" s="159"/>
      <c r="F294" s="14" t="s">
        <v>5</v>
      </c>
      <c r="G294" s="16"/>
      <c r="H294" s="14" t="s">
        <v>2</v>
      </c>
      <c r="I294" s="15" t="s">
        <v>3</v>
      </c>
      <c r="J294" s="158" t="s">
        <v>4</v>
      </c>
      <c r="K294" s="159"/>
      <c r="L294" s="14" t="s">
        <v>5</v>
      </c>
      <c r="M294" s="16"/>
      <c r="N294" s="14" t="s">
        <v>2</v>
      </c>
      <c r="O294" s="15" t="s">
        <v>3</v>
      </c>
      <c r="P294" s="158" t="s">
        <v>4</v>
      </c>
      <c r="Q294" s="159"/>
      <c r="R294" s="14" t="s">
        <v>5</v>
      </c>
      <c r="S294" s="16"/>
      <c r="T294" s="14" t="s">
        <v>2</v>
      </c>
      <c r="U294" s="15" t="s">
        <v>3</v>
      </c>
      <c r="V294" s="158" t="s">
        <v>4</v>
      </c>
      <c r="W294" s="159"/>
      <c r="X294" s="14" t="s">
        <v>5</v>
      </c>
      <c r="Y294" s="16"/>
      <c r="Z294" s="14" t="s">
        <v>2</v>
      </c>
      <c r="AA294" s="15" t="s">
        <v>3</v>
      </c>
      <c r="AB294" s="158" t="s">
        <v>4</v>
      </c>
      <c r="AC294" s="159"/>
      <c r="AD294" s="14" t="s">
        <v>5</v>
      </c>
      <c r="AE294" s="16"/>
      <c r="AF294" s="14" t="s">
        <v>2</v>
      </c>
      <c r="AG294" s="15" t="s">
        <v>3</v>
      </c>
      <c r="AH294" s="158" t="s">
        <v>4</v>
      </c>
      <c r="AI294" s="159"/>
      <c r="AJ294" s="14" t="s">
        <v>5</v>
      </c>
      <c r="AK294" s="16"/>
      <c r="AL294" s="14" t="s">
        <v>2</v>
      </c>
      <c r="AM294" s="15" t="s">
        <v>3</v>
      </c>
      <c r="AN294" s="158" t="s">
        <v>4</v>
      </c>
      <c r="AO294" s="159"/>
      <c r="AP294" s="14" t="s">
        <v>5</v>
      </c>
      <c r="AQ294" s="16"/>
      <c r="AR294" s="14" t="s">
        <v>2</v>
      </c>
      <c r="AS294" s="15" t="s">
        <v>3</v>
      </c>
      <c r="AT294" s="158" t="s">
        <v>4</v>
      </c>
      <c r="AU294" s="159"/>
      <c r="AV294" s="14" t="s">
        <v>5</v>
      </c>
      <c r="AW294" s="16"/>
      <c r="AX294" s="14" t="s">
        <v>2</v>
      </c>
      <c r="AY294" s="15" t="s">
        <v>3</v>
      </c>
      <c r="AZ294" s="158" t="s">
        <v>4</v>
      </c>
      <c r="BA294" s="159"/>
      <c r="BB294" s="14" t="s">
        <v>5</v>
      </c>
      <c r="BC294" s="16"/>
      <c r="BD294" s="14" t="s">
        <v>2</v>
      </c>
      <c r="BE294" s="15" t="s">
        <v>3</v>
      </c>
      <c r="BF294" s="158" t="s">
        <v>4</v>
      </c>
      <c r="BG294" s="159"/>
      <c r="BH294" s="14" t="s">
        <v>5</v>
      </c>
      <c r="BI294" s="16"/>
      <c r="BJ294" s="14" t="s">
        <v>2</v>
      </c>
      <c r="BK294" s="15" t="s">
        <v>3</v>
      </c>
      <c r="BL294" s="158" t="s">
        <v>4</v>
      </c>
      <c r="BM294" s="159"/>
      <c r="BN294" s="14" t="s">
        <v>5</v>
      </c>
    </row>
    <row r="295" spans="1:66" ht="16.5" hidden="1" thickTop="1">
      <c r="B295" s="17"/>
      <c r="C295" s="18"/>
      <c r="D295" s="156"/>
      <c r="E295" s="157"/>
      <c r="F295" s="19"/>
      <c r="G295" s="1"/>
      <c r="H295" s="17"/>
      <c r="I295" s="18"/>
      <c r="J295" s="156"/>
      <c r="K295" s="157"/>
      <c r="L295" s="20"/>
      <c r="N295" s="17"/>
      <c r="O295" s="18"/>
      <c r="P295" s="156"/>
      <c r="Q295" s="157"/>
      <c r="R295" s="20"/>
      <c r="T295" s="17"/>
      <c r="U295" s="18"/>
      <c r="V295" s="156"/>
      <c r="W295" s="157"/>
      <c r="X295" s="20"/>
      <c r="Z295" s="17"/>
      <c r="AA295" s="18"/>
      <c r="AB295" s="156"/>
      <c r="AC295" s="157"/>
      <c r="AD295" s="20"/>
      <c r="AF295" s="17"/>
      <c r="AG295" s="18"/>
      <c r="AH295" s="156"/>
      <c r="AI295" s="157"/>
      <c r="AJ295" s="20"/>
      <c r="AL295" s="17"/>
      <c r="AM295" s="18"/>
      <c r="AN295" s="156"/>
      <c r="AO295" s="157"/>
      <c r="AP295" s="20"/>
      <c r="AR295" s="17"/>
      <c r="AS295" s="18"/>
      <c r="AT295" s="156"/>
      <c r="AU295" s="157"/>
      <c r="AV295" s="20"/>
      <c r="AX295" s="17"/>
      <c r="AY295" s="18"/>
      <c r="AZ295" s="156"/>
      <c r="BA295" s="157"/>
      <c r="BB295" s="20"/>
      <c r="BD295" s="17"/>
      <c r="BE295" s="18"/>
      <c r="BF295" s="156"/>
      <c r="BG295" s="157"/>
      <c r="BH295" s="20"/>
      <c r="BJ295" s="17"/>
      <c r="BK295" s="18"/>
      <c r="BL295" s="156"/>
      <c r="BM295" s="157"/>
      <c r="BN295" s="20"/>
    </row>
    <row r="296" spans="1:66" ht="15.75" hidden="1">
      <c r="B296" s="17"/>
      <c r="C296" s="21"/>
      <c r="D296" s="155"/>
      <c r="E296" s="154"/>
      <c r="F296" s="22"/>
      <c r="G296" s="1"/>
      <c r="H296" s="17"/>
      <c r="I296" s="21"/>
      <c r="J296" s="155"/>
      <c r="K296" s="154"/>
      <c r="L296" s="23"/>
      <c r="N296" s="17"/>
      <c r="O296" s="21"/>
      <c r="P296" s="155"/>
      <c r="Q296" s="154"/>
      <c r="R296" s="23"/>
      <c r="T296" s="17"/>
      <c r="U296" s="21"/>
      <c r="V296" s="155"/>
      <c r="W296" s="154"/>
      <c r="X296" s="23"/>
      <c r="Z296" s="17"/>
      <c r="AA296" s="21"/>
      <c r="AB296" s="155"/>
      <c r="AC296" s="154"/>
      <c r="AD296" s="23"/>
      <c r="AF296" s="17"/>
      <c r="AG296" s="21"/>
      <c r="AH296" s="155"/>
      <c r="AI296" s="154"/>
      <c r="AJ296" s="23"/>
      <c r="AL296" s="17"/>
      <c r="AM296" s="21"/>
      <c r="AN296" s="155"/>
      <c r="AO296" s="154"/>
      <c r="AP296" s="23"/>
      <c r="AR296" s="17"/>
      <c r="AS296" s="21"/>
      <c r="AT296" s="155"/>
      <c r="AU296" s="154"/>
      <c r="AV296" s="23"/>
      <c r="AX296" s="17"/>
      <c r="AY296" s="21"/>
      <c r="AZ296" s="155"/>
      <c r="BA296" s="154"/>
      <c r="BB296" s="23"/>
      <c r="BD296" s="17"/>
      <c r="BE296" s="21"/>
      <c r="BF296" s="155"/>
      <c r="BG296" s="154"/>
      <c r="BH296" s="23"/>
      <c r="BJ296" s="17"/>
      <c r="BK296" s="21"/>
      <c r="BL296" s="155"/>
      <c r="BM296" s="154"/>
      <c r="BN296" s="23"/>
    </row>
    <row r="297" spans="1:66" ht="15.75" hidden="1">
      <c r="B297" s="17"/>
      <c r="C297" s="21"/>
      <c r="D297" s="155"/>
      <c r="E297" s="154"/>
      <c r="F297" s="22"/>
      <c r="G297" s="1"/>
      <c r="H297" s="17"/>
      <c r="I297" s="21"/>
      <c r="J297" s="155"/>
      <c r="K297" s="154"/>
      <c r="L297" s="23"/>
      <c r="N297" s="17"/>
      <c r="O297" s="21"/>
      <c r="P297" s="155"/>
      <c r="Q297" s="154"/>
      <c r="R297" s="23"/>
      <c r="T297" s="17"/>
      <c r="U297" s="21"/>
      <c r="V297" s="155"/>
      <c r="W297" s="154"/>
      <c r="X297" s="23"/>
      <c r="Z297" s="17"/>
      <c r="AA297" s="21"/>
      <c r="AB297" s="155"/>
      <c r="AC297" s="154"/>
      <c r="AD297" s="23"/>
      <c r="AF297" s="17"/>
      <c r="AG297" s="21"/>
      <c r="AH297" s="155"/>
      <c r="AI297" s="154"/>
      <c r="AJ297" s="23"/>
      <c r="AL297" s="17"/>
      <c r="AM297" s="21"/>
      <c r="AN297" s="155"/>
      <c r="AO297" s="154"/>
      <c r="AP297" s="23"/>
      <c r="AR297" s="17"/>
      <c r="AS297" s="21"/>
      <c r="AT297" s="155"/>
      <c r="AU297" s="154"/>
      <c r="AV297" s="23"/>
      <c r="AX297" s="17"/>
      <c r="AY297" s="21"/>
      <c r="AZ297" s="155"/>
      <c r="BA297" s="154"/>
      <c r="BB297" s="23"/>
      <c r="BD297" s="17"/>
      <c r="BE297" s="21"/>
      <c r="BF297" s="155"/>
      <c r="BG297" s="154"/>
      <c r="BH297" s="23"/>
      <c r="BJ297" s="17"/>
      <c r="BK297" s="21"/>
      <c r="BL297" s="155"/>
      <c r="BM297" s="154"/>
      <c r="BN297" s="23"/>
    </row>
    <row r="298" spans="1:66" ht="15.75" hidden="1">
      <c r="B298" s="17"/>
      <c r="C298" s="21"/>
      <c r="D298" s="155"/>
      <c r="E298" s="154"/>
      <c r="F298" s="22"/>
      <c r="G298" s="1"/>
      <c r="H298" s="17"/>
      <c r="I298" s="21"/>
      <c r="J298" s="155"/>
      <c r="K298" s="154"/>
      <c r="L298" s="23"/>
      <c r="N298" s="17"/>
      <c r="O298" s="21"/>
      <c r="P298" s="155"/>
      <c r="Q298" s="154"/>
      <c r="R298" s="23"/>
      <c r="T298" s="17"/>
      <c r="U298" s="21"/>
      <c r="V298" s="155"/>
      <c r="W298" s="154"/>
      <c r="X298" s="23"/>
      <c r="Z298" s="17"/>
      <c r="AA298" s="21"/>
      <c r="AB298" s="155"/>
      <c r="AC298" s="154"/>
      <c r="AD298" s="23"/>
      <c r="AF298" s="17"/>
      <c r="AG298" s="21"/>
      <c r="AH298" s="155"/>
      <c r="AI298" s="154"/>
      <c r="AJ298" s="23"/>
      <c r="AL298" s="17"/>
      <c r="AM298" s="21"/>
      <c r="AN298" s="155"/>
      <c r="AO298" s="154"/>
      <c r="AP298" s="23"/>
      <c r="AR298" s="17"/>
      <c r="AS298" s="21"/>
      <c r="AT298" s="155"/>
      <c r="AU298" s="154"/>
      <c r="AV298" s="23"/>
      <c r="AX298" s="17"/>
      <c r="AY298" s="21"/>
      <c r="AZ298" s="155"/>
      <c r="BA298" s="154"/>
      <c r="BB298" s="23"/>
      <c r="BD298" s="17"/>
      <c r="BE298" s="21"/>
      <c r="BF298" s="155"/>
      <c r="BG298" s="154"/>
      <c r="BH298" s="23"/>
      <c r="BJ298" s="17"/>
      <c r="BK298" s="21"/>
      <c r="BL298" s="155"/>
      <c r="BM298" s="154"/>
      <c r="BN298" s="23"/>
    </row>
    <row r="299" spans="1:66" ht="15.75" hidden="1">
      <c r="B299" s="17"/>
      <c r="C299" s="21"/>
      <c r="D299" s="155"/>
      <c r="E299" s="154"/>
      <c r="F299" s="22"/>
      <c r="G299" s="1"/>
      <c r="H299" s="17"/>
      <c r="I299" s="21"/>
      <c r="J299" s="155"/>
      <c r="K299" s="154"/>
      <c r="L299" s="23"/>
      <c r="N299" s="17"/>
      <c r="O299" s="21"/>
      <c r="P299" s="155"/>
      <c r="Q299" s="154"/>
      <c r="R299" s="23"/>
      <c r="T299" s="17"/>
      <c r="U299" s="21"/>
      <c r="V299" s="155"/>
      <c r="W299" s="154"/>
      <c r="X299" s="23"/>
      <c r="Z299" s="17"/>
      <c r="AA299" s="21"/>
      <c r="AB299" s="155"/>
      <c r="AC299" s="154"/>
      <c r="AD299" s="23"/>
      <c r="AF299" s="17"/>
      <c r="AG299" s="21"/>
      <c r="AH299" s="155"/>
      <c r="AI299" s="154"/>
      <c r="AJ299" s="23"/>
      <c r="AL299" s="17"/>
      <c r="AM299" s="21"/>
      <c r="AN299" s="155"/>
      <c r="AO299" s="154"/>
      <c r="AP299" s="23"/>
      <c r="AR299" s="17"/>
      <c r="AS299" s="21"/>
      <c r="AT299" s="155"/>
      <c r="AU299" s="154"/>
      <c r="AV299" s="23"/>
      <c r="AX299" s="17"/>
      <c r="AY299" s="21"/>
      <c r="AZ299" s="155"/>
      <c r="BA299" s="154"/>
      <c r="BB299" s="23"/>
      <c r="BD299" s="17"/>
      <c r="BE299" s="21"/>
      <c r="BF299" s="155"/>
      <c r="BG299" s="154"/>
      <c r="BH299" s="23"/>
      <c r="BJ299" s="17"/>
      <c r="BK299" s="21"/>
      <c r="BL299" s="155"/>
      <c r="BM299" s="154"/>
      <c r="BN299" s="23"/>
    </row>
    <row r="300" spans="1:66" ht="15.75" hidden="1">
      <c r="B300" s="24"/>
      <c r="C300" s="21"/>
      <c r="D300" s="155"/>
      <c r="E300" s="154"/>
      <c r="F300" s="22"/>
      <c r="G300" s="1"/>
      <c r="H300" s="24"/>
      <c r="I300" s="21"/>
      <c r="J300" s="155"/>
      <c r="K300" s="154"/>
      <c r="L300" s="23"/>
      <c r="N300" s="24"/>
      <c r="O300" s="21"/>
      <c r="P300" s="155"/>
      <c r="Q300" s="154"/>
      <c r="R300" s="23"/>
      <c r="T300" s="24"/>
      <c r="U300" s="21"/>
      <c r="V300" s="155"/>
      <c r="W300" s="154"/>
      <c r="X300" s="23"/>
      <c r="Z300" s="24"/>
      <c r="AA300" s="21"/>
      <c r="AB300" s="155"/>
      <c r="AC300" s="154"/>
      <c r="AD300" s="23"/>
      <c r="AF300" s="24"/>
      <c r="AG300" s="21"/>
      <c r="AH300" s="155"/>
      <c r="AI300" s="154"/>
      <c r="AJ300" s="23"/>
      <c r="AL300" s="24"/>
      <c r="AM300" s="21"/>
      <c r="AN300" s="155"/>
      <c r="AO300" s="154"/>
      <c r="AP300" s="23"/>
      <c r="AR300" s="24"/>
      <c r="AS300" s="21"/>
      <c r="AT300" s="155"/>
      <c r="AU300" s="154"/>
      <c r="AV300" s="23"/>
      <c r="AX300" s="24"/>
      <c r="AY300" s="21"/>
      <c r="AZ300" s="155"/>
      <c r="BA300" s="154"/>
      <c r="BB300" s="23"/>
      <c r="BD300" s="24"/>
      <c r="BE300" s="21"/>
      <c r="BF300" s="155"/>
      <c r="BG300" s="154"/>
      <c r="BH300" s="23"/>
      <c r="BJ300" s="24"/>
      <c r="BK300" s="21"/>
      <c r="BL300" s="155"/>
      <c r="BM300" s="154"/>
      <c r="BN300" s="23"/>
    </row>
    <row r="301" spans="1:66" ht="15.75" hidden="1">
      <c r="B301" s="24"/>
      <c r="C301" s="21"/>
      <c r="D301" s="155"/>
      <c r="E301" s="154"/>
      <c r="F301" s="22"/>
      <c r="G301" s="1"/>
      <c r="H301" s="24"/>
      <c r="I301" s="21"/>
      <c r="J301" s="155"/>
      <c r="K301" s="154"/>
      <c r="L301" s="23"/>
      <c r="N301" s="24"/>
      <c r="O301" s="21"/>
      <c r="P301" s="155"/>
      <c r="Q301" s="154"/>
      <c r="R301" s="23"/>
      <c r="T301" s="24"/>
      <c r="U301" s="21"/>
      <c r="V301" s="155"/>
      <c r="W301" s="154"/>
      <c r="X301" s="23"/>
      <c r="Z301" s="24"/>
      <c r="AA301" s="21"/>
      <c r="AB301" s="155"/>
      <c r="AC301" s="154"/>
      <c r="AD301" s="23"/>
      <c r="AF301" s="24"/>
      <c r="AG301" s="21"/>
      <c r="AH301" s="155"/>
      <c r="AI301" s="154"/>
      <c r="AJ301" s="23"/>
      <c r="AL301" s="24"/>
      <c r="AM301" s="21"/>
      <c r="AN301" s="155"/>
      <c r="AO301" s="154"/>
      <c r="AP301" s="23"/>
      <c r="AR301" s="24"/>
      <c r="AS301" s="21"/>
      <c r="AT301" s="155"/>
      <c r="AU301" s="154"/>
      <c r="AV301" s="23"/>
      <c r="AX301" s="24"/>
      <c r="AY301" s="21"/>
      <c r="AZ301" s="155"/>
      <c r="BA301" s="154"/>
      <c r="BB301" s="23"/>
      <c r="BD301" s="24"/>
      <c r="BE301" s="21"/>
      <c r="BF301" s="155"/>
      <c r="BG301" s="154"/>
      <c r="BH301" s="23"/>
      <c r="BJ301" s="24"/>
      <c r="BK301" s="21"/>
      <c r="BL301" s="155"/>
      <c r="BM301" s="154"/>
      <c r="BN301" s="23"/>
    </row>
    <row r="302" spans="1:66" ht="15.75" hidden="1">
      <c r="B302" s="24"/>
      <c r="C302" s="21"/>
      <c r="D302" s="155"/>
      <c r="E302" s="154"/>
      <c r="F302" s="22"/>
      <c r="G302" s="1"/>
      <c r="H302" s="24"/>
      <c r="I302" s="21"/>
      <c r="J302" s="155"/>
      <c r="K302" s="154"/>
      <c r="L302" s="23"/>
      <c r="N302" s="24"/>
      <c r="O302" s="21"/>
      <c r="P302" s="155"/>
      <c r="Q302" s="154"/>
      <c r="R302" s="23"/>
      <c r="T302" s="24"/>
      <c r="U302" s="21"/>
      <c r="V302" s="155"/>
      <c r="W302" s="154"/>
      <c r="X302" s="23"/>
      <c r="Z302" s="24"/>
      <c r="AA302" s="21"/>
      <c r="AB302" s="155"/>
      <c r="AC302" s="154"/>
      <c r="AD302" s="23"/>
      <c r="AF302" s="24"/>
      <c r="AG302" s="21"/>
      <c r="AH302" s="155"/>
      <c r="AI302" s="154"/>
      <c r="AJ302" s="23"/>
      <c r="AL302" s="24"/>
      <c r="AM302" s="21"/>
      <c r="AN302" s="155"/>
      <c r="AO302" s="154"/>
      <c r="AP302" s="23"/>
      <c r="AR302" s="24"/>
      <c r="AS302" s="21"/>
      <c r="AT302" s="155"/>
      <c r="AU302" s="154"/>
      <c r="AV302" s="23"/>
      <c r="AX302" s="24"/>
      <c r="AY302" s="21"/>
      <c r="AZ302" s="155"/>
      <c r="BA302" s="154"/>
      <c r="BB302" s="23"/>
      <c r="BD302" s="24"/>
      <c r="BE302" s="21"/>
      <c r="BF302" s="155"/>
      <c r="BG302" s="154"/>
      <c r="BH302" s="23"/>
      <c r="BJ302" s="24"/>
      <c r="BK302" s="21"/>
      <c r="BL302" s="155"/>
      <c r="BM302" s="154"/>
      <c r="BN302" s="23"/>
    </row>
    <row r="303" spans="1:66" ht="15.75" hidden="1">
      <c r="B303" s="24"/>
      <c r="C303" s="21"/>
      <c r="D303" s="153"/>
      <c r="E303" s="154"/>
      <c r="F303" s="22"/>
      <c r="G303" s="1"/>
      <c r="H303" s="24"/>
      <c r="I303" s="21"/>
      <c r="J303" s="153"/>
      <c r="K303" s="154"/>
      <c r="L303" s="23"/>
      <c r="N303" s="24"/>
      <c r="O303" s="21"/>
      <c r="P303" s="153"/>
      <c r="Q303" s="154"/>
      <c r="R303" s="23"/>
      <c r="T303" s="24"/>
      <c r="U303" s="21"/>
      <c r="V303" s="153"/>
      <c r="W303" s="154"/>
      <c r="X303" s="23"/>
      <c r="Z303" s="24"/>
      <c r="AA303" s="21"/>
      <c r="AB303" s="153"/>
      <c r="AC303" s="154"/>
      <c r="AD303" s="23"/>
      <c r="AF303" s="24"/>
      <c r="AG303" s="21"/>
      <c r="AH303" s="153"/>
      <c r="AI303" s="154"/>
      <c r="AJ303" s="23"/>
      <c r="AL303" s="24"/>
      <c r="AM303" s="21"/>
      <c r="AN303" s="153"/>
      <c r="AO303" s="154"/>
      <c r="AP303" s="23"/>
      <c r="AR303" s="24"/>
      <c r="AS303" s="21"/>
      <c r="AT303" s="153"/>
      <c r="AU303" s="154"/>
      <c r="AV303" s="23"/>
      <c r="AX303" s="24"/>
      <c r="AY303" s="21"/>
      <c r="AZ303" s="153"/>
      <c r="BA303" s="154"/>
      <c r="BB303" s="23"/>
      <c r="BD303" s="24"/>
      <c r="BE303" s="21"/>
      <c r="BF303" s="153"/>
      <c r="BG303" s="154"/>
      <c r="BH303" s="23"/>
      <c r="BJ303" s="24"/>
      <c r="BK303" s="21"/>
      <c r="BL303" s="153"/>
      <c r="BM303" s="154"/>
      <c r="BN303" s="23"/>
    </row>
    <row r="304" spans="1:66" ht="16.5" hidden="1" thickBot="1">
      <c r="B304" s="25"/>
      <c r="C304" s="26"/>
      <c r="D304" s="151"/>
      <c r="E304" s="152"/>
      <c r="F304" s="27"/>
      <c r="G304" s="1"/>
      <c r="H304" s="25"/>
      <c r="I304" s="26"/>
      <c r="J304" s="151"/>
      <c r="K304" s="152"/>
      <c r="L304" s="28"/>
      <c r="N304" s="25"/>
      <c r="O304" s="26"/>
      <c r="P304" s="151"/>
      <c r="Q304" s="152"/>
      <c r="R304" s="28"/>
      <c r="T304" s="25"/>
      <c r="U304" s="26"/>
      <c r="V304" s="151"/>
      <c r="W304" s="152"/>
      <c r="X304" s="28"/>
      <c r="Z304" s="25"/>
      <c r="AA304" s="26"/>
      <c r="AB304" s="151"/>
      <c r="AC304" s="152"/>
      <c r="AD304" s="28"/>
      <c r="AF304" s="25"/>
      <c r="AG304" s="26"/>
      <c r="AH304" s="151"/>
      <c r="AI304" s="152"/>
      <c r="AJ304" s="28"/>
      <c r="AL304" s="25"/>
      <c r="AM304" s="26"/>
      <c r="AN304" s="151"/>
      <c r="AO304" s="152"/>
      <c r="AP304" s="28"/>
      <c r="AR304" s="25"/>
      <c r="AS304" s="26"/>
      <c r="AT304" s="151"/>
      <c r="AU304" s="152"/>
      <c r="AV304" s="28"/>
      <c r="AX304" s="25"/>
      <c r="AY304" s="26"/>
      <c r="AZ304" s="151"/>
      <c r="BA304" s="152"/>
      <c r="BB304" s="28"/>
      <c r="BD304" s="25"/>
      <c r="BE304" s="26"/>
      <c r="BF304" s="151"/>
      <c r="BG304" s="152"/>
      <c r="BH304" s="28"/>
      <c r="BJ304" s="25"/>
      <c r="BK304" s="26"/>
      <c r="BL304" s="151"/>
      <c r="BM304" s="152"/>
      <c r="BN304" s="28"/>
    </row>
    <row r="305" spans="1:66" ht="20.25" hidden="1" thickTop="1" thickBot="1">
      <c r="B305" s="142" t="s">
        <v>6</v>
      </c>
      <c r="C305" s="147" t="e">
        <f>AVERAGE(C295:C304)/3</f>
        <v>#DIV/0!</v>
      </c>
      <c r="D305" s="29" t="s">
        <v>7</v>
      </c>
      <c r="E305" s="30">
        <f>100%-(E306+E307+E308+E309+E310)</f>
        <v>1</v>
      </c>
      <c r="F305" s="31"/>
      <c r="G305" s="16"/>
      <c r="H305" s="142" t="s">
        <v>6</v>
      </c>
      <c r="I305" s="147" t="e">
        <f>AVERAGE(I295:I304)/3</f>
        <v>#DIV/0!</v>
      </c>
      <c r="J305" s="29" t="s">
        <v>7</v>
      </c>
      <c r="K305" s="30">
        <f>100%-(K306+K307+K308+K309+K310)</f>
        <v>1</v>
      </c>
      <c r="L305" s="31"/>
      <c r="M305" s="16"/>
      <c r="N305" s="142" t="s">
        <v>6</v>
      </c>
      <c r="O305" s="147" t="e">
        <f>AVERAGE(O295:O304)/3</f>
        <v>#DIV/0!</v>
      </c>
      <c r="P305" s="29" t="s">
        <v>7</v>
      </c>
      <c r="Q305" s="30">
        <f>100%-(Q306+Q307+Q308+Q309+Q310)</f>
        <v>1</v>
      </c>
      <c r="R305" s="31"/>
      <c r="S305" s="16"/>
      <c r="T305" s="142" t="s">
        <v>6</v>
      </c>
      <c r="U305" s="147" t="e">
        <f>AVERAGE(U295:U304)/3</f>
        <v>#DIV/0!</v>
      </c>
      <c r="V305" s="29" t="s">
        <v>7</v>
      </c>
      <c r="W305" s="30">
        <f>100%-(W306+W307+W308+W309+W310)</f>
        <v>1</v>
      </c>
      <c r="X305" s="31"/>
      <c r="Y305" s="16"/>
      <c r="Z305" s="142" t="s">
        <v>6</v>
      </c>
      <c r="AA305" s="147" t="e">
        <f>AVERAGE(AA295:AA304)/3</f>
        <v>#DIV/0!</v>
      </c>
      <c r="AB305" s="29" t="s">
        <v>7</v>
      </c>
      <c r="AC305" s="30">
        <f>100%-(AC306+AC307+AC308+AC309+AC310)</f>
        <v>1</v>
      </c>
      <c r="AD305" s="31"/>
      <c r="AE305" s="16"/>
      <c r="AF305" s="142" t="s">
        <v>6</v>
      </c>
      <c r="AG305" s="147" t="e">
        <f>AVERAGE(AG295:AG304)/3</f>
        <v>#DIV/0!</v>
      </c>
      <c r="AH305" s="29" t="s">
        <v>7</v>
      </c>
      <c r="AI305" s="30">
        <f>100%-(AI306+AI307+AI308+AI309+AI310)</f>
        <v>1</v>
      </c>
      <c r="AJ305" s="31"/>
      <c r="AK305" s="16"/>
      <c r="AL305" s="142" t="s">
        <v>6</v>
      </c>
      <c r="AM305" s="147" t="e">
        <f>AVERAGE(AM295:AM304)/3</f>
        <v>#DIV/0!</v>
      </c>
      <c r="AN305" s="29" t="s">
        <v>7</v>
      </c>
      <c r="AO305" s="30">
        <f>100%-(AO306+AO307+AO308+AO309+AO310)</f>
        <v>1</v>
      </c>
      <c r="AP305" s="31"/>
      <c r="AQ305" s="16"/>
      <c r="AR305" s="142" t="s">
        <v>6</v>
      </c>
      <c r="AS305" s="147" t="e">
        <f>AVERAGE(AS295:AS304)/3</f>
        <v>#DIV/0!</v>
      </c>
      <c r="AT305" s="29" t="s">
        <v>7</v>
      </c>
      <c r="AU305" s="30">
        <f>100%-(AU306+AU307+AU308+AU309+AU310)</f>
        <v>1</v>
      </c>
      <c r="AV305" s="31"/>
      <c r="AW305" s="16"/>
      <c r="AX305" s="142" t="s">
        <v>6</v>
      </c>
      <c r="AY305" s="147" t="e">
        <f>AVERAGE(AY295:AY304)/3</f>
        <v>#DIV/0!</v>
      </c>
      <c r="AZ305" s="29" t="s">
        <v>7</v>
      </c>
      <c r="BA305" s="30">
        <f>100%-(BA306+BA307+BA308+BA309+BA310)</f>
        <v>1</v>
      </c>
      <c r="BB305" s="31"/>
      <c r="BC305" s="16"/>
      <c r="BD305" s="142" t="s">
        <v>6</v>
      </c>
      <c r="BE305" s="147" t="e">
        <f>AVERAGE(BE295:BE304)/3</f>
        <v>#DIV/0!</v>
      </c>
      <c r="BF305" s="29" t="s">
        <v>7</v>
      </c>
      <c r="BG305" s="30">
        <f>100%-(BG306+BG307+BG308+BG309+BG310)</f>
        <v>1</v>
      </c>
      <c r="BH305" s="31"/>
      <c r="BI305" s="16"/>
      <c r="BJ305" s="142" t="s">
        <v>6</v>
      </c>
      <c r="BK305" s="147" t="e">
        <f>AVERAGE(BK295:BK304)/3</f>
        <v>#DIV/0!</v>
      </c>
      <c r="BL305" s="29" t="s">
        <v>7</v>
      </c>
      <c r="BM305" s="30">
        <f>100%-(BM306+BM307+BM308+BM309+BM310)</f>
        <v>1</v>
      </c>
      <c r="BN305" s="31"/>
    </row>
    <row r="306" spans="1:66" ht="17.25" hidden="1" thickTop="1" thickBot="1">
      <c r="B306" s="150"/>
      <c r="C306" s="148"/>
      <c r="D306" s="32" t="s">
        <v>8</v>
      </c>
      <c r="E306" s="33">
        <f>COUNTIF(D295:E304,"G")/COUNTBLANK(D295:E304)</f>
        <v>0</v>
      </c>
      <c r="F306" s="34"/>
      <c r="G306" s="16"/>
      <c r="H306" s="150"/>
      <c r="I306" s="148"/>
      <c r="J306" s="32" t="s">
        <v>8</v>
      </c>
      <c r="K306" s="33">
        <f>COUNTIF(J295:K304,"G")/COUNTBLANK(J295:K304)</f>
        <v>0</v>
      </c>
      <c r="L306" s="34"/>
      <c r="M306" s="16"/>
      <c r="N306" s="150"/>
      <c r="O306" s="148"/>
      <c r="P306" s="32" t="s">
        <v>8</v>
      </c>
      <c r="Q306" s="33">
        <f>COUNTIF(P295:Q304,"G")/COUNTBLANK(P295:Q304)</f>
        <v>0</v>
      </c>
      <c r="R306" s="34"/>
      <c r="S306" s="16"/>
      <c r="T306" s="150"/>
      <c r="U306" s="148"/>
      <c r="V306" s="32" t="s">
        <v>8</v>
      </c>
      <c r="W306" s="33">
        <f>COUNTIF(V295:W304,"G")/COUNTBLANK(V295:W304)</f>
        <v>0</v>
      </c>
      <c r="X306" s="34"/>
      <c r="Y306" s="16"/>
      <c r="Z306" s="150"/>
      <c r="AA306" s="148"/>
      <c r="AB306" s="32" t="s">
        <v>8</v>
      </c>
      <c r="AC306" s="33">
        <f>COUNTIF(AB295:AC304,"G")/COUNTBLANK(AB295:AC304)</f>
        <v>0</v>
      </c>
      <c r="AD306" s="34"/>
      <c r="AE306" s="16"/>
      <c r="AF306" s="150"/>
      <c r="AG306" s="148"/>
      <c r="AH306" s="35" t="s">
        <v>8</v>
      </c>
      <c r="AI306" s="33">
        <f>COUNTIF(AH295:AI304,"G")/COUNTBLANK(AH295:AI304)</f>
        <v>0</v>
      </c>
      <c r="AJ306" s="34"/>
      <c r="AK306" s="16"/>
      <c r="AL306" s="150"/>
      <c r="AM306" s="148"/>
      <c r="AN306" s="32" t="s">
        <v>8</v>
      </c>
      <c r="AO306" s="33">
        <f>COUNTIF(AN295:AO304,"G")/COUNTBLANK(AN295:AO304)</f>
        <v>0</v>
      </c>
      <c r="AP306" s="34"/>
      <c r="AQ306" s="16"/>
      <c r="AR306" s="150"/>
      <c r="AS306" s="148"/>
      <c r="AT306" s="32" t="s">
        <v>8</v>
      </c>
      <c r="AU306" s="33">
        <f>COUNTIF(AT295:AU304,"G")/COUNTBLANK(AT295:AU304)</f>
        <v>0</v>
      </c>
      <c r="AV306" s="34"/>
      <c r="AW306" s="16"/>
      <c r="AX306" s="150"/>
      <c r="AY306" s="148"/>
      <c r="AZ306" s="32" t="s">
        <v>8</v>
      </c>
      <c r="BA306" s="33">
        <f>COUNTIF(AZ295:BA304,"G")/COUNTBLANK(AZ295:BA304)</f>
        <v>0</v>
      </c>
      <c r="BB306" s="34"/>
      <c r="BC306" s="16"/>
      <c r="BD306" s="150"/>
      <c r="BE306" s="148"/>
      <c r="BF306" s="32" t="s">
        <v>8</v>
      </c>
      <c r="BG306" s="33">
        <f>COUNTIF(BF295:BG304,"G")/COUNTBLANK(BF295:BG304)</f>
        <v>0</v>
      </c>
      <c r="BH306" s="34"/>
      <c r="BI306" s="16"/>
      <c r="BJ306" s="150"/>
      <c r="BK306" s="148"/>
      <c r="BL306" s="32" t="s">
        <v>8</v>
      </c>
      <c r="BM306" s="33">
        <f>COUNTIF(BL295:BM304,"G")/COUNTBLANK(BL295:BM304)</f>
        <v>0</v>
      </c>
      <c r="BN306" s="34"/>
    </row>
    <row r="307" spans="1:66" ht="17.25" hidden="1" thickTop="1" thickBot="1">
      <c r="B307" s="144"/>
      <c r="C307" s="149"/>
      <c r="D307" s="36" t="s">
        <v>9</v>
      </c>
      <c r="E307" s="33">
        <f>COUNTIF(D295:E304,"A")/COUNTBLANK(D295:E304)</f>
        <v>0</v>
      </c>
      <c r="F307" s="34"/>
      <c r="G307" s="16"/>
      <c r="H307" s="144"/>
      <c r="I307" s="149"/>
      <c r="J307" s="36" t="s">
        <v>9</v>
      </c>
      <c r="K307" s="33">
        <f>COUNTIF(J295:K304,"A")/COUNTBLANK(J295:K304)</f>
        <v>0</v>
      </c>
      <c r="L307" s="34"/>
      <c r="M307" s="16"/>
      <c r="N307" s="144"/>
      <c r="O307" s="149"/>
      <c r="P307" s="36" t="s">
        <v>9</v>
      </c>
      <c r="Q307" s="33">
        <f>COUNTIF(P295:Q304,"A")/COUNTBLANK(P295:Q304)</f>
        <v>0</v>
      </c>
      <c r="R307" s="34"/>
      <c r="S307" s="16"/>
      <c r="T307" s="144"/>
      <c r="U307" s="149"/>
      <c r="V307" s="36" t="s">
        <v>9</v>
      </c>
      <c r="W307" s="33">
        <f>COUNTIF(V295:W304,"A")/COUNTBLANK(V295:W304)</f>
        <v>0</v>
      </c>
      <c r="X307" s="34"/>
      <c r="Y307" s="16"/>
      <c r="Z307" s="144"/>
      <c r="AA307" s="149"/>
      <c r="AB307" s="36" t="s">
        <v>9</v>
      </c>
      <c r="AC307" s="33">
        <f>COUNTIF(AB295:AC304,"A")/COUNTBLANK(AB295:AC304)</f>
        <v>0</v>
      </c>
      <c r="AD307" s="34"/>
      <c r="AE307" s="16"/>
      <c r="AF307" s="144"/>
      <c r="AG307" s="149"/>
      <c r="AH307" s="36" t="s">
        <v>9</v>
      </c>
      <c r="AI307" s="33">
        <f>COUNTIF(AH295:AI304,"A")/COUNTBLANK(AH295:AI304)</f>
        <v>0</v>
      </c>
      <c r="AJ307" s="34"/>
      <c r="AK307" s="16"/>
      <c r="AL307" s="144"/>
      <c r="AM307" s="149"/>
      <c r="AN307" s="36" t="s">
        <v>9</v>
      </c>
      <c r="AO307" s="33">
        <f>COUNTIF(AN295:AO304,"A")/COUNTBLANK(AN295:AO304)</f>
        <v>0</v>
      </c>
      <c r="AP307" s="34"/>
      <c r="AQ307" s="16"/>
      <c r="AR307" s="144"/>
      <c r="AS307" s="149"/>
      <c r="AT307" s="36" t="s">
        <v>9</v>
      </c>
      <c r="AU307" s="33">
        <f>COUNTIF(AT295:AU304,"A")/COUNTBLANK(AT295:AU304)</f>
        <v>0</v>
      </c>
      <c r="AV307" s="34"/>
      <c r="AW307" s="16"/>
      <c r="AX307" s="144"/>
      <c r="AY307" s="149"/>
      <c r="AZ307" s="36" t="s">
        <v>9</v>
      </c>
      <c r="BA307" s="33">
        <f>COUNTIF(AZ295:BA304,"A")/COUNTBLANK(AZ295:BA304)</f>
        <v>0</v>
      </c>
      <c r="BB307" s="34"/>
      <c r="BC307" s="16"/>
      <c r="BD307" s="144"/>
      <c r="BE307" s="149"/>
      <c r="BF307" s="36" t="s">
        <v>9</v>
      </c>
      <c r="BG307" s="33">
        <f>COUNTIF(BF295:BG304,"A")/COUNTBLANK(BF295:BG304)</f>
        <v>0</v>
      </c>
      <c r="BH307" s="34"/>
      <c r="BI307" s="16"/>
      <c r="BJ307" s="144"/>
      <c r="BK307" s="149"/>
      <c r="BL307" s="36" t="s">
        <v>9</v>
      </c>
      <c r="BM307" s="33">
        <f>COUNTIF(BL295:BM304,"A")/COUNTBLANK(BL295:BM304)</f>
        <v>0</v>
      </c>
      <c r="BN307" s="34"/>
    </row>
    <row r="308" spans="1:66" ht="17.25" hidden="1" thickTop="1" thickBot="1">
      <c r="B308" s="142" t="s">
        <v>10</v>
      </c>
      <c r="C308" s="139" t="str">
        <f>IFERROR(IF(C305&gt;75%,"A",IF(AND(C305&gt;=50%,C305&lt;=75%),"PA","NA")),"NE")</f>
        <v>NE</v>
      </c>
      <c r="D308" s="32" t="s">
        <v>11</v>
      </c>
      <c r="E308" s="33">
        <f>COUNTIF(D295:E304,"M")/COUNTBLANK(D295:E304)</f>
        <v>0</v>
      </c>
      <c r="F308" s="34"/>
      <c r="G308" s="16"/>
      <c r="H308" s="142" t="s">
        <v>10</v>
      </c>
      <c r="I308" s="139" t="str">
        <f>IFERROR(IF(I305&gt;75%,"A",IF(AND(I305&gt;=50%,I305&lt;=75%),"PA","NA")),"NE")</f>
        <v>NE</v>
      </c>
      <c r="J308" s="32" t="s">
        <v>11</v>
      </c>
      <c r="K308" s="33">
        <f>COUNTIF(J295:K304,"M")/COUNTBLANK(J295:K304)</f>
        <v>0</v>
      </c>
      <c r="L308" s="34"/>
      <c r="M308" s="16"/>
      <c r="N308" s="142" t="s">
        <v>10</v>
      </c>
      <c r="O308" s="139" t="str">
        <f>IFERROR(IF(O305&gt;75%,"A",IF(AND(O305&gt;=50%,O305&lt;=75%),"PA","NA")),"NE")</f>
        <v>NE</v>
      </c>
      <c r="P308" s="32" t="s">
        <v>11</v>
      </c>
      <c r="Q308" s="33">
        <f>COUNTIF(P295:Q304,"M")/COUNTBLANK(P295:Q304)</f>
        <v>0</v>
      </c>
      <c r="R308" s="34"/>
      <c r="S308" s="16"/>
      <c r="T308" s="142" t="s">
        <v>10</v>
      </c>
      <c r="U308" s="139" t="str">
        <f>IFERROR(IF(U305&gt;75%,"A",IF(AND(U305&gt;=50%,U305&lt;=75%),"PA","NA")),"NE")</f>
        <v>NE</v>
      </c>
      <c r="V308" s="32" t="s">
        <v>11</v>
      </c>
      <c r="W308" s="33">
        <f>COUNTIF(V295:W304,"M")/COUNTBLANK(V295:W304)</f>
        <v>0</v>
      </c>
      <c r="X308" s="34"/>
      <c r="Y308" s="16"/>
      <c r="Z308" s="142" t="s">
        <v>10</v>
      </c>
      <c r="AA308" s="139" t="str">
        <f>IFERROR(IF(AA305&gt;75%,"A",IF(AND(AA305&gt;=50%,AA305&lt;=75%),"PA","NA")),"NE")</f>
        <v>NE</v>
      </c>
      <c r="AB308" s="32" t="s">
        <v>11</v>
      </c>
      <c r="AC308" s="33">
        <f>COUNTIF(AB295:AC304,"M")/COUNTBLANK(AB295:AC304)</f>
        <v>0</v>
      </c>
      <c r="AD308" s="34"/>
      <c r="AE308" s="16"/>
      <c r="AF308" s="142" t="s">
        <v>10</v>
      </c>
      <c r="AG308" s="139" t="str">
        <f>IFERROR(IF(AG305&gt;75%,"A",IF(AND(AG305&gt;=50%,AG305&lt;=75%),"PA","NA")),"NE")</f>
        <v>NE</v>
      </c>
      <c r="AH308" s="32" t="s">
        <v>11</v>
      </c>
      <c r="AI308" s="33">
        <f>COUNTIF(AH295:AI304,"M")/COUNTBLANK(AH295:AI304)</f>
        <v>0</v>
      </c>
      <c r="AJ308" s="34"/>
      <c r="AK308" s="16"/>
      <c r="AL308" s="142" t="s">
        <v>10</v>
      </c>
      <c r="AM308" s="139" t="str">
        <f>IFERROR(IF(AM305&gt;75%,"A",IF(AND(AM305&gt;=50%,AM305&lt;=75%),"PA","NA")),"NE")</f>
        <v>NE</v>
      </c>
      <c r="AN308" s="32" t="s">
        <v>11</v>
      </c>
      <c r="AO308" s="33">
        <f>COUNTIF(AN295:AO304,"M")/COUNTBLANK(AN295:AO304)</f>
        <v>0</v>
      </c>
      <c r="AP308" s="34"/>
      <c r="AQ308" s="16"/>
      <c r="AR308" s="142" t="s">
        <v>10</v>
      </c>
      <c r="AS308" s="139" t="str">
        <f>IFERROR(IF(AS305&gt;75%,"A",IF(AND(AS305&gt;=50%,AS305&lt;=75%),"PA","NA")),"NE")</f>
        <v>NE</v>
      </c>
      <c r="AT308" s="32" t="s">
        <v>11</v>
      </c>
      <c r="AU308" s="33">
        <f>COUNTIF(AT295:AU304,"M")/COUNTBLANK(AT295:AU304)</f>
        <v>0</v>
      </c>
      <c r="AV308" s="34"/>
      <c r="AW308" s="16"/>
      <c r="AX308" s="142" t="s">
        <v>10</v>
      </c>
      <c r="AY308" s="139" t="str">
        <f>IFERROR(IF(AY305&gt;75%,"A",IF(AND(AY305&gt;=50%,AY305&lt;=75%),"PA","NA")),"NE")</f>
        <v>NE</v>
      </c>
      <c r="AZ308" s="32" t="s">
        <v>11</v>
      </c>
      <c r="BA308" s="33">
        <f>COUNTIF(AZ295:BA304,"M")/COUNTBLANK(AZ295:BA304)</f>
        <v>0</v>
      </c>
      <c r="BB308" s="34"/>
      <c r="BC308" s="16"/>
      <c r="BD308" s="142" t="s">
        <v>10</v>
      </c>
      <c r="BE308" s="139" t="str">
        <f>IFERROR(IF(BE305&gt;75%,"A",IF(AND(BE305&gt;=50%,BE305&lt;=75%),"PA","NA")),"NE")</f>
        <v>NE</v>
      </c>
      <c r="BF308" s="32" t="s">
        <v>11</v>
      </c>
      <c r="BG308" s="33">
        <f>COUNTIF(BF295:BG304,"M")/COUNTBLANK(BF295:BG304)</f>
        <v>0</v>
      </c>
      <c r="BH308" s="34"/>
      <c r="BI308" s="16"/>
      <c r="BJ308" s="142" t="s">
        <v>10</v>
      </c>
      <c r="BK308" s="139" t="str">
        <f>IFERROR(IF(BK305&gt;75%,"A",IF(AND(BK305&gt;=50%,BK305&lt;=75%),"PA","NA")),"NE")</f>
        <v>NE</v>
      </c>
      <c r="BL308" s="32" t="s">
        <v>11</v>
      </c>
      <c r="BM308" s="33">
        <f>COUNTIF(BL295:BM304,"M")/COUNTBLANK(BL295:BM304)</f>
        <v>0</v>
      </c>
      <c r="BN308" s="34"/>
    </row>
    <row r="309" spans="1:66" ht="17.25" hidden="1" thickTop="1" thickBot="1">
      <c r="B309" s="143"/>
      <c r="C309" s="140"/>
      <c r="D309" s="32" t="s">
        <v>12</v>
      </c>
      <c r="E309" s="33">
        <f>COUNTIF(D295:E304,"GM")/COUNTBLANK(D295:E304)</f>
        <v>0</v>
      </c>
      <c r="F309" s="34"/>
      <c r="G309" s="16"/>
      <c r="H309" s="143"/>
      <c r="I309" s="140"/>
      <c r="J309" s="32" t="s">
        <v>12</v>
      </c>
      <c r="K309" s="33">
        <f>COUNTIF(J295:K304,"GM")/COUNTBLANK(J295:K304)</f>
        <v>0</v>
      </c>
      <c r="L309" s="34"/>
      <c r="M309" s="16"/>
      <c r="N309" s="143"/>
      <c r="O309" s="140"/>
      <c r="P309" s="32" t="s">
        <v>12</v>
      </c>
      <c r="Q309" s="33">
        <f>COUNTIF(P295:Q304,"GM")/COUNTBLANK(P295:Q304)</f>
        <v>0</v>
      </c>
      <c r="R309" s="34"/>
      <c r="S309" s="16"/>
      <c r="T309" s="143"/>
      <c r="U309" s="140"/>
      <c r="V309" s="32" t="s">
        <v>12</v>
      </c>
      <c r="W309" s="33">
        <f>COUNTIF(V295:W304,"GM")/COUNTBLANK(V295:W304)</f>
        <v>0</v>
      </c>
      <c r="X309" s="34"/>
      <c r="Y309" s="16"/>
      <c r="Z309" s="143"/>
      <c r="AA309" s="140"/>
      <c r="AB309" s="32" t="s">
        <v>12</v>
      </c>
      <c r="AC309" s="33">
        <f>COUNTIF(AB295:AC304,"GM")/COUNTBLANK(AB295:AC304)</f>
        <v>0</v>
      </c>
      <c r="AD309" s="34"/>
      <c r="AE309" s="16"/>
      <c r="AF309" s="143"/>
      <c r="AG309" s="140"/>
      <c r="AH309" s="32" t="s">
        <v>12</v>
      </c>
      <c r="AI309" s="33">
        <f>COUNTIF(AH295:AI304,"GM")/COUNTBLANK(AH295:AI304)</f>
        <v>0</v>
      </c>
      <c r="AJ309" s="34"/>
      <c r="AK309" s="16"/>
      <c r="AL309" s="143"/>
      <c r="AM309" s="140"/>
      <c r="AN309" s="32" t="s">
        <v>12</v>
      </c>
      <c r="AO309" s="33">
        <f>COUNTIF(AN295:AO304,"GM")/COUNTBLANK(AN295:AO304)</f>
        <v>0</v>
      </c>
      <c r="AP309" s="34"/>
      <c r="AQ309" s="16"/>
      <c r="AR309" s="143"/>
      <c r="AS309" s="140"/>
      <c r="AT309" s="32" t="s">
        <v>12</v>
      </c>
      <c r="AU309" s="33">
        <f>COUNTIF(AT295:AU304,"GM")/COUNTBLANK(AT295:AU304)</f>
        <v>0</v>
      </c>
      <c r="AV309" s="34"/>
      <c r="AW309" s="16"/>
      <c r="AX309" s="143"/>
      <c r="AY309" s="140"/>
      <c r="AZ309" s="32" t="s">
        <v>12</v>
      </c>
      <c r="BA309" s="33">
        <f>COUNTIF(AZ295:BA304,"GM")/COUNTBLANK(AZ295:BA304)</f>
        <v>0</v>
      </c>
      <c r="BB309" s="34"/>
      <c r="BC309" s="16"/>
      <c r="BD309" s="143"/>
      <c r="BE309" s="140"/>
      <c r="BF309" s="32" t="s">
        <v>12</v>
      </c>
      <c r="BG309" s="33">
        <f>COUNTIF(BF295:BG304,"GM")/COUNTBLANK(BF295:BG304)</f>
        <v>0</v>
      </c>
      <c r="BH309" s="34"/>
      <c r="BI309" s="16"/>
      <c r="BJ309" s="143"/>
      <c r="BK309" s="140"/>
      <c r="BL309" s="32" t="s">
        <v>12</v>
      </c>
      <c r="BM309" s="33">
        <f>COUNTIF(BL295:BM304,"GM")/COUNTBLANK(BL295:BM304)</f>
        <v>0</v>
      </c>
      <c r="BN309" s="34"/>
    </row>
    <row r="310" spans="1:66" ht="17.25" hidden="1" thickTop="1" thickBot="1">
      <c r="B310" s="144"/>
      <c r="C310" s="141"/>
      <c r="D310" s="32" t="s">
        <v>13</v>
      </c>
      <c r="E310" s="33">
        <f>COUNTIF(D295:E304,"AM")/COUNTBLANK(D295:E304)</f>
        <v>0</v>
      </c>
      <c r="F310" s="37"/>
      <c r="G310" s="16"/>
      <c r="H310" s="144"/>
      <c r="I310" s="141"/>
      <c r="J310" s="32" t="s">
        <v>13</v>
      </c>
      <c r="K310" s="33">
        <f>COUNTIF(J295:K304,"AM")/COUNTBLANK(J295:K304)</f>
        <v>0</v>
      </c>
      <c r="L310" s="37"/>
      <c r="M310" s="16"/>
      <c r="N310" s="144"/>
      <c r="O310" s="141"/>
      <c r="P310" s="32" t="s">
        <v>13</v>
      </c>
      <c r="Q310" s="33">
        <f>COUNTIF(P295:Q304,"AM")/COUNTBLANK(P295:Q304)</f>
        <v>0</v>
      </c>
      <c r="R310" s="37"/>
      <c r="S310" s="16"/>
      <c r="T310" s="144"/>
      <c r="U310" s="141"/>
      <c r="V310" s="32" t="s">
        <v>13</v>
      </c>
      <c r="W310" s="33">
        <f>COUNTIF(V295:W304,"AM")/COUNTBLANK(V295:W304)</f>
        <v>0</v>
      </c>
      <c r="X310" s="37"/>
      <c r="Y310" s="16"/>
      <c r="Z310" s="144"/>
      <c r="AA310" s="141"/>
      <c r="AB310" s="32" t="s">
        <v>13</v>
      </c>
      <c r="AC310" s="33">
        <f>COUNTIF(AB295:AC304,"AM")/COUNTBLANK(AB295:AC304)</f>
        <v>0</v>
      </c>
      <c r="AD310" s="37"/>
      <c r="AE310" s="16"/>
      <c r="AF310" s="144"/>
      <c r="AG310" s="141"/>
      <c r="AH310" s="32" t="s">
        <v>13</v>
      </c>
      <c r="AI310" s="33">
        <f>COUNTIF(AH295:AI304,"AM")/COUNTBLANK(AH295:AI304)</f>
        <v>0</v>
      </c>
      <c r="AJ310" s="37"/>
      <c r="AK310" s="16"/>
      <c r="AL310" s="144"/>
      <c r="AM310" s="141"/>
      <c r="AN310" s="32" t="s">
        <v>13</v>
      </c>
      <c r="AO310" s="33">
        <f>COUNTIF(AN295:AO304,"AM")/COUNTBLANK(AN295:AO304)</f>
        <v>0</v>
      </c>
      <c r="AP310" s="37"/>
      <c r="AQ310" s="16"/>
      <c r="AR310" s="144"/>
      <c r="AS310" s="141"/>
      <c r="AT310" s="32" t="s">
        <v>13</v>
      </c>
      <c r="AU310" s="33">
        <f>COUNTIF(AT295:AU304,"AM")/COUNTBLANK(AT295:AU304)</f>
        <v>0</v>
      </c>
      <c r="AV310" s="37"/>
      <c r="AW310" s="16"/>
      <c r="AX310" s="144"/>
      <c r="AY310" s="141"/>
      <c r="AZ310" s="32" t="s">
        <v>13</v>
      </c>
      <c r="BA310" s="33">
        <f>COUNTIF(AZ295:BA304,"AM")/COUNTBLANK(AZ295:BA304)</f>
        <v>0</v>
      </c>
      <c r="BB310" s="37"/>
      <c r="BC310" s="16"/>
      <c r="BD310" s="144"/>
      <c r="BE310" s="141"/>
      <c r="BF310" s="32" t="s">
        <v>13</v>
      </c>
      <c r="BG310" s="33">
        <f>COUNTIF(BF295:BG304,"AM")/COUNTBLANK(BF295:BG304)</f>
        <v>0</v>
      </c>
      <c r="BH310" s="37"/>
      <c r="BI310" s="16"/>
      <c r="BJ310" s="144"/>
      <c r="BK310" s="141"/>
      <c r="BL310" s="32" t="s">
        <v>13</v>
      </c>
      <c r="BM310" s="33">
        <f>COUNTIF(BL295:BM304,"AM")/COUNTBLANK(BL295:BM304)</f>
        <v>0</v>
      </c>
      <c r="BN310" s="37"/>
    </row>
    <row r="311" spans="1:66" ht="15.75" hidden="1" thickTop="1">
      <c r="B311" s="145"/>
      <c r="C311" s="146"/>
      <c r="D311" s="146"/>
      <c r="E311" s="146"/>
      <c r="F311" s="146"/>
      <c r="G311" s="146"/>
      <c r="H311" s="146"/>
      <c r="I311" s="14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  <c r="AA311" s="146"/>
      <c r="AB311" s="146"/>
      <c r="AC311" s="146"/>
      <c r="AD311" s="146"/>
      <c r="AE311" s="146"/>
      <c r="AF311" s="146"/>
      <c r="AG311" s="146"/>
      <c r="AH311" s="146"/>
      <c r="AI311" s="146"/>
      <c r="AJ311" s="146"/>
      <c r="AK311" s="146"/>
      <c r="AL311" s="146"/>
      <c r="AM311" s="146"/>
      <c r="AN311" s="146"/>
      <c r="AO311" s="146"/>
      <c r="AP311" s="146"/>
      <c r="AQ311" s="146"/>
      <c r="AR311" s="146"/>
      <c r="AS311" s="146"/>
      <c r="AT311" s="146"/>
      <c r="AU311" s="146"/>
      <c r="AV311" s="146"/>
      <c r="AW311" s="146"/>
      <c r="AX311" s="146"/>
      <c r="AY311" s="146"/>
      <c r="AZ311" s="146"/>
      <c r="BA311" s="146"/>
      <c r="BB311" s="146"/>
      <c r="BC311" s="146"/>
      <c r="BD311" s="146"/>
      <c r="BE311" s="146"/>
      <c r="BF311" s="146"/>
      <c r="BG311" s="146"/>
      <c r="BH311" s="146"/>
      <c r="BI311" s="146"/>
      <c r="BJ311" s="146"/>
      <c r="BK311" s="146"/>
      <c r="BL311" s="146"/>
      <c r="BM311" s="146"/>
      <c r="BN311" s="146"/>
    </row>
    <row r="312" spans="1:66" hidden="1">
      <c r="B312" s="146"/>
      <c r="C312" s="146"/>
      <c r="D312" s="146"/>
      <c r="E312" s="146"/>
      <c r="F312" s="146"/>
      <c r="G312" s="146"/>
      <c r="H312" s="146"/>
      <c r="I312" s="14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  <c r="AA312" s="146"/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146"/>
      <c r="AL312" s="146"/>
      <c r="AM312" s="146"/>
      <c r="AN312" s="146"/>
      <c r="AO312" s="146"/>
      <c r="AP312" s="146"/>
      <c r="AQ312" s="146"/>
      <c r="AR312" s="146"/>
      <c r="AS312" s="146"/>
      <c r="AT312" s="146"/>
      <c r="AU312" s="146"/>
      <c r="AV312" s="146"/>
      <c r="AW312" s="146"/>
      <c r="AX312" s="146"/>
      <c r="AY312" s="146"/>
      <c r="AZ312" s="146"/>
      <c r="BA312" s="146"/>
      <c r="BB312" s="146"/>
      <c r="BC312" s="146"/>
      <c r="BD312" s="146"/>
      <c r="BE312" s="146"/>
      <c r="BF312" s="146"/>
      <c r="BG312" s="146"/>
      <c r="BH312" s="146"/>
      <c r="BI312" s="146"/>
      <c r="BJ312" s="146"/>
      <c r="BK312" s="146"/>
      <c r="BL312" s="146"/>
      <c r="BM312" s="146"/>
      <c r="BN312" s="146"/>
    </row>
    <row r="313" spans="1:66" ht="15.75" hidden="1" thickBot="1">
      <c r="B313" s="146"/>
      <c r="C313" s="146"/>
      <c r="D313" s="146"/>
      <c r="E313" s="146"/>
      <c r="F313" s="146"/>
      <c r="G313" s="146"/>
      <c r="H313" s="146"/>
      <c r="I313" s="14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  <c r="AA313" s="146"/>
      <c r="AB313" s="146"/>
      <c r="AC313" s="146"/>
      <c r="AD313" s="146"/>
      <c r="AE313" s="146"/>
      <c r="AF313" s="146"/>
      <c r="AG313" s="146"/>
      <c r="AH313" s="146"/>
      <c r="AI313" s="146"/>
      <c r="AJ313" s="146"/>
      <c r="AK313" s="146"/>
      <c r="AL313" s="146"/>
      <c r="AM313" s="146"/>
      <c r="AN313" s="146"/>
      <c r="AO313" s="146"/>
      <c r="AP313" s="146"/>
      <c r="AQ313" s="146"/>
      <c r="AR313" s="146"/>
      <c r="AS313" s="146"/>
      <c r="AT313" s="146"/>
      <c r="AU313" s="146"/>
      <c r="AV313" s="146"/>
      <c r="AW313" s="146"/>
      <c r="AX313" s="146"/>
      <c r="AY313" s="146"/>
      <c r="AZ313" s="146"/>
      <c r="BA313" s="146"/>
      <c r="BB313" s="146"/>
      <c r="BC313" s="146"/>
      <c r="BD313" s="146"/>
      <c r="BE313" s="146"/>
      <c r="BF313" s="146"/>
      <c r="BG313" s="146"/>
      <c r="BH313" s="146"/>
      <c r="BI313" s="146"/>
      <c r="BJ313" s="146"/>
      <c r="BK313" s="146"/>
      <c r="BL313" s="146"/>
      <c r="BM313" s="146"/>
      <c r="BN313" s="146"/>
    </row>
    <row r="314" spans="1:66" ht="27.75" hidden="1" thickTop="1" thickBot="1">
      <c r="B314" s="163" t="str">
        <f>[1]Compétences!D73</f>
        <v>Participer verbalement à la production d’un écrit</v>
      </c>
      <c r="C314" s="164"/>
      <c r="D314" s="164"/>
      <c r="E314" s="164"/>
      <c r="F314" s="164"/>
      <c r="G314" s="164"/>
      <c r="H314" s="164"/>
      <c r="I314" s="164"/>
      <c r="J314" s="164"/>
      <c r="K314" s="164"/>
      <c r="L314" s="164"/>
      <c r="M314" s="164"/>
      <c r="N314" s="164"/>
      <c r="O314" s="164"/>
      <c r="P314" s="164"/>
      <c r="Q314" s="164"/>
      <c r="R314" s="164"/>
      <c r="S314" s="164"/>
      <c r="T314" s="164"/>
      <c r="U314" s="164"/>
      <c r="V314" s="164"/>
      <c r="W314" s="164"/>
      <c r="X314" s="164"/>
      <c r="Y314" s="164"/>
      <c r="Z314" s="164"/>
      <c r="AA314" s="164"/>
      <c r="AB314" s="164"/>
      <c r="AC314" s="164"/>
      <c r="AD314" s="164"/>
      <c r="AE314" s="164"/>
      <c r="AF314" s="164"/>
      <c r="AG314" s="164"/>
      <c r="AH314" s="164"/>
      <c r="AI314" s="164"/>
      <c r="AJ314" s="164"/>
      <c r="AK314" s="164"/>
      <c r="AL314" s="164"/>
      <c r="AM314" s="164"/>
      <c r="AN314" s="164"/>
      <c r="AO314" s="164"/>
      <c r="AP314" s="164"/>
      <c r="AQ314" s="164"/>
      <c r="AR314" s="164"/>
      <c r="AS314" s="164"/>
      <c r="AT314" s="164"/>
      <c r="AU314" s="164"/>
      <c r="AV314" s="164"/>
      <c r="AW314" s="164"/>
      <c r="AX314" s="164"/>
      <c r="AY314" s="164"/>
      <c r="AZ314" s="164"/>
      <c r="BA314" s="164"/>
      <c r="BB314" s="164"/>
      <c r="BC314" s="164"/>
      <c r="BD314" s="164"/>
      <c r="BE314" s="164"/>
      <c r="BF314" s="164"/>
      <c r="BG314" s="164"/>
      <c r="BH314" s="164"/>
      <c r="BI314" s="164"/>
      <c r="BJ314" s="164"/>
      <c r="BK314" s="164"/>
      <c r="BL314" s="164"/>
      <c r="BM314" s="164"/>
      <c r="BN314" s="165"/>
    </row>
    <row r="315" spans="1:66" ht="22.5" hidden="1" thickTop="1" thickBot="1">
      <c r="A315" s="13"/>
      <c r="B315" s="166" t="str">
        <f>HYPERLINK("[Evaluation_Continue.xlsm]INES!E"&amp;MATCH(B314,[1]INES!$E$1:$E$400,0),"INES")</f>
        <v>INES</v>
      </c>
      <c r="C315" s="167"/>
      <c r="D315" s="167"/>
      <c r="E315" s="167"/>
      <c r="F315" s="168"/>
      <c r="G315" s="12"/>
      <c r="H315" s="166" t="e">
        <f>HYPERLINK("[Evaluation_Continue.xlsm]RHEMA!E"&amp;MATCH(B314,#REF!,0),"RHEMA")</f>
        <v>#REF!</v>
      </c>
      <c r="I315" s="167"/>
      <c r="J315" s="167"/>
      <c r="K315" s="167"/>
      <c r="L315" s="168"/>
      <c r="M315" s="12"/>
      <c r="N315" s="166" t="e">
        <f>HYPERLINK("[Evaluation_Continue.xlsm]NUHEREN!E"&amp;MATCH(B314,#REF!,0),"NUHEREN")</f>
        <v>#REF!</v>
      </c>
      <c r="O315" s="169"/>
      <c r="P315" s="169"/>
      <c r="Q315" s="169"/>
      <c r="R315" s="170"/>
      <c r="S315" s="12"/>
      <c r="T315" s="160" t="e">
        <f>HYPERLINK("[Evaluation_Continue.xlsm]KISHORE!E"&amp;MATCH(B314,#REF!,0),"KISHORE")</f>
        <v>#REF!</v>
      </c>
      <c r="U315" s="161"/>
      <c r="V315" s="161"/>
      <c r="W315" s="161"/>
      <c r="X315" s="162"/>
      <c r="Y315" s="12"/>
      <c r="Z315" s="160" t="e">
        <f>HYPERLINK("[Evaluation_Continue.xlsm]TIMI!E"&amp;MATCH(B314,#REF!,0),"TIMI")</f>
        <v>#REF!</v>
      </c>
      <c r="AA315" s="161"/>
      <c r="AB315" s="161"/>
      <c r="AC315" s="161"/>
      <c r="AD315" s="162"/>
      <c r="AE315" s="12"/>
      <c r="AF315" s="160" t="e">
        <f>HYPERLINK("[Evaluation_Continue.xlsm]MAEVA!E"&amp;MATCH(B314,#REF!,0),"MAEVA")</f>
        <v>#REF!</v>
      </c>
      <c r="AG315" s="161"/>
      <c r="AH315" s="161"/>
      <c r="AI315" s="161"/>
      <c r="AJ315" s="162"/>
      <c r="AK315" s="12"/>
      <c r="AL315" s="160" t="e">
        <f>HYPERLINK("[Evaluation_Continue.xlsm]LOAN!E"&amp;MATCH(B314,#REF!,0),"LOAN")</f>
        <v>#REF!</v>
      </c>
      <c r="AM315" s="161"/>
      <c r="AN315" s="161"/>
      <c r="AO315" s="161"/>
      <c r="AP315" s="162"/>
      <c r="AQ315" s="12"/>
      <c r="AR315" s="160" t="e">
        <f>HYPERLINK("[Evaluation_Continue.xlsm]ABDOULAYE!E"&amp;MATCH(B314,#REF!,0),"ABDOULAYE")</f>
        <v>#REF!</v>
      </c>
      <c r="AS315" s="161"/>
      <c r="AT315" s="161"/>
      <c r="AU315" s="161"/>
      <c r="AV315" s="162"/>
      <c r="AW315" s="12"/>
      <c r="AX315" s="160" t="e">
        <f>HYPERLINK("[Evaluation_Continue.xlsm]AISSATOU!E"&amp;MATCH(B314,#REF!,0),"AISSATOU")</f>
        <v>#REF!</v>
      </c>
      <c r="AY315" s="161"/>
      <c r="AZ315" s="161"/>
      <c r="BA315" s="161"/>
      <c r="BB315" s="162"/>
      <c r="BC315" s="12"/>
      <c r="BD315" s="160" t="e">
        <f>HYPERLINK("[Evaluation_Continue.xlsm]CHAIMA!E"&amp;MATCH(B314,#REF!,0),"CHAIMA")</f>
        <v>#REF!</v>
      </c>
      <c r="BE315" s="161"/>
      <c r="BF315" s="161"/>
      <c r="BG315" s="161"/>
      <c r="BH315" s="162"/>
      <c r="BI315" s="12"/>
      <c r="BJ315" s="160" t="e">
        <f>HYPERLINK("[Evaluation_Continue.xlsm]JOFFREY!E"&amp;MATCH(B314,#REF!,0),"JOFFREY")</f>
        <v>#REF!</v>
      </c>
      <c r="BK315" s="161"/>
      <c r="BL315" s="161"/>
      <c r="BM315" s="161"/>
      <c r="BN315" s="162"/>
    </row>
    <row r="316" spans="1:66" ht="17.25" hidden="1" thickTop="1" thickBot="1">
      <c r="B316" s="14" t="s">
        <v>2</v>
      </c>
      <c r="C316" s="15" t="s">
        <v>3</v>
      </c>
      <c r="D316" s="158" t="s">
        <v>4</v>
      </c>
      <c r="E316" s="159"/>
      <c r="F316" s="14" t="s">
        <v>5</v>
      </c>
      <c r="G316" s="16"/>
      <c r="H316" s="14" t="s">
        <v>2</v>
      </c>
      <c r="I316" s="15" t="s">
        <v>3</v>
      </c>
      <c r="J316" s="158" t="s">
        <v>4</v>
      </c>
      <c r="K316" s="159"/>
      <c r="L316" s="14" t="s">
        <v>5</v>
      </c>
      <c r="M316" s="16"/>
      <c r="N316" s="14" t="s">
        <v>2</v>
      </c>
      <c r="O316" s="15" t="s">
        <v>3</v>
      </c>
      <c r="P316" s="158" t="s">
        <v>4</v>
      </c>
      <c r="Q316" s="159"/>
      <c r="R316" s="14" t="s">
        <v>5</v>
      </c>
      <c r="S316" s="16"/>
      <c r="T316" s="14" t="s">
        <v>2</v>
      </c>
      <c r="U316" s="15" t="s">
        <v>3</v>
      </c>
      <c r="V316" s="158" t="s">
        <v>4</v>
      </c>
      <c r="W316" s="159"/>
      <c r="X316" s="14" t="s">
        <v>5</v>
      </c>
      <c r="Y316" s="16"/>
      <c r="Z316" s="14" t="s">
        <v>2</v>
      </c>
      <c r="AA316" s="15" t="s">
        <v>3</v>
      </c>
      <c r="AB316" s="158" t="s">
        <v>4</v>
      </c>
      <c r="AC316" s="159"/>
      <c r="AD316" s="14" t="s">
        <v>5</v>
      </c>
      <c r="AE316" s="16"/>
      <c r="AF316" s="14" t="s">
        <v>2</v>
      </c>
      <c r="AG316" s="15" t="s">
        <v>3</v>
      </c>
      <c r="AH316" s="158" t="s">
        <v>4</v>
      </c>
      <c r="AI316" s="159"/>
      <c r="AJ316" s="14" t="s">
        <v>5</v>
      </c>
      <c r="AK316" s="16"/>
      <c r="AL316" s="14" t="s">
        <v>2</v>
      </c>
      <c r="AM316" s="15" t="s">
        <v>3</v>
      </c>
      <c r="AN316" s="158" t="s">
        <v>4</v>
      </c>
      <c r="AO316" s="159"/>
      <c r="AP316" s="14" t="s">
        <v>5</v>
      </c>
      <c r="AQ316" s="16"/>
      <c r="AR316" s="14" t="s">
        <v>2</v>
      </c>
      <c r="AS316" s="15" t="s">
        <v>3</v>
      </c>
      <c r="AT316" s="158" t="s">
        <v>4</v>
      </c>
      <c r="AU316" s="159"/>
      <c r="AV316" s="14" t="s">
        <v>5</v>
      </c>
      <c r="AW316" s="16"/>
      <c r="AX316" s="14" t="s">
        <v>2</v>
      </c>
      <c r="AY316" s="15" t="s">
        <v>3</v>
      </c>
      <c r="AZ316" s="158" t="s">
        <v>4</v>
      </c>
      <c r="BA316" s="159"/>
      <c r="BB316" s="14" t="s">
        <v>5</v>
      </c>
      <c r="BC316" s="16"/>
      <c r="BD316" s="14" t="s">
        <v>2</v>
      </c>
      <c r="BE316" s="15" t="s">
        <v>3</v>
      </c>
      <c r="BF316" s="158" t="s">
        <v>4</v>
      </c>
      <c r="BG316" s="159"/>
      <c r="BH316" s="14" t="s">
        <v>5</v>
      </c>
      <c r="BI316" s="16"/>
      <c r="BJ316" s="14" t="s">
        <v>2</v>
      </c>
      <c r="BK316" s="15" t="s">
        <v>3</v>
      </c>
      <c r="BL316" s="158" t="s">
        <v>4</v>
      </c>
      <c r="BM316" s="159"/>
      <c r="BN316" s="14" t="s">
        <v>5</v>
      </c>
    </row>
    <row r="317" spans="1:66" ht="16.5" hidden="1" thickTop="1">
      <c r="B317" s="17"/>
      <c r="C317" s="18"/>
      <c r="D317" s="156"/>
      <c r="E317" s="157"/>
      <c r="F317" s="19"/>
      <c r="G317" s="1"/>
      <c r="H317" s="17"/>
      <c r="I317" s="18"/>
      <c r="J317" s="156"/>
      <c r="K317" s="157"/>
      <c r="L317" s="20"/>
      <c r="N317" s="17"/>
      <c r="O317" s="18"/>
      <c r="P317" s="156"/>
      <c r="Q317" s="157"/>
      <c r="R317" s="20"/>
      <c r="T317" s="17"/>
      <c r="U317" s="18"/>
      <c r="V317" s="156"/>
      <c r="W317" s="157"/>
      <c r="X317" s="20"/>
      <c r="Z317" s="17"/>
      <c r="AA317" s="18"/>
      <c r="AB317" s="156"/>
      <c r="AC317" s="157"/>
      <c r="AD317" s="20"/>
      <c r="AF317" s="17"/>
      <c r="AG317" s="18"/>
      <c r="AH317" s="156"/>
      <c r="AI317" s="157"/>
      <c r="AJ317" s="20"/>
      <c r="AL317" s="17"/>
      <c r="AM317" s="18"/>
      <c r="AN317" s="156"/>
      <c r="AO317" s="157"/>
      <c r="AP317" s="20"/>
      <c r="AR317" s="17"/>
      <c r="AS317" s="18"/>
      <c r="AT317" s="156"/>
      <c r="AU317" s="157"/>
      <c r="AV317" s="20"/>
      <c r="AX317" s="17"/>
      <c r="AY317" s="18"/>
      <c r="AZ317" s="156"/>
      <c r="BA317" s="157"/>
      <c r="BB317" s="20"/>
      <c r="BD317" s="17"/>
      <c r="BE317" s="18"/>
      <c r="BF317" s="156"/>
      <c r="BG317" s="157"/>
      <c r="BH317" s="20"/>
      <c r="BJ317" s="17"/>
      <c r="BK317" s="18"/>
      <c r="BL317" s="156"/>
      <c r="BM317" s="157"/>
      <c r="BN317" s="20"/>
    </row>
    <row r="318" spans="1:66" ht="15.75" hidden="1">
      <c r="B318" s="17"/>
      <c r="C318" s="21"/>
      <c r="D318" s="155"/>
      <c r="E318" s="154"/>
      <c r="F318" s="22"/>
      <c r="G318" s="1"/>
      <c r="H318" s="17"/>
      <c r="I318" s="21"/>
      <c r="J318" s="155"/>
      <c r="K318" s="154"/>
      <c r="L318" s="23"/>
      <c r="N318" s="17"/>
      <c r="O318" s="21"/>
      <c r="P318" s="155"/>
      <c r="Q318" s="154"/>
      <c r="R318" s="23"/>
      <c r="T318" s="17"/>
      <c r="U318" s="21"/>
      <c r="V318" s="155"/>
      <c r="W318" s="154"/>
      <c r="X318" s="23"/>
      <c r="Z318" s="17"/>
      <c r="AA318" s="21"/>
      <c r="AB318" s="155"/>
      <c r="AC318" s="154"/>
      <c r="AD318" s="23"/>
      <c r="AF318" s="17"/>
      <c r="AG318" s="21"/>
      <c r="AH318" s="155"/>
      <c r="AI318" s="154"/>
      <c r="AJ318" s="23"/>
      <c r="AL318" s="17"/>
      <c r="AM318" s="21"/>
      <c r="AN318" s="155"/>
      <c r="AO318" s="154"/>
      <c r="AP318" s="23"/>
      <c r="AR318" s="17"/>
      <c r="AS318" s="21"/>
      <c r="AT318" s="155"/>
      <c r="AU318" s="154"/>
      <c r="AV318" s="23"/>
      <c r="AX318" s="17"/>
      <c r="AY318" s="21"/>
      <c r="AZ318" s="155"/>
      <c r="BA318" s="154"/>
      <c r="BB318" s="23"/>
      <c r="BD318" s="17"/>
      <c r="BE318" s="21"/>
      <c r="BF318" s="155"/>
      <c r="BG318" s="154"/>
      <c r="BH318" s="23"/>
      <c r="BJ318" s="17"/>
      <c r="BK318" s="21"/>
      <c r="BL318" s="155"/>
      <c r="BM318" s="154"/>
      <c r="BN318" s="23"/>
    </row>
    <row r="319" spans="1:66" ht="15.75" hidden="1">
      <c r="B319" s="17"/>
      <c r="C319" s="21"/>
      <c r="D319" s="155"/>
      <c r="E319" s="154"/>
      <c r="F319" s="22"/>
      <c r="G319" s="1"/>
      <c r="H319" s="17"/>
      <c r="I319" s="21"/>
      <c r="J319" s="155"/>
      <c r="K319" s="154"/>
      <c r="L319" s="23"/>
      <c r="N319" s="17"/>
      <c r="O319" s="21"/>
      <c r="P319" s="155"/>
      <c r="Q319" s="154"/>
      <c r="R319" s="23"/>
      <c r="T319" s="17"/>
      <c r="U319" s="21"/>
      <c r="V319" s="155"/>
      <c r="W319" s="154"/>
      <c r="X319" s="23"/>
      <c r="Z319" s="17"/>
      <c r="AA319" s="21"/>
      <c r="AB319" s="155"/>
      <c r="AC319" s="154"/>
      <c r="AD319" s="23"/>
      <c r="AF319" s="17"/>
      <c r="AG319" s="21"/>
      <c r="AH319" s="155"/>
      <c r="AI319" s="154"/>
      <c r="AJ319" s="23"/>
      <c r="AL319" s="17"/>
      <c r="AM319" s="21"/>
      <c r="AN319" s="155"/>
      <c r="AO319" s="154"/>
      <c r="AP319" s="23"/>
      <c r="AR319" s="17"/>
      <c r="AS319" s="21"/>
      <c r="AT319" s="155"/>
      <c r="AU319" s="154"/>
      <c r="AV319" s="23"/>
      <c r="AX319" s="17"/>
      <c r="AY319" s="21"/>
      <c r="AZ319" s="155"/>
      <c r="BA319" s="154"/>
      <c r="BB319" s="23"/>
      <c r="BD319" s="17"/>
      <c r="BE319" s="21"/>
      <c r="BF319" s="155"/>
      <c r="BG319" s="154"/>
      <c r="BH319" s="23"/>
      <c r="BJ319" s="17"/>
      <c r="BK319" s="21"/>
      <c r="BL319" s="155"/>
      <c r="BM319" s="154"/>
      <c r="BN319" s="23"/>
    </row>
    <row r="320" spans="1:66" ht="15.75" hidden="1">
      <c r="B320" s="17"/>
      <c r="C320" s="21"/>
      <c r="D320" s="155"/>
      <c r="E320" s="154"/>
      <c r="F320" s="22"/>
      <c r="G320" s="1"/>
      <c r="H320" s="17"/>
      <c r="I320" s="21"/>
      <c r="J320" s="155"/>
      <c r="K320" s="154"/>
      <c r="L320" s="23"/>
      <c r="N320" s="17"/>
      <c r="O320" s="21"/>
      <c r="P320" s="155"/>
      <c r="Q320" s="154"/>
      <c r="R320" s="23"/>
      <c r="T320" s="17"/>
      <c r="U320" s="21"/>
      <c r="V320" s="155"/>
      <c r="W320" s="154"/>
      <c r="X320" s="23"/>
      <c r="Z320" s="17"/>
      <c r="AA320" s="21"/>
      <c r="AB320" s="155"/>
      <c r="AC320" s="154"/>
      <c r="AD320" s="23"/>
      <c r="AF320" s="17"/>
      <c r="AG320" s="21"/>
      <c r="AH320" s="155"/>
      <c r="AI320" s="154"/>
      <c r="AJ320" s="23"/>
      <c r="AL320" s="17"/>
      <c r="AM320" s="21"/>
      <c r="AN320" s="155"/>
      <c r="AO320" s="154"/>
      <c r="AP320" s="23"/>
      <c r="AR320" s="17"/>
      <c r="AS320" s="21"/>
      <c r="AT320" s="155"/>
      <c r="AU320" s="154"/>
      <c r="AV320" s="23"/>
      <c r="AX320" s="17"/>
      <c r="AY320" s="21"/>
      <c r="AZ320" s="155"/>
      <c r="BA320" s="154"/>
      <c r="BB320" s="23"/>
      <c r="BD320" s="17"/>
      <c r="BE320" s="21"/>
      <c r="BF320" s="155"/>
      <c r="BG320" s="154"/>
      <c r="BH320" s="23"/>
      <c r="BJ320" s="17"/>
      <c r="BK320" s="21"/>
      <c r="BL320" s="155"/>
      <c r="BM320" s="154"/>
      <c r="BN320" s="23"/>
    </row>
    <row r="321" spans="2:66" ht="15.75" hidden="1">
      <c r="B321" s="17"/>
      <c r="C321" s="21"/>
      <c r="D321" s="155"/>
      <c r="E321" s="154"/>
      <c r="F321" s="22"/>
      <c r="G321" s="1"/>
      <c r="H321" s="17"/>
      <c r="I321" s="21"/>
      <c r="J321" s="155"/>
      <c r="K321" s="154"/>
      <c r="L321" s="23"/>
      <c r="N321" s="17"/>
      <c r="O321" s="21"/>
      <c r="P321" s="155"/>
      <c r="Q321" s="154"/>
      <c r="R321" s="23"/>
      <c r="T321" s="17"/>
      <c r="U321" s="21"/>
      <c r="V321" s="155"/>
      <c r="W321" s="154"/>
      <c r="X321" s="23"/>
      <c r="Z321" s="17"/>
      <c r="AA321" s="21"/>
      <c r="AB321" s="155"/>
      <c r="AC321" s="154"/>
      <c r="AD321" s="23"/>
      <c r="AF321" s="17"/>
      <c r="AG321" s="21"/>
      <c r="AH321" s="155"/>
      <c r="AI321" s="154"/>
      <c r="AJ321" s="23"/>
      <c r="AL321" s="17"/>
      <c r="AM321" s="21"/>
      <c r="AN321" s="155"/>
      <c r="AO321" s="154"/>
      <c r="AP321" s="23"/>
      <c r="AR321" s="17"/>
      <c r="AS321" s="21"/>
      <c r="AT321" s="155"/>
      <c r="AU321" s="154"/>
      <c r="AV321" s="23"/>
      <c r="AX321" s="17"/>
      <c r="AY321" s="21"/>
      <c r="AZ321" s="155"/>
      <c r="BA321" s="154"/>
      <c r="BB321" s="23"/>
      <c r="BD321" s="17"/>
      <c r="BE321" s="21"/>
      <c r="BF321" s="155"/>
      <c r="BG321" s="154"/>
      <c r="BH321" s="23"/>
      <c r="BJ321" s="17"/>
      <c r="BK321" s="21"/>
      <c r="BL321" s="155"/>
      <c r="BM321" s="154"/>
      <c r="BN321" s="23"/>
    </row>
    <row r="322" spans="2:66" ht="15.75" hidden="1">
      <c r="B322" s="24"/>
      <c r="C322" s="21"/>
      <c r="D322" s="155"/>
      <c r="E322" s="154"/>
      <c r="F322" s="22"/>
      <c r="G322" s="1"/>
      <c r="H322" s="24"/>
      <c r="I322" s="21"/>
      <c r="J322" s="155"/>
      <c r="K322" s="154"/>
      <c r="L322" s="23"/>
      <c r="N322" s="24"/>
      <c r="O322" s="21"/>
      <c r="P322" s="155"/>
      <c r="Q322" s="154"/>
      <c r="R322" s="23"/>
      <c r="T322" s="24"/>
      <c r="U322" s="21"/>
      <c r="V322" s="155"/>
      <c r="W322" s="154"/>
      <c r="X322" s="23"/>
      <c r="Z322" s="24"/>
      <c r="AA322" s="21"/>
      <c r="AB322" s="155"/>
      <c r="AC322" s="154"/>
      <c r="AD322" s="23"/>
      <c r="AF322" s="24"/>
      <c r="AG322" s="21"/>
      <c r="AH322" s="155"/>
      <c r="AI322" s="154"/>
      <c r="AJ322" s="23"/>
      <c r="AL322" s="24"/>
      <c r="AM322" s="21"/>
      <c r="AN322" s="155"/>
      <c r="AO322" s="154"/>
      <c r="AP322" s="23"/>
      <c r="AR322" s="24"/>
      <c r="AS322" s="21"/>
      <c r="AT322" s="155"/>
      <c r="AU322" s="154"/>
      <c r="AV322" s="23"/>
      <c r="AX322" s="24"/>
      <c r="AY322" s="21"/>
      <c r="AZ322" s="155"/>
      <c r="BA322" s="154"/>
      <c r="BB322" s="23"/>
      <c r="BD322" s="24"/>
      <c r="BE322" s="21"/>
      <c r="BF322" s="155"/>
      <c r="BG322" s="154"/>
      <c r="BH322" s="23"/>
      <c r="BJ322" s="24"/>
      <c r="BK322" s="21"/>
      <c r="BL322" s="155"/>
      <c r="BM322" s="154"/>
      <c r="BN322" s="23"/>
    </row>
    <row r="323" spans="2:66" ht="15.75" hidden="1">
      <c r="B323" s="24"/>
      <c r="C323" s="21"/>
      <c r="D323" s="155"/>
      <c r="E323" s="154"/>
      <c r="F323" s="22"/>
      <c r="G323" s="1"/>
      <c r="H323" s="24"/>
      <c r="I323" s="21"/>
      <c r="J323" s="155"/>
      <c r="K323" s="154"/>
      <c r="L323" s="23"/>
      <c r="N323" s="24"/>
      <c r="O323" s="21"/>
      <c r="P323" s="155"/>
      <c r="Q323" s="154"/>
      <c r="R323" s="23"/>
      <c r="T323" s="24"/>
      <c r="U323" s="21"/>
      <c r="V323" s="155"/>
      <c r="W323" s="154"/>
      <c r="X323" s="23"/>
      <c r="Z323" s="24"/>
      <c r="AA323" s="21"/>
      <c r="AB323" s="155"/>
      <c r="AC323" s="154"/>
      <c r="AD323" s="23"/>
      <c r="AF323" s="24"/>
      <c r="AG323" s="21"/>
      <c r="AH323" s="155"/>
      <c r="AI323" s="154"/>
      <c r="AJ323" s="23"/>
      <c r="AL323" s="24"/>
      <c r="AM323" s="21"/>
      <c r="AN323" s="155"/>
      <c r="AO323" s="154"/>
      <c r="AP323" s="23"/>
      <c r="AR323" s="24"/>
      <c r="AS323" s="21"/>
      <c r="AT323" s="155"/>
      <c r="AU323" s="154"/>
      <c r="AV323" s="23"/>
      <c r="AX323" s="24"/>
      <c r="AY323" s="21"/>
      <c r="AZ323" s="155"/>
      <c r="BA323" s="154"/>
      <c r="BB323" s="23"/>
      <c r="BD323" s="24"/>
      <c r="BE323" s="21"/>
      <c r="BF323" s="155"/>
      <c r="BG323" s="154"/>
      <c r="BH323" s="23"/>
      <c r="BJ323" s="24"/>
      <c r="BK323" s="21"/>
      <c r="BL323" s="155"/>
      <c r="BM323" s="154"/>
      <c r="BN323" s="23"/>
    </row>
    <row r="324" spans="2:66" ht="15.75" hidden="1">
      <c r="B324" s="24"/>
      <c r="C324" s="21"/>
      <c r="D324" s="155"/>
      <c r="E324" s="154"/>
      <c r="F324" s="22"/>
      <c r="G324" s="1"/>
      <c r="H324" s="24"/>
      <c r="I324" s="21"/>
      <c r="J324" s="155"/>
      <c r="K324" s="154"/>
      <c r="L324" s="23"/>
      <c r="N324" s="24"/>
      <c r="O324" s="21"/>
      <c r="P324" s="155"/>
      <c r="Q324" s="154"/>
      <c r="R324" s="23"/>
      <c r="T324" s="24"/>
      <c r="U324" s="21"/>
      <c r="V324" s="155"/>
      <c r="W324" s="154"/>
      <c r="X324" s="23"/>
      <c r="Z324" s="24"/>
      <c r="AA324" s="21"/>
      <c r="AB324" s="155"/>
      <c r="AC324" s="154"/>
      <c r="AD324" s="23"/>
      <c r="AF324" s="24"/>
      <c r="AG324" s="21"/>
      <c r="AH324" s="155"/>
      <c r="AI324" s="154"/>
      <c r="AJ324" s="23"/>
      <c r="AL324" s="24"/>
      <c r="AM324" s="21"/>
      <c r="AN324" s="155"/>
      <c r="AO324" s="154"/>
      <c r="AP324" s="23"/>
      <c r="AR324" s="24"/>
      <c r="AS324" s="21"/>
      <c r="AT324" s="155"/>
      <c r="AU324" s="154"/>
      <c r="AV324" s="23"/>
      <c r="AX324" s="24"/>
      <c r="AY324" s="21"/>
      <c r="AZ324" s="155"/>
      <c r="BA324" s="154"/>
      <c r="BB324" s="23"/>
      <c r="BD324" s="24"/>
      <c r="BE324" s="21"/>
      <c r="BF324" s="155"/>
      <c r="BG324" s="154"/>
      <c r="BH324" s="23"/>
      <c r="BJ324" s="24"/>
      <c r="BK324" s="21"/>
      <c r="BL324" s="155"/>
      <c r="BM324" s="154"/>
      <c r="BN324" s="23"/>
    </row>
    <row r="325" spans="2:66" ht="15.75" hidden="1">
      <c r="B325" s="24"/>
      <c r="C325" s="21"/>
      <c r="D325" s="153"/>
      <c r="E325" s="154"/>
      <c r="F325" s="22"/>
      <c r="G325" s="1"/>
      <c r="H325" s="24"/>
      <c r="I325" s="21"/>
      <c r="J325" s="153"/>
      <c r="K325" s="154"/>
      <c r="L325" s="23"/>
      <c r="N325" s="24"/>
      <c r="O325" s="21"/>
      <c r="P325" s="153"/>
      <c r="Q325" s="154"/>
      <c r="R325" s="23"/>
      <c r="T325" s="24"/>
      <c r="U325" s="21"/>
      <c r="V325" s="153"/>
      <c r="W325" s="154"/>
      <c r="X325" s="23"/>
      <c r="Z325" s="24"/>
      <c r="AA325" s="21"/>
      <c r="AB325" s="153"/>
      <c r="AC325" s="154"/>
      <c r="AD325" s="23"/>
      <c r="AF325" s="24"/>
      <c r="AG325" s="21"/>
      <c r="AH325" s="153"/>
      <c r="AI325" s="154"/>
      <c r="AJ325" s="23"/>
      <c r="AL325" s="24"/>
      <c r="AM325" s="21"/>
      <c r="AN325" s="153"/>
      <c r="AO325" s="154"/>
      <c r="AP325" s="23"/>
      <c r="AR325" s="24"/>
      <c r="AS325" s="21"/>
      <c r="AT325" s="153"/>
      <c r="AU325" s="154"/>
      <c r="AV325" s="23"/>
      <c r="AX325" s="24"/>
      <c r="AY325" s="21"/>
      <c r="AZ325" s="153"/>
      <c r="BA325" s="154"/>
      <c r="BB325" s="23"/>
      <c r="BD325" s="24"/>
      <c r="BE325" s="21"/>
      <c r="BF325" s="153"/>
      <c r="BG325" s="154"/>
      <c r="BH325" s="23"/>
      <c r="BJ325" s="24"/>
      <c r="BK325" s="21"/>
      <c r="BL325" s="153"/>
      <c r="BM325" s="154"/>
      <c r="BN325" s="23"/>
    </row>
    <row r="326" spans="2:66" ht="16.5" hidden="1" thickBot="1">
      <c r="B326" s="25"/>
      <c r="C326" s="26"/>
      <c r="D326" s="151"/>
      <c r="E326" s="152"/>
      <c r="F326" s="27"/>
      <c r="G326" s="1"/>
      <c r="H326" s="25"/>
      <c r="I326" s="26"/>
      <c r="J326" s="151"/>
      <c r="K326" s="152"/>
      <c r="L326" s="28"/>
      <c r="N326" s="25"/>
      <c r="O326" s="26"/>
      <c r="P326" s="151"/>
      <c r="Q326" s="152"/>
      <c r="R326" s="28"/>
      <c r="T326" s="25"/>
      <c r="U326" s="26"/>
      <c r="V326" s="151"/>
      <c r="W326" s="152"/>
      <c r="X326" s="28"/>
      <c r="Z326" s="25"/>
      <c r="AA326" s="26"/>
      <c r="AB326" s="151"/>
      <c r="AC326" s="152"/>
      <c r="AD326" s="28"/>
      <c r="AF326" s="25"/>
      <c r="AG326" s="26"/>
      <c r="AH326" s="151"/>
      <c r="AI326" s="152"/>
      <c r="AJ326" s="28"/>
      <c r="AL326" s="25"/>
      <c r="AM326" s="26"/>
      <c r="AN326" s="151"/>
      <c r="AO326" s="152"/>
      <c r="AP326" s="28"/>
      <c r="AR326" s="25"/>
      <c r="AS326" s="26"/>
      <c r="AT326" s="151"/>
      <c r="AU326" s="152"/>
      <c r="AV326" s="28"/>
      <c r="AX326" s="25"/>
      <c r="AY326" s="26"/>
      <c r="AZ326" s="151"/>
      <c r="BA326" s="152"/>
      <c r="BB326" s="28"/>
      <c r="BD326" s="25"/>
      <c r="BE326" s="26"/>
      <c r="BF326" s="151"/>
      <c r="BG326" s="152"/>
      <c r="BH326" s="28"/>
      <c r="BJ326" s="25"/>
      <c r="BK326" s="26"/>
      <c r="BL326" s="151"/>
      <c r="BM326" s="152"/>
      <c r="BN326" s="28"/>
    </row>
    <row r="327" spans="2:66" ht="20.25" hidden="1" thickTop="1" thickBot="1">
      <c r="B327" s="142" t="s">
        <v>6</v>
      </c>
      <c r="C327" s="147" t="e">
        <f>AVERAGE(C317:C326)/3</f>
        <v>#DIV/0!</v>
      </c>
      <c r="D327" s="29" t="s">
        <v>7</v>
      </c>
      <c r="E327" s="30">
        <f>100%-(E328+E329+E330+E331+E332)</f>
        <v>1</v>
      </c>
      <c r="F327" s="31"/>
      <c r="G327" s="16"/>
      <c r="H327" s="142" t="s">
        <v>6</v>
      </c>
      <c r="I327" s="147" t="e">
        <f>AVERAGE(I317:I326)/3</f>
        <v>#DIV/0!</v>
      </c>
      <c r="J327" s="29" t="s">
        <v>7</v>
      </c>
      <c r="K327" s="30">
        <f>100%-(K328+K329+K330+K331+K332)</f>
        <v>1</v>
      </c>
      <c r="L327" s="31"/>
      <c r="M327" s="16"/>
      <c r="N327" s="142" t="s">
        <v>6</v>
      </c>
      <c r="O327" s="147" t="e">
        <f>AVERAGE(O317:O326)/3</f>
        <v>#DIV/0!</v>
      </c>
      <c r="P327" s="29" t="s">
        <v>7</v>
      </c>
      <c r="Q327" s="30">
        <f>100%-(Q328+Q329+Q330+Q331+Q332)</f>
        <v>1</v>
      </c>
      <c r="R327" s="31"/>
      <c r="S327" s="16"/>
      <c r="T327" s="142" t="s">
        <v>6</v>
      </c>
      <c r="U327" s="147" t="e">
        <f>AVERAGE(U317:U326)/3</f>
        <v>#DIV/0!</v>
      </c>
      <c r="V327" s="29" t="s">
        <v>7</v>
      </c>
      <c r="W327" s="30">
        <f>100%-(W328+W329+W330+W331+W332)</f>
        <v>1</v>
      </c>
      <c r="X327" s="31"/>
      <c r="Y327" s="16"/>
      <c r="Z327" s="142" t="s">
        <v>6</v>
      </c>
      <c r="AA327" s="147" t="e">
        <f>AVERAGE(AA317:AA326)/3</f>
        <v>#DIV/0!</v>
      </c>
      <c r="AB327" s="29" t="s">
        <v>7</v>
      </c>
      <c r="AC327" s="30">
        <f>100%-(AC328+AC329+AC330+AC331+AC332)</f>
        <v>1</v>
      </c>
      <c r="AD327" s="31"/>
      <c r="AE327" s="16"/>
      <c r="AF327" s="142" t="s">
        <v>6</v>
      </c>
      <c r="AG327" s="147" t="e">
        <f>AVERAGE(AG317:AG326)/3</f>
        <v>#DIV/0!</v>
      </c>
      <c r="AH327" s="29" t="s">
        <v>7</v>
      </c>
      <c r="AI327" s="30">
        <f>100%-(AI328+AI329+AI330+AI331+AI332)</f>
        <v>1</v>
      </c>
      <c r="AJ327" s="31"/>
      <c r="AK327" s="16"/>
      <c r="AL327" s="142" t="s">
        <v>6</v>
      </c>
      <c r="AM327" s="147" t="e">
        <f>AVERAGE(AM317:AM326)/3</f>
        <v>#DIV/0!</v>
      </c>
      <c r="AN327" s="29" t="s">
        <v>7</v>
      </c>
      <c r="AO327" s="30">
        <f>100%-(AO328+AO329+AO330+AO331+AO332)</f>
        <v>1</v>
      </c>
      <c r="AP327" s="31"/>
      <c r="AQ327" s="16"/>
      <c r="AR327" s="142" t="s">
        <v>6</v>
      </c>
      <c r="AS327" s="147" t="e">
        <f>AVERAGE(AS317:AS326)/3</f>
        <v>#DIV/0!</v>
      </c>
      <c r="AT327" s="29" t="s">
        <v>7</v>
      </c>
      <c r="AU327" s="30">
        <f>100%-(AU328+AU329+AU330+AU331+AU332)</f>
        <v>1</v>
      </c>
      <c r="AV327" s="31"/>
      <c r="AW327" s="16"/>
      <c r="AX327" s="142" t="s">
        <v>6</v>
      </c>
      <c r="AY327" s="147" t="e">
        <f>AVERAGE(AY317:AY326)/3</f>
        <v>#DIV/0!</v>
      </c>
      <c r="AZ327" s="29" t="s">
        <v>7</v>
      </c>
      <c r="BA327" s="30">
        <f>100%-(BA328+BA329+BA330+BA331+BA332)</f>
        <v>1</v>
      </c>
      <c r="BB327" s="31"/>
      <c r="BC327" s="16"/>
      <c r="BD327" s="142" t="s">
        <v>6</v>
      </c>
      <c r="BE327" s="147" t="e">
        <f>AVERAGE(BE317:BE326)/3</f>
        <v>#DIV/0!</v>
      </c>
      <c r="BF327" s="29" t="s">
        <v>7</v>
      </c>
      <c r="BG327" s="30">
        <f>100%-(BG328+BG329+BG330+BG331+BG332)</f>
        <v>1</v>
      </c>
      <c r="BH327" s="31"/>
      <c r="BI327" s="16"/>
      <c r="BJ327" s="142" t="s">
        <v>6</v>
      </c>
      <c r="BK327" s="147" t="e">
        <f>AVERAGE(BK317:BK326)/3</f>
        <v>#DIV/0!</v>
      </c>
      <c r="BL327" s="29" t="s">
        <v>7</v>
      </c>
      <c r="BM327" s="30">
        <f>100%-(BM328+BM329+BM330+BM331+BM332)</f>
        <v>1</v>
      </c>
      <c r="BN327" s="31"/>
    </row>
    <row r="328" spans="2:66" ht="17.25" hidden="1" thickTop="1" thickBot="1">
      <c r="B328" s="150"/>
      <c r="C328" s="148"/>
      <c r="D328" s="32" t="s">
        <v>8</v>
      </c>
      <c r="E328" s="33">
        <f>COUNTIF(D317:E326,"G")/COUNTBLANK(D317:E326)</f>
        <v>0</v>
      </c>
      <c r="F328" s="34"/>
      <c r="G328" s="16"/>
      <c r="H328" s="150"/>
      <c r="I328" s="148"/>
      <c r="J328" s="32" t="s">
        <v>8</v>
      </c>
      <c r="K328" s="33">
        <f>COUNTIF(J317:K326,"G")/COUNTBLANK(J317:K326)</f>
        <v>0</v>
      </c>
      <c r="L328" s="34"/>
      <c r="M328" s="16"/>
      <c r="N328" s="150"/>
      <c r="O328" s="148"/>
      <c r="P328" s="32" t="s">
        <v>8</v>
      </c>
      <c r="Q328" s="33">
        <f>COUNTIF(P317:Q326,"G")/COUNTBLANK(P317:Q326)</f>
        <v>0</v>
      </c>
      <c r="R328" s="34"/>
      <c r="S328" s="16"/>
      <c r="T328" s="150"/>
      <c r="U328" s="148"/>
      <c r="V328" s="32" t="s">
        <v>8</v>
      </c>
      <c r="W328" s="33">
        <f>COUNTIF(V317:W326,"G")/COUNTBLANK(V317:W326)</f>
        <v>0</v>
      </c>
      <c r="X328" s="34"/>
      <c r="Y328" s="16"/>
      <c r="Z328" s="150"/>
      <c r="AA328" s="148"/>
      <c r="AB328" s="32" t="s">
        <v>8</v>
      </c>
      <c r="AC328" s="33">
        <f>COUNTIF(AB317:AC326,"G")/COUNTBLANK(AB317:AC326)</f>
        <v>0</v>
      </c>
      <c r="AD328" s="34"/>
      <c r="AE328" s="16"/>
      <c r="AF328" s="150"/>
      <c r="AG328" s="148"/>
      <c r="AH328" s="35" t="s">
        <v>8</v>
      </c>
      <c r="AI328" s="33">
        <f>COUNTIF(AH317:AI326,"G")/COUNTBLANK(AH317:AI326)</f>
        <v>0</v>
      </c>
      <c r="AJ328" s="34"/>
      <c r="AK328" s="16"/>
      <c r="AL328" s="150"/>
      <c r="AM328" s="148"/>
      <c r="AN328" s="32" t="s">
        <v>8</v>
      </c>
      <c r="AO328" s="33">
        <f>COUNTIF(AN317:AO326,"G")/COUNTBLANK(AN317:AO326)</f>
        <v>0</v>
      </c>
      <c r="AP328" s="34"/>
      <c r="AQ328" s="16"/>
      <c r="AR328" s="150"/>
      <c r="AS328" s="148"/>
      <c r="AT328" s="32" t="s">
        <v>8</v>
      </c>
      <c r="AU328" s="33">
        <f>COUNTIF(AT317:AU326,"G")/COUNTBLANK(AT317:AU326)</f>
        <v>0</v>
      </c>
      <c r="AV328" s="34"/>
      <c r="AW328" s="16"/>
      <c r="AX328" s="150"/>
      <c r="AY328" s="148"/>
      <c r="AZ328" s="32" t="s">
        <v>8</v>
      </c>
      <c r="BA328" s="33">
        <f>COUNTIF(AZ317:BA326,"G")/COUNTBLANK(AZ317:BA326)</f>
        <v>0</v>
      </c>
      <c r="BB328" s="34"/>
      <c r="BC328" s="16"/>
      <c r="BD328" s="150"/>
      <c r="BE328" s="148"/>
      <c r="BF328" s="32" t="s">
        <v>8</v>
      </c>
      <c r="BG328" s="33">
        <f>COUNTIF(BF317:BG326,"G")/COUNTBLANK(BF317:BG326)</f>
        <v>0</v>
      </c>
      <c r="BH328" s="34"/>
      <c r="BI328" s="16"/>
      <c r="BJ328" s="150"/>
      <c r="BK328" s="148"/>
      <c r="BL328" s="32" t="s">
        <v>8</v>
      </c>
      <c r="BM328" s="33">
        <f>COUNTIF(BL317:BM326,"G")/COUNTBLANK(BL317:BM326)</f>
        <v>0</v>
      </c>
      <c r="BN328" s="34"/>
    </row>
    <row r="329" spans="2:66" ht="17.25" hidden="1" thickTop="1" thickBot="1">
      <c r="B329" s="144"/>
      <c r="C329" s="149"/>
      <c r="D329" s="36" t="s">
        <v>9</v>
      </c>
      <c r="E329" s="33">
        <f>COUNTIF(D317:E326,"A")/COUNTBLANK(D317:E326)</f>
        <v>0</v>
      </c>
      <c r="F329" s="34"/>
      <c r="G329" s="16"/>
      <c r="H329" s="144"/>
      <c r="I329" s="149"/>
      <c r="J329" s="36" t="s">
        <v>9</v>
      </c>
      <c r="K329" s="33">
        <f>COUNTIF(J317:K326,"A")/COUNTBLANK(J317:K326)</f>
        <v>0</v>
      </c>
      <c r="L329" s="34"/>
      <c r="M329" s="16"/>
      <c r="N329" s="144"/>
      <c r="O329" s="149"/>
      <c r="P329" s="36" t="s">
        <v>9</v>
      </c>
      <c r="Q329" s="33">
        <f>COUNTIF(P317:Q326,"A")/COUNTBLANK(P317:Q326)</f>
        <v>0</v>
      </c>
      <c r="R329" s="34"/>
      <c r="S329" s="16"/>
      <c r="T329" s="144"/>
      <c r="U329" s="149"/>
      <c r="V329" s="36" t="s">
        <v>9</v>
      </c>
      <c r="W329" s="33">
        <f>COUNTIF(V317:W326,"A")/COUNTBLANK(V317:W326)</f>
        <v>0</v>
      </c>
      <c r="X329" s="34"/>
      <c r="Y329" s="16"/>
      <c r="Z329" s="144"/>
      <c r="AA329" s="149"/>
      <c r="AB329" s="36" t="s">
        <v>9</v>
      </c>
      <c r="AC329" s="33">
        <f>COUNTIF(AB317:AC326,"A")/COUNTBLANK(AB317:AC326)</f>
        <v>0</v>
      </c>
      <c r="AD329" s="34"/>
      <c r="AE329" s="16"/>
      <c r="AF329" s="144"/>
      <c r="AG329" s="149"/>
      <c r="AH329" s="36" t="s">
        <v>9</v>
      </c>
      <c r="AI329" s="33">
        <f>COUNTIF(AH317:AI326,"A")/COUNTBLANK(AH317:AI326)</f>
        <v>0</v>
      </c>
      <c r="AJ329" s="34"/>
      <c r="AK329" s="16"/>
      <c r="AL329" s="144"/>
      <c r="AM329" s="149"/>
      <c r="AN329" s="36" t="s">
        <v>9</v>
      </c>
      <c r="AO329" s="33">
        <f>COUNTIF(AN317:AO326,"A")/COUNTBLANK(AN317:AO326)</f>
        <v>0</v>
      </c>
      <c r="AP329" s="34"/>
      <c r="AQ329" s="16"/>
      <c r="AR329" s="144"/>
      <c r="AS329" s="149"/>
      <c r="AT329" s="36" t="s">
        <v>9</v>
      </c>
      <c r="AU329" s="33">
        <f>COUNTIF(AT317:AU326,"A")/COUNTBLANK(AT317:AU326)</f>
        <v>0</v>
      </c>
      <c r="AV329" s="34"/>
      <c r="AW329" s="16"/>
      <c r="AX329" s="144"/>
      <c r="AY329" s="149"/>
      <c r="AZ329" s="36" t="s">
        <v>9</v>
      </c>
      <c r="BA329" s="33">
        <f>COUNTIF(AZ317:BA326,"A")/COUNTBLANK(AZ317:BA326)</f>
        <v>0</v>
      </c>
      <c r="BB329" s="34"/>
      <c r="BC329" s="16"/>
      <c r="BD329" s="144"/>
      <c r="BE329" s="149"/>
      <c r="BF329" s="36" t="s">
        <v>9</v>
      </c>
      <c r="BG329" s="33">
        <f>COUNTIF(BF317:BG326,"A")/COUNTBLANK(BF317:BG326)</f>
        <v>0</v>
      </c>
      <c r="BH329" s="34"/>
      <c r="BI329" s="16"/>
      <c r="BJ329" s="144"/>
      <c r="BK329" s="149"/>
      <c r="BL329" s="36" t="s">
        <v>9</v>
      </c>
      <c r="BM329" s="33">
        <f>COUNTIF(BL317:BM326,"A")/COUNTBLANK(BL317:BM326)</f>
        <v>0</v>
      </c>
      <c r="BN329" s="34"/>
    </row>
    <row r="330" spans="2:66" ht="17.25" hidden="1" thickTop="1" thickBot="1">
      <c r="B330" s="142" t="s">
        <v>10</v>
      </c>
      <c r="C330" s="139" t="str">
        <f>IFERROR(IF(C327&gt;75%,"A",IF(AND(C327&gt;=50%,C327&lt;=75%),"PA","NA")),"NE")</f>
        <v>NE</v>
      </c>
      <c r="D330" s="32" t="s">
        <v>11</v>
      </c>
      <c r="E330" s="33">
        <f>COUNTIF(D317:E326,"M")/COUNTBLANK(D317:E326)</f>
        <v>0</v>
      </c>
      <c r="F330" s="34"/>
      <c r="G330" s="16"/>
      <c r="H330" s="142" t="s">
        <v>10</v>
      </c>
      <c r="I330" s="139" t="str">
        <f>IFERROR(IF(I327&gt;75%,"A",IF(AND(I327&gt;=50%,I327&lt;=75%),"PA","NA")),"NE")</f>
        <v>NE</v>
      </c>
      <c r="J330" s="32" t="s">
        <v>11</v>
      </c>
      <c r="K330" s="33">
        <f>COUNTIF(J317:K326,"M")/COUNTBLANK(J317:K326)</f>
        <v>0</v>
      </c>
      <c r="L330" s="34"/>
      <c r="M330" s="16"/>
      <c r="N330" s="142" t="s">
        <v>10</v>
      </c>
      <c r="O330" s="139" t="str">
        <f>IFERROR(IF(O327&gt;75%,"A",IF(AND(O327&gt;=50%,O327&lt;=75%),"PA","NA")),"NE")</f>
        <v>NE</v>
      </c>
      <c r="P330" s="32" t="s">
        <v>11</v>
      </c>
      <c r="Q330" s="33">
        <f>COUNTIF(P317:Q326,"M")/COUNTBLANK(P317:Q326)</f>
        <v>0</v>
      </c>
      <c r="R330" s="34"/>
      <c r="S330" s="16"/>
      <c r="T330" s="142" t="s">
        <v>10</v>
      </c>
      <c r="U330" s="139" t="str">
        <f>IFERROR(IF(U327&gt;75%,"A",IF(AND(U327&gt;=50%,U327&lt;=75%),"PA","NA")),"NE")</f>
        <v>NE</v>
      </c>
      <c r="V330" s="32" t="s">
        <v>11</v>
      </c>
      <c r="W330" s="33">
        <f>COUNTIF(V317:W326,"M")/COUNTBLANK(V317:W326)</f>
        <v>0</v>
      </c>
      <c r="X330" s="34"/>
      <c r="Y330" s="16"/>
      <c r="Z330" s="142" t="s">
        <v>10</v>
      </c>
      <c r="AA330" s="139" t="str">
        <f>IFERROR(IF(AA327&gt;75%,"A",IF(AND(AA327&gt;=50%,AA327&lt;=75%),"PA","NA")),"NE")</f>
        <v>NE</v>
      </c>
      <c r="AB330" s="32" t="s">
        <v>11</v>
      </c>
      <c r="AC330" s="33">
        <f>COUNTIF(AB317:AC326,"M")/COUNTBLANK(AB317:AC326)</f>
        <v>0</v>
      </c>
      <c r="AD330" s="34"/>
      <c r="AE330" s="16"/>
      <c r="AF330" s="142" t="s">
        <v>10</v>
      </c>
      <c r="AG330" s="139" t="str">
        <f>IFERROR(IF(AG327&gt;75%,"A",IF(AND(AG327&gt;=50%,AG327&lt;=75%),"PA","NA")),"NE")</f>
        <v>NE</v>
      </c>
      <c r="AH330" s="32" t="s">
        <v>11</v>
      </c>
      <c r="AI330" s="33">
        <f>COUNTIF(AH317:AI326,"M")/COUNTBLANK(AH317:AI326)</f>
        <v>0</v>
      </c>
      <c r="AJ330" s="34"/>
      <c r="AK330" s="16"/>
      <c r="AL330" s="142" t="s">
        <v>10</v>
      </c>
      <c r="AM330" s="139" t="str">
        <f>IFERROR(IF(AM327&gt;75%,"A",IF(AND(AM327&gt;=50%,AM327&lt;=75%),"PA","NA")),"NE")</f>
        <v>NE</v>
      </c>
      <c r="AN330" s="32" t="s">
        <v>11</v>
      </c>
      <c r="AO330" s="33">
        <f>COUNTIF(AN317:AO326,"M")/COUNTBLANK(AN317:AO326)</f>
        <v>0</v>
      </c>
      <c r="AP330" s="34"/>
      <c r="AQ330" s="16"/>
      <c r="AR330" s="142" t="s">
        <v>10</v>
      </c>
      <c r="AS330" s="139" t="str">
        <f>IFERROR(IF(AS327&gt;75%,"A",IF(AND(AS327&gt;=50%,AS327&lt;=75%),"PA","NA")),"NE")</f>
        <v>NE</v>
      </c>
      <c r="AT330" s="32" t="s">
        <v>11</v>
      </c>
      <c r="AU330" s="33">
        <f>COUNTIF(AT317:AU326,"M")/COUNTBLANK(AT317:AU326)</f>
        <v>0</v>
      </c>
      <c r="AV330" s="34"/>
      <c r="AW330" s="16"/>
      <c r="AX330" s="142" t="s">
        <v>10</v>
      </c>
      <c r="AY330" s="139" t="str">
        <f>IFERROR(IF(AY327&gt;75%,"A",IF(AND(AY327&gt;=50%,AY327&lt;=75%),"PA","NA")),"NE")</f>
        <v>NE</v>
      </c>
      <c r="AZ330" s="32" t="s">
        <v>11</v>
      </c>
      <c r="BA330" s="33">
        <f>COUNTIF(AZ317:BA326,"M")/COUNTBLANK(AZ317:BA326)</f>
        <v>0</v>
      </c>
      <c r="BB330" s="34"/>
      <c r="BC330" s="16"/>
      <c r="BD330" s="142" t="s">
        <v>10</v>
      </c>
      <c r="BE330" s="139" t="str">
        <f>IFERROR(IF(BE327&gt;75%,"A",IF(AND(BE327&gt;=50%,BE327&lt;=75%),"PA","NA")),"NE")</f>
        <v>NE</v>
      </c>
      <c r="BF330" s="32" t="s">
        <v>11</v>
      </c>
      <c r="BG330" s="33">
        <f>COUNTIF(BF317:BG326,"M")/COUNTBLANK(BF317:BG326)</f>
        <v>0</v>
      </c>
      <c r="BH330" s="34"/>
      <c r="BI330" s="16"/>
      <c r="BJ330" s="142" t="s">
        <v>10</v>
      </c>
      <c r="BK330" s="139" t="str">
        <f>IFERROR(IF(BK327&gt;75%,"A",IF(AND(BK327&gt;=50%,BK327&lt;=75%),"PA","NA")),"NE")</f>
        <v>NE</v>
      </c>
      <c r="BL330" s="32" t="s">
        <v>11</v>
      </c>
      <c r="BM330" s="33">
        <f>COUNTIF(BL317:BM326,"M")/COUNTBLANK(BL317:BM326)</f>
        <v>0</v>
      </c>
      <c r="BN330" s="34"/>
    </row>
    <row r="331" spans="2:66" ht="17.25" hidden="1" thickTop="1" thickBot="1">
      <c r="B331" s="143"/>
      <c r="C331" s="140"/>
      <c r="D331" s="32" t="s">
        <v>12</v>
      </c>
      <c r="E331" s="33">
        <f>COUNTIF(D317:E326,"GM")/COUNTBLANK(D317:E326)</f>
        <v>0</v>
      </c>
      <c r="F331" s="34"/>
      <c r="G331" s="16"/>
      <c r="H331" s="143"/>
      <c r="I331" s="140"/>
      <c r="J331" s="32" t="s">
        <v>12</v>
      </c>
      <c r="K331" s="33">
        <f>COUNTIF(J317:K326,"GM")/COUNTBLANK(J317:K326)</f>
        <v>0</v>
      </c>
      <c r="L331" s="34"/>
      <c r="M331" s="16"/>
      <c r="N331" s="143"/>
      <c r="O331" s="140"/>
      <c r="P331" s="32" t="s">
        <v>12</v>
      </c>
      <c r="Q331" s="33">
        <f>COUNTIF(P317:Q326,"GM")/COUNTBLANK(P317:Q326)</f>
        <v>0</v>
      </c>
      <c r="R331" s="34"/>
      <c r="S331" s="16"/>
      <c r="T331" s="143"/>
      <c r="U331" s="140"/>
      <c r="V331" s="32" t="s">
        <v>12</v>
      </c>
      <c r="W331" s="33">
        <f>COUNTIF(V317:W326,"GM")/COUNTBLANK(V317:W326)</f>
        <v>0</v>
      </c>
      <c r="X331" s="34"/>
      <c r="Y331" s="16"/>
      <c r="Z331" s="143"/>
      <c r="AA331" s="140"/>
      <c r="AB331" s="32" t="s">
        <v>12</v>
      </c>
      <c r="AC331" s="33">
        <f>COUNTIF(AB317:AC326,"GM")/COUNTBLANK(AB317:AC326)</f>
        <v>0</v>
      </c>
      <c r="AD331" s="34"/>
      <c r="AE331" s="16"/>
      <c r="AF331" s="143"/>
      <c r="AG331" s="140"/>
      <c r="AH331" s="32" t="s">
        <v>12</v>
      </c>
      <c r="AI331" s="33">
        <f>COUNTIF(AH317:AI326,"GM")/COUNTBLANK(AH317:AI326)</f>
        <v>0</v>
      </c>
      <c r="AJ331" s="34"/>
      <c r="AK331" s="16"/>
      <c r="AL331" s="143"/>
      <c r="AM331" s="140"/>
      <c r="AN331" s="32" t="s">
        <v>12</v>
      </c>
      <c r="AO331" s="33">
        <f>COUNTIF(AN317:AO326,"GM")/COUNTBLANK(AN317:AO326)</f>
        <v>0</v>
      </c>
      <c r="AP331" s="34"/>
      <c r="AQ331" s="16"/>
      <c r="AR331" s="143"/>
      <c r="AS331" s="140"/>
      <c r="AT331" s="32" t="s">
        <v>12</v>
      </c>
      <c r="AU331" s="33">
        <f>COUNTIF(AT317:AU326,"GM")/COUNTBLANK(AT317:AU326)</f>
        <v>0</v>
      </c>
      <c r="AV331" s="34"/>
      <c r="AW331" s="16"/>
      <c r="AX331" s="143"/>
      <c r="AY331" s="140"/>
      <c r="AZ331" s="32" t="s">
        <v>12</v>
      </c>
      <c r="BA331" s="33">
        <f>COUNTIF(AZ317:BA326,"GM")/COUNTBLANK(AZ317:BA326)</f>
        <v>0</v>
      </c>
      <c r="BB331" s="34"/>
      <c r="BC331" s="16"/>
      <c r="BD331" s="143"/>
      <c r="BE331" s="140"/>
      <c r="BF331" s="32" t="s">
        <v>12</v>
      </c>
      <c r="BG331" s="33">
        <f>COUNTIF(BF317:BG326,"GM")/COUNTBLANK(BF317:BG326)</f>
        <v>0</v>
      </c>
      <c r="BH331" s="34"/>
      <c r="BI331" s="16"/>
      <c r="BJ331" s="143"/>
      <c r="BK331" s="140"/>
      <c r="BL331" s="32" t="s">
        <v>12</v>
      </c>
      <c r="BM331" s="33">
        <f>COUNTIF(BL317:BM326,"GM")/COUNTBLANK(BL317:BM326)</f>
        <v>0</v>
      </c>
      <c r="BN331" s="34"/>
    </row>
    <row r="332" spans="2:66" ht="17.25" hidden="1" thickTop="1" thickBot="1">
      <c r="B332" s="144"/>
      <c r="C332" s="141"/>
      <c r="D332" s="32" t="s">
        <v>13</v>
      </c>
      <c r="E332" s="33">
        <f>COUNTIF(D317:E326,"AM")/COUNTBLANK(D317:E326)</f>
        <v>0</v>
      </c>
      <c r="F332" s="37"/>
      <c r="G332" s="16"/>
      <c r="H332" s="144"/>
      <c r="I332" s="141"/>
      <c r="J332" s="32" t="s">
        <v>13</v>
      </c>
      <c r="K332" s="33">
        <f>COUNTIF(J317:K326,"AM")/COUNTBLANK(J317:K326)</f>
        <v>0</v>
      </c>
      <c r="L332" s="37"/>
      <c r="M332" s="16"/>
      <c r="N332" s="144"/>
      <c r="O332" s="141"/>
      <c r="P332" s="32" t="s">
        <v>13</v>
      </c>
      <c r="Q332" s="33">
        <f>COUNTIF(P317:Q326,"AM")/COUNTBLANK(P317:Q326)</f>
        <v>0</v>
      </c>
      <c r="R332" s="37"/>
      <c r="S332" s="16"/>
      <c r="T332" s="144"/>
      <c r="U332" s="141"/>
      <c r="V332" s="32" t="s">
        <v>13</v>
      </c>
      <c r="W332" s="33">
        <f>COUNTIF(V317:W326,"AM")/COUNTBLANK(V317:W326)</f>
        <v>0</v>
      </c>
      <c r="X332" s="37"/>
      <c r="Y332" s="16"/>
      <c r="Z332" s="144"/>
      <c r="AA332" s="141"/>
      <c r="AB332" s="32" t="s">
        <v>13</v>
      </c>
      <c r="AC332" s="33">
        <f>COUNTIF(AB317:AC326,"AM")/COUNTBLANK(AB317:AC326)</f>
        <v>0</v>
      </c>
      <c r="AD332" s="37"/>
      <c r="AE332" s="16"/>
      <c r="AF332" s="144"/>
      <c r="AG332" s="141"/>
      <c r="AH332" s="32" t="s">
        <v>13</v>
      </c>
      <c r="AI332" s="33">
        <f>COUNTIF(AH317:AI326,"AM")/COUNTBLANK(AH317:AI326)</f>
        <v>0</v>
      </c>
      <c r="AJ332" s="37"/>
      <c r="AK332" s="16"/>
      <c r="AL332" s="144"/>
      <c r="AM332" s="141"/>
      <c r="AN332" s="32" t="s">
        <v>13</v>
      </c>
      <c r="AO332" s="33">
        <f>COUNTIF(AN317:AO326,"AM")/COUNTBLANK(AN317:AO326)</f>
        <v>0</v>
      </c>
      <c r="AP332" s="37"/>
      <c r="AQ332" s="16"/>
      <c r="AR332" s="144"/>
      <c r="AS332" s="141"/>
      <c r="AT332" s="32" t="s">
        <v>13</v>
      </c>
      <c r="AU332" s="33">
        <f>COUNTIF(AT317:AU326,"AM")/COUNTBLANK(AT317:AU326)</f>
        <v>0</v>
      </c>
      <c r="AV332" s="37"/>
      <c r="AW332" s="16"/>
      <c r="AX332" s="144"/>
      <c r="AY332" s="141"/>
      <c r="AZ332" s="32" t="s">
        <v>13</v>
      </c>
      <c r="BA332" s="33">
        <f>COUNTIF(AZ317:BA326,"AM")/COUNTBLANK(AZ317:BA326)</f>
        <v>0</v>
      </c>
      <c r="BB332" s="37"/>
      <c r="BC332" s="16"/>
      <c r="BD332" s="144"/>
      <c r="BE332" s="141"/>
      <c r="BF332" s="32" t="s">
        <v>13</v>
      </c>
      <c r="BG332" s="33">
        <f>COUNTIF(BF317:BG326,"AM")/COUNTBLANK(BF317:BG326)</f>
        <v>0</v>
      </c>
      <c r="BH332" s="37"/>
      <c r="BI332" s="16"/>
      <c r="BJ332" s="144"/>
      <c r="BK332" s="141"/>
      <c r="BL332" s="32" t="s">
        <v>13</v>
      </c>
      <c r="BM332" s="33">
        <f>COUNTIF(BL317:BM326,"AM")/COUNTBLANK(BL317:BM326)</f>
        <v>0</v>
      </c>
      <c r="BN332" s="37"/>
    </row>
    <row r="333" spans="2:66" ht="15.75" hidden="1" thickTop="1">
      <c r="B333" s="145"/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/>
      <c r="AB333" s="146"/>
      <c r="AC333" s="146"/>
      <c r="AD333" s="146"/>
      <c r="AE333" s="146"/>
      <c r="AF333" s="146"/>
      <c r="AG333" s="146"/>
      <c r="AH333" s="146"/>
      <c r="AI333" s="146"/>
      <c r="AJ333" s="146"/>
      <c r="AK333" s="146"/>
      <c r="AL333" s="146"/>
      <c r="AM333" s="146"/>
      <c r="AN333" s="146"/>
      <c r="AO333" s="146"/>
      <c r="AP333" s="146"/>
      <c r="AQ333" s="146"/>
      <c r="AR333" s="146"/>
      <c r="AS333" s="146"/>
      <c r="AT333" s="146"/>
      <c r="AU333" s="146"/>
      <c r="AV333" s="146"/>
      <c r="AW333" s="146"/>
      <c r="AX333" s="146"/>
      <c r="AY333" s="146"/>
      <c r="AZ333" s="146"/>
      <c r="BA333" s="146"/>
      <c r="BB333" s="146"/>
      <c r="BC333" s="146"/>
      <c r="BD333" s="146"/>
      <c r="BE333" s="146"/>
      <c r="BF333" s="146"/>
      <c r="BG333" s="146"/>
      <c r="BH333" s="146"/>
      <c r="BI333" s="146"/>
      <c r="BJ333" s="146"/>
      <c r="BK333" s="146"/>
      <c r="BL333" s="146"/>
      <c r="BM333" s="146"/>
      <c r="BN333" s="146"/>
    </row>
    <row r="334" spans="2:66" hidden="1">
      <c r="B334" s="146"/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6"/>
      <c r="AD334" s="146"/>
      <c r="AE334" s="146"/>
      <c r="AF334" s="146"/>
      <c r="AG334" s="146"/>
      <c r="AH334" s="146"/>
      <c r="AI334" s="146"/>
      <c r="AJ334" s="146"/>
      <c r="AK334" s="146"/>
      <c r="AL334" s="146"/>
      <c r="AM334" s="146"/>
      <c r="AN334" s="146"/>
      <c r="AO334" s="146"/>
      <c r="AP334" s="146"/>
      <c r="AQ334" s="146"/>
      <c r="AR334" s="146"/>
      <c r="AS334" s="146"/>
      <c r="AT334" s="146"/>
      <c r="AU334" s="146"/>
      <c r="AV334" s="146"/>
      <c r="AW334" s="146"/>
      <c r="AX334" s="146"/>
      <c r="AY334" s="146"/>
      <c r="AZ334" s="146"/>
      <c r="BA334" s="146"/>
      <c r="BB334" s="146"/>
      <c r="BC334" s="146"/>
      <c r="BD334" s="146"/>
      <c r="BE334" s="146"/>
      <c r="BF334" s="146"/>
      <c r="BG334" s="146"/>
      <c r="BH334" s="146"/>
      <c r="BI334" s="146"/>
      <c r="BJ334" s="146"/>
      <c r="BK334" s="146"/>
      <c r="BL334" s="146"/>
      <c r="BM334" s="146"/>
      <c r="BN334" s="146"/>
    </row>
    <row r="335" spans="2:66" ht="15.75" hidden="1" thickBot="1"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46"/>
      <c r="AD335" s="146"/>
      <c r="AE335" s="146"/>
      <c r="AF335" s="146"/>
      <c r="AG335" s="146"/>
      <c r="AH335" s="146"/>
      <c r="AI335" s="146"/>
      <c r="AJ335" s="146"/>
      <c r="AK335" s="146"/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46"/>
      <c r="AW335" s="146"/>
      <c r="AX335" s="146"/>
      <c r="AY335" s="146"/>
      <c r="AZ335" s="146"/>
      <c r="BA335" s="146"/>
      <c r="BB335" s="146"/>
      <c r="BC335" s="146"/>
      <c r="BD335" s="146"/>
      <c r="BE335" s="146"/>
      <c r="BF335" s="146"/>
      <c r="BG335" s="146"/>
      <c r="BH335" s="146"/>
      <c r="BI335" s="146"/>
      <c r="BJ335" s="146"/>
      <c r="BK335" s="146"/>
      <c r="BL335" s="146"/>
      <c r="BM335" s="146"/>
      <c r="BN335" s="146"/>
    </row>
    <row r="336" spans="2:66" ht="27.75" hidden="1" thickTop="1" thickBot="1">
      <c r="B336" s="163" t="str">
        <f>[1]Compétences!D74</f>
        <v>Savoir qu’on n’écrit pas comme on parle</v>
      </c>
      <c r="C336" s="164"/>
      <c r="D336" s="164"/>
      <c r="E336" s="164"/>
      <c r="F336" s="164"/>
      <c r="G336" s="164"/>
      <c r="H336" s="164"/>
      <c r="I336" s="164"/>
      <c r="J336" s="164"/>
      <c r="K336" s="164"/>
      <c r="L336" s="164"/>
      <c r="M336" s="164"/>
      <c r="N336" s="164"/>
      <c r="O336" s="164"/>
      <c r="P336" s="164"/>
      <c r="Q336" s="164"/>
      <c r="R336" s="164"/>
      <c r="S336" s="164"/>
      <c r="T336" s="164"/>
      <c r="U336" s="164"/>
      <c r="V336" s="164"/>
      <c r="W336" s="164"/>
      <c r="X336" s="164"/>
      <c r="Y336" s="164"/>
      <c r="Z336" s="164"/>
      <c r="AA336" s="164"/>
      <c r="AB336" s="164"/>
      <c r="AC336" s="164"/>
      <c r="AD336" s="164"/>
      <c r="AE336" s="164"/>
      <c r="AF336" s="164"/>
      <c r="AG336" s="164"/>
      <c r="AH336" s="164"/>
      <c r="AI336" s="164"/>
      <c r="AJ336" s="164"/>
      <c r="AK336" s="164"/>
      <c r="AL336" s="164"/>
      <c r="AM336" s="164"/>
      <c r="AN336" s="164"/>
      <c r="AO336" s="164"/>
      <c r="AP336" s="164"/>
      <c r="AQ336" s="164"/>
      <c r="AR336" s="164"/>
      <c r="AS336" s="164"/>
      <c r="AT336" s="164"/>
      <c r="AU336" s="164"/>
      <c r="AV336" s="164"/>
      <c r="AW336" s="164"/>
      <c r="AX336" s="164"/>
      <c r="AY336" s="164"/>
      <c r="AZ336" s="164"/>
      <c r="BA336" s="164"/>
      <c r="BB336" s="164"/>
      <c r="BC336" s="164"/>
      <c r="BD336" s="164"/>
      <c r="BE336" s="164"/>
      <c r="BF336" s="164"/>
      <c r="BG336" s="164"/>
      <c r="BH336" s="164"/>
      <c r="BI336" s="164"/>
      <c r="BJ336" s="164"/>
      <c r="BK336" s="164"/>
      <c r="BL336" s="164"/>
      <c r="BM336" s="164"/>
      <c r="BN336" s="165"/>
    </row>
    <row r="337" spans="1:66" ht="22.5" hidden="1" thickTop="1" thickBot="1">
      <c r="A337" s="13"/>
      <c r="B337" s="166" t="str">
        <f>HYPERLINK("[Evaluation_Continue.xlsm]INES!E"&amp;MATCH(B336,[1]INES!$E$1:$E$400,0),"INES")</f>
        <v>INES</v>
      </c>
      <c r="C337" s="167"/>
      <c r="D337" s="167"/>
      <c r="E337" s="167"/>
      <c r="F337" s="168"/>
      <c r="G337" s="12"/>
      <c r="H337" s="166" t="e">
        <f>HYPERLINK("[Evaluation_Continue.xlsm]RHEMA!E"&amp;MATCH(B336,#REF!,0),"RHEMA")</f>
        <v>#REF!</v>
      </c>
      <c r="I337" s="167"/>
      <c r="J337" s="167"/>
      <c r="K337" s="167"/>
      <c r="L337" s="168"/>
      <c r="M337" s="12"/>
      <c r="N337" s="166" t="e">
        <f>HYPERLINK("[Evaluation_Continue.xlsm]NUHEREN!E"&amp;MATCH(B336,#REF!,0),"NUHEREN")</f>
        <v>#REF!</v>
      </c>
      <c r="O337" s="169"/>
      <c r="P337" s="169"/>
      <c r="Q337" s="169"/>
      <c r="R337" s="170"/>
      <c r="S337" s="12"/>
      <c r="T337" s="160" t="e">
        <f>HYPERLINK("[Evaluation_Continue.xlsm]KISHORE!E"&amp;MATCH(B336,#REF!,0),"KISHORE")</f>
        <v>#REF!</v>
      </c>
      <c r="U337" s="161"/>
      <c r="V337" s="161"/>
      <c r="W337" s="161"/>
      <c r="X337" s="162"/>
      <c r="Y337" s="12"/>
      <c r="Z337" s="160" t="e">
        <f>HYPERLINK("[Evaluation_Continue.xlsm]TIMI!E"&amp;MATCH(B336,#REF!,0),"TIMI")</f>
        <v>#REF!</v>
      </c>
      <c r="AA337" s="161"/>
      <c r="AB337" s="161"/>
      <c r="AC337" s="161"/>
      <c r="AD337" s="162"/>
      <c r="AE337" s="12"/>
      <c r="AF337" s="160" t="e">
        <f>HYPERLINK("[Evaluation_Continue.xlsm]MAEVA!E"&amp;MATCH(B336,#REF!,0),"MAEVA")</f>
        <v>#REF!</v>
      </c>
      <c r="AG337" s="161"/>
      <c r="AH337" s="161"/>
      <c r="AI337" s="161"/>
      <c r="AJ337" s="162"/>
      <c r="AK337" s="12"/>
      <c r="AL337" s="160" t="e">
        <f>HYPERLINK("[Evaluation_Continue.xlsm]LOAN!E"&amp;MATCH(B336,#REF!,0),"LOAN")</f>
        <v>#REF!</v>
      </c>
      <c r="AM337" s="161"/>
      <c r="AN337" s="161"/>
      <c r="AO337" s="161"/>
      <c r="AP337" s="162"/>
      <c r="AQ337" s="12"/>
      <c r="AR337" s="160" t="e">
        <f>HYPERLINK("[Evaluation_Continue.xlsm]ABDOULAYE!E"&amp;MATCH(B336,#REF!,0),"ABDOULAYE")</f>
        <v>#REF!</v>
      </c>
      <c r="AS337" s="161"/>
      <c r="AT337" s="161"/>
      <c r="AU337" s="161"/>
      <c r="AV337" s="162"/>
      <c r="AW337" s="12"/>
      <c r="AX337" s="160" t="e">
        <f>HYPERLINK("[Evaluation_Continue.xlsm]AISSATOU!E"&amp;MATCH(B336,#REF!,0),"AISSATOU")</f>
        <v>#REF!</v>
      </c>
      <c r="AY337" s="161"/>
      <c r="AZ337" s="161"/>
      <c r="BA337" s="161"/>
      <c r="BB337" s="162"/>
      <c r="BC337" s="12"/>
      <c r="BD337" s="160" t="e">
        <f>HYPERLINK("[Evaluation_Continue.xlsm]CHAIMA!E"&amp;MATCH(B336,#REF!,0),"CHAIMA")</f>
        <v>#REF!</v>
      </c>
      <c r="BE337" s="161"/>
      <c r="BF337" s="161"/>
      <c r="BG337" s="161"/>
      <c r="BH337" s="162"/>
      <c r="BI337" s="12"/>
      <c r="BJ337" s="160" t="e">
        <f>HYPERLINK("[Evaluation_Continue.xlsm]JOFFREY!E"&amp;MATCH(B336,#REF!,0),"JOFFREY")</f>
        <v>#REF!</v>
      </c>
      <c r="BK337" s="161"/>
      <c r="BL337" s="161"/>
      <c r="BM337" s="161"/>
      <c r="BN337" s="162"/>
    </row>
    <row r="338" spans="1:66" ht="17.25" hidden="1" thickTop="1" thickBot="1">
      <c r="B338" s="14" t="s">
        <v>2</v>
      </c>
      <c r="C338" s="15" t="s">
        <v>3</v>
      </c>
      <c r="D338" s="158" t="s">
        <v>4</v>
      </c>
      <c r="E338" s="159"/>
      <c r="F338" s="14" t="s">
        <v>5</v>
      </c>
      <c r="G338" s="16"/>
      <c r="H338" s="14" t="s">
        <v>2</v>
      </c>
      <c r="I338" s="15" t="s">
        <v>3</v>
      </c>
      <c r="J338" s="158" t="s">
        <v>4</v>
      </c>
      <c r="K338" s="159"/>
      <c r="L338" s="14" t="s">
        <v>5</v>
      </c>
      <c r="M338" s="16"/>
      <c r="N338" s="14" t="s">
        <v>2</v>
      </c>
      <c r="O338" s="15" t="s">
        <v>3</v>
      </c>
      <c r="P338" s="158" t="s">
        <v>4</v>
      </c>
      <c r="Q338" s="159"/>
      <c r="R338" s="14" t="s">
        <v>5</v>
      </c>
      <c r="S338" s="16"/>
      <c r="T338" s="14" t="s">
        <v>2</v>
      </c>
      <c r="U338" s="15" t="s">
        <v>3</v>
      </c>
      <c r="V338" s="158" t="s">
        <v>4</v>
      </c>
      <c r="W338" s="159"/>
      <c r="X338" s="14" t="s">
        <v>5</v>
      </c>
      <c r="Y338" s="16"/>
      <c r="Z338" s="14" t="s">
        <v>2</v>
      </c>
      <c r="AA338" s="15" t="s">
        <v>3</v>
      </c>
      <c r="AB338" s="158" t="s">
        <v>4</v>
      </c>
      <c r="AC338" s="159"/>
      <c r="AD338" s="14" t="s">
        <v>5</v>
      </c>
      <c r="AE338" s="16"/>
      <c r="AF338" s="14" t="s">
        <v>2</v>
      </c>
      <c r="AG338" s="15" t="s">
        <v>3</v>
      </c>
      <c r="AH338" s="158" t="s">
        <v>4</v>
      </c>
      <c r="AI338" s="159"/>
      <c r="AJ338" s="14" t="s">
        <v>5</v>
      </c>
      <c r="AK338" s="16"/>
      <c r="AL338" s="14" t="s">
        <v>2</v>
      </c>
      <c r="AM338" s="15" t="s">
        <v>3</v>
      </c>
      <c r="AN338" s="158" t="s">
        <v>4</v>
      </c>
      <c r="AO338" s="159"/>
      <c r="AP338" s="14" t="s">
        <v>5</v>
      </c>
      <c r="AQ338" s="16"/>
      <c r="AR338" s="14" t="s">
        <v>2</v>
      </c>
      <c r="AS338" s="15" t="s">
        <v>3</v>
      </c>
      <c r="AT338" s="158" t="s">
        <v>4</v>
      </c>
      <c r="AU338" s="159"/>
      <c r="AV338" s="14" t="s">
        <v>5</v>
      </c>
      <c r="AW338" s="16"/>
      <c r="AX338" s="14" t="s">
        <v>2</v>
      </c>
      <c r="AY338" s="15" t="s">
        <v>3</v>
      </c>
      <c r="AZ338" s="158" t="s">
        <v>4</v>
      </c>
      <c r="BA338" s="159"/>
      <c r="BB338" s="14" t="s">
        <v>5</v>
      </c>
      <c r="BC338" s="16"/>
      <c r="BD338" s="14" t="s">
        <v>2</v>
      </c>
      <c r="BE338" s="15" t="s">
        <v>3</v>
      </c>
      <c r="BF338" s="158" t="s">
        <v>4</v>
      </c>
      <c r="BG338" s="159"/>
      <c r="BH338" s="14" t="s">
        <v>5</v>
      </c>
      <c r="BI338" s="16"/>
      <c r="BJ338" s="14" t="s">
        <v>2</v>
      </c>
      <c r="BK338" s="15" t="s">
        <v>3</v>
      </c>
      <c r="BL338" s="158" t="s">
        <v>4</v>
      </c>
      <c r="BM338" s="159"/>
      <c r="BN338" s="14" t="s">
        <v>5</v>
      </c>
    </row>
    <row r="339" spans="1:66" ht="16.5" hidden="1" thickTop="1">
      <c r="B339" s="17"/>
      <c r="C339" s="18"/>
      <c r="D339" s="156"/>
      <c r="E339" s="157"/>
      <c r="F339" s="19"/>
      <c r="G339" s="1"/>
      <c r="H339" s="17"/>
      <c r="I339" s="18"/>
      <c r="J339" s="156"/>
      <c r="K339" s="157"/>
      <c r="L339" s="20"/>
      <c r="N339" s="17"/>
      <c r="O339" s="18"/>
      <c r="P339" s="156"/>
      <c r="Q339" s="157"/>
      <c r="R339" s="20"/>
      <c r="T339" s="17"/>
      <c r="U339" s="18"/>
      <c r="V339" s="156"/>
      <c r="W339" s="157"/>
      <c r="X339" s="20"/>
      <c r="Z339" s="17"/>
      <c r="AA339" s="18"/>
      <c r="AB339" s="156"/>
      <c r="AC339" s="157"/>
      <c r="AD339" s="20"/>
      <c r="AF339" s="17"/>
      <c r="AG339" s="18"/>
      <c r="AH339" s="156"/>
      <c r="AI339" s="157"/>
      <c r="AJ339" s="20"/>
      <c r="AL339" s="17"/>
      <c r="AM339" s="18"/>
      <c r="AN339" s="156"/>
      <c r="AO339" s="157"/>
      <c r="AP339" s="20"/>
      <c r="AR339" s="17"/>
      <c r="AS339" s="18"/>
      <c r="AT339" s="156"/>
      <c r="AU339" s="157"/>
      <c r="AV339" s="20"/>
      <c r="AX339" s="17"/>
      <c r="AY339" s="18"/>
      <c r="AZ339" s="156"/>
      <c r="BA339" s="157"/>
      <c r="BB339" s="20"/>
      <c r="BD339" s="17"/>
      <c r="BE339" s="18"/>
      <c r="BF339" s="156"/>
      <c r="BG339" s="157"/>
      <c r="BH339" s="20"/>
      <c r="BJ339" s="17"/>
      <c r="BK339" s="18"/>
      <c r="BL339" s="156"/>
      <c r="BM339" s="157"/>
      <c r="BN339" s="20"/>
    </row>
    <row r="340" spans="1:66" ht="15.75" hidden="1">
      <c r="B340" s="17"/>
      <c r="C340" s="21"/>
      <c r="D340" s="155"/>
      <c r="E340" s="154"/>
      <c r="F340" s="22"/>
      <c r="G340" s="1"/>
      <c r="H340" s="17"/>
      <c r="I340" s="21"/>
      <c r="J340" s="155"/>
      <c r="K340" s="154"/>
      <c r="L340" s="23"/>
      <c r="N340" s="17"/>
      <c r="O340" s="21"/>
      <c r="P340" s="155"/>
      <c r="Q340" s="154"/>
      <c r="R340" s="23"/>
      <c r="T340" s="17"/>
      <c r="U340" s="21"/>
      <c r="V340" s="155"/>
      <c r="W340" s="154"/>
      <c r="X340" s="23"/>
      <c r="Z340" s="17"/>
      <c r="AA340" s="21"/>
      <c r="AB340" s="155"/>
      <c r="AC340" s="154"/>
      <c r="AD340" s="23"/>
      <c r="AF340" s="17"/>
      <c r="AG340" s="21"/>
      <c r="AH340" s="155"/>
      <c r="AI340" s="154"/>
      <c r="AJ340" s="23"/>
      <c r="AL340" s="17"/>
      <c r="AM340" s="21"/>
      <c r="AN340" s="155"/>
      <c r="AO340" s="154"/>
      <c r="AP340" s="23"/>
      <c r="AR340" s="17"/>
      <c r="AS340" s="21"/>
      <c r="AT340" s="155"/>
      <c r="AU340" s="154"/>
      <c r="AV340" s="23"/>
      <c r="AX340" s="17"/>
      <c r="AY340" s="21"/>
      <c r="AZ340" s="155"/>
      <c r="BA340" s="154"/>
      <c r="BB340" s="23"/>
      <c r="BD340" s="17"/>
      <c r="BE340" s="21"/>
      <c r="BF340" s="155"/>
      <c r="BG340" s="154"/>
      <c r="BH340" s="23"/>
      <c r="BJ340" s="17"/>
      <c r="BK340" s="21"/>
      <c r="BL340" s="155"/>
      <c r="BM340" s="154"/>
      <c r="BN340" s="23"/>
    </row>
    <row r="341" spans="1:66" ht="15.75" hidden="1">
      <c r="B341" s="17"/>
      <c r="C341" s="21"/>
      <c r="D341" s="155"/>
      <c r="E341" s="154"/>
      <c r="F341" s="22"/>
      <c r="G341" s="1"/>
      <c r="H341" s="17"/>
      <c r="I341" s="21"/>
      <c r="J341" s="155"/>
      <c r="K341" s="154"/>
      <c r="L341" s="23"/>
      <c r="N341" s="17"/>
      <c r="O341" s="21"/>
      <c r="P341" s="155"/>
      <c r="Q341" s="154"/>
      <c r="R341" s="23"/>
      <c r="T341" s="17"/>
      <c r="U341" s="21"/>
      <c r="V341" s="155"/>
      <c r="W341" s="154"/>
      <c r="X341" s="23"/>
      <c r="Z341" s="17"/>
      <c r="AA341" s="21"/>
      <c r="AB341" s="155"/>
      <c r="AC341" s="154"/>
      <c r="AD341" s="23"/>
      <c r="AF341" s="17"/>
      <c r="AG341" s="21"/>
      <c r="AH341" s="155"/>
      <c r="AI341" s="154"/>
      <c r="AJ341" s="23"/>
      <c r="AL341" s="17"/>
      <c r="AM341" s="21"/>
      <c r="AN341" s="155"/>
      <c r="AO341" s="154"/>
      <c r="AP341" s="23"/>
      <c r="AR341" s="17"/>
      <c r="AS341" s="21"/>
      <c r="AT341" s="155"/>
      <c r="AU341" s="154"/>
      <c r="AV341" s="23"/>
      <c r="AX341" s="17"/>
      <c r="AY341" s="21"/>
      <c r="AZ341" s="155"/>
      <c r="BA341" s="154"/>
      <c r="BB341" s="23"/>
      <c r="BD341" s="17"/>
      <c r="BE341" s="21"/>
      <c r="BF341" s="155"/>
      <c r="BG341" s="154"/>
      <c r="BH341" s="23"/>
      <c r="BJ341" s="17"/>
      <c r="BK341" s="21"/>
      <c r="BL341" s="155"/>
      <c r="BM341" s="154"/>
      <c r="BN341" s="23"/>
    </row>
    <row r="342" spans="1:66" ht="15.75" hidden="1">
      <c r="B342" s="17"/>
      <c r="C342" s="21"/>
      <c r="D342" s="155"/>
      <c r="E342" s="154"/>
      <c r="F342" s="22"/>
      <c r="G342" s="1"/>
      <c r="H342" s="17"/>
      <c r="I342" s="21"/>
      <c r="J342" s="155"/>
      <c r="K342" s="154"/>
      <c r="L342" s="23"/>
      <c r="N342" s="17"/>
      <c r="O342" s="21"/>
      <c r="P342" s="155"/>
      <c r="Q342" s="154"/>
      <c r="R342" s="23"/>
      <c r="T342" s="17"/>
      <c r="U342" s="21"/>
      <c r="V342" s="155"/>
      <c r="W342" s="154"/>
      <c r="X342" s="23"/>
      <c r="Z342" s="17"/>
      <c r="AA342" s="21"/>
      <c r="AB342" s="155"/>
      <c r="AC342" s="154"/>
      <c r="AD342" s="23"/>
      <c r="AF342" s="17"/>
      <c r="AG342" s="21"/>
      <c r="AH342" s="155"/>
      <c r="AI342" s="154"/>
      <c r="AJ342" s="23"/>
      <c r="AL342" s="17"/>
      <c r="AM342" s="21"/>
      <c r="AN342" s="155"/>
      <c r="AO342" s="154"/>
      <c r="AP342" s="23"/>
      <c r="AR342" s="17"/>
      <c r="AS342" s="21"/>
      <c r="AT342" s="155"/>
      <c r="AU342" s="154"/>
      <c r="AV342" s="23"/>
      <c r="AX342" s="17"/>
      <c r="AY342" s="21"/>
      <c r="AZ342" s="155"/>
      <c r="BA342" s="154"/>
      <c r="BB342" s="23"/>
      <c r="BD342" s="17"/>
      <c r="BE342" s="21"/>
      <c r="BF342" s="155"/>
      <c r="BG342" s="154"/>
      <c r="BH342" s="23"/>
      <c r="BJ342" s="17"/>
      <c r="BK342" s="21"/>
      <c r="BL342" s="155"/>
      <c r="BM342" s="154"/>
      <c r="BN342" s="23"/>
    </row>
    <row r="343" spans="1:66" ht="15.75" hidden="1">
      <c r="B343" s="17"/>
      <c r="C343" s="21"/>
      <c r="D343" s="155"/>
      <c r="E343" s="154"/>
      <c r="F343" s="22"/>
      <c r="G343" s="1"/>
      <c r="H343" s="17"/>
      <c r="I343" s="21"/>
      <c r="J343" s="155"/>
      <c r="K343" s="154"/>
      <c r="L343" s="23"/>
      <c r="N343" s="17"/>
      <c r="O343" s="21"/>
      <c r="P343" s="155"/>
      <c r="Q343" s="154"/>
      <c r="R343" s="23"/>
      <c r="T343" s="17"/>
      <c r="U343" s="21"/>
      <c r="V343" s="155"/>
      <c r="W343" s="154"/>
      <c r="X343" s="23"/>
      <c r="Z343" s="17"/>
      <c r="AA343" s="21"/>
      <c r="AB343" s="155"/>
      <c r="AC343" s="154"/>
      <c r="AD343" s="23"/>
      <c r="AF343" s="17"/>
      <c r="AG343" s="21"/>
      <c r="AH343" s="155"/>
      <c r="AI343" s="154"/>
      <c r="AJ343" s="23"/>
      <c r="AL343" s="17"/>
      <c r="AM343" s="21"/>
      <c r="AN343" s="155"/>
      <c r="AO343" s="154"/>
      <c r="AP343" s="23"/>
      <c r="AR343" s="17"/>
      <c r="AS343" s="21"/>
      <c r="AT343" s="155"/>
      <c r="AU343" s="154"/>
      <c r="AV343" s="23"/>
      <c r="AX343" s="17"/>
      <c r="AY343" s="21"/>
      <c r="AZ343" s="155"/>
      <c r="BA343" s="154"/>
      <c r="BB343" s="23"/>
      <c r="BD343" s="17"/>
      <c r="BE343" s="21"/>
      <c r="BF343" s="155"/>
      <c r="BG343" s="154"/>
      <c r="BH343" s="23"/>
      <c r="BJ343" s="17"/>
      <c r="BK343" s="21"/>
      <c r="BL343" s="155"/>
      <c r="BM343" s="154"/>
      <c r="BN343" s="23"/>
    </row>
    <row r="344" spans="1:66" ht="15.75" hidden="1">
      <c r="B344" s="24"/>
      <c r="C344" s="21"/>
      <c r="D344" s="155"/>
      <c r="E344" s="154"/>
      <c r="F344" s="22"/>
      <c r="G344" s="1"/>
      <c r="H344" s="24"/>
      <c r="I344" s="21"/>
      <c r="J344" s="155"/>
      <c r="K344" s="154"/>
      <c r="L344" s="23"/>
      <c r="N344" s="24"/>
      <c r="O344" s="21"/>
      <c r="P344" s="155"/>
      <c r="Q344" s="154"/>
      <c r="R344" s="23"/>
      <c r="T344" s="24"/>
      <c r="U344" s="21"/>
      <c r="V344" s="155"/>
      <c r="W344" s="154"/>
      <c r="X344" s="23"/>
      <c r="Z344" s="24"/>
      <c r="AA344" s="21"/>
      <c r="AB344" s="155"/>
      <c r="AC344" s="154"/>
      <c r="AD344" s="23"/>
      <c r="AF344" s="24"/>
      <c r="AG344" s="21"/>
      <c r="AH344" s="155"/>
      <c r="AI344" s="154"/>
      <c r="AJ344" s="23"/>
      <c r="AL344" s="24"/>
      <c r="AM344" s="21"/>
      <c r="AN344" s="155"/>
      <c r="AO344" s="154"/>
      <c r="AP344" s="23"/>
      <c r="AR344" s="24"/>
      <c r="AS344" s="21"/>
      <c r="AT344" s="155"/>
      <c r="AU344" s="154"/>
      <c r="AV344" s="23"/>
      <c r="AX344" s="24"/>
      <c r="AY344" s="21"/>
      <c r="AZ344" s="155"/>
      <c r="BA344" s="154"/>
      <c r="BB344" s="23"/>
      <c r="BD344" s="24"/>
      <c r="BE344" s="21"/>
      <c r="BF344" s="155"/>
      <c r="BG344" s="154"/>
      <c r="BH344" s="23"/>
      <c r="BJ344" s="24"/>
      <c r="BK344" s="21"/>
      <c r="BL344" s="155"/>
      <c r="BM344" s="154"/>
      <c r="BN344" s="23"/>
    </row>
    <row r="345" spans="1:66" ht="15.75" hidden="1">
      <c r="B345" s="24"/>
      <c r="C345" s="21"/>
      <c r="D345" s="155"/>
      <c r="E345" s="154"/>
      <c r="F345" s="22"/>
      <c r="G345" s="1"/>
      <c r="H345" s="24"/>
      <c r="I345" s="21"/>
      <c r="J345" s="155"/>
      <c r="K345" s="154"/>
      <c r="L345" s="23"/>
      <c r="N345" s="24"/>
      <c r="O345" s="21"/>
      <c r="P345" s="155"/>
      <c r="Q345" s="154"/>
      <c r="R345" s="23"/>
      <c r="T345" s="24"/>
      <c r="U345" s="21"/>
      <c r="V345" s="155"/>
      <c r="W345" s="154"/>
      <c r="X345" s="23"/>
      <c r="Z345" s="24"/>
      <c r="AA345" s="21"/>
      <c r="AB345" s="155"/>
      <c r="AC345" s="154"/>
      <c r="AD345" s="23"/>
      <c r="AF345" s="24"/>
      <c r="AG345" s="21"/>
      <c r="AH345" s="155"/>
      <c r="AI345" s="154"/>
      <c r="AJ345" s="23"/>
      <c r="AL345" s="24"/>
      <c r="AM345" s="21"/>
      <c r="AN345" s="155"/>
      <c r="AO345" s="154"/>
      <c r="AP345" s="23"/>
      <c r="AR345" s="24"/>
      <c r="AS345" s="21"/>
      <c r="AT345" s="155"/>
      <c r="AU345" s="154"/>
      <c r="AV345" s="23"/>
      <c r="AX345" s="24"/>
      <c r="AY345" s="21"/>
      <c r="AZ345" s="155"/>
      <c r="BA345" s="154"/>
      <c r="BB345" s="23"/>
      <c r="BD345" s="24"/>
      <c r="BE345" s="21"/>
      <c r="BF345" s="155"/>
      <c r="BG345" s="154"/>
      <c r="BH345" s="23"/>
      <c r="BJ345" s="24"/>
      <c r="BK345" s="21"/>
      <c r="BL345" s="155"/>
      <c r="BM345" s="154"/>
      <c r="BN345" s="23"/>
    </row>
    <row r="346" spans="1:66" ht="15.75" hidden="1">
      <c r="B346" s="24"/>
      <c r="C346" s="21"/>
      <c r="D346" s="155"/>
      <c r="E346" s="154"/>
      <c r="F346" s="22"/>
      <c r="G346" s="1"/>
      <c r="H346" s="24"/>
      <c r="I346" s="21"/>
      <c r="J346" s="155"/>
      <c r="K346" s="154"/>
      <c r="L346" s="23"/>
      <c r="N346" s="24"/>
      <c r="O346" s="21"/>
      <c r="P346" s="155"/>
      <c r="Q346" s="154"/>
      <c r="R346" s="23"/>
      <c r="T346" s="24"/>
      <c r="U346" s="21"/>
      <c r="V346" s="155"/>
      <c r="W346" s="154"/>
      <c r="X346" s="23"/>
      <c r="Z346" s="24"/>
      <c r="AA346" s="21"/>
      <c r="AB346" s="155"/>
      <c r="AC346" s="154"/>
      <c r="AD346" s="23"/>
      <c r="AF346" s="24"/>
      <c r="AG346" s="21"/>
      <c r="AH346" s="155"/>
      <c r="AI346" s="154"/>
      <c r="AJ346" s="23"/>
      <c r="AL346" s="24"/>
      <c r="AM346" s="21"/>
      <c r="AN346" s="155"/>
      <c r="AO346" s="154"/>
      <c r="AP346" s="23"/>
      <c r="AR346" s="24"/>
      <c r="AS346" s="21"/>
      <c r="AT346" s="155"/>
      <c r="AU346" s="154"/>
      <c r="AV346" s="23"/>
      <c r="AX346" s="24"/>
      <c r="AY346" s="21"/>
      <c r="AZ346" s="155"/>
      <c r="BA346" s="154"/>
      <c r="BB346" s="23"/>
      <c r="BD346" s="24"/>
      <c r="BE346" s="21"/>
      <c r="BF346" s="155"/>
      <c r="BG346" s="154"/>
      <c r="BH346" s="23"/>
      <c r="BJ346" s="24"/>
      <c r="BK346" s="21"/>
      <c r="BL346" s="155"/>
      <c r="BM346" s="154"/>
      <c r="BN346" s="23"/>
    </row>
    <row r="347" spans="1:66" ht="15.75" hidden="1">
      <c r="B347" s="24"/>
      <c r="C347" s="21"/>
      <c r="D347" s="153"/>
      <c r="E347" s="154"/>
      <c r="F347" s="22"/>
      <c r="G347" s="1"/>
      <c r="H347" s="24"/>
      <c r="I347" s="21"/>
      <c r="J347" s="153"/>
      <c r="K347" s="154"/>
      <c r="L347" s="23"/>
      <c r="N347" s="24"/>
      <c r="O347" s="21"/>
      <c r="P347" s="153"/>
      <c r="Q347" s="154"/>
      <c r="R347" s="23"/>
      <c r="T347" s="24"/>
      <c r="U347" s="21"/>
      <c r="V347" s="153"/>
      <c r="W347" s="154"/>
      <c r="X347" s="23"/>
      <c r="Z347" s="24"/>
      <c r="AA347" s="21"/>
      <c r="AB347" s="153"/>
      <c r="AC347" s="154"/>
      <c r="AD347" s="23"/>
      <c r="AF347" s="24"/>
      <c r="AG347" s="21"/>
      <c r="AH347" s="153"/>
      <c r="AI347" s="154"/>
      <c r="AJ347" s="23"/>
      <c r="AL347" s="24"/>
      <c r="AM347" s="21"/>
      <c r="AN347" s="153"/>
      <c r="AO347" s="154"/>
      <c r="AP347" s="23"/>
      <c r="AR347" s="24"/>
      <c r="AS347" s="21"/>
      <c r="AT347" s="153"/>
      <c r="AU347" s="154"/>
      <c r="AV347" s="23"/>
      <c r="AX347" s="24"/>
      <c r="AY347" s="21"/>
      <c r="AZ347" s="153"/>
      <c r="BA347" s="154"/>
      <c r="BB347" s="23"/>
      <c r="BD347" s="24"/>
      <c r="BE347" s="21"/>
      <c r="BF347" s="153"/>
      <c r="BG347" s="154"/>
      <c r="BH347" s="23"/>
      <c r="BJ347" s="24"/>
      <c r="BK347" s="21"/>
      <c r="BL347" s="153"/>
      <c r="BM347" s="154"/>
      <c r="BN347" s="23"/>
    </row>
    <row r="348" spans="1:66" ht="16.5" hidden="1" thickBot="1">
      <c r="B348" s="25"/>
      <c r="C348" s="26"/>
      <c r="D348" s="151"/>
      <c r="E348" s="152"/>
      <c r="F348" s="27"/>
      <c r="G348" s="1"/>
      <c r="H348" s="25"/>
      <c r="I348" s="26"/>
      <c r="J348" s="151"/>
      <c r="K348" s="152"/>
      <c r="L348" s="28"/>
      <c r="N348" s="25"/>
      <c r="O348" s="26"/>
      <c r="P348" s="151"/>
      <c r="Q348" s="152"/>
      <c r="R348" s="28"/>
      <c r="T348" s="25"/>
      <c r="U348" s="26"/>
      <c r="V348" s="151"/>
      <c r="W348" s="152"/>
      <c r="X348" s="28"/>
      <c r="Z348" s="25"/>
      <c r="AA348" s="26"/>
      <c r="AB348" s="151"/>
      <c r="AC348" s="152"/>
      <c r="AD348" s="28"/>
      <c r="AF348" s="25"/>
      <c r="AG348" s="26"/>
      <c r="AH348" s="151"/>
      <c r="AI348" s="152"/>
      <c r="AJ348" s="28"/>
      <c r="AL348" s="25"/>
      <c r="AM348" s="26"/>
      <c r="AN348" s="151"/>
      <c r="AO348" s="152"/>
      <c r="AP348" s="28"/>
      <c r="AR348" s="25"/>
      <c r="AS348" s="26"/>
      <c r="AT348" s="151"/>
      <c r="AU348" s="152"/>
      <c r="AV348" s="28"/>
      <c r="AX348" s="25"/>
      <c r="AY348" s="26"/>
      <c r="AZ348" s="151"/>
      <c r="BA348" s="152"/>
      <c r="BB348" s="28"/>
      <c r="BD348" s="25"/>
      <c r="BE348" s="26"/>
      <c r="BF348" s="151"/>
      <c r="BG348" s="152"/>
      <c r="BH348" s="28"/>
      <c r="BJ348" s="25"/>
      <c r="BK348" s="26"/>
      <c r="BL348" s="151"/>
      <c r="BM348" s="152"/>
      <c r="BN348" s="28"/>
    </row>
    <row r="349" spans="1:66" ht="20.25" hidden="1" thickTop="1" thickBot="1">
      <c r="B349" s="142" t="s">
        <v>6</v>
      </c>
      <c r="C349" s="147" t="e">
        <f>AVERAGE(C339:C348)/3</f>
        <v>#DIV/0!</v>
      </c>
      <c r="D349" s="29" t="s">
        <v>7</v>
      </c>
      <c r="E349" s="30">
        <f>100%-(E350+E351+E352+E353+E354)</f>
        <v>1</v>
      </c>
      <c r="F349" s="31"/>
      <c r="G349" s="16"/>
      <c r="H349" s="142" t="s">
        <v>6</v>
      </c>
      <c r="I349" s="147" t="e">
        <f>AVERAGE(I339:I348)/3</f>
        <v>#DIV/0!</v>
      </c>
      <c r="J349" s="29" t="s">
        <v>7</v>
      </c>
      <c r="K349" s="30">
        <f>100%-(K350+K351+K352+K353+K354)</f>
        <v>1</v>
      </c>
      <c r="L349" s="31"/>
      <c r="M349" s="16"/>
      <c r="N349" s="142" t="s">
        <v>6</v>
      </c>
      <c r="O349" s="147" t="e">
        <f>AVERAGE(O339:O348)/3</f>
        <v>#DIV/0!</v>
      </c>
      <c r="P349" s="29" t="s">
        <v>7</v>
      </c>
      <c r="Q349" s="30">
        <f>100%-(Q350+Q351+Q352+Q353+Q354)</f>
        <v>1</v>
      </c>
      <c r="R349" s="31"/>
      <c r="S349" s="16"/>
      <c r="T349" s="142" t="s">
        <v>6</v>
      </c>
      <c r="U349" s="147" t="e">
        <f>AVERAGE(U339:U348)/3</f>
        <v>#DIV/0!</v>
      </c>
      <c r="V349" s="29" t="s">
        <v>7</v>
      </c>
      <c r="W349" s="30">
        <f>100%-(W350+W351+W352+W353+W354)</f>
        <v>1</v>
      </c>
      <c r="X349" s="31"/>
      <c r="Y349" s="16"/>
      <c r="Z349" s="142" t="s">
        <v>6</v>
      </c>
      <c r="AA349" s="147" t="e">
        <f>AVERAGE(AA339:AA348)/3</f>
        <v>#DIV/0!</v>
      </c>
      <c r="AB349" s="29" t="s">
        <v>7</v>
      </c>
      <c r="AC349" s="30">
        <f>100%-(AC350+AC351+AC352+AC353+AC354)</f>
        <v>1</v>
      </c>
      <c r="AD349" s="31"/>
      <c r="AE349" s="16"/>
      <c r="AF349" s="142" t="s">
        <v>6</v>
      </c>
      <c r="AG349" s="147" t="e">
        <f>AVERAGE(AG339:AG348)/3</f>
        <v>#DIV/0!</v>
      </c>
      <c r="AH349" s="29" t="s">
        <v>7</v>
      </c>
      <c r="AI349" s="30">
        <f>100%-(AI350+AI351+AI352+AI353+AI354)</f>
        <v>1</v>
      </c>
      <c r="AJ349" s="31"/>
      <c r="AK349" s="16"/>
      <c r="AL349" s="142" t="s">
        <v>6</v>
      </c>
      <c r="AM349" s="147" t="e">
        <f>AVERAGE(AM339:AM348)/3</f>
        <v>#DIV/0!</v>
      </c>
      <c r="AN349" s="29" t="s">
        <v>7</v>
      </c>
      <c r="AO349" s="30">
        <f>100%-(AO350+AO351+AO352+AO353+AO354)</f>
        <v>1</v>
      </c>
      <c r="AP349" s="31"/>
      <c r="AQ349" s="16"/>
      <c r="AR349" s="142" t="s">
        <v>6</v>
      </c>
      <c r="AS349" s="147" t="e">
        <f>AVERAGE(AS339:AS348)/3</f>
        <v>#DIV/0!</v>
      </c>
      <c r="AT349" s="29" t="s">
        <v>7</v>
      </c>
      <c r="AU349" s="30">
        <f>100%-(AU350+AU351+AU352+AU353+AU354)</f>
        <v>1</v>
      </c>
      <c r="AV349" s="31"/>
      <c r="AW349" s="16"/>
      <c r="AX349" s="142" t="s">
        <v>6</v>
      </c>
      <c r="AY349" s="147" t="e">
        <f>AVERAGE(AY339:AY348)/3</f>
        <v>#DIV/0!</v>
      </c>
      <c r="AZ349" s="29" t="s">
        <v>7</v>
      </c>
      <c r="BA349" s="30">
        <f>100%-(BA350+BA351+BA352+BA353+BA354)</f>
        <v>1</v>
      </c>
      <c r="BB349" s="31"/>
      <c r="BC349" s="16"/>
      <c r="BD349" s="142" t="s">
        <v>6</v>
      </c>
      <c r="BE349" s="147" t="e">
        <f>AVERAGE(BE339:BE348)/3</f>
        <v>#DIV/0!</v>
      </c>
      <c r="BF349" s="29" t="s">
        <v>7</v>
      </c>
      <c r="BG349" s="30">
        <f>100%-(BG350+BG351+BG352+BG353+BG354)</f>
        <v>1</v>
      </c>
      <c r="BH349" s="31"/>
      <c r="BI349" s="16"/>
      <c r="BJ349" s="142" t="s">
        <v>6</v>
      </c>
      <c r="BK349" s="147" t="e">
        <f>AVERAGE(BK339:BK348)/3</f>
        <v>#DIV/0!</v>
      </c>
      <c r="BL349" s="29" t="s">
        <v>7</v>
      </c>
      <c r="BM349" s="30">
        <f>100%-(BM350+BM351+BM352+BM353+BM354)</f>
        <v>1</v>
      </c>
      <c r="BN349" s="31"/>
    </row>
    <row r="350" spans="1:66" ht="17.25" hidden="1" thickTop="1" thickBot="1">
      <c r="B350" s="150"/>
      <c r="C350" s="148"/>
      <c r="D350" s="32" t="s">
        <v>8</v>
      </c>
      <c r="E350" s="33">
        <f>COUNTIF(D339:E348,"G")/COUNTBLANK(D339:E348)</f>
        <v>0</v>
      </c>
      <c r="F350" s="34"/>
      <c r="G350" s="16"/>
      <c r="H350" s="150"/>
      <c r="I350" s="148"/>
      <c r="J350" s="32" t="s">
        <v>8</v>
      </c>
      <c r="K350" s="33">
        <f>COUNTIF(J339:K348,"G")/COUNTBLANK(J339:K348)</f>
        <v>0</v>
      </c>
      <c r="L350" s="34"/>
      <c r="M350" s="16"/>
      <c r="N350" s="150"/>
      <c r="O350" s="148"/>
      <c r="P350" s="32" t="s">
        <v>8</v>
      </c>
      <c r="Q350" s="33">
        <f>COUNTIF(P339:Q348,"G")/COUNTBLANK(P339:Q348)</f>
        <v>0</v>
      </c>
      <c r="R350" s="34"/>
      <c r="S350" s="16"/>
      <c r="T350" s="150"/>
      <c r="U350" s="148"/>
      <c r="V350" s="32" t="s">
        <v>8</v>
      </c>
      <c r="W350" s="33">
        <f>COUNTIF(V339:W348,"G")/COUNTBLANK(V339:W348)</f>
        <v>0</v>
      </c>
      <c r="X350" s="34"/>
      <c r="Y350" s="16"/>
      <c r="Z350" s="150"/>
      <c r="AA350" s="148"/>
      <c r="AB350" s="32" t="s">
        <v>8</v>
      </c>
      <c r="AC350" s="33">
        <f>COUNTIF(AB339:AC348,"G")/COUNTBLANK(AB339:AC348)</f>
        <v>0</v>
      </c>
      <c r="AD350" s="34"/>
      <c r="AE350" s="16"/>
      <c r="AF350" s="150"/>
      <c r="AG350" s="148"/>
      <c r="AH350" s="35" t="s">
        <v>8</v>
      </c>
      <c r="AI350" s="33">
        <f>COUNTIF(AH339:AI348,"G")/COUNTBLANK(AH339:AI348)</f>
        <v>0</v>
      </c>
      <c r="AJ350" s="34"/>
      <c r="AK350" s="16"/>
      <c r="AL350" s="150"/>
      <c r="AM350" s="148"/>
      <c r="AN350" s="32" t="s">
        <v>8</v>
      </c>
      <c r="AO350" s="33">
        <f>COUNTIF(AN339:AO348,"G")/COUNTBLANK(AN339:AO348)</f>
        <v>0</v>
      </c>
      <c r="AP350" s="34"/>
      <c r="AQ350" s="16"/>
      <c r="AR350" s="150"/>
      <c r="AS350" s="148"/>
      <c r="AT350" s="32" t="s">
        <v>8</v>
      </c>
      <c r="AU350" s="33">
        <f>COUNTIF(AT339:AU348,"G")/COUNTBLANK(AT339:AU348)</f>
        <v>0</v>
      </c>
      <c r="AV350" s="34"/>
      <c r="AW350" s="16"/>
      <c r="AX350" s="150"/>
      <c r="AY350" s="148"/>
      <c r="AZ350" s="32" t="s">
        <v>8</v>
      </c>
      <c r="BA350" s="33">
        <f>COUNTIF(AZ339:BA348,"G")/COUNTBLANK(AZ339:BA348)</f>
        <v>0</v>
      </c>
      <c r="BB350" s="34"/>
      <c r="BC350" s="16"/>
      <c r="BD350" s="150"/>
      <c r="BE350" s="148"/>
      <c r="BF350" s="32" t="s">
        <v>8</v>
      </c>
      <c r="BG350" s="33">
        <f>COUNTIF(BF339:BG348,"G")/COUNTBLANK(BF339:BG348)</f>
        <v>0</v>
      </c>
      <c r="BH350" s="34"/>
      <c r="BI350" s="16"/>
      <c r="BJ350" s="150"/>
      <c r="BK350" s="148"/>
      <c r="BL350" s="32" t="s">
        <v>8</v>
      </c>
      <c r="BM350" s="33">
        <f>COUNTIF(BL339:BM348,"G")/COUNTBLANK(BL339:BM348)</f>
        <v>0</v>
      </c>
      <c r="BN350" s="34"/>
    </row>
    <row r="351" spans="1:66" ht="17.25" hidden="1" thickTop="1" thickBot="1">
      <c r="B351" s="144"/>
      <c r="C351" s="149"/>
      <c r="D351" s="36" t="s">
        <v>9</v>
      </c>
      <c r="E351" s="33">
        <f>COUNTIF(D339:E348,"A")/COUNTBLANK(D339:E348)</f>
        <v>0</v>
      </c>
      <c r="F351" s="34"/>
      <c r="G351" s="16"/>
      <c r="H351" s="144"/>
      <c r="I351" s="149"/>
      <c r="J351" s="36" t="s">
        <v>9</v>
      </c>
      <c r="K351" s="33">
        <f>COUNTIF(J339:K348,"A")/COUNTBLANK(J339:K348)</f>
        <v>0</v>
      </c>
      <c r="L351" s="34"/>
      <c r="M351" s="16"/>
      <c r="N351" s="144"/>
      <c r="O351" s="149"/>
      <c r="P351" s="36" t="s">
        <v>9</v>
      </c>
      <c r="Q351" s="33">
        <f>COUNTIF(P339:Q348,"A")/COUNTBLANK(P339:Q348)</f>
        <v>0</v>
      </c>
      <c r="R351" s="34"/>
      <c r="S351" s="16"/>
      <c r="T351" s="144"/>
      <c r="U351" s="149"/>
      <c r="V351" s="36" t="s">
        <v>9</v>
      </c>
      <c r="W351" s="33">
        <f>COUNTIF(V339:W348,"A")/COUNTBLANK(V339:W348)</f>
        <v>0</v>
      </c>
      <c r="X351" s="34"/>
      <c r="Y351" s="16"/>
      <c r="Z351" s="144"/>
      <c r="AA351" s="149"/>
      <c r="AB351" s="36" t="s">
        <v>9</v>
      </c>
      <c r="AC351" s="33">
        <f>COUNTIF(AB339:AC348,"A")/COUNTBLANK(AB339:AC348)</f>
        <v>0</v>
      </c>
      <c r="AD351" s="34"/>
      <c r="AE351" s="16"/>
      <c r="AF351" s="144"/>
      <c r="AG351" s="149"/>
      <c r="AH351" s="36" t="s">
        <v>9</v>
      </c>
      <c r="AI351" s="33">
        <f>COUNTIF(AH339:AI348,"A")/COUNTBLANK(AH339:AI348)</f>
        <v>0</v>
      </c>
      <c r="AJ351" s="34"/>
      <c r="AK351" s="16"/>
      <c r="AL351" s="144"/>
      <c r="AM351" s="149"/>
      <c r="AN351" s="36" t="s">
        <v>9</v>
      </c>
      <c r="AO351" s="33">
        <f>COUNTIF(AN339:AO348,"A")/COUNTBLANK(AN339:AO348)</f>
        <v>0</v>
      </c>
      <c r="AP351" s="34"/>
      <c r="AQ351" s="16"/>
      <c r="AR351" s="144"/>
      <c r="AS351" s="149"/>
      <c r="AT351" s="36" t="s">
        <v>9</v>
      </c>
      <c r="AU351" s="33">
        <f>COUNTIF(AT339:AU348,"A")/COUNTBLANK(AT339:AU348)</f>
        <v>0</v>
      </c>
      <c r="AV351" s="34"/>
      <c r="AW351" s="16"/>
      <c r="AX351" s="144"/>
      <c r="AY351" s="149"/>
      <c r="AZ351" s="36" t="s">
        <v>9</v>
      </c>
      <c r="BA351" s="33">
        <f>COUNTIF(AZ339:BA348,"A")/COUNTBLANK(AZ339:BA348)</f>
        <v>0</v>
      </c>
      <c r="BB351" s="34"/>
      <c r="BC351" s="16"/>
      <c r="BD351" s="144"/>
      <c r="BE351" s="149"/>
      <c r="BF351" s="36" t="s">
        <v>9</v>
      </c>
      <c r="BG351" s="33">
        <f>COUNTIF(BF339:BG348,"A")/COUNTBLANK(BF339:BG348)</f>
        <v>0</v>
      </c>
      <c r="BH351" s="34"/>
      <c r="BI351" s="16"/>
      <c r="BJ351" s="144"/>
      <c r="BK351" s="149"/>
      <c r="BL351" s="36" t="s">
        <v>9</v>
      </c>
      <c r="BM351" s="33">
        <f>COUNTIF(BL339:BM348,"A")/COUNTBLANK(BL339:BM348)</f>
        <v>0</v>
      </c>
      <c r="BN351" s="34"/>
    </row>
    <row r="352" spans="1:66" ht="17.25" hidden="1" thickTop="1" thickBot="1">
      <c r="B352" s="142" t="s">
        <v>10</v>
      </c>
      <c r="C352" s="139" t="str">
        <f>IFERROR(IF(C349&gt;75%,"A",IF(AND(C349&gt;=50%,C349&lt;=75%),"PA","NA")),"NE")</f>
        <v>NE</v>
      </c>
      <c r="D352" s="32" t="s">
        <v>11</v>
      </c>
      <c r="E352" s="33">
        <f>COUNTIF(D339:E348,"M")/COUNTBLANK(D339:E348)</f>
        <v>0</v>
      </c>
      <c r="F352" s="34"/>
      <c r="G352" s="16"/>
      <c r="H352" s="142" t="s">
        <v>10</v>
      </c>
      <c r="I352" s="139" t="str">
        <f>IFERROR(IF(I349&gt;75%,"A",IF(AND(I349&gt;=50%,I349&lt;=75%),"PA","NA")),"NE")</f>
        <v>NE</v>
      </c>
      <c r="J352" s="32" t="s">
        <v>11</v>
      </c>
      <c r="K352" s="33">
        <f>COUNTIF(J339:K348,"M")/COUNTBLANK(J339:K348)</f>
        <v>0</v>
      </c>
      <c r="L352" s="34"/>
      <c r="M352" s="16"/>
      <c r="N352" s="142" t="s">
        <v>10</v>
      </c>
      <c r="O352" s="139" t="str">
        <f>IFERROR(IF(O349&gt;75%,"A",IF(AND(O349&gt;=50%,O349&lt;=75%),"PA","NA")),"NE")</f>
        <v>NE</v>
      </c>
      <c r="P352" s="32" t="s">
        <v>11</v>
      </c>
      <c r="Q352" s="33">
        <f>COUNTIF(P339:Q348,"M")/COUNTBLANK(P339:Q348)</f>
        <v>0</v>
      </c>
      <c r="R352" s="34"/>
      <c r="S352" s="16"/>
      <c r="T352" s="142" t="s">
        <v>10</v>
      </c>
      <c r="U352" s="139" t="str">
        <f>IFERROR(IF(U349&gt;75%,"A",IF(AND(U349&gt;=50%,U349&lt;=75%),"PA","NA")),"NE")</f>
        <v>NE</v>
      </c>
      <c r="V352" s="32" t="s">
        <v>11</v>
      </c>
      <c r="W352" s="33">
        <f>COUNTIF(V339:W348,"M")/COUNTBLANK(V339:W348)</f>
        <v>0</v>
      </c>
      <c r="X352" s="34"/>
      <c r="Y352" s="16"/>
      <c r="Z352" s="142" t="s">
        <v>10</v>
      </c>
      <c r="AA352" s="139" t="str">
        <f>IFERROR(IF(AA349&gt;75%,"A",IF(AND(AA349&gt;=50%,AA349&lt;=75%),"PA","NA")),"NE")</f>
        <v>NE</v>
      </c>
      <c r="AB352" s="32" t="s">
        <v>11</v>
      </c>
      <c r="AC352" s="33">
        <f>COUNTIF(AB339:AC348,"M")/COUNTBLANK(AB339:AC348)</f>
        <v>0</v>
      </c>
      <c r="AD352" s="34"/>
      <c r="AE352" s="16"/>
      <c r="AF352" s="142" t="s">
        <v>10</v>
      </c>
      <c r="AG352" s="139" t="str">
        <f>IFERROR(IF(AG349&gt;75%,"A",IF(AND(AG349&gt;=50%,AG349&lt;=75%),"PA","NA")),"NE")</f>
        <v>NE</v>
      </c>
      <c r="AH352" s="32" t="s">
        <v>11</v>
      </c>
      <c r="AI352" s="33">
        <f>COUNTIF(AH339:AI348,"M")/COUNTBLANK(AH339:AI348)</f>
        <v>0</v>
      </c>
      <c r="AJ352" s="34"/>
      <c r="AK352" s="16"/>
      <c r="AL352" s="142" t="s">
        <v>10</v>
      </c>
      <c r="AM352" s="139" t="str">
        <f>IFERROR(IF(AM349&gt;75%,"A",IF(AND(AM349&gt;=50%,AM349&lt;=75%),"PA","NA")),"NE")</f>
        <v>NE</v>
      </c>
      <c r="AN352" s="32" t="s">
        <v>11</v>
      </c>
      <c r="AO352" s="33">
        <f>COUNTIF(AN339:AO348,"M")/COUNTBLANK(AN339:AO348)</f>
        <v>0</v>
      </c>
      <c r="AP352" s="34"/>
      <c r="AQ352" s="16"/>
      <c r="AR352" s="142" t="s">
        <v>10</v>
      </c>
      <c r="AS352" s="139" t="str">
        <f>IFERROR(IF(AS349&gt;75%,"A",IF(AND(AS349&gt;=50%,AS349&lt;=75%),"PA","NA")),"NE")</f>
        <v>NE</v>
      </c>
      <c r="AT352" s="32" t="s">
        <v>11</v>
      </c>
      <c r="AU352" s="33">
        <f>COUNTIF(AT339:AU348,"M")/COUNTBLANK(AT339:AU348)</f>
        <v>0</v>
      </c>
      <c r="AV352" s="34"/>
      <c r="AW352" s="16"/>
      <c r="AX352" s="142" t="s">
        <v>10</v>
      </c>
      <c r="AY352" s="139" t="str">
        <f>IFERROR(IF(AY349&gt;75%,"A",IF(AND(AY349&gt;=50%,AY349&lt;=75%),"PA","NA")),"NE")</f>
        <v>NE</v>
      </c>
      <c r="AZ352" s="32" t="s">
        <v>11</v>
      </c>
      <c r="BA352" s="33">
        <f>COUNTIF(AZ339:BA348,"M")/COUNTBLANK(AZ339:BA348)</f>
        <v>0</v>
      </c>
      <c r="BB352" s="34"/>
      <c r="BC352" s="16"/>
      <c r="BD352" s="142" t="s">
        <v>10</v>
      </c>
      <c r="BE352" s="139" t="str">
        <f>IFERROR(IF(BE349&gt;75%,"A",IF(AND(BE349&gt;=50%,BE349&lt;=75%),"PA","NA")),"NE")</f>
        <v>NE</v>
      </c>
      <c r="BF352" s="32" t="s">
        <v>11</v>
      </c>
      <c r="BG352" s="33">
        <f>COUNTIF(BF339:BG348,"M")/COUNTBLANK(BF339:BG348)</f>
        <v>0</v>
      </c>
      <c r="BH352" s="34"/>
      <c r="BI352" s="16"/>
      <c r="BJ352" s="142" t="s">
        <v>10</v>
      </c>
      <c r="BK352" s="139" t="str">
        <f>IFERROR(IF(BK349&gt;75%,"A",IF(AND(BK349&gt;=50%,BK349&lt;=75%),"PA","NA")),"NE")</f>
        <v>NE</v>
      </c>
      <c r="BL352" s="32" t="s">
        <v>11</v>
      </c>
      <c r="BM352" s="33">
        <f>COUNTIF(BL339:BM348,"M")/COUNTBLANK(BL339:BM348)</f>
        <v>0</v>
      </c>
      <c r="BN352" s="34"/>
    </row>
    <row r="353" spans="1:66" ht="17.25" hidden="1" thickTop="1" thickBot="1">
      <c r="B353" s="143"/>
      <c r="C353" s="140"/>
      <c r="D353" s="32" t="s">
        <v>12</v>
      </c>
      <c r="E353" s="33">
        <f>COUNTIF(D339:E348,"GM")/COUNTBLANK(D339:E348)</f>
        <v>0</v>
      </c>
      <c r="F353" s="34"/>
      <c r="G353" s="16"/>
      <c r="H353" s="143"/>
      <c r="I353" s="140"/>
      <c r="J353" s="32" t="s">
        <v>12</v>
      </c>
      <c r="K353" s="33">
        <f>COUNTIF(J339:K348,"GM")/COUNTBLANK(J339:K348)</f>
        <v>0</v>
      </c>
      <c r="L353" s="34"/>
      <c r="M353" s="16"/>
      <c r="N353" s="143"/>
      <c r="O353" s="140"/>
      <c r="P353" s="32" t="s">
        <v>12</v>
      </c>
      <c r="Q353" s="33">
        <f>COUNTIF(P339:Q348,"GM")/COUNTBLANK(P339:Q348)</f>
        <v>0</v>
      </c>
      <c r="R353" s="34"/>
      <c r="S353" s="16"/>
      <c r="T353" s="143"/>
      <c r="U353" s="140"/>
      <c r="V353" s="32" t="s">
        <v>12</v>
      </c>
      <c r="W353" s="33">
        <f>COUNTIF(V339:W348,"GM")/COUNTBLANK(V339:W348)</f>
        <v>0</v>
      </c>
      <c r="X353" s="34"/>
      <c r="Y353" s="16"/>
      <c r="Z353" s="143"/>
      <c r="AA353" s="140"/>
      <c r="AB353" s="32" t="s">
        <v>12</v>
      </c>
      <c r="AC353" s="33">
        <f>COUNTIF(AB339:AC348,"GM")/COUNTBLANK(AB339:AC348)</f>
        <v>0</v>
      </c>
      <c r="AD353" s="34"/>
      <c r="AE353" s="16"/>
      <c r="AF353" s="143"/>
      <c r="AG353" s="140"/>
      <c r="AH353" s="32" t="s">
        <v>12</v>
      </c>
      <c r="AI353" s="33">
        <f>COUNTIF(AH339:AI348,"GM")/COUNTBLANK(AH339:AI348)</f>
        <v>0</v>
      </c>
      <c r="AJ353" s="34"/>
      <c r="AK353" s="16"/>
      <c r="AL353" s="143"/>
      <c r="AM353" s="140"/>
      <c r="AN353" s="32" t="s">
        <v>12</v>
      </c>
      <c r="AO353" s="33">
        <f>COUNTIF(AN339:AO348,"GM")/COUNTBLANK(AN339:AO348)</f>
        <v>0</v>
      </c>
      <c r="AP353" s="34"/>
      <c r="AQ353" s="16"/>
      <c r="AR353" s="143"/>
      <c r="AS353" s="140"/>
      <c r="AT353" s="32" t="s">
        <v>12</v>
      </c>
      <c r="AU353" s="33">
        <f>COUNTIF(AT339:AU348,"GM")/COUNTBLANK(AT339:AU348)</f>
        <v>0</v>
      </c>
      <c r="AV353" s="34"/>
      <c r="AW353" s="16"/>
      <c r="AX353" s="143"/>
      <c r="AY353" s="140"/>
      <c r="AZ353" s="32" t="s">
        <v>12</v>
      </c>
      <c r="BA353" s="33">
        <f>COUNTIF(AZ339:BA348,"GM")/COUNTBLANK(AZ339:BA348)</f>
        <v>0</v>
      </c>
      <c r="BB353" s="34"/>
      <c r="BC353" s="16"/>
      <c r="BD353" s="143"/>
      <c r="BE353" s="140"/>
      <c r="BF353" s="32" t="s">
        <v>12</v>
      </c>
      <c r="BG353" s="33">
        <f>COUNTIF(BF339:BG348,"GM")/COUNTBLANK(BF339:BG348)</f>
        <v>0</v>
      </c>
      <c r="BH353" s="34"/>
      <c r="BI353" s="16"/>
      <c r="BJ353" s="143"/>
      <c r="BK353" s="140"/>
      <c r="BL353" s="32" t="s">
        <v>12</v>
      </c>
      <c r="BM353" s="33">
        <f>COUNTIF(BL339:BM348,"GM")/COUNTBLANK(BL339:BM348)</f>
        <v>0</v>
      </c>
      <c r="BN353" s="34"/>
    </row>
    <row r="354" spans="1:66" ht="17.25" hidden="1" thickTop="1" thickBot="1">
      <c r="B354" s="144"/>
      <c r="C354" s="141"/>
      <c r="D354" s="32" t="s">
        <v>13</v>
      </c>
      <c r="E354" s="33">
        <f>COUNTIF(D339:E348,"AM")/COUNTBLANK(D339:E348)</f>
        <v>0</v>
      </c>
      <c r="F354" s="37"/>
      <c r="G354" s="16"/>
      <c r="H354" s="144"/>
      <c r="I354" s="141"/>
      <c r="J354" s="32" t="s">
        <v>13</v>
      </c>
      <c r="K354" s="33">
        <f>COUNTIF(J339:K348,"AM")/COUNTBLANK(J339:K348)</f>
        <v>0</v>
      </c>
      <c r="L354" s="37"/>
      <c r="M354" s="16"/>
      <c r="N354" s="144"/>
      <c r="O354" s="141"/>
      <c r="P354" s="32" t="s">
        <v>13</v>
      </c>
      <c r="Q354" s="33">
        <f>COUNTIF(P339:Q348,"AM")/COUNTBLANK(P339:Q348)</f>
        <v>0</v>
      </c>
      <c r="R354" s="37"/>
      <c r="S354" s="16"/>
      <c r="T354" s="144"/>
      <c r="U354" s="141"/>
      <c r="V354" s="32" t="s">
        <v>13</v>
      </c>
      <c r="W354" s="33">
        <f>COUNTIF(V339:W348,"AM")/COUNTBLANK(V339:W348)</f>
        <v>0</v>
      </c>
      <c r="X354" s="37"/>
      <c r="Y354" s="16"/>
      <c r="Z354" s="144"/>
      <c r="AA354" s="141"/>
      <c r="AB354" s="32" t="s">
        <v>13</v>
      </c>
      <c r="AC354" s="33">
        <f>COUNTIF(AB339:AC348,"AM")/COUNTBLANK(AB339:AC348)</f>
        <v>0</v>
      </c>
      <c r="AD354" s="37"/>
      <c r="AE354" s="16"/>
      <c r="AF354" s="144"/>
      <c r="AG354" s="141"/>
      <c r="AH354" s="32" t="s">
        <v>13</v>
      </c>
      <c r="AI354" s="33">
        <f>COUNTIF(AH339:AI348,"AM")/COUNTBLANK(AH339:AI348)</f>
        <v>0</v>
      </c>
      <c r="AJ354" s="37"/>
      <c r="AK354" s="16"/>
      <c r="AL354" s="144"/>
      <c r="AM354" s="141"/>
      <c r="AN354" s="32" t="s">
        <v>13</v>
      </c>
      <c r="AO354" s="33">
        <f>COUNTIF(AN339:AO348,"AM")/COUNTBLANK(AN339:AO348)</f>
        <v>0</v>
      </c>
      <c r="AP354" s="37"/>
      <c r="AQ354" s="16"/>
      <c r="AR354" s="144"/>
      <c r="AS354" s="141"/>
      <c r="AT354" s="32" t="s">
        <v>13</v>
      </c>
      <c r="AU354" s="33">
        <f>COUNTIF(AT339:AU348,"AM")/COUNTBLANK(AT339:AU348)</f>
        <v>0</v>
      </c>
      <c r="AV354" s="37"/>
      <c r="AW354" s="16"/>
      <c r="AX354" s="144"/>
      <c r="AY354" s="141"/>
      <c r="AZ354" s="32" t="s">
        <v>13</v>
      </c>
      <c r="BA354" s="33">
        <f>COUNTIF(AZ339:BA348,"AM")/COUNTBLANK(AZ339:BA348)</f>
        <v>0</v>
      </c>
      <c r="BB354" s="37"/>
      <c r="BC354" s="16"/>
      <c r="BD354" s="144"/>
      <c r="BE354" s="141"/>
      <c r="BF354" s="32" t="s">
        <v>13</v>
      </c>
      <c r="BG354" s="33">
        <f>COUNTIF(BF339:BG348,"AM")/COUNTBLANK(BF339:BG348)</f>
        <v>0</v>
      </c>
      <c r="BH354" s="37"/>
      <c r="BI354" s="16"/>
      <c r="BJ354" s="144"/>
      <c r="BK354" s="141"/>
      <c r="BL354" s="32" t="s">
        <v>13</v>
      </c>
      <c r="BM354" s="33">
        <f>COUNTIF(BL339:BM348,"AM")/COUNTBLANK(BL339:BM348)</f>
        <v>0</v>
      </c>
      <c r="BN354" s="37"/>
    </row>
    <row r="355" spans="1:66" ht="15.75" hidden="1" thickTop="1">
      <c r="B355" s="145"/>
      <c r="C355" s="146"/>
      <c r="D355" s="146"/>
      <c r="E355" s="146"/>
      <c r="F355" s="146"/>
      <c r="G355" s="146"/>
      <c r="H355" s="146"/>
      <c r="I355" s="14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6"/>
      <c r="AD355" s="146"/>
      <c r="AE355" s="146"/>
      <c r="AF355" s="146"/>
      <c r="AG355" s="146"/>
      <c r="AH355" s="146"/>
      <c r="AI355" s="146"/>
      <c r="AJ355" s="146"/>
      <c r="AK355" s="146"/>
      <c r="AL355" s="146"/>
      <c r="AM355" s="146"/>
      <c r="AN355" s="146"/>
      <c r="AO355" s="146"/>
      <c r="AP355" s="146"/>
      <c r="AQ355" s="146"/>
      <c r="AR355" s="146"/>
      <c r="AS355" s="146"/>
      <c r="AT355" s="146"/>
      <c r="AU355" s="146"/>
      <c r="AV355" s="146"/>
      <c r="AW355" s="146"/>
      <c r="AX355" s="146"/>
      <c r="AY355" s="146"/>
      <c r="AZ355" s="146"/>
      <c r="BA355" s="146"/>
      <c r="BB355" s="146"/>
      <c r="BC355" s="146"/>
      <c r="BD355" s="146"/>
      <c r="BE355" s="146"/>
      <c r="BF355" s="146"/>
      <c r="BG355" s="146"/>
      <c r="BH355" s="146"/>
      <c r="BI355" s="146"/>
      <c r="BJ355" s="146"/>
      <c r="BK355" s="146"/>
      <c r="BL355" s="146"/>
      <c r="BM355" s="146"/>
      <c r="BN355" s="146"/>
    </row>
    <row r="356" spans="1:66" hidden="1">
      <c r="B356" s="146"/>
      <c r="C356" s="146"/>
      <c r="D356" s="146"/>
      <c r="E356" s="146"/>
      <c r="F356" s="146"/>
      <c r="G356" s="146"/>
      <c r="H356" s="146"/>
      <c r="I356" s="14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  <c r="AA356" s="146"/>
      <c r="AB356" s="146"/>
      <c r="AC356" s="146"/>
      <c r="AD356" s="146"/>
      <c r="AE356" s="146"/>
      <c r="AF356" s="146"/>
      <c r="AG356" s="146"/>
      <c r="AH356" s="146"/>
      <c r="AI356" s="146"/>
      <c r="AJ356" s="146"/>
      <c r="AK356" s="146"/>
      <c r="AL356" s="146"/>
      <c r="AM356" s="146"/>
      <c r="AN356" s="146"/>
      <c r="AO356" s="146"/>
      <c r="AP356" s="146"/>
      <c r="AQ356" s="146"/>
      <c r="AR356" s="146"/>
      <c r="AS356" s="146"/>
      <c r="AT356" s="146"/>
      <c r="AU356" s="146"/>
      <c r="AV356" s="146"/>
      <c r="AW356" s="146"/>
      <c r="AX356" s="146"/>
      <c r="AY356" s="146"/>
      <c r="AZ356" s="146"/>
      <c r="BA356" s="146"/>
      <c r="BB356" s="146"/>
      <c r="BC356" s="146"/>
      <c r="BD356" s="146"/>
      <c r="BE356" s="146"/>
      <c r="BF356" s="146"/>
      <c r="BG356" s="146"/>
      <c r="BH356" s="146"/>
      <c r="BI356" s="146"/>
      <c r="BJ356" s="146"/>
      <c r="BK356" s="146"/>
      <c r="BL356" s="146"/>
      <c r="BM356" s="146"/>
      <c r="BN356" s="146"/>
    </row>
    <row r="357" spans="1:66" ht="15.75" hidden="1" thickBot="1">
      <c r="B357" s="146"/>
      <c r="C357" s="146"/>
      <c r="D357" s="146"/>
      <c r="E357" s="146"/>
      <c r="F357" s="146"/>
      <c r="G357" s="146"/>
      <c r="H357" s="146"/>
      <c r="I357" s="14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  <c r="AA357" s="146"/>
      <c r="AB357" s="146"/>
      <c r="AC357" s="146"/>
      <c r="AD357" s="146"/>
      <c r="AE357" s="146"/>
      <c r="AF357" s="146"/>
      <c r="AG357" s="146"/>
      <c r="AH357" s="146"/>
      <c r="AI357" s="146"/>
      <c r="AJ357" s="146"/>
      <c r="AK357" s="146"/>
      <c r="AL357" s="146"/>
      <c r="AM357" s="146"/>
      <c r="AN357" s="146"/>
      <c r="AO357" s="146"/>
      <c r="AP357" s="146"/>
      <c r="AQ357" s="146"/>
      <c r="AR357" s="146"/>
      <c r="AS357" s="146"/>
      <c r="AT357" s="146"/>
      <c r="AU357" s="146"/>
      <c r="AV357" s="146"/>
      <c r="AW357" s="146"/>
      <c r="AX357" s="146"/>
      <c r="AY357" s="146"/>
      <c r="AZ357" s="146"/>
      <c r="BA357" s="146"/>
      <c r="BB357" s="146"/>
      <c r="BC357" s="146"/>
      <c r="BD357" s="146"/>
      <c r="BE357" s="146"/>
      <c r="BF357" s="146"/>
      <c r="BG357" s="146"/>
      <c r="BH357" s="146"/>
      <c r="BI357" s="146"/>
      <c r="BJ357" s="146"/>
      <c r="BK357" s="146"/>
      <c r="BL357" s="146"/>
      <c r="BM357" s="146"/>
      <c r="BN357" s="146"/>
    </row>
    <row r="358" spans="1:66" ht="27.75" hidden="1" thickTop="1" thickBot="1">
      <c r="B358" s="163" t="str">
        <f>[1]Compétences!D76</f>
        <v>Reconnaître les lettres de l’alphabet</v>
      </c>
      <c r="C358" s="164"/>
      <c r="D358" s="164"/>
      <c r="E358" s="164"/>
      <c r="F358" s="164"/>
      <c r="G358" s="164"/>
      <c r="H358" s="164"/>
      <c r="I358" s="164"/>
      <c r="J358" s="164"/>
      <c r="K358" s="164"/>
      <c r="L358" s="164"/>
      <c r="M358" s="164"/>
      <c r="N358" s="164"/>
      <c r="O358" s="164"/>
      <c r="P358" s="164"/>
      <c r="Q358" s="164"/>
      <c r="R358" s="164"/>
      <c r="S358" s="164"/>
      <c r="T358" s="164"/>
      <c r="U358" s="164"/>
      <c r="V358" s="164"/>
      <c r="W358" s="164"/>
      <c r="X358" s="164"/>
      <c r="Y358" s="164"/>
      <c r="Z358" s="164"/>
      <c r="AA358" s="164"/>
      <c r="AB358" s="164"/>
      <c r="AC358" s="164"/>
      <c r="AD358" s="164"/>
      <c r="AE358" s="164"/>
      <c r="AF358" s="164"/>
      <c r="AG358" s="164"/>
      <c r="AH358" s="164"/>
      <c r="AI358" s="164"/>
      <c r="AJ358" s="164"/>
      <c r="AK358" s="164"/>
      <c r="AL358" s="164"/>
      <c r="AM358" s="164"/>
      <c r="AN358" s="164"/>
      <c r="AO358" s="164"/>
      <c r="AP358" s="164"/>
      <c r="AQ358" s="164"/>
      <c r="AR358" s="164"/>
      <c r="AS358" s="164"/>
      <c r="AT358" s="164"/>
      <c r="AU358" s="164"/>
      <c r="AV358" s="164"/>
      <c r="AW358" s="164"/>
      <c r="AX358" s="164"/>
      <c r="AY358" s="164"/>
      <c r="AZ358" s="164"/>
      <c r="BA358" s="164"/>
      <c r="BB358" s="164"/>
      <c r="BC358" s="164"/>
      <c r="BD358" s="164"/>
      <c r="BE358" s="164"/>
      <c r="BF358" s="164"/>
      <c r="BG358" s="164"/>
      <c r="BH358" s="164"/>
      <c r="BI358" s="164"/>
      <c r="BJ358" s="164"/>
      <c r="BK358" s="164"/>
      <c r="BL358" s="164"/>
      <c r="BM358" s="164"/>
      <c r="BN358" s="165"/>
    </row>
    <row r="359" spans="1:66" ht="22.5" hidden="1" thickTop="1" thickBot="1">
      <c r="A359" s="13"/>
      <c r="B359" s="166" t="str">
        <f>HYPERLINK("[Evaluation_Continue.xlsm]INES!E"&amp;MATCH(B358,[1]INES!$E$1:$E$400,0),"INES")</f>
        <v>INES</v>
      </c>
      <c r="C359" s="167"/>
      <c r="D359" s="167"/>
      <c r="E359" s="167"/>
      <c r="F359" s="168"/>
      <c r="G359" s="12"/>
      <c r="H359" s="166" t="e">
        <f>HYPERLINK("[Evaluation_Continue.xlsm]RHEMA!E"&amp;MATCH(B358,#REF!,0),"RHEMA")</f>
        <v>#REF!</v>
      </c>
      <c r="I359" s="167"/>
      <c r="J359" s="167"/>
      <c r="K359" s="167"/>
      <c r="L359" s="168"/>
      <c r="M359" s="12"/>
      <c r="N359" s="166" t="e">
        <f>HYPERLINK("[Evaluation_Continue.xlsm]NUHEREN!E"&amp;MATCH(B358,#REF!,0),"NUHEREN")</f>
        <v>#REF!</v>
      </c>
      <c r="O359" s="169"/>
      <c r="P359" s="169"/>
      <c r="Q359" s="169"/>
      <c r="R359" s="170"/>
      <c r="S359" s="12"/>
      <c r="T359" s="160" t="e">
        <f>HYPERLINK("[Evaluation_Continue.xlsm]KISHORE!E"&amp;MATCH(B358,#REF!,0),"KISHORE")</f>
        <v>#REF!</v>
      </c>
      <c r="U359" s="161"/>
      <c r="V359" s="161"/>
      <c r="W359" s="161"/>
      <c r="X359" s="162"/>
      <c r="Y359" s="12"/>
      <c r="Z359" s="160" t="e">
        <f>HYPERLINK("[Evaluation_Continue.xlsm]TIMI!E"&amp;MATCH(B358,#REF!,0),"TIMI")</f>
        <v>#REF!</v>
      </c>
      <c r="AA359" s="161"/>
      <c r="AB359" s="161"/>
      <c r="AC359" s="161"/>
      <c r="AD359" s="162"/>
      <c r="AE359" s="12"/>
      <c r="AF359" s="160" t="e">
        <f>HYPERLINK("[Evaluation_Continue.xlsm]MAEVA!E"&amp;MATCH(B358,#REF!,0),"MAEVA")</f>
        <v>#REF!</v>
      </c>
      <c r="AG359" s="161"/>
      <c r="AH359" s="161"/>
      <c r="AI359" s="161"/>
      <c r="AJ359" s="162"/>
      <c r="AK359" s="12"/>
      <c r="AL359" s="160" t="e">
        <f>HYPERLINK("[Evaluation_Continue.xlsm]LOAN!E"&amp;MATCH(B358,#REF!,0),"LOAN")</f>
        <v>#REF!</v>
      </c>
      <c r="AM359" s="161"/>
      <c r="AN359" s="161"/>
      <c r="AO359" s="161"/>
      <c r="AP359" s="162"/>
      <c r="AQ359" s="12"/>
      <c r="AR359" s="160" t="e">
        <f>HYPERLINK("[Evaluation_Continue.xlsm]ABDOULAYE!E"&amp;MATCH(B358,#REF!,0),"ABDOULAYE")</f>
        <v>#REF!</v>
      </c>
      <c r="AS359" s="161"/>
      <c r="AT359" s="161"/>
      <c r="AU359" s="161"/>
      <c r="AV359" s="162"/>
      <c r="AW359" s="12"/>
      <c r="AX359" s="160" t="e">
        <f>HYPERLINK("[Evaluation_Continue.xlsm]AISSATOU!E"&amp;MATCH(B358,#REF!,0),"AISSATOU")</f>
        <v>#REF!</v>
      </c>
      <c r="AY359" s="161"/>
      <c r="AZ359" s="161"/>
      <c r="BA359" s="161"/>
      <c r="BB359" s="162"/>
      <c r="BC359" s="12"/>
      <c r="BD359" s="160" t="e">
        <f>HYPERLINK("[Evaluation_Continue.xlsm]CHAIMA!E"&amp;MATCH(B358,#REF!,0),"CHAIMA")</f>
        <v>#REF!</v>
      </c>
      <c r="BE359" s="161"/>
      <c r="BF359" s="161"/>
      <c r="BG359" s="161"/>
      <c r="BH359" s="162"/>
      <c r="BI359" s="12"/>
      <c r="BJ359" s="160" t="e">
        <f>HYPERLINK("[Evaluation_Continue.xlsm]JOFFREY!E"&amp;MATCH(B358,#REF!,0),"JOFFREY")</f>
        <v>#REF!</v>
      </c>
      <c r="BK359" s="161"/>
      <c r="BL359" s="161"/>
      <c r="BM359" s="161"/>
      <c r="BN359" s="162"/>
    </row>
    <row r="360" spans="1:66" ht="17.25" hidden="1" thickTop="1" thickBot="1">
      <c r="B360" s="14" t="s">
        <v>2</v>
      </c>
      <c r="C360" s="15" t="s">
        <v>3</v>
      </c>
      <c r="D360" s="158" t="s">
        <v>4</v>
      </c>
      <c r="E360" s="159"/>
      <c r="F360" s="14" t="s">
        <v>5</v>
      </c>
      <c r="G360" s="16"/>
      <c r="H360" s="14" t="s">
        <v>2</v>
      </c>
      <c r="I360" s="15" t="s">
        <v>3</v>
      </c>
      <c r="J360" s="158" t="s">
        <v>4</v>
      </c>
      <c r="K360" s="159"/>
      <c r="L360" s="14" t="s">
        <v>5</v>
      </c>
      <c r="M360" s="16"/>
      <c r="N360" s="14" t="s">
        <v>2</v>
      </c>
      <c r="O360" s="15" t="s">
        <v>3</v>
      </c>
      <c r="P360" s="158" t="s">
        <v>4</v>
      </c>
      <c r="Q360" s="159"/>
      <c r="R360" s="14" t="s">
        <v>5</v>
      </c>
      <c r="S360" s="16"/>
      <c r="T360" s="14" t="s">
        <v>2</v>
      </c>
      <c r="U360" s="15" t="s">
        <v>3</v>
      </c>
      <c r="V360" s="158" t="s">
        <v>4</v>
      </c>
      <c r="W360" s="159"/>
      <c r="X360" s="14" t="s">
        <v>5</v>
      </c>
      <c r="Y360" s="16"/>
      <c r="Z360" s="14" t="s">
        <v>2</v>
      </c>
      <c r="AA360" s="15" t="s">
        <v>3</v>
      </c>
      <c r="AB360" s="158" t="s">
        <v>4</v>
      </c>
      <c r="AC360" s="159"/>
      <c r="AD360" s="14" t="s">
        <v>5</v>
      </c>
      <c r="AE360" s="16"/>
      <c r="AF360" s="14" t="s">
        <v>2</v>
      </c>
      <c r="AG360" s="15" t="s">
        <v>3</v>
      </c>
      <c r="AH360" s="158" t="s">
        <v>4</v>
      </c>
      <c r="AI360" s="159"/>
      <c r="AJ360" s="14" t="s">
        <v>5</v>
      </c>
      <c r="AK360" s="16"/>
      <c r="AL360" s="14" t="s">
        <v>2</v>
      </c>
      <c r="AM360" s="15" t="s">
        <v>3</v>
      </c>
      <c r="AN360" s="158" t="s">
        <v>4</v>
      </c>
      <c r="AO360" s="159"/>
      <c r="AP360" s="14" t="s">
        <v>5</v>
      </c>
      <c r="AQ360" s="16"/>
      <c r="AR360" s="14" t="s">
        <v>2</v>
      </c>
      <c r="AS360" s="15" t="s">
        <v>3</v>
      </c>
      <c r="AT360" s="158" t="s">
        <v>4</v>
      </c>
      <c r="AU360" s="159"/>
      <c r="AV360" s="14" t="s">
        <v>5</v>
      </c>
      <c r="AW360" s="16"/>
      <c r="AX360" s="14" t="s">
        <v>2</v>
      </c>
      <c r="AY360" s="15" t="s">
        <v>3</v>
      </c>
      <c r="AZ360" s="158" t="s">
        <v>4</v>
      </c>
      <c r="BA360" s="159"/>
      <c r="BB360" s="14" t="s">
        <v>5</v>
      </c>
      <c r="BC360" s="16"/>
      <c r="BD360" s="14" t="s">
        <v>2</v>
      </c>
      <c r="BE360" s="15" t="s">
        <v>3</v>
      </c>
      <c r="BF360" s="158" t="s">
        <v>4</v>
      </c>
      <c r="BG360" s="159"/>
      <c r="BH360" s="14" t="s">
        <v>5</v>
      </c>
      <c r="BI360" s="16"/>
      <c r="BJ360" s="14" t="s">
        <v>2</v>
      </c>
      <c r="BK360" s="15" t="s">
        <v>3</v>
      </c>
      <c r="BL360" s="158" t="s">
        <v>4</v>
      </c>
      <c r="BM360" s="159"/>
      <c r="BN360" s="14" t="s">
        <v>5</v>
      </c>
    </row>
    <row r="361" spans="1:66" ht="16.5" hidden="1" thickTop="1">
      <c r="B361" s="17"/>
      <c r="C361" s="18"/>
      <c r="D361" s="156"/>
      <c r="E361" s="157"/>
      <c r="F361" s="19"/>
      <c r="G361" s="1"/>
      <c r="H361" s="17"/>
      <c r="I361" s="18"/>
      <c r="J361" s="156"/>
      <c r="K361" s="157"/>
      <c r="L361" s="20"/>
      <c r="N361" s="17"/>
      <c r="O361" s="18"/>
      <c r="P361" s="156"/>
      <c r="Q361" s="157"/>
      <c r="R361" s="20"/>
      <c r="T361" s="17"/>
      <c r="U361" s="18"/>
      <c r="V361" s="156"/>
      <c r="W361" s="157"/>
      <c r="X361" s="20"/>
      <c r="Z361" s="17"/>
      <c r="AA361" s="18"/>
      <c r="AB361" s="156"/>
      <c r="AC361" s="157"/>
      <c r="AD361" s="20"/>
      <c r="AF361" s="17"/>
      <c r="AG361" s="18"/>
      <c r="AH361" s="156"/>
      <c r="AI361" s="157"/>
      <c r="AJ361" s="20"/>
      <c r="AL361" s="17"/>
      <c r="AM361" s="18"/>
      <c r="AN361" s="156"/>
      <c r="AO361" s="157"/>
      <c r="AP361" s="20"/>
      <c r="AR361" s="17"/>
      <c r="AS361" s="18"/>
      <c r="AT361" s="156"/>
      <c r="AU361" s="157"/>
      <c r="AV361" s="20"/>
      <c r="AX361" s="17"/>
      <c r="AY361" s="18"/>
      <c r="AZ361" s="156"/>
      <c r="BA361" s="157"/>
      <c r="BB361" s="20"/>
      <c r="BD361" s="17"/>
      <c r="BE361" s="18"/>
      <c r="BF361" s="156"/>
      <c r="BG361" s="157"/>
      <c r="BH361" s="20"/>
      <c r="BJ361" s="17"/>
      <c r="BK361" s="18"/>
      <c r="BL361" s="156"/>
      <c r="BM361" s="157"/>
      <c r="BN361" s="20"/>
    </row>
    <row r="362" spans="1:66" ht="15.75" hidden="1">
      <c r="B362" s="17"/>
      <c r="C362" s="21"/>
      <c r="D362" s="155"/>
      <c r="E362" s="154"/>
      <c r="F362" s="22"/>
      <c r="G362" s="1"/>
      <c r="H362" s="17"/>
      <c r="I362" s="21"/>
      <c r="J362" s="155"/>
      <c r="K362" s="154"/>
      <c r="L362" s="23"/>
      <c r="N362" s="17"/>
      <c r="O362" s="21"/>
      <c r="P362" s="155"/>
      <c r="Q362" s="154"/>
      <c r="R362" s="23"/>
      <c r="T362" s="17"/>
      <c r="U362" s="21"/>
      <c r="V362" s="155"/>
      <c r="W362" s="154"/>
      <c r="X362" s="23"/>
      <c r="Z362" s="17"/>
      <c r="AA362" s="21"/>
      <c r="AB362" s="155"/>
      <c r="AC362" s="154"/>
      <c r="AD362" s="23"/>
      <c r="AF362" s="17"/>
      <c r="AG362" s="21"/>
      <c r="AH362" s="155"/>
      <c r="AI362" s="154"/>
      <c r="AJ362" s="23"/>
      <c r="AL362" s="17"/>
      <c r="AM362" s="21"/>
      <c r="AN362" s="155"/>
      <c r="AO362" s="154"/>
      <c r="AP362" s="23"/>
      <c r="AR362" s="17"/>
      <c r="AS362" s="21"/>
      <c r="AT362" s="155"/>
      <c r="AU362" s="154"/>
      <c r="AV362" s="23"/>
      <c r="AX362" s="17"/>
      <c r="AY362" s="21"/>
      <c r="AZ362" s="155"/>
      <c r="BA362" s="154"/>
      <c r="BB362" s="23"/>
      <c r="BD362" s="17"/>
      <c r="BE362" s="21"/>
      <c r="BF362" s="155"/>
      <c r="BG362" s="154"/>
      <c r="BH362" s="23"/>
      <c r="BJ362" s="17"/>
      <c r="BK362" s="21"/>
      <c r="BL362" s="155"/>
      <c r="BM362" s="154"/>
      <c r="BN362" s="23"/>
    </row>
    <row r="363" spans="1:66" ht="15.75" hidden="1">
      <c r="B363" s="17"/>
      <c r="C363" s="21"/>
      <c r="D363" s="155"/>
      <c r="E363" s="154"/>
      <c r="F363" s="22"/>
      <c r="G363" s="1"/>
      <c r="H363" s="17"/>
      <c r="I363" s="21"/>
      <c r="J363" s="155"/>
      <c r="K363" s="154"/>
      <c r="L363" s="23"/>
      <c r="N363" s="17"/>
      <c r="O363" s="21"/>
      <c r="P363" s="155"/>
      <c r="Q363" s="154"/>
      <c r="R363" s="23"/>
      <c r="T363" s="17"/>
      <c r="U363" s="21"/>
      <c r="V363" s="155"/>
      <c r="W363" s="154"/>
      <c r="X363" s="23"/>
      <c r="Z363" s="17"/>
      <c r="AA363" s="21"/>
      <c r="AB363" s="155"/>
      <c r="AC363" s="154"/>
      <c r="AD363" s="23"/>
      <c r="AF363" s="17"/>
      <c r="AG363" s="21"/>
      <c r="AH363" s="155"/>
      <c r="AI363" s="154"/>
      <c r="AJ363" s="23"/>
      <c r="AL363" s="17"/>
      <c r="AM363" s="21"/>
      <c r="AN363" s="155"/>
      <c r="AO363" s="154"/>
      <c r="AP363" s="23"/>
      <c r="AR363" s="17"/>
      <c r="AS363" s="21"/>
      <c r="AT363" s="155"/>
      <c r="AU363" s="154"/>
      <c r="AV363" s="23"/>
      <c r="AX363" s="17"/>
      <c r="AY363" s="21"/>
      <c r="AZ363" s="155"/>
      <c r="BA363" s="154"/>
      <c r="BB363" s="23"/>
      <c r="BD363" s="17"/>
      <c r="BE363" s="21"/>
      <c r="BF363" s="155"/>
      <c r="BG363" s="154"/>
      <c r="BH363" s="23"/>
      <c r="BJ363" s="17"/>
      <c r="BK363" s="21"/>
      <c r="BL363" s="155"/>
      <c r="BM363" s="154"/>
      <c r="BN363" s="23"/>
    </row>
    <row r="364" spans="1:66" ht="15.75" hidden="1">
      <c r="B364" s="17"/>
      <c r="C364" s="21"/>
      <c r="D364" s="155"/>
      <c r="E364" s="154"/>
      <c r="F364" s="22"/>
      <c r="G364" s="1"/>
      <c r="H364" s="17"/>
      <c r="I364" s="21"/>
      <c r="J364" s="155"/>
      <c r="K364" s="154"/>
      <c r="L364" s="23"/>
      <c r="N364" s="17"/>
      <c r="O364" s="21"/>
      <c r="P364" s="155"/>
      <c r="Q364" s="154"/>
      <c r="R364" s="23"/>
      <c r="T364" s="17"/>
      <c r="U364" s="21"/>
      <c r="V364" s="155"/>
      <c r="W364" s="154"/>
      <c r="X364" s="23"/>
      <c r="Z364" s="17"/>
      <c r="AA364" s="21"/>
      <c r="AB364" s="155"/>
      <c r="AC364" s="154"/>
      <c r="AD364" s="23"/>
      <c r="AF364" s="17"/>
      <c r="AG364" s="21"/>
      <c r="AH364" s="155"/>
      <c r="AI364" s="154"/>
      <c r="AJ364" s="23"/>
      <c r="AL364" s="17"/>
      <c r="AM364" s="21"/>
      <c r="AN364" s="155"/>
      <c r="AO364" s="154"/>
      <c r="AP364" s="23"/>
      <c r="AR364" s="17"/>
      <c r="AS364" s="21"/>
      <c r="AT364" s="155"/>
      <c r="AU364" s="154"/>
      <c r="AV364" s="23"/>
      <c r="AX364" s="17"/>
      <c r="AY364" s="21"/>
      <c r="AZ364" s="155"/>
      <c r="BA364" s="154"/>
      <c r="BB364" s="23"/>
      <c r="BD364" s="17"/>
      <c r="BE364" s="21"/>
      <c r="BF364" s="155"/>
      <c r="BG364" s="154"/>
      <c r="BH364" s="23"/>
      <c r="BJ364" s="17"/>
      <c r="BK364" s="21"/>
      <c r="BL364" s="155"/>
      <c r="BM364" s="154"/>
      <c r="BN364" s="23"/>
    </row>
    <row r="365" spans="1:66" ht="15.75" hidden="1">
      <c r="B365" s="17"/>
      <c r="C365" s="21"/>
      <c r="D365" s="155"/>
      <c r="E365" s="154"/>
      <c r="F365" s="22"/>
      <c r="G365" s="1"/>
      <c r="H365" s="17"/>
      <c r="I365" s="21"/>
      <c r="J365" s="155"/>
      <c r="K365" s="154"/>
      <c r="L365" s="23"/>
      <c r="N365" s="17"/>
      <c r="O365" s="21"/>
      <c r="P365" s="155"/>
      <c r="Q365" s="154"/>
      <c r="R365" s="23"/>
      <c r="T365" s="17"/>
      <c r="U365" s="21"/>
      <c r="V365" s="155"/>
      <c r="W365" s="154"/>
      <c r="X365" s="23"/>
      <c r="Z365" s="17"/>
      <c r="AA365" s="21"/>
      <c r="AB365" s="155"/>
      <c r="AC365" s="154"/>
      <c r="AD365" s="23"/>
      <c r="AF365" s="17"/>
      <c r="AG365" s="21"/>
      <c r="AH365" s="155"/>
      <c r="AI365" s="154"/>
      <c r="AJ365" s="23"/>
      <c r="AL365" s="17"/>
      <c r="AM365" s="21"/>
      <c r="AN365" s="155"/>
      <c r="AO365" s="154"/>
      <c r="AP365" s="23"/>
      <c r="AR365" s="17"/>
      <c r="AS365" s="21"/>
      <c r="AT365" s="155"/>
      <c r="AU365" s="154"/>
      <c r="AV365" s="23"/>
      <c r="AX365" s="17"/>
      <c r="AY365" s="21"/>
      <c r="AZ365" s="155"/>
      <c r="BA365" s="154"/>
      <c r="BB365" s="23"/>
      <c r="BD365" s="17"/>
      <c r="BE365" s="21"/>
      <c r="BF365" s="155"/>
      <c r="BG365" s="154"/>
      <c r="BH365" s="23"/>
      <c r="BJ365" s="17"/>
      <c r="BK365" s="21"/>
      <c r="BL365" s="155"/>
      <c r="BM365" s="154"/>
      <c r="BN365" s="23"/>
    </row>
    <row r="366" spans="1:66" ht="15.75" hidden="1">
      <c r="B366" s="24"/>
      <c r="C366" s="21"/>
      <c r="D366" s="155"/>
      <c r="E366" s="154"/>
      <c r="F366" s="22"/>
      <c r="G366" s="1"/>
      <c r="H366" s="24"/>
      <c r="I366" s="21"/>
      <c r="J366" s="155"/>
      <c r="K366" s="154"/>
      <c r="L366" s="23"/>
      <c r="N366" s="24"/>
      <c r="O366" s="21"/>
      <c r="P366" s="155"/>
      <c r="Q366" s="154"/>
      <c r="R366" s="23"/>
      <c r="T366" s="24"/>
      <c r="U366" s="21"/>
      <c r="V366" s="155"/>
      <c r="W366" s="154"/>
      <c r="X366" s="23"/>
      <c r="Z366" s="24"/>
      <c r="AA366" s="21"/>
      <c r="AB366" s="155"/>
      <c r="AC366" s="154"/>
      <c r="AD366" s="23"/>
      <c r="AF366" s="24"/>
      <c r="AG366" s="21"/>
      <c r="AH366" s="155"/>
      <c r="AI366" s="154"/>
      <c r="AJ366" s="23"/>
      <c r="AL366" s="24"/>
      <c r="AM366" s="21"/>
      <c r="AN366" s="155"/>
      <c r="AO366" s="154"/>
      <c r="AP366" s="23"/>
      <c r="AR366" s="24"/>
      <c r="AS366" s="21"/>
      <c r="AT366" s="155"/>
      <c r="AU366" s="154"/>
      <c r="AV366" s="23"/>
      <c r="AX366" s="24"/>
      <c r="AY366" s="21"/>
      <c r="AZ366" s="155"/>
      <c r="BA366" s="154"/>
      <c r="BB366" s="23"/>
      <c r="BD366" s="24"/>
      <c r="BE366" s="21"/>
      <c r="BF366" s="155"/>
      <c r="BG366" s="154"/>
      <c r="BH366" s="23"/>
      <c r="BJ366" s="24"/>
      <c r="BK366" s="21"/>
      <c r="BL366" s="155"/>
      <c r="BM366" s="154"/>
      <c r="BN366" s="23"/>
    </row>
    <row r="367" spans="1:66" ht="15.75" hidden="1">
      <c r="B367" s="24"/>
      <c r="C367" s="21"/>
      <c r="D367" s="155"/>
      <c r="E367" s="154"/>
      <c r="F367" s="22"/>
      <c r="G367" s="1"/>
      <c r="H367" s="24"/>
      <c r="I367" s="21"/>
      <c r="J367" s="155"/>
      <c r="K367" s="154"/>
      <c r="L367" s="23"/>
      <c r="N367" s="24"/>
      <c r="O367" s="21"/>
      <c r="P367" s="155"/>
      <c r="Q367" s="154"/>
      <c r="R367" s="23"/>
      <c r="T367" s="24"/>
      <c r="U367" s="21"/>
      <c r="V367" s="155"/>
      <c r="W367" s="154"/>
      <c r="X367" s="23"/>
      <c r="Z367" s="24"/>
      <c r="AA367" s="21"/>
      <c r="AB367" s="155"/>
      <c r="AC367" s="154"/>
      <c r="AD367" s="23"/>
      <c r="AF367" s="24"/>
      <c r="AG367" s="21"/>
      <c r="AH367" s="155"/>
      <c r="AI367" s="154"/>
      <c r="AJ367" s="23"/>
      <c r="AL367" s="24"/>
      <c r="AM367" s="21"/>
      <c r="AN367" s="155"/>
      <c r="AO367" s="154"/>
      <c r="AP367" s="23"/>
      <c r="AR367" s="24"/>
      <c r="AS367" s="21"/>
      <c r="AT367" s="155"/>
      <c r="AU367" s="154"/>
      <c r="AV367" s="23"/>
      <c r="AX367" s="24"/>
      <c r="AY367" s="21"/>
      <c r="AZ367" s="155"/>
      <c r="BA367" s="154"/>
      <c r="BB367" s="23"/>
      <c r="BD367" s="24"/>
      <c r="BE367" s="21"/>
      <c r="BF367" s="155"/>
      <c r="BG367" s="154"/>
      <c r="BH367" s="23"/>
      <c r="BJ367" s="24"/>
      <c r="BK367" s="21"/>
      <c r="BL367" s="155"/>
      <c r="BM367" s="154"/>
      <c r="BN367" s="23"/>
    </row>
    <row r="368" spans="1:66" ht="15.75" hidden="1">
      <c r="B368" s="24"/>
      <c r="C368" s="21"/>
      <c r="D368" s="155"/>
      <c r="E368" s="154"/>
      <c r="F368" s="22"/>
      <c r="G368" s="1"/>
      <c r="H368" s="24"/>
      <c r="I368" s="21"/>
      <c r="J368" s="155"/>
      <c r="K368" s="154"/>
      <c r="L368" s="23"/>
      <c r="N368" s="24"/>
      <c r="O368" s="21"/>
      <c r="P368" s="155"/>
      <c r="Q368" s="154"/>
      <c r="R368" s="23"/>
      <c r="T368" s="24"/>
      <c r="U368" s="21"/>
      <c r="V368" s="155"/>
      <c r="W368" s="154"/>
      <c r="X368" s="23"/>
      <c r="Z368" s="24"/>
      <c r="AA368" s="21"/>
      <c r="AB368" s="155"/>
      <c r="AC368" s="154"/>
      <c r="AD368" s="23"/>
      <c r="AF368" s="24"/>
      <c r="AG368" s="21"/>
      <c r="AH368" s="155"/>
      <c r="AI368" s="154"/>
      <c r="AJ368" s="23"/>
      <c r="AL368" s="24"/>
      <c r="AM368" s="21"/>
      <c r="AN368" s="155"/>
      <c r="AO368" s="154"/>
      <c r="AP368" s="23"/>
      <c r="AR368" s="24"/>
      <c r="AS368" s="21"/>
      <c r="AT368" s="155"/>
      <c r="AU368" s="154"/>
      <c r="AV368" s="23"/>
      <c r="AX368" s="24"/>
      <c r="AY368" s="21"/>
      <c r="AZ368" s="155"/>
      <c r="BA368" s="154"/>
      <c r="BB368" s="23"/>
      <c r="BD368" s="24"/>
      <c r="BE368" s="21"/>
      <c r="BF368" s="155"/>
      <c r="BG368" s="154"/>
      <c r="BH368" s="23"/>
      <c r="BJ368" s="24"/>
      <c r="BK368" s="21"/>
      <c r="BL368" s="155"/>
      <c r="BM368" s="154"/>
      <c r="BN368" s="23"/>
    </row>
    <row r="369" spans="1:66" ht="15.75" hidden="1">
      <c r="B369" s="24"/>
      <c r="C369" s="21"/>
      <c r="D369" s="153"/>
      <c r="E369" s="154"/>
      <c r="F369" s="22"/>
      <c r="G369" s="1"/>
      <c r="H369" s="24"/>
      <c r="I369" s="21"/>
      <c r="J369" s="153"/>
      <c r="K369" s="154"/>
      <c r="L369" s="23"/>
      <c r="N369" s="24"/>
      <c r="O369" s="21"/>
      <c r="P369" s="153"/>
      <c r="Q369" s="154"/>
      <c r="R369" s="23"/>
      <c r="T369" s="24"/>
      <c r="U369" s="21"/>
      <c r="V369" s="153"/>
      <c r="W369" s="154"/>
      <c r="X369" s="23"/>
      <c r="Z369" s="24"/>
      <c r="AA369" s="21"/>
      <c r="AB369" s="153"/>
      <c r="AC369" s="154"/>
      <c r="AD369" s="23"/>
      <c r="AF369" s="24"/>
      <c r="AG369" s="21"/>
      <c r="AH369" s="153"/>
      <c r="AI369" s="154"/>
      <c r="AJ369" s="23"/>
      <c r="AL369" s="24"/>
      <c r="AM369" s="21"/>
      <c r="AN369" s="153"/>
      <c r="AO369" s="154"/>
      <c r="AP369" s="23"/>
      <c r="AR369" s="24"/>
      <c r="AS369" s="21"/>
      <c r="AT369" s="153"/>
      <c r="AU369" s="154"/>
      <c r="AV369" s="23"/>
      <c r="AX369" s="24"/>
      <c r="AY369" s="21"/>
      <c r="AZ369" s="153"/>
      <c r="BA369" s="154"/>
      <c r="BB369" s="23"/>
      <c r="BD369" s="24"/>
      <c r="BE369" s="21"/>
      <c r="BF369" s="153"/>
      <c r="BG369" s="154"/>
      <c r="BH369" s="23"/>
      <c r="BJ369" s="24"/>
      <c r="BK369" s="21"/>
      <c r="BL369" s="153"/>
      <c r="BM369" s="154"/>
      <c r="BN369" s="23"/>
    </row>
    <row r="370" spans="1:66" ht="16.5" hidden="1" thickBot="1">
      <c r="B370" s="25"/>
      <c r="C370" s="26"/>
      <c r="D370" s="151"/>
      <c r="E370" s="152"/>
      <c r="F370" s="27"/>
      <c r="G370" s="1"/>
      <c r="H370" s="25"/>
      <c r="I370" s="26"/>
      <c r="J370" s="151"/>
      <c r="K370" s="152"/>
      <c r="L370" s="28"/>
      <c r="N370" s="25"/>
      <c r="O370" s="26"/>
      <c r="P370" s="151"/>
      <c r="Q370" s="152"/>
      <c r="R370" s="28"/>
      <c r="T370" s="25"/>
      <c r="U370" s="26"/>
      <c r="V370" s="151"/>
      <c r="W370" s="152"/>
      <c r="X370" s="28"/>
      <c r="Z370" s="25"/>
      <c r="AA370" s="26"/>
      <c r="AB370" s="151"/>
      <c r="AC370" s="152"/>
      <c r="AD370" s="28"/>
      <c r="AF370" s="25"/>
      <c r="AG370" s="26"/>
      <c r="AH370" s="151"/>
      <c r="AI370" s="152"/>
      <c r="AJ370" s="28"/>
      <c r="AL370" s="25"/>
      <c r="AM370" s="26"/>
      <c r="AN370" s="151"/>
      <c r="AO370" s="152"/>
      <c r="AP370" s="28"/>
      <c r="AR370" s="25"/>
      <c r="AS370" s="26"/>
      <c r="AT370" s="151"/>
      <c r="AU370" s="152"/>
      <c r="AV370" s="28"/>
      <c r="AX370" s="25"/>
      <c r="AY370" s="26"/>
      <c r="AZ370" s="151"/>
      <c r="BA370" s="152"/>
      <c r="BB370" s="28"/>
      <c r="BD370" s="25"/>
      <c r="BE370" s="26"/>
      <c r="BF370" s="151"/>
      <c r="BG370" s="152"/>
      <c r="BH370" s="28"/>
      <c r="BJ370" s="25"/>
      <c r="BK370" s="26"/>
      <c r="BL370" s="151"/>
      <c r="BM370" s="152"/>
      <c r="BN370" s="28"/>
    </row>
    <row r="371" spans="1:66" ht="20.25" hidden="1" thickTop="1" thickBot="1">
      <c r="B371" s="142" t="s">
        <v>6</v>
      </c>
      <c r="C371" s="147" t="e">
        <f>AVERAGE(C361:C370)/3</f>
        <v>#DIV/0!</v>
      </c>
      <c r="D371" s="29" t="s">
        <v>7</v>
      </c>
      <c r="E371" s="30">
        <f>100%-(E372+E373+E374+E375+E376)</f>
        <v>1</v>
      </c>
      <c r="F371" s="31"/>
      <c r="G371" s="16"/>
      <c r="H371" s="142" t="s">
        <v>6</v>
      </c>
      <c r="I371" s="147" t="e">
        <f>AVERAGE(I361:I370)/3</f>
        <v>#DIV/0!</v>
      </c>
      <c r="J371" s="29" t="s">
        <v>7</v>
      </c>
      <c r="K371" s="30">
        <f>100%-(K372+K373+K374+K375+K376)</f>
        <v>1</v>
      </c>
      <c r="L371" s="31"/>
      <c r="M371" s="16"/>
      <c r="N371" s="142" t="s">
        <v>6</v>
      </c>
      <c r="O371" s="147" t="e">
        <f>AVERAGE(O361:O370)/3</f>
        <v>#DIV/0!</v>
      </c>
      <c r="P371" s="29" t="s">
        <v>7</v>
      </c>
      <c r="Q371" s="30">
        <f>100%-(Q372+Q373+Q374+Q375+Q376)</f>
        <v>1</v>
      </c>
      <c r="R371" s="31"/>
      <c r="S371" s="16"/>
      <c r="T371" s="142" t="s">
        <v>6</v>
      </c>
      <c r="U371" s="147" t="e">
        <f>AVERAGE(U361:U370)/3</f>
        <v>#DIV/0!</v>
      </c>
      <c r="V371" s="29" t="s">
        <v>7</v>
      </c>
      <c r="W371" s="30">
        <f>100%-(W372+W373+W374+W375+W376)</f>
        <v>1</v>
      </c>
      <c r="X371" s="31"/>
      <c r="Y371" s="16"/>
      <c r="Z371" s="142" t="s">
        <v>6</v>
      </c>
      <c r="AA371" s="147" t="e">
        <f>AVERAGE(AA361:AA370)/3</f>
        <v>#DIV/0!</v>
      </c>
      <c r="AB371" s="29" t="s">
        <v>7</v>
      </c>
      <c r="AC371" s="30">
        <f>100%-(AC372+AC373+AC374+AC375+AC376)</f>
        <v>1</v>
      </c>
      <c r="AD371" s="31"/>
      <c r="AE371" s="16"/>
      <c r="AF371" s="142" t="s">
        <v>6</v>
      </c>
      <c r="AG371" s="147" t="e">
        <f>AVERAGE(AG361:AG370)/3</f>
        <v>#DIV/0!</v>
      </c>
      <c r="AH371" s="29" t="s">
        <v>7</v>
      </c>
      <c r="AI371" s="30">
        <f>100%-(AI372+AI373+AI374+AI375+AI376)</f>
        <v>1</v>
      </c>
      <c r="AJ371" s="31"/>
      <c r="AK371" s="16"/>
      <c r="AL371" s="142" t="s">
        <v>6</v>
      </c>
      <c r="AM371" s="147" t="e">
        <f>AVERAGE(AM361:AM370)/3</f>
        <v>#DIV/0!</v>
      </c>
      <c r="AN371" s="29" t="s">
        <v>7</v>
      </c>
      <c r="AO371" s="30">
        <f>100%-(AO372+AO373+AO374+AO375+AO376)</f>
        <v>1</v>
      </c>
      <c r="AP371" s="31"/>
      <c r="AQ371" s="16"/>
      <c r="AR371" s="142" t="s">
        <v>6</v>
      </c>
      <c r="AS371" s="147" t="e">
        <f>AVERAGE(AS361:AS370)/3</f>
        <v>#DIV/0!</v>
      </c>
      <c r="AT371" s="29" t="s">
        <v>7</v>
      </c>
      <c r="AU371" s="30">
        <f>100%-(AU372+AU373+AU374+AU375+AU376)</f>
        <v>1</v>
      </c>
      <c r="AV371" s="31"/>
      <c r="AW371" s="16"/>
      <c r="AX371" s="142" t="s">
        <v>6</v>
      </c>
      <c r="AY371" s="147" t="e">
        <f>AVERAGE(AY361:AY370)/3</f>
        <v>#DIV/0!</v>
      </c>
      <c r="AZ371" s="29" t="s">
        <v>7</v>
      </c>
      <c r="BA371" s="30">
        <f>100%-(BA372+BA373+BA374+BA375+BA376)</f>
        <v>1</v>
      </c>
      <c r="BB371" s="31"/>
      <c r="BC371" s="16"/>
      <c r="BD371" s="142" t="s">
        <v>6</v>
      </c>
      <c r="BE371" s="147" t="e">
        <f>AVERAGE(BE361:BE370)/3</f>
        <v>#DIV/0!</v>
      </c>
      <c r="BF371" s="29" t="s">
        <v>7</v>
      </c>
      <c r="BG371" s="30">
        <f>100%-(BG372+BG373+BG374+BG375+BG376)</f>
        <v>1</v>
      </c>
      <c r="BH371" s="31"/>
      <c r="BI371" s="16"/>
      <c r="BJ371" s="142" t="s">
        <v>6</v>
      </c>
      <c r="BK371" s="147" t="e">
        <f>AVERAGE(BK361:BK370)/3</f>
        <v>#DIV/0!</v>
      </c>
      <c r="BL371" s="29" t="s">
        <v>7</v>
      </c>
      <c r="BM371" s="30">
        <f>100%-(BM372+BM373+BM374+BM375+BM376)</f>
        <v>1</v>
      </c>
      <c r="BN371" s="31"/>
    </row>
    <row r="372" spans="1:66" ht="17.25" hidden="1" thickTop="1" thickBot="1">
      <c r="B372" s="150"/>
      <c r="C372" s="148"/>
      <c r="D372" s="32" t="s">
        <v>8</v>
      </c>
      <c r="E372" s="33">
        <f>COUNTIF(D361:E370,"G")/COUNTBLANK(D361:E370)</f>
        <v>0</v>
      </c>
      <c r="F372" s="34"/>
      <c r="G372" s="16"/>
      <c r="H372" s="150"/>
      <c r="I372" s="148"/>
      <c r="J372" s="32" t="s">
        <v>8</v>
      </c>
      <c r="K372" s="33">
        <f>COUNTIF(J361:K370,"G")/COUNTBLANK(J361:K370)</f>
        <v>0</v>
      </c>
      <c r="L372" s="34"/>
      <c r="M372" s="16"/>
      <c r="N372" s="150"/>
      <c r="O372" s="148"/>
      <c r="P372" s="32" t="s">
        <v>8</v>
      </c>
      <c r="Q372" s="33">
        <f>COUNTIF(P361:Q370,"G")/COUNTBLANK(P361:Q370)</f>
        <v>0</v>
      </c>
      <c r="R372" s="34"/>
      <c r="S372" s="16"/>
      <c r="T372" s="150"/>
      <c r="U372" s="148"/>
      <c r="V372" s="32" t="s">
        <v>8</v>
      </c>
      <c r="W372" s="33">
        <f>COUNTIF(V361:W370,"G")/COUNTBLANK(V361:W370)</f>
        <v>0</v>
      </c>
      <c r="X372" s="34"/>
      <c r="Y372" s="16"/>
      <c r="Z372" s="150"/>
      <c r="AA372" s="148"/>
      <c r="AB372" s="32" t="s">
        <v>8</v>
      </c>
      <c r="AC372" s="33">
        <f>COUNTIF(AB361:AC370,"G")/COUNTBLANK(AB361:AC370)</f>
        <v>0</v>
      </c>
      <c r="AD372" s="34"/>
      <c r="AE372" s="16"/>
      <c r="AF372" s="150"/>
      <c r="AG372" s="148"/>
      <c r="AH372" s="35" t="s">
        <v>8</v>
      </c>
      <c r="AI372" s="33">
        <f>COUNTIF(AH361:AI370,"G")/COUNTBLANK(AH361:AI370)</f>
        <v>0</v>
      </c>
      <c r="AJ372" s="34"/>
      <c r="AK372" s="16"/>
      <c r="AL372" s="150"/>
      <c r="AM372" s="148"/>
      <c r="AN372" s="32" t="s">
        <v>8</v>
      </c>
      <c r="AO372" s="33">
        <f>COUNTIF(AN361:AO370,"G")/COUNTBLANK(AN361:AO370)</f>
        <v>0</v>
      </c>
      <c r="AP372" s="34"/>
      <c r="AQ372" s="16"/>
      <c r="AR372" s="150"/>
      <c r="AS372" s="148"/>
      <c r="AT372" s="32" t="s">
        <v>8</v>
      </c>
      <c r="AU372" s="33">
        <f>COUNTIF(AT361:AU370,"G")/COUNTBLANK(AT361:AU370)</f>
        <v>0</v>
      </c>
      <c r="AV372" s="34"/>
      <c r="AW372" s="16"/>
      <c r="AX372" s="150"/>
      <c r="AY372" s="148"/>
      <c r="AZ372" s="32" t="s">
        <v>8</v>
      </c>
      <c r="BA372" s="33">
        <f>COUNTIF(AZ361:BA370,"G")/COUNTBLANK(AZ361:BA370)</f>
        <v>0</v>
      </c>
      <c r="BB372" s="34"/>
      <c r="BC372" s="16"/>
      <c r="BD372" s="150"/>
      <c r="BE372" s="148"/>
      <c r="BF372" s="32" t="s">
        <v>8</v>
      </c>
      <c r="BG372" s="33">
        <f>COUNTIF(BF361:BG370,"G")/COUNTBLANK(BF361:BG370)</f>
        <v>0</v>
      </c>
      <c r="BH372" s="34"/>
      <c r="BI372" s="16"/>
      <c r="BJ372" s="150"/>
      <c r="BK372" s="148"/>
      <c r="BL372" s="32" t="s">
        <v>8</v>
      </c>
      <c r="BM372" s="33">
        <f>COUNTIF(BL361:BM370,"G")/COUNTBLANK(BL361:BM370)</f>
        <v>0</v>
      </c>
      <c r="BN372" s="34"/>
    </row>
    <row r="373" spans="1:66" ht="17.25" hidden="1" thickTop="1" thickBot="1">
      <c r="B373" s="144"/>
      <c r="C373" s="149"/>
      <c r="D373" s="36" t="s">
        <v>9</v>
      </c>
      <c r="E373" s="33">
        <f>COUNTIF(D361:E370,"A")/COUNTBLANK(D361:E370)</f>
        <v>0</v>
      </c>
      <c r="F373" s="34"/>
      <c r="G373" s="16"/>
      <c r="H373" s="144"/>
      <c r="I373" s="149"/>
      <c r="J373" s="36" t="s">
        <v>9</v>
      </c>
      <c r="K373" s="33">
        <f>COUNTIF(J361:K370,"A")/COUNTBLANK(J361:K370)</f>
        <v>0</v>
      </c>
      <c r="L373" s="34"/>
      <c r="M373" s="16"/>
      <c r="N373" s="144"/>
      <c r="O373" s="149"/>
      <c r="P373" s="36" t="s">
        <v>9</v>
      </c>
      <c r="Q373" s="33">
        <f>COUNTIF(P361:Q370,"A")/COUNTBLANK(P361:Q370)</f>
        <v>0</v>
      </c>
      <c r="R373" s="34"/>
      <c r="S373" s="16"/>
      <c r="T373" s="144"/>
      <c r="U373" s="149"/>
      <c r="V373" s="36" t="s">
        <v>9</v>
      </c>
      <c r="W373" s="33">
        <f>COUNTIF(V361:W370,"A")/COUNTBLANK(V361:W370)</f>
        <v>0</v>
      </c>
      <c r="X373" s="34"/>
      <c r="Y373" s="16"/>
      <c r="Z373" s="144"/>
      <c r="AA373" s="149"/>
      <c r="AB373" s="36" t="s">
        <v>9</v>
      </c>
      <c r="AC373" s="33">
        <f>COUNTIF(AB361:AC370,"A")/COUNTBLANK(AB361:AC370)</f>
        <v>0</v>
      </c>
      <c r="AD373" s="34"/>
      <c r="AE373" s="16"/>
      <c r="AF373" s="144"/>
      <c r="AG373" s="149"/>
      <c r="AH373" s="36" t="s">
        <v>9</v>
      </c>
      <c r="AI373" s="33">
        <f>COUNTIF(AH361:AI370,"A")/COUNTBLANK(AH361:AI370)</f>
        <v>0</v>
      </c>
      <c r="AJ373" s="34"/>
      <c r="AK373" s="16"/>
      <c r="AL373" s="144"/>
      <c r="AM373" s="149"/>
      <c r="AN373" s="36" t="s">
        <v>9</v>
      </c>
      <c r="AO373" s="33">
        <f>COUNTIF(AN361:AO370,"A")/COUNTBLANK(AN361:AO370)</f>
        <v>0</v>
      </c>
      <c r="AP373" s="34"/>
      <c r="AQ373" s="16"/>
      <c r="AR373" s="144"/>
      <c r="AS373" s="149"/>
      <c r="AT373" s="36" t="s">
        <v>9</v>
      </c>
      <c r="AU373" s="33">
        <f>COUNTIF(AT361:AU370,"A")/COUNTBLANK(AT361:AU370)</f>
        <v>0</v>
      </c>
      <c r="AV373" s="34"/>
      <c r="AW373" s="16"/>
      <c r="AX373" s="144"/>
      <c r="AY373" s="149"/>
      <c r="AZ373" s="36" t="s">
        <v>9</v>
      </c>
      <c r="BA373" s="33">
        <f>COUNTIF(AZ361:BA370,"A")/COUNTBLANK(AZ361:BA370)</f>
        <v>0</v>
      </c>
      <c r="BB373" s="34"/>
      <c r="BC373" s="16"/>
      <c r="BD373" s="144"/>
      <c r="BE373" s="149"/>
      <c r="BF373" s="36" t="s">
        <v>9</v>
      </c>
      <c r="BG373" s="33">
        <f>COUNTIF(BF361:BG370,"A")/COUNTBLANK(BF361:BG370)</f>
        <v>0</v>
      </c>
      <c r="BH373" s="34"/>
      <c r="BI373" s="16"/>
      <c r="BJ373" s="144"/>
      <c r="BK373" s="149"/>
      <c r="BL373" s="36" t="s">
        <v>9</v>
      </c>
      <c r="BM373" s="33">
        <f>COUNTIF(BL361:BM370,"A")/COUNTBLANK(BL361:BM370)</f>
        <v>0</v>
      </c>
      <c r="BN373" s="34"/>
    </row>
    <row r="374" spans="1:66" ht="17.25" hidden="1" thickTop="1" thickBot="1">
      <c r="B374" s="142" t="s">
        <v>10</v>
      </c>
      <c r="C374" s="139" t="str">
        <f>IFERROR(IF(C371&gt;75%,"A",IF(AND(C371&gt;=50%,C371&lt;=75%),"PA","NA")),"NE")</f>
        <v>NE</v>
      </c>
      <c r="D374" s="32" t="s">
        <v>11</v>
      </c>
      <c r="E374" s="33">
        <f>COUNTIF(D361:E370,"M")/COUNTBLANK(D361:E370)</f>
        <v>0</v>
      </c>
      <c r="F374" s="34"/>
      <c r="G374" s="16"/>
      <c r="H374" s="142" t="s">
        <v>10</v>
      </c>
      <c r="I374" s="139" t="str">
        <f>IFERROR(IF(I371&gt;75%,"A",IF(AND(I371&gt;=50%,I371&lt;=75%),"PA","NA")),"NE")</f>
        <v>NE</v>
      </c>
      <c r="J374" s="32" t="s">
        <v>11</v>
      </c>
      <c r="K374" s="33">
        <f>COUNTIF(J361:K370,"M")/COUNTBLANK(J361:K370)</f>
        <v>0</v>
      </c>
      <c r="L374" s="34"/>
      <c r="M374" s="16"/>
      <c r="N374" s="142" t="s">
        <v>10</v>
      </c>
      <c r="O374" s="139" t="str">
        <f>IFERROR(IF(O371&gt;75%,"A",IF(AND(O371&gt;=50%,O371&lt;=75%),"PA","NA")),"NE")</f>
        <v>NE</v>
      </c>
      <c r="P374" s="32" t="s">
        <v>11</v>
      </c>
      <c r="Q374" s="33">
        <f>COUNTIF(P361:Q370,"M")/COUNTBLANK(P361:Q370)</f>
        <v>0</v>
      </c>
      <c r="R374" s="34"/>
      <c r="S374" s="16"/>
      <c r="T374" s="142" t="s">
        <v>10</v>
      </c>
      <c r="U374" s="139" t="str">
        <f>IFERROR(IF(U371&gt;75%,"A",IF(AND(U371&gt;=50%,U371&lt;=75%),"PA","NA")),"NE")</f>
        <v>NE</v>
      </c>
      <c r="V374" s="32" t="s">
        <v>11</v>
      </c>
      <c r="W374" s="33">
        <f>COUNTIF(V361:W370,"M")/COUNTBLANK(V361:W370)</f>
        <v>0</v>
      </c>
      <c r="X374" s="34"/>
      <c r="Y374" s="16"/>
      <c r="Z374" s="142" t="s">
        <v>10</v>
      </c>
      <c r="AA374" s="139" t="str">
        <f>IFERROR(IF(AA371&gt;75%,"A",IF(AND(AA371&gt;=50%,AA371&lt;=75%),"PA","NA")),"NE")</f>
        <v>NE</v>
      </c>
      <c r="AB374" s="32" t="s">
        <v>11</v>
      </c>
      <c r="AC374" s="33">
        <f>COUNTIF(AB361:AC370,"M")/COUNTBLANK(AB361:AC370)</f>
        <v>0</v>
      </c>
      <c r="AD374" s="34"/>
      <c r="AE374" s="16"/>
      <c r="AF374" s="142" t="s">
        <v>10</v>
      </c>
      <c r="AG374" s="139" t="str">
        <f>IFERROR(IF(AG371&gt;75%,"A",IF(AND(AG371&gt;=50%,AG371&lt;=75%),"PA","NA")),"NE")</f>
        <v>NE</v>
      </c>
      <c r="AH374" s="32" t="s">
        <v>11</v>
      </c>
      <c r="AI374" s="33">
        <f>COUNTIF(AH361:AI370,"M")/COUNTBLANK(AH361:AI370)</f>
        <v>0</v>
      </c>
      <c r="AJ374" s="34"/>
      <c r="AK374" s="16"/>
      <c r="AL374" s="142" t="s">
        <v>10</v>
      </c>
      <c r="AM374" s="139" t="str">
        <f>IFERROR(IF(AM371&gt;75%,"A",IF(AND(AM371&gt;=50%,AM371&lt;=75%),"PA","NA")),"NE")</f>
        <v>NE</v>
      </c>
      <c r="AN374" s="32" t="s">
        <v>11</v>
      </c>
      <c r="AO374" s="33">
        <f>COUNTIF(AN361:AO370,"M")/COUNTBLANK(AN361:AO370)</f>
        <v>0</v>
      </c>
      <c r="AP374" s="34"/>
      <c r="AQ374" s="16"/>
      <c r="AR374" s="142" t="s">
        <v>10</v>
      </c>
      <c r="AS374" s="139" t="str">
        <f>IFERROR(IF(AS371&gt;75%,"A",IF(AND(AS371&gt;=50%,AS371&lt;=75%),"PA","NA")),"NE")</f>
        <v>NE</v>
      </c>
      <c r="AT374" s="32" t="s">
        <v>11</v>
      </c>
      <c r="AU374" s="33">
        <f>COUNTIF(AT361:AU370,"M")/COUNTBLANK(AT361:AU370)</f>
        <v>0</v>
      </c>
      <c r="AV374" s="34"/>
      <c r="AW374" s="16"/>
      <c r="AX374" s="142" t="s">
        <v>10</v>
      </c>
      <c r="AY374" s="139" t="str">
        <f>IFERROR(IF(AY371&gt;75%,"A",IF(AND(AY371&gt;=50%,AY371&lt;=75%),"PA","NA")),"NE")</f>
        <v>NE</v>
      </c>
      <c r="AZ374" s="32" t="s">
        <v>11</v>
      </c>
      <c r="BA374" s="33">
        <f>COUNTIF(AZ361:BA370,"M")/COUNTBLANK(AZ361:BA370)</f>
        <v>0</v>
      </c>
      <c r="BB374" s="34"/>
      <c r="BC374" s="16"/>
      <c r="BD374" s="142" t="s">
        <v>10</v>
      </c>
      <c r="BE374" s="139" t="str">
        <f>IFERROR(IF(BE371&gt;75%,"A",IF(AND(BE371&gt;=50%,BE371&lt;=75%),"PA","NA")),"NE")</f>
        <v>NE</v>
      </c>
      <c r="BF374" s="32" t="s">
        <v>11</v>
      </c>
      <c r="BG374" s="33">
        <f>COUNTIF(BF361:BG370,"M")/COUNTBLANK(BF361:BG370)</f>
        <v>0</v>
      </c>
      <c r="BH374" s="34"/>
      <c r="BI374" s="16"/>
      <c r="BJ374" s="142" t="s">
        <v>10</v>
      </c>
      <c r="BK374" s="139" t="str">
        <f>IFERROR(IF(BK371&gt;75%,"A",IF(AND(BK371&gt;=50%,BK371&lt;=75%),"PA","NA")),"NE")</f>
        <v>NE</v>
      </c>
      <c r="BL374" s="32" t="s">
        <v>11</v>
      </c>
      <c r="BM374" s="33">
        <f>COUNTIF(BL361:BM370,"M")/COUNTBLANK(BL361:BM370)</f>
        <v>0</v>
      </c>
      <c r="BN374" s="34"/>
    </row>
    <row r="375" spans="1:66" ht="17.25" hidden="1" thickTop="1" thickBot="1">
      <c r="B375" s="143"/>
      <c r="C375" s="140"/>
      <c r="D375" s="32" t="s">
        <v>12</v>
      </c>
      <c r="E375" s="33">
        <f>COUNTIF(D361:E370,"GM")/COUNTBLANK(D361:E370)</f>
        <v>0</v>
      </c>
      <c r="F375" s="34"/>
      <c r="G375" s="16"/>
      <c r="H375" s="143"/>
      <c r="I375" s="140"/>
      <c r="J375" s="32" t="s">
        <v>12</v>
      </c>
      <c r="K375" s="33">
        <f>COUNTIF(J361:K370,"GM")/COUNTBLANK(J361:K370)</f>
        <v>0</v>
      </c>
      <c r="L375" s="34"/>
      <c r="M375" s="16"/>
      <c r="N375" s="143"/>
      <c r="O375" s="140"/>
      <c r="P375" s="32" t="s">
        <v>12</v>
      </c>
      <c r="Q375" s="33">
        <f>COUNTIF(P361:Q370,"GM")/COUNTBLANK(P361:Q370)</f>
        <v>0</v>
      </c>
      <c r="R375" s="34"/>
      <c r="S375" s="16"/>
      <c r="T375" s="143"/>
      <c r="U375" s="140"/>
      <c r="V375" s="32" t="s">
        <v>12</v>
      </c>
      <c r="W375" s="33">
        <f>COUNTIF(V361:W370,"GM")/COUNTBLANK(V361:W370)</f>
        <v>0</v>
      </c>
      <c r="X375" s="34"/>
      <c r="Y375" s="16"/>
      <c r="Z375" s="143"/>
      <c r="AA375" s="140"/>
      <c r="AB375" s="32" t="s">
        <v>12</v>
      </c>
      <c r="AC375" s="33">
        <f>COUNTIF(AB361:AC370,"GM")/COUNTBLANK(AB361:AC370)</f>
        <v>0</v>
      </c>
      <c r="AD375" s="34"/>
      <c r="AE375" s="16"/>
      <c r="AF375" s="143"/>
      <c r="AG375" s="140"/>
      <c r="AH375" s="32" t="s">
        <v>12</v>
      </c>
      <c r="AI375" s="33">
        <f>COUNTIF(AH361:AI370,"GM")/COUNTBLANK(AH361:AI370)</f>
        <v>0</v>
      </c>
      <c r="AJ375" s="34"/>
      <c r="AK375" s="16"/>
      <c r="AL375" s="143"/>
      <c r="AM375" s="140"/>
      <c r="AN375" s="32" t="s">
        <v>12</v>
      </c>
      <c r="AO375" s="33">
        <f>COUNTIF(AN361:AO370,"GM")/COUNTBLANK(AN361:AO370)</f>
        <v>0</v>
      </c>
      <c r="AP375" s="34"/>
      <c r="AQ375" s="16"/>
      <c r="AR375" s="143"/>
      <c r="AS375" s="140"/>
      <c r="AT375" s="32" t="s">
        <v>12</v>
      </c>
      <c r="AU375" s="33">
        <f>COUNTIF(AT361:AU370,"GM")/COUNTBLANK(AT361:AU370)</f>
        <v>0</v>
      </c>
      <c r="AV375" s="34"/>
      <c r="AW375" s="16"/>
      <c r="AX375" s="143"/>
      <c r="AY375" s="140"/>
      <c r="AZ375" s="32" t="s">
        <v>12</v>
      </c>
      <c r="BA375" s="33">
        <f>COUNTIF(AZ361:BA370,"GM")/COUNTBLANK(AZ361:BA370)</f>
        <v>0</v>
      </c>
      <c r="BB375" s="34"/>
      <c r="BC375" s="16"/>
      <c r="BD375" s="143"/>
      <c r="BE375" s="140"/>
      <c r="BF375" s="32" t="s">
        <v>12</v>
      </c>
      <c r="BG375" s="33">
        <f>COUNTIF(BF361:BG370,"GM")/COUNTBLANK(BF361:BG370)</f>
        <v>0</v>
      </c>
      <c r="BH375" s="34"/>
      <c r="BI375" s="16"/>
      <c r="BJ375" s="143"/>
      <c r="BK375" s="140"/>
      <c r="BL375" s="32" t="s">
        <v>12</v>
      </c>
      <c r="BM375" s="33">
        <f>COUNTIF(BL361:BM370,"GM")/COUNTBLANK(BL361:BM370)</f>
        <v>0</v>
      </c>
      <c r="BN375" s="34"/>
    </row>
    <row r="376" spans="1:66" ht="17.25" hidden="1" thickTop="1" thickBot="1">
      <c r="B376" s="144"/>
      <c r="C376" s="141"/>
      <c r="D376" s="32" t="s">
        <v>13</v>
      </c>
      <c r="E376" s="33">
        <f>COUNTIF(D361:E370,"AM")/COUNTBLANK(D361:E370)</f>
        <v>0</v>
      </c>
      <c r="F376" s="37"/>
      <c r="G376" s="16"/>
      <c r="H376" s="144"/>
      <c r="I376" s="141"/>
      <c r="J376" s="32" t="s">
        <v>13</v>
      </c>
      <c r="K376" s="33">
        <f>COUNTIF(J361:K370,"AM")/COUNTBLANK(J361:K370)</f>
        <v>0</v>
      </c>
      <c r="L376" s="37"/>
      <c r="M376" s="16"/>
      <c r="N376" s="144"/>
      <c r="O376" s="141"/>
      <c r="P376" s="32" t="s">
        <v>13</v>
      </c>
      <c r="Q376" s="33">
        <f>COUNTIF(P361:Q370,"AM")/COUNTBLANK(P361:Q370)</f>
        <v>0</v>
      </c>
      <c r="R376" s="37"/>
      <c r="S376" s="16"/>
      <c r="T376" s="144"/>
      <c r="U376" s="141"/>
      <c r="V376" s="32" t="s">
        <v>13</v>
      </c>
      <c r="W376" s="33">
        <f>COUNTIF(V361:W370,"AM")/COUNTBLANK(V361:W370)</f>
        <v>0</v>
      </c>
      <c r="X376" s="37"/>
      <c r="Y376" s="16"/>
      <c r="Z376" s="144"/>
      <c r="AA376" s="141"/>
      <c r="AB376" s="32" t="s">
        <v>13</v>
      </c>
      <c r="AC376" s="33">
        <f>COUNTIF(AB361:AC370,"AM")/COUNTBLANK(AB361:AC370)</f>
        <v>0</v>
      </c>
      <c r="AD376" s="37"/>
      <c r="AE376" s="16"/>
      <c r="AF376" s="144"/>
      <c r="AG376" s="141"/>
      <c r="AH376" s="32" t="s">
        <v>13</v>
      </c>
      <c r="AI376" s="33">
        <f>COUNTIF(AH361:AI370,"AM")/COUNTBLANK(AH361:AI370)</f>
        <v>0</v>
      </c>
      <c r="AJ376" s="37"/>
      <c r="AK376" s="16"/>
      <c r="AL376" s="144"/>
      <c r="AM376" s="141"/>
      <c r="AN376" s="32" t="s">
        <v>13</v>
      </c>
      <c r="AO376" s="33">
        <f>COUNTIF(AN361:AO370,"AM")/COUNTBLANK(AN361:AO370)</f>
        <v>0</v>
      </c>
      <c r="AP376" s="37"/>
      <c r="AQ376" s="16"/>
      <c r="AR376" s="144"/>
      <c r="AS376" s="141"/>
      <c r="AT376" s="32" t="s">
        <v>13</v>
      </c>
      <c r="AU376" s="33">
        <f>COUNTIF(AT361:AU370,"AM")/COUNTBLANK(AT361:AU370)</f>
        <v>0</v>
      </c>
      <c r="AV376" s="37"/>
      <c r="AW376" s="16"/>
      <c r="AX376" s="144"/>
      <c r="AY376" s="141"/>
      <c r="AZ376" s="32" t="s">
        <v>13</v>
      </c>
      <c r="BA376" s="33">
        <f>COUNTIF(AZ361:BA370,"AM")/COUNTBLANK(AZ361:BA370)</f>
        <v>0</v>
      </c>
      <c r="BB376" s="37"/>
      <c r="BC376" s="16"/>
      <c r="BD376" s="144"/>
      <c r="BE376" s="141"/>
      <c r="BF376" s="32" t="s">
        <v>13</v>
      </c>
      <c r="BG376" s="33">
        <f>COUNTIF(BF361:BG370,"AM")/COUNTBLANK(BF361:BG370)</f>
        <v>0</v>
      </c>
      <c r="BH376" s="37"/>
      <c r="BI376" s="16"/>
      <c r="BJ376" s="144"/>
      <c r="BK376" s="141"/>
      <c r="BL376" s="32" t="s">
        <v>13</v>
      </c>
      <c r="BM376" s="33">
        <f>COUNTIF(BL361:BM370,"AM")/COUNTBLANK(BL361:BM370)</f>
        <v>0</v>
      </c>
      <c r="BN376" s="37"/>
    </row>
    <row r="377" spans="1:66" ht="15.75" hidden="1" thickTop="1">
      <c r="B377" s="145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  <c r="AA377" s="146"/>
      <c r="AB377" s="146"/>
      <c r="AC377" s="146"/>
      <c r="AD377" s="146"/>
      <c r="AE377" s="146"/>
      <c r="AF377" s="146"/>
      <c r="AG377" s="146"/>
      <c r="AH377" s="146"/>
      <c r="AI377" s="146"/>
      <c r="AJ377" s="146"/>
      <c r="AK377" s="146"/>
      <c r="AL377" s="146"/>
      <c r="AM377" s="146"/>
      <c r="AN377" s="146"/>
      <c r="AO377" s="146"/>
      <c r="AP377" s="146"/>
      <c r="AQ377" s="146"/>
      <c r="AR377" s="146"/>
      <c r="AS377" s="146"/>
      <c r="AT377" s="146"/>
      <c r="AU377" s="146"/>
      <c r="AV377" s="146"/>
      <c r="AW377" s="146"/>
      <c r="AX377" s="146"/>
      <c r="AY377" s="146"/>
      <c r="AZ377" s="146"/>
      <c r="BA377" s="146"/>
      <c r="BB377" s="146"/>
      <c r="BC377" s="146"/>
      <c r="BD377" s="146"/>
      <c r="BE377" s="146"/>
      <c r="BF377" s="146"/>
      <c r="BG377" s="146"/>
      <c r="BH377" s="146"/>
      <c r="BI377" s="146"/>
      <c r="BJ377" s="146"/>
      <c r="BK377" s="146"/>
      <c r="BL377" s="146"/>
      <c r="BM377" s="146"/>
      <c r="BN377" s="146"/>
    </row>
    <row r="378" spans="1:66" hidden="1"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  <c r="AA378" s="146"/>
      <c r="AB378" s="146"/>
      <c r="AC378" s="146"/>
      <c r="AD378" s="146"/>
      <c r="AE378" s="146"/>
      <c r="AF378" s="146"/>
      <c r="AG378" s="146"/>
      <c r="AH378" s="146"/>
      <c r="AI378" s="146"/>
      <c r="AJ378" s="146"/>
      <c r="AK378" s="146"/>
      <c r="AL378" s="146"/>
      <c r="AM378" s="146"/>
      <c r="AN378" s="146"/>
      <c r="AO378" s="146"/>
      <c r="AP378" s="146"/>
      <c r="AQ378" s="146"/>
      <c r="AR378" s="146"/>
      <c r="AS378" s="146"/>
      <c r="AT378" s="146"/>
      <c r="AU378" s="146"/>
      <c r="AV378" s="146"/>
      <c r="AW378" s="146"/>
      <c r="AX378" s="146"/>
      <c r="AY378" s="146"/>
      <c r="AZ378" s="146"/>
      <c r="BA378" s="146"/>
      <c r="BB378" s="146"/>
      <c r="BC378" s="146"/>
      <c r="BD378" s="146"/>
      <c r="BE378" s="146"/>
      <c r="BF378" s="146"/>
      <c r="BG378" s="146"/>
      <c r="BH378" s="146"/>
      <c r="BI378" s="146"/>
      <c r="BJ378" s="146"/>
      <c r="BK378" s="146"/>
      <c r="BL378" s="146"/>
      <c r="BM378" s="146"/>
      <c r="BN378" s="146"/>
    </row>
    <row r="379" spans="1:66" ht="15.75" hidden="1" thickBot="1"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  <c r="AA379" s="146"/>
      <c r="AB379" s="146"/>
      <c r="AC379" s="146"/>
      <c r="AD379" s="146"/>
      <c r="AE379" s="146"/>
      <c r="AF379" s="146"/>
      <c r="AG379" s="146"/>
      <c r="AH379" s="146"/>
      <c r="AI379" s="146"/>
      <c r="AJ379" s="146"/>
      <c r="AK379" s="146"/>
      <c r="AL379" s="146"/>
      <c r="AM379" s="146"/>
      <c r="AN379" s="146"/>
      <c r="AO379" s="146"/>
      <c r="AP379" s="146"/>
      <c r="AQ379" s="146"/>
      <c r="AR379" s="146"/>
      <c r="AS379" s="146"/>
      <c r="AT379" s="146"/>
      <c r="AU379" s="146"/>
      <c r="AV379" s="146"/>
      <c r="AW379" s="146"/>
      <c r="AX379" s="146"/>
      <c r="AY379" s="146"/>
      <c r="AZ379" s="146"/>
      <c r="BA379" s="146"/>
      <c r="BB379" s="146"/>
      <c r="BC379" s="146"/>
      <c r="BD379" s="146"/>
      <c r="BE379" s="146"/>
      <c r="BF379" s="146"/>
      <c r="BG379" s="146"/>
      <c r="BH379" s="146"/>
      <c r="BI379" s="146"/>
      <c r="BJ379" s="146"/>
      <c r="BK379" s="146"/>
      <c r="BL379" s="146"/>
      <c r="BM379" s="146"/>
      <c r="BN379" s="146"/>
    </row>
    <row r="380" spans="1:66" ht="27.75" hidden="1" thickTop="1" thickBot="1">
      <c r="B380" s="163" t="str">
        <f>[1]Compétences!D77</f>
        <v>Connaître les correspondances entre les trois manières de les écrire : cursive, script, capitales d’imprimerie</v>
      </c>
      <c r="C380" s="164"/>
      <c r="D380" s="164"/>
      <c r="E380" s="164"/>
      <c r="F380" s="164"/>
      <c r="G380" s="164"/>
      <c r="H380" s="164"/>
      <c r="I380" s="164"/>
      <c r="J380" s="164"/>
      <c r="K380" s="164"/>
      <c r="L380" s="164"/>
      <c r="M380" s="164"/>
      <c r="N380" s="164"/>
      <c r="O380" s="164"/>
      <c r="P380" s="164"/>
      <c r="Q380" s="164"/>
      <c r="R380" s="164"/>
      <c r="S380" s="164"/>
      <c r="T380" s="164"/>
      <c r="U380" s="164"/>
      <c r="V380" s="164"/>
      <c r="W380" s="164"/>
      <c r="X380" s="164"/>
      <c r="Y380" s="164"/>
      <c r="Z380" s="164"/>
      <c r="AA380" s="164"/>
      <c r="AB380" s="164"/>
      <c r="AC380" s="164"/>
      <c r="AD380" s="164"/>
      <c r="AE380" s="164"/>
      <c r="AF380" s="164"/>
      <c r="AG380" s="164"/>
      <c r="AH380" s="164"/>
      <c r="AI380" s="164"/>
      <c r="AJ380" s="164"/>
      <c r="AK380" s="164"/>
      <c r="AL380" s="164"/>
      <c r="AM380" s="164"/>
      <c r="AN380" s="164"/>
      <c r="AO380" s="164"/>
      <c r="AP380" s="164"/>
      <c r="AQ380" s="164"/>
      <c r="AR380" s="164"/>
      <c r="AS380" s="164"/>
      <c r="AT380" s="164"/>
      <c r="AU380" s="164"/>
      <c r="AV380" s="164"/>
      <c r="AW380" s="164"/>
      <c r="AX380" s="164"/>
      <c r="AY380" s="164"/>
      <c r="AZ380" s="164"/>
      <c r="BA380" s="164"/>
      <c r="BB380" s="164"/>
      <c r="BC380" s="164"/>
      <c r="BD380" s="164"/>
      <c r="BE380" s="164"/>
      <c r="BF380" s="164"/>
      <c r="BG380" s="164"/>
      <c r="BH380" s="164"/>
      <c r="BI380" s="164"/>
      <c r="BJ380" s="164"/>
      <c r="BK380" s="164"/>
      <c r="BL380" s="164"/>
      <c r="BM380" s="164"/>
      <c r="BN380" s="165"/>
    </row>
    <row r="381" spans="1:66" ht="22.5" hidden="1" thickTop="1" thickBot="1">
      <c r="A381" s="13"/>
      <c r="B381" s="166" t="str">
        <f>HYPERLINK("[Evaluation_Continue.xlsm]INES!E"&amp;MATCH(B380,[1]INES!$E$1:$E$400,0),"INES")</f>
        <v>INES</v>
      </c>
      <c r="C381" s="167"/>
      <c r="D381" s="167"/>
      <c r="E381" s="167"/>
      <c r="F381" s="168"/>
      <c r="G381" s="12"/>
      <c r="H381" s="166" t="e">
        <f>HYPERLINK("[Evaluation_Continue.xlsm]RHEMA!E"&amp;MATCH(B380,#REF!,0),"RHEMA")</f>
        <v>#REF!</v>
      </c>
      <c r="I381" s="167"/>
      <c r="J381" s="167"/>
      <c r="K381" s="167"/>
      <c r="L381" s="168"/>
      <c r="M381" s="12"/>
      <c r="N381" s="166" t="e">
        <f>HYPERLINK("[Evaluation_Continue.xlsm]NUHEREN!E"&amp;MATCH(B380,#REF!,0),"NUHEREN")</f>
        <v>#REF!</v>
      </c>
      <c r="O381" s="169"/>
      <c r="P381" s="169"/>
      <c r="Q381" s="169"/>
      <c r="R381" s="170"/>
      <c r="S381" s="12"/>
      <c r="T381" s="160" t="e">
        <f>HYPERLINK("[Evaluation_Continue.xlsm]KISHORE!E"&amp;MATCH(B380,#REF!,0),"KISHORE")</f>
        <v>#REF!</v>
      </c>
      <c r="U381" s="161"/>
      <c r="V381" s="161"/>
      <c r="W381" s="161"/>
      <c r="X381" s="162"/>
      <c r="Y381" s="12"/>
      <c r="Z381" s="160" t="e">
        <f>HYPERLINK("[Evaluation_Continue.xlsm]TIMI!E"&amp;MATCH(B380,#REF!,0),"TIMI")</f>
        <v>#REF!</v>
      </c>
      <c r="AA381" s="161"/>
      <c r="AB381" s="161"/>
      <c r="AC381" s="161"/>
      <c r="AD381" s="162"/>
      <c r="AE381" s="12"/>
      <c r="AF381" s="160" t="e">
        <f>HYPERLINK("[Evaluation_Continue.xlsm]MAEVA!E"&amp;MATCH(B380,#REF!,0),"MAEVA")</f>
        <v>#REF!</v>
      </c>
      <c r="AG381" s="161"/>
      <c r="AH381" s="161"/>
      <c r="AI381" s="161"/>
      <c r="AJ381" s="162"/>
      <c r="AK381" s="12"/>
      <c r="AL381" s="160" t="e">
        <f>HYPERLINK("[Evaluation_Continue.xlsm]LOAN!E"&amp;MATCH(B380,#REF!,0),"LOAN")</f>
        <v>#REF!</v>
      </c>
      <c r="AM381" s="161"/>
      <c r="AN381" s="161"/>
      <c r="AO381" s="161"/>
      <c r="AP381" s="162"/>
      <c r="AQ381" s="12"/>
      <c r="AR381" s="160" t="e">
        <f>HYPERLINK("[Evaluation_Continue.xlsm]ABDOULAYE!E"&amp;MATCH(B380,#REF!,0),"ABDOULAYE")</f>
        <v>#REF!</v>
      </c>
      <c r="AS381" s="161"/>
      <c r="AT381" s="161"/>
      <c r="AU381" s="161"/>
      <c r="AV381" s="162"/>
      <c r="AW381" s="12"/>
      <c r="AX381" s="160" t="e">
        <f>HYPERLINK("[Evaluation_Continue.xlsm]AISSATOU!E"&amp;MATCH(B380,#REF!,0),"AISSATOU")</f>
        <v>#REF!</v>
      </c>
      <c r="AY381" s="161"/>
      <c r="AZ381" s="161"/>
      <c r="BA381" s="161"/>
      <c r="BB381" s="162"/>
      <c r="BC381" s="12"/>
      <c r="BD381" s="160" t="e">
        <f>HYPERLINK("[Evaluation_Continue.xlsm]CHAIMA!E"&amp;MATCH(B380,#REF!,0),"CHAIMA")</f>
        <v>#REF!</v>
      </c>
      <c r="BE381" s="161"/>
      <c r="BF381" s="161"/>
      <c r="BG381" s="161"/>
      <c r="BH381" s="162"/>
      <c r="BI381" s="12"/>
      <c r="BJ381" s="160" t="e">
        <f>HYPERLINK("[Evaluation_Continue.xlsm]JOFFREY!E"&amp;MATCH(B380,#REF!,0),"JOFFREY")</f>
        <v>#REF!</v>
      </c>
      <c r="BK381" s="161"/>
      <c r="BL381" s="161"/>
      <c r="BM381" s="161"/>
      <c r="BN381" s="162"/>
    </row>
    <row r="382" spans="1:66" ht="17.25" hidden="1" thickTop="1" thickBot="1">
      <c r="B382" s="14" t="s">
        <v>2</v>
      </c>
      <c r="C382" s="15" t="s">
        <v>3</v>
      </c>
      <c r="D382" s="158" t="s">
        <v>4</v>
      </c>
      <c r="E382" s="159"/>
      <c r="F382" s="14" t="s">
        <v>5</v>
      </c>
      <c r="G382" s="16"/>
      <c r="H382" s="14" t="s">
        <v>2</v>
      </c>
      <c r="I382" s="15" t="s">
        <v>3</v>
      </c>
      <c r="J382" s="158" t="s">
        <v>4</v>
      </c>
      <c r="K382" s="159"/>
      <c r="L382" s="14" t="s">
        <v>5</v>
      </c>
      <c r="M382" s="16"/>
      <c r="N382" s="14" t="s">
        <v>2</v>
      </c>
      <c r="O382" s="15" t="s">
        <v>3</v>
      </c>
      <c r="P382" s="158" t="s">
        <v>4</v>
      </c>
      <c r="Q382" s="159"/>
      <c r="R382" s="14" t="s">
        <v>5</v>
      </c>
      <c r="S382" s="16"/>
      <c r="T382" s="14" t="s">
        <v>2</v>
      </c>
      <c r="U382" s="15" t="s">
        <v>3</v>
      </c>
      <c r="V382" s="158" t="s">
        <v>4</v>
      </c>
      <c r="W382" s="159"/>
      <c r="X382" s="14" t="s">
        <v>5</v>
      </c>
      <c r="Y382" s="16"/>
      <c r="Z382" s="14" t="s">
        <v>2</v>
      </c>
      <c r="AA382" s="15" t="s">
        <v>3</v>
      </c>
      <c r="AB382" s="158" t="s">
        <v>4</v>
      </c>
      <c r="AC382" s="159"/>
      <c r="AD382" s="14" t="s">
        <v>5</v>
      </c>
      <c r="AE382" s="16"/>
      <c r="AF382" s="14" t="s">
        <v>2</v>
      </c>
      <c r="AG382" s="15" t="s">
        <v>3</v>
      </c>
      <c r="AH382" s="158" t="s">
        <v>4</v>
      </c>
      <c r="AI382" s="159"/>
      <c r="AJ382" s="14" t="s">
        <v>5</v>
      </c>
      <c r="AK382" s="16"/>
      <c r="AL382" s="14" t="s">
        <v>2</v>
      </c>
      <c r="AM382" s="15" t="s">
        <v>3</v>
      </c>
      <c r="AN382" s="158" t="s">
        <v>4</v>
      </c>
      <c r="AO382" s="159"/>
      <c r="AP382" s="14" t="s">
        <v>5</v>
      </c>
      <c r="AQ382" s="16"/>
      <c r="AR382" s="14" t="s">
        <v>2</v>
      </c>
      <c r="AS382" s="15" t="s">
        <v>3</v>
      </c>
      <c r="AT382" s="158" t="s">
        <v>4</v>
      </c>
      <c r="AU382" s="159"/>
      <c r="AV382" s="14" t="s">
        <v>5</v>
      </c>
      <c r="AW382" s="16"/>
      <c r="AX382" s="14" t="s">
        <v>2</v>
      </c>
      <c r="AY382" s="15" t="s">
        <v>3</v>
      </c>
      <c r="AZ382" s="158" t="s">
        <v>4</v>
      </c>
      <c r="BA382" s="159"/>
      <c r="BB382" s="14" t="s">
        <v>5</v>
      </c>
      <c r="BC382" s="16"/>
      <c r="BD382" s="14" t="s">
        <v>2</v>
      </c>
      <c r="BE382" s="15" t="s">
        <v>3</v>
      </c>
      <c r="BF382" s="158" t="s">
        <v>4</v>
      </c>
      <c r="BG382" s="159"/>
      <c r="BH382" s="14" t="s">
        <v>5</v>
      </c>
      <c r="BI382" s="16"/>
      <c r="BJ382" s="14" t="s">
        <v>2</v>
      </c>
      <c r="BK382" s="15" t="s">
        <v>3</v>
      </c>
      <c r="BL382" s="158" t="s">
        <v>4</v>
      </c>
      <c r="BM382" s="159"/>
      <c r="BN382" s="14" t="s">
        <v>5</v>
      </c>
    </row>
    <row r="383" spans="1:66" ht="16.5" hidden="1" thickTop="1">
      <c r="B383" s="17"/>
      <c r="C383" s="18"/>
      <c r="D383" s="156"/>
      <c r="E383" s="157"/>
      <c r="F383" s="19"/>
      <c r="G383" s="1"/>
      <c r="H383" s="17"/>
      <c r="I383" s="18"/>
      <c r="J383" s="156"/>
      <c r="K383" s="157"/>
      <c r="L383" s="20"/>
      <c r="N383" s="17"/>
      <c r="O383" s="18"/>
      <c r="P383" s="156"/>
      <c r="Q383" s="157"/>
      <c r="R383" s="20"/>
      <c r="T383" s="17"/>
      <c r="U383" s="18"/>
      <c r="V383" s="156"/>
      <c r="W383" s="157"/>
      <c r="X383" s="20"/>
      <c r="Z383" s="17"/>
      <c r="AA383" s="18"/>
      <c r="AB383" s="156"/>
      <c r="AC383" s="157"/>
      <c r="AD383" s="20"/>
      <c r="AF383" s="17"/>
      <c r="AG383" s="18"/>
      <c r="AH383" s="156"/>
      <c r="AI383" s="157"/>
      <c r="AJ383" s="20"/>
      <c r="AL383" s="17"/>
      <c r="AM383" s="18"/>
      <c r="AN383" s="156"/>
      <c r="AO383" s="157"/>
      <c r="AP383" s="20"/>
      <c r="AR383" s="17"/>
      <c r="AS383" s="18"/>
      <c r="AT383" s="156"/>
      <c r="AU383" s="157"/>
      <c r="AV383" s="20"/>
      <c r="AX383" s="17"/>
      <c r="AY383" s="18"/>
      <c r="AZ383" s="156"/>
      <c r="BA383" s="157"/>
      <c r="BB383" s="20"/>
      <c r="BD383" s="17"/>
      <c r="BE383" s="18"/>
      <c r="BF383" s="156"/>
      <c r="BG383" s="157"/>
      <c r="BH383" s="20"/>
      <c r="BJ383" s="17"/>
      <c r="BK383" s="18"/>
      <c r="BL383" s="156"/>
      <c r="BM383" s="157"/>
      <c r="BN383" s="20"/>
    </row>
    <row r="384" spans="1:66" ht="15.75" hidden="1">
      <c r="B384" s="17"/>
      <c r="C384" s="21"/>
      <c r="D384" s="155"/>
      <c r="E384" s="154"/>
      <c r="F384" s="22"/>
      <c r="G384" s="1"/>
      <c r="H384" s="17"/>
      <c r="I384" s="21"/>
      <c r="J384" s="155"/>
      <c r="K384" s="154"/>
      <c r="L384" s="23"/>
      <c r="N384" s="17"/>
      <c r="O384" s="21"/>
      <c r="P384" s="155"/>
      <c r="Q384" s="154"/>
      <c r="R384" s="23"/>
      <c r="T384" s="17"/>
      <c r="U384" s="21"/>
      <c r="V384" s="155"/>
      <c r="W384" s="154"/>
      <c r="X384" s="23"/>
      <c r="Z384" s="17"/>
      <c r="AA384" s="21"/>
      <c r="AB384" s="155"/>
      <c r="AC384" s="154"/>
      <c r="AD384" s="23"/>
      <c r="AF384" s="17"/>
      <c r="AG384" s="21"/>
      <c r="AH384" s="155"/>
      <c r="AI384" s="154"/>
      <c r="AJ384" s="23"/>
      <c r="AL384" s="17"/>
      <c r="AM384" s="21"/>
      <c r="AN384" s="155"/>
      <c r="AO384" s="154"/>
      <c r="AP384" s="23"/>
      <c r="AR384" s="17"/>
      <c r="AS384" s="21"/>
      <c r="AT384" s="155"/>
      <c r="AU384" s="154"/>
      <c r="AV384" s="23"/>
      <c r="AX384" s="17"/>
      <c r="AY384" s="21"/>
      <c r="AZ384" s="155"/>
      <c r="BA384" s="154"/>
      <c r="BB384" s="23"/>
      <c r="BD384" s="17"/>
      <c r="BE384" s="21"/>
      <c r="BF384" s="155"/>
      <c r="BG384" s="154"/>
      <c r="BH384" s="23"/>
      <c r="BJ384" s="17"/>
      <c r="BK384" s="21"/>
      <c r="BL384" s="155"/>
      <c r="BM384" s="154"/>
      <c r="BN384" s="23"/>
    </row>
    <row r="385" spans="2:66" ht="15.75" hidden="1">
      <c r="B385" s="17"/>
      <c r="C385" s="21"/>
      <c r="D385" s="155"/>
      <c r="E385" s="154"/>
      <c r="F385" s="22"/>
      <c r="G385" s="1"/>
      <c r="H385" s="17"/>
      <c r="I385" s="21"/>
      <c r="J385" s="155"/>
      <c r="K385" s="154"/>
      <c r="L385" s="23"/>
      <c r="N385" s="17"/>
      <c r="O385" s="21"/>
      <c r="P385" s="155"/>
      <c r="Q385" s="154"/>
      <c r="R385" s="23"/>
      <c r="T385" s="17"/>
      <c r="U385" s="21"/>
      <c r="V385" s="155"/>
      <c r="W385" s="154"/>
      <c r="X385" s="23"/>
      <c r="Z385" s="17"/>
      <c r="AA385" s="21"/>
      <c r="AB385" s="155"/>
      <c r="AC385" s="154"/>
      <c r="AD385" s="23"/>
      <c r="AF385" s="17"/>
      <c r="AG385" s="21"/>
      <c r="AH385" s="155"/>
      <c r="AI385" s="154"/>
      <c r="AJ385" s="23"/>
      <c r="AL385" s="17"/>
      <c r="AM385" s="21"/>
      <c r="AN385" s="155"/>
      <c r="AO385" s="154"/>
      <c r="AP385" s="23"/>
      <c r="AR385" s="17"/>
      <c r="AS385" s="21"/>
      <c r="AT385" s="155"/>
      <c r="AU385" s="154"/>
      <c r="AV385" s="23"/>
      <c r="AX385" s="17"/>
      <c r="AY385" s="21"/>
      <c r="AZ385" s="155"/>
      <c r="BA385" s="154"/>
      <c r="BB385" s="23"/>
      <c r="BD385" s="17"/>
      <c r="BE385" s="21"/>
      <c r="BF385" s="155"/>
      <c r="BG385" s="154"/>
      <c r="BH385" s="23"/>
      <c r="BJ385" s="17"/>
      <c r="BK385" s="21"/>
      <c r="BL385" s="155"/>
      <c r="BM385" s="154"/>
      <c r="BN385" s="23"/>
    </row>
    <row r="386" spans="2:66" ht="15.75" hidden="1">
      <c r="B386" s="17"/>
      <c r="C386" s="21"/>
      <c r="D386" s="155"/>
      <c r="E386" s="154"/>
      <c r="F386" s="22"/>
      <c r="G386" s="1"/>
      <c r="H386" s="17"/>
      <c r="I386" s="21"/>
      <c r="J386" s="155"/>
      <c r="K386" s="154"/>
      <c r="L386" s="23"/>
      <c r="N386" s="17"/>
      <c r="O386" s="21"/>
      <c r="P386" s="155"/>
      <c r="Q386" s="154"/>
      <c r="R386" s="23"/>
      <c r="T386" s="17"/>
      <c r="U386" s="21"/>
      <c r="V386" s="155"/>
      <c r="W386" s="154"/>
      <c r="X386" s="23"/>
      <c r="Z386" s="17"/>
      <c r="AA386" s="21"/>
      <c r="AB386" s="155"/>
      <c r="AC386" s="154"/>
      <c r="AD386" s="23"/>
      <c r="AF386" s="17"/>
      <c r="AG386" s="21"/>
      <c r="AH386" s="155"/>
      <c r="AI386" s="154"/>
      <c r="AJ386" s="23"/>
      <c r="AL386" s="17"/>
      <c r="AM386" s="21"/>
      <c r="AN386" s="155"/>
      <c r="AO386" s="154"/>
      <c r="AP386" s="23"/>
      <c r="AR386" s="17"/>
      <c r="AS386" s="21"/>
      <c r="AT386" s="155"/>
      <c r="AU386" s="154"/>
      <c r="AV386" s="23"/>
      <c r="AX386" s="17"/>
      <c r="AY386" s="21"/>
      <c r="AZ386" s="155"/>
      <c r="BA386" s="154"/>
      <c r="BB386" s="23"/>
      <c r="BD386" s="17"/>
      <c r="BE386" s="21"/>
      <c r="BF386" s="155"/>
      <c r="BG386" s="154"/>
      <c r="BH386" s="23"/>
      <c r="BJ386" s="17"/>
      <c r="BK386" s="21"/>
      <c r="BL386" s="155"/>
      <c r="BM386" s="154"/>
      <c r="BN386" s="23"/>
    </row>
    <row r="387" spans="2:66" ht="15.75" hidden="1">
      <c r="B387" s="17"/>
      <c r="C387" s="21"/>
      <c r="D387" s="155"/>
      <c r="E387" s="154"/>
      <c r="F387" s="22"/>
      <c r="G387" s="1"/>
      <c r="H387" s="17"/>
      <c r="I387" s="21"/>
      <c r="J387" s="155"/>
      <c r="K387" s="154"/>
      <c r="L387" s="23"/>
      <c r="N387" s="17"/>
      <c r="O387" s="21"/>
      <c r="P387" s="155"/>
      <c r="Q387" s="154"/>
      <c r="R387" s="23"/>
      <c r="T387" s="17"/>
      <c r="U387" s="21"/>
      <c r="V387" s="155"/>
      <c r="W387" s="154"/>
      <c r="X387" s="23"/>
      <c r="Z387" s="17"/>
      <c r="AA387" s="21"/>
      <c r="AB387" s="155"/>
      <c r="AC387" s="154"/>
      <c r="AD387" s="23"/>
      <c r="AF387" s="17"/>
      <c r="AG387" s="21"/>
      <c r="AH387" s="155"/>
      <c r="AI387" s="154"/>
      <c r="AJ387" s="23"/>
      <c r="AL387" s="17"/>
      <c r="AM387" s="21"/>
      <c r="AN387" s="155"/>
      <c r="AO387" s="154"/>
      <c r="AP387" s="23"/>
      <c r="AR387" s="17"/>
      <c r="AS387" s="21"/>
      <c r="AT387" s="155"/>
      <c r="AU387" s="154"/>
      <c r="AV387" s="23"/>
      <c r="AX387" s="17"/>
      <c r="AY387" s="21"/>
      <c r="AZ387" s="155"/>
      <c r="BA387" s="154"/>
      <c r="BB387" s="23"/>
      <c r="BD387" s="17"/>
      <c r="BE387" s="21"/>
      <c r="BF387" s="155"/>
      <c r="BG387" s="154"/>
      <c r="BH387" s="23"/>
      <c r="BJ387" s="17"/>
      <c r="BK387" s="21"/>
      <c r="BL387" s="155"/>
      <c r="BM387" s="154"/>
      <c r="BN387" s="23"/>
    </row>
    <row r="388" spans="2:66" ht="15.75" hidden="1">
      <c r="B388" s="24"/>
      <c r="C388" s="21"/>
      <c r="D388" s="155"/>
      <c r="E388" s="154"/>
      <c r="F388" s="22"/>
      <c r="G388" s="1"/>
      <c r="H388" s="24"/>
      <c r="I388" s="21"/>
      <c r="J388" s="155"/>
      <c r="K388" s="154"/>
      <c r="L388" s="23"/>
      <c r="N388" s="24"/>
      <c r="O388" s="21"/>
      <c r="P388" s="155"/>
      <c r="Q388" s="154"/>
      <c r="R388" s="23"/>
      <c r="T388" s="24"/>
      <c r="U388" s="21"/>
      <c r="V388" s="155"/>
      <c r="W388" s="154"/>
      <c r="X388" s="23"/>
      <c r="Z388" s="24"/>
      <c r="AA388" s="21"/>
      <c r="AB388" s="155"/>
      <c r="AC388" s="154"/>
      <c r="AD388" s="23"/>
      <c r="AF388" s="24"/>
      <c r="AG388" s="21"/>
      <c r="AH388" s="155"/>
      <c r="AI388" s="154"/>
      <c r="AJ388" s="23"/>
      <c r="AL388" s="24"/>
      <c r="AM388" s="21"/>
      <c r="AN388" s="155"/>
      <c r="AO388" s="154"/>
      <c r="AP388" s="23"/>
      <c r="AR388" s="24"/>
      <c r="AS388" s="21"/>
      <c r="AT388" s="155"/>
      <c r="AU388" s="154"/>
      <c r="AV388" s="23"/>
      <c r="AX388" s="24"/>
      <c r="AY388" s="21"/>
      <c r="AZ388" s="155"/>
      <c r="BA388" s="154"/>
      <c r="BB388" s="23"/>
      <c r="BD388" s="24"/>
      <c r="BE388" s="21"/>
      <c r="BF388" s="155"/>
      <c r="BG388" s="154"/>
      <c r="BH388" s="23"/>
      <c r="BJ388" s="24"/>
      <c r="BK388" s="21"/>
      <c r="BL388" s="155"/>
      <c r="BM388" s="154"/>
      <c r="BN388" s="23"/>
    </row>
    <row r="389" spans="2:66" ht="15.75" hidden="1">
      <c r="B389" s="24"/>
      <c r="C389" s="21"/>
      <c r="D389" s="155"/>
      <c r="E389" s="154"/>
      <c r="F389" s="22"/>
      <c r="G389" s="1"/>
      <c r="H389" s="24"/>
      <c r="I389" s="21"/>
      <c r="J389" s="155"/>
      <c r="K389" s="154"/>
      <c r="L389" s="23"/>
      <c r="N389" s="24"/>
      <c r="O389" s="21"/>
      <c r="P389" s="155"/>
      <c r="Q389" s="154"/>
      <c r="R389" s="23"/>
      <c r="T389" s="24"/>
      <c r="U389" s="21"/>
      <c r="V389" s="155"/>
      <c r="W389" s="154"/>
      <c r="X389" s="23"/>
      <c r="Z389" s="24"/>
      <c r="AA389" s="21"/>
      <c r="AB389" s="155"/>
      <c r="AC389" s="154"/>
      <c r="AD389" s="23"/>
      <c r="AF389" s="24"/>
      <c r="AG389" s="21"/>
      <c r="AH389" s="155"/>
      <c r="AI389" s="154"/>
      <c r="AJ389" s="23"/>
      <c r="AL389" s="24"/>
      <c r="AM389" s="21"/>
      <c r="AN389" s="155"/>
      <c r="AO389" s="154"/>
      <c r="AP389" s="23"/>
      <c r="AR389" s="24"/>
      <c r="AS389" s="21"/>
      <c r="AT389" s="155"/>
      <c r="AU389" s="154"/>
      <c r="AV389" s="23"/>
      <c r="AX389" s="24"/>
      <c r="AY389" s="21"/>
      <c r="AZ389" s="155"/>
      <c r="BA389" s="154"/>
      <c r="BB389" s="23"/>
      <c r="BD389" s="24"/>
      <c r="BE389" s="21"/>
      <c r="BF389" s="155"/>
      <c r="BG389" s="154"/>
      <c r="BH389" s="23"/>
      <c r="BJ389" s="24"/>
      <c r="BK389" s="21"/>
      <c r="BL389" s="155"/>
      <c r="BM389" s="154"/>
      <c r="BN389" s="23"/>
    </row>
    <row r="390" spans="2:66" ht="15.75" hidden="1">
      <c r="B390" s="24"/>
      <c r="C390" s="21"/>
      <c r="D390" s="155"/>
      <c r="E390" s="154"/>
      <c r="F390" s="22"/>
      <c r="G390" s="1"/>
      <c r="H390" s="24"/>
      <c r="I390" s="21"/>
      <c r="J390" s="155"/>
      <c r="K390" s="154"/>
      <c r="L390" s="23"/>
      <c r="N390" s="24"/>
      <c r="O390" s="21"/>
      <c r="P390" s="155"/>
      <c r="Q390" s="154"/>
      <c r="R390" s="23"/>
      <c r="T390" s="24"/>
      <c r="U390" s="21"/>
      <c r="V390" s="155"/>
      <c r="W390" s="154"/>
      <c r="X390" s="23"/>
      <c r="Z390" s="24"/>
      <c r="AA390" s="21"/>
      <c r="AB390" s="155"/>
      <c r="AC390" s="154"/>
      <c r="AD390" s="23"/>
      <c r="AF390" s="24"/>
      <c r="AG390" s="21"/>
      <c r="AH390" s="155"/>
      <c r="AI390" s="154"/>
      <c r="AJ390" s="23"/>
      <c r="AL390" s="24"/>
      <c r="AM390" s="21"/>
      <c r="AN390" s="155"/>
      <c r="AO390" s="154"/>
      <c r="AP390" s="23"/>
      <c r="AR390" s="24"/>
      <c r="AS390" s="21"/>
      <c r="AT390" s="155"/>
      <c r="AU390" s="154"/>
      <c r="AV390" s="23"/>
      <c r="AX390" s="24"/>
      <c r="AY390" s="21"/>
      <c r="AZ390" s="155"/>
      <c r="BA390" s="154"/>
      <c r="BB390" s="23"/>
      <c r="BD390" s="24"/>
      <c r="BE390" s="21"/>
      <c r="BF390" s="155"/>
      <c r="BG390" s="154"/>
      <c r="BH390" s="23"/>
      <c r="BJ390" s="24"/>
      <c r="BK390" s="21"/>
      <c r="BL390" s="155"/>
      <c r="BM390" s="154"/>
      <c r="BN390" s="23"/>
    </row>
    <row r="391" spans="2:66" ht="15.75" hidden="1">
      <c r="B391" s="24"/>
      <c r="C391" s="21"/>
      <c r="D391" s="153"/>
      <c r="E391" s="154"/>
      <c r="F391" s="22"/>
      <c r="G391" s="1"/>
      <c r="H391" s="24"/>
      <c r="I391" s="21"/>
      <c r="J391" s="153"/>
      <c r="K391" s="154"/>
      <c r="L391" s="23"/>
      <c r="N391" s="24"/>
      <c r="O391" s="21"/>
      <c r="P391" s="153"/>
      <c r="Q391" s="154"/>
      <c r="R391" s="23"/>
      <c r="T391" s="24"/>
      <c r="U391" s="21"/>
      <c r="V391" s="153"/>
      <c r="W391" s="154"/>
      <c r="X391" s="23"/>
      <c r="Z391" s="24"/>
      <c r="AA391" s="21"/>
      <c r="AB391" s="153"/>
      <c r="AC391" s="154"/>
      <c r="AD391" s="23"/>
      <c r="AF391" s="24"/>
      <c r="AG391" s="21"/>
      <c r="AH391" s="153"/>
      <c r="AI391" s="154"/>
      <c r="AJ391" s="23"/>
      <c r="AL391" s="24"/>
      <c r="AM391" s="21"/>
      <c r="AN391" s="153"/>
      <c r="AO391" s="154"/>
      <c r="AP391" s="23"/>
      <c r="AR391" s="24"/>
      <c r="AS391" s="21"/>
      <c r="AT391" s="153"/>
      <c r="AU391" s="154"/>
      <c r="AV391" s="23"/>
      <c r="AX391" s="24"/>
      <c r="AY391" s="21"/>
      <c r="AZ391" s="153"/>
      <c r="BA391" s="154"/>
      <c r="BB391" s="23"/>
      <c r="BD391" s="24"/>
      <c r="BE391" s="21"/>
      <c r="BF391" s="153"/>
      <c r="BG391" s="154"/>
      <c r="BH391" s="23"/>
      <c r="BJ391" s="24"/>
      <c r="BK391" s="21"/>
      <c r="BL391" s="153"/>
      <c r="BM391" s="154"/>
      <c r="BN391" s="23"/>
    </row>
    <row r="392" spans="2:66" ht="16.5" hidden="1" thickBot="1">
      <c r="B392" s="25"/>
      <c r="C392" s="26"/>
      <c r="D392" s="151"/>
      <c r="E392" s="152"/>
      <c r="F392" s="27"/>
      <c r="G392" s="1"/>
      <c r="H392" s="25"/>
      <c r="I392" s="26"/>
      <c r="J392" s="151"/>
      <c r="K392" s="152"/>
      <c r="L392" s="28"/>
      <c r="N392" s="25"/>
      <c r="O392" s="26"/>
      <c r="P392" s="151"/>
      <c r="Q392" s="152"/>
      <c r="R392" s="28"/>
      <c r="T392" s="25"/>
      <c r="U392" s="26"/>
      <c r="V392" s="151"/>
      <c r="W392" s="152"/>
      <c r="X392" s="28"/>
      <c r="Z392" s="25"/>
      <c r="AA392" s="26"/>
      <c r="AB392" s="151"/>
      <c r="AC392" s="152"/>
      <c r="AD392" s="28"/>
      <c r="AF392" s="25"/>
      <c r="AG392" s="26"/>
      <c r="AH392" s="151"/>
      <c r="AI392" s="152"/>
      <c r="AJ392" s="28"/>
      <c r="AL392" s="25"/>
      <c r="AM392" s="26"/>
      <c r="AN392" s="151"/>
      <c r="AO392" s="152"/>
      <c r="AP392" s="28"/>
      <c r="AR392" s="25"/>
      <c r="AS392" s="26"/>
      <c r="AT392" s="151"/>
      <c r="AU392" s="152"/>
      <c r="AV392" s="28"/>
      <c r="AX392" s="25"/>
      <c r="AY392" s="26"/>
      <c r="AZ392" s="151"/>
      <c r="BA392" s="152"/>
      <c r="BB392" s="28"/>
      <c r="BD392" s="25"/>
      <c r="BE392" s="26"/>
      <c r="BF392" s="151"/>
      <c r="BG392" s="152"/>
      <c r="BH392" s="28"/>
      <c r="BJ392" s="25"/>
      <c r="BK392" s="26"/>
      <c r="BL392" s="151"/>
      <c r="BM392" s="152"/>
      <c r="BN392" s="28"/>
    </row>
    <row r="393" spans="2:66" ht="20.25" hidden="1" thickTop="1" thickBot="1">
      <c r="B393" s="142" t="s">
        <v>6</v>
      </c>
      <c r="C393" s="147" t="e">
        <f>AVERAGE(C383:C392)/3</f>
        <v>#DIV/0!</v>
      </c>
      <c r="D393" s="29" t="s">
        <v>7</v>
      </c>
      <c r="E393" s="30">
        <f>100%-(E394+E395+E396+E397+E398)</f>
        <v>1</v>
      </c>
      <c r="F393" s="31"/>
      <c r="G393" s="16"/>
      <c r="H393" s="142" t="s">
        <v>6</v>
      </c>
      <c r="I393" s="147" t="e">
        <f>AVERAGE(I383:I392)/3</f>
        <v>#DIV/0!</v>
      </c>
      <c r="J393" s="29" t="s">
        <v>7</v>
      </c>
      <c r="K393" s="30">
        <f>100%-(K394+K395+K396+K397+K398)</f>
        <v>1</v>
      </c>
      <c r="L393" s="31"/>
      <c r="M393" s="16"/>
      <c r="N393" s="142" t="s">
        <v>6</v>
      </c>
      <c r="O393" s="147" t="e">
        <f>AVERAGE(O383:O392)/3</f>
        <v>#DIV/0!</v>
      </c>
      <c r="P393" s="29" t="s">
        <v>7</v>
      </c>
      <c r="Q393" s="30">
        <f>100%-(Q394+Q395+Q396+Q397+Q398)</f>
        <v>1</v>
      </c>
      <c r="R393" s="31"/>
      <c r="S393" s="16"/>
      <c r="T393" s="142" t="s">
        <v>6</v>
      </c>
      <c r="U393" s="147" t="e">
        <f>AVERAGE(U383:U392)/3</f>
        <v>#DIV/0!</v>
      </c>
      <c r="V393" s="29" t="s">
        <v>7</v>
      </c>
      <c r="W393" s="30">
        <f>100%-(W394+W395+W396+W397+W398)</f>
        <v>1</v>
      </c>
      <c r="X393" s="31"/>
      <c r="Y393" s="16"/>
      <c r="Z393" s="142" t="s">
        <v>6</v>
      </c>
      <c r="AA393" s="147" t="e">
        <f>AVERAGE(AA383:AA392)/3</f>
        <v>#DIV/0!</v>
      </c>
      <c r="AB393" s="29" t="s">
        <v>7</v>
      </c>
      <c r="AC393" s="30">
        <f>100%-(AC394+AC395+AC396+AC397+AC398)</f>
        <v>1</v>
      </c>
      <c r="AD393" s="31"/>
      <c r="AE393" s="16"/>
      <c r="AF393" s="142" t="s">
        <v>6</v>
      </c>
      <c r="AG393" s="147" t="e">
        <f>AVERAGE(AG383:AG392)/3</f>
        <v>#DIV/0!</v>
      </c>
      <c r="AH393" s="29" t="s">
        <v>7</v>
      </c>
      <c r="AI393" s="30">
        <f>100%-(AI394+AI395+AI396+AI397+AI398)</f>
        <v>1</v>
      </c>
      <c r="AJ393" s="31"/>
      <c r="AK393" s="16"/>
      <c r="AL393" s="142" t="s">
        <v>6</v>
      </c>
      <c r="AM393" s="147" t="e">
        <f>AVERAGE(AM383:AM392)/3</f>
        <v>#DIV/0!</v>
      </c>
      <c r="AN393" s="29" t="s">
        <v>7</v>
      </c>
      <c r="AO393" s="30">
        <f>100%-(AO394+AO395+AO396+AO397+AO398)</f>
        <v>1</v>
      </c>
      <c r="AP393" s="31"/>
      <c r="AQ393" s="16"/>
      <c r="AR393" s="142" t="s">
        <v>6</v>
      </c>
      <c r="AS393" s="147" t="e">
        <f>AVERAGE(AS383:AS392)/3</f>
        <v>#DIV/0!</v>
      </c>
      <c r="AT393" s="29" t="s">
        <v>7</v>
      </c>
      <c r="AU393" s="30">
        <f>100%-(AU394+AU395+AU396+AU397+AU398)</f>
        <v>1</v>
      </c>
      <c r="AV393" s="31"/>
      <c r="AW393" s="16"/>
      <c r="AX393" s="142" t="s">
        <v>6</v>
      </c>
      <c r="AY393" s="147" t="e">
        <f>AVERAGE(AY383:AY392)/3</f>
        <v>#DIV/0!</v>
      </c>
      <c r="AZ393" s="29" t="s">
        <v>7</v>
      </c>
      <c r="BA393" s="30">
        <f>100%-(BA394+BA395+BA396+BA397+BA398)</f>
        <v>1</v>
      </c>
      <c r="BB393" s="31"/>
      <c r="BC393" s="16"/>
      <c r="BD393" s="142" t="s">
        <v>6</v>
      </c>
      <c r="BE393" s="147" t="e">
        <f>AVERAGE(BE383:BE392)/3</f>
        <v>#DIV/0!</v>
      </c>
      <c r="BF393" s="29" t="s">
        <v>7</v>
      </c>
      <c r="BG393" s="30">
        <f>100%-(BG394+BG395+BG396+BG397+BG398)</f>
        <v>1</v>
      </c>
      <c r="BH393" s="31"/>
      <c r="BI393" s="16"/>
      <c r="BJ393" s="142" t="s">
        <v>6</v>
      </c>
      <c r="BK393" s="147" t="e">
        <f>AVERAGE(BK383:BK392)/3</f>
        <v>#DIV/0!</v>
      </c>
      <c r="BL393" s="29" t="s">
        <v>7</v>
      </c>
      <c r="BM393" s="30">
        <f>100%-(BM394+BM395+BM396+BM397+BM398)</f>
        <v>1</v>
      </c>
      <c r="BN393" s="31"/>
    </row>
    <row r="394" spans="2:66" ht="17.25" hidden="1" thickTop="1" thickBot="1">
      <c r="B394" s="150"/>
      <c r="C394" s="148"/>
      <c r="D394" s="32" t="s">
        <v>8</v>
      </c>
      <c r="E394" s="33">
        <f>COUNTIF(D383:E392,"G")/COUNTBLANK(D383:E392)</f>
        <v>0</v>
      </c>
      <c r="F394" s="34"/>
      <c r="G394" s="16"/>
      <c r="H394" s="150"/>
      <c r="I394" s="148"/>
      <c r="J394" s="32" t="s">
        <v>8</v>
      </c>
      <c r="K394" s="33">
        <f>COUNTIF(J383:K392,"G")/COUNTBLANK(J383:K392)</f>
        <v>0</v>
      </c>
      <c r="L394" s="34"/>
      <c r="M394" s="16"/>
      <c r="N394" s="150"/>
      <c r="O394" s="148"/>
      <c r="P394" s="32" t="s">
        <v>8</v>
      </c>
      <c r="Q394" s="33">
        <f>COUNTIF(P383:Q392,"G")/COUNTBLANK(P383:Q392)</f>
        <v>0</v>
      </c>
      <c r="R394" s="34"/>
      <c r="S394" s="16"/>
      <c r="T394" s="150"/>
      <c r="U394" s="148"/>
      <c r="V394" s="32" t="s">
        <v>8</v>
      </c>
      <c r="W394" s="33">
        <f>COUNTIF(V383:W392,"G")/COUNTBLANK(V383:W392)</f>
        <v>0</v>
      </c>
      <c r="X394" s="34"/>
      <c r="Y394" s="16"/>
      <c r="Z394" s="150"/>
      <c r="AA394" s="148"/>
      <c r="AB394" s="32" t="s">
        <v>8</v>
      </c>
      <c r="AC394" s="33">
        <f>COUNTIF(AB383:AC392,"G")/COUNTBLANK(AB383:AC392)</f>
        <v>0</v>
      </c>
      <c r="AD394" s="34"/>
      <c r="AE394" s="16"/>
      <c r="AF394" s="150"/>
      <c r="AG394" s="148"/>
      <c r="AH394" s="35" t="s">
        <v>8</v>
      </c>
      <c r="AI394" s="33">
        <f>COUNTIF(AH383:AI392,"G")/COUNTBLANK(AH383:AI392)</f>
        <v>0</v>
      </c>
      <c r="AJ394" s="34"/>
      <c r="AK394" s="16"/>
      <c r="AL394" s="150"/>
      <c r="AM394" s="148"/>
      <c r="AN394" s="32" t="s">
        <v>8</v>
      </c>
      <c r="AO394" s="33">
        <f>COUNTIF(AN383:AO392,"G")/COUNTBLANK(AN383:AO392)</f>
        <v>0</v>
      </c>
      <c r="AP394" s="34"/>
      <c r="AQ394" s="16"/>
      <c r="AR394" s="150"/>
      <c r="AS394" s="148"/>
      <c r="AT394" s="32" t="s">
        <v>8</v>
      </c>
      <c r="AU394" s="33">
        <f>COUNTIF(AT383:AU392,"G")/COUNTBLANK(AT383:AU392)</f>
        <v>0</v>
      </c>
      <c r="AV394" s="34"/>
      <c r="AW394" s="16"/>
      <c r="AX394" s="150"/>
      <c r="AY394" s="148"/>
      <c r="AZ394" s="32" t="s">
        <v>8</v>
      </c>
      <c r="BA394" s="33">
        <f>COUNTIF(AZ383:BA392,"G")/COUNTBLANK(AZ383:BA392)</f>
        <v>0</v>
      </c>
      <c r="BB394" s="34"/>
      <c r="BC394" s="16"/>
      <c r="BD394" s="150"/>
      <c r="BE394" s="148"/>
      <c r="BF394" s="32" t="s">
        <v>8</v>
      </c>
      <c r="BG394" s="33">
        <f>COUNTIF(BF383:BG392,"G")/COUNTBLANK(BF383:BG392)</f>
        <v>0</v>
      </c>
      <c r="BH394" s="34"/>
      <c r="BI394" s="16"/>
      <c r="BJ394" s="150"/>
      <c r="BK394" s="148"/>
      <c r="BL394" s="32" t="s">
        <v>8</v>
      </c>
      <c r="BM394" s="33">
        <f>COUNTIF(BL383:BM392,"G")/COUNTBLANK(BL383:BM392)</f>
        <v>0</v>
      </c>
      <c r="BN394" s="34"/>
    </row>
    <row r="395" spans="2:66" ht="17.25" hidden="1" thickTop="1" thickBot="1">
      <c r="B395" s="144"/>
      <c r="C395" s="149"/>
      <c r="D395" s="36" t="s">
        <v>9</v>
      </c>
      <c r="E395" s="33">
        <f>COUNTIF(D383:E392,"A")/COUNTBLANK(D383:E392)</f>
        <v>0</v>
      </c>
      <c r="F395" s="34"/>
      <c r="G395" s="16"/>
      <c r="H395" s="144"/>
      <c r="I395" s="149"/>
      <c r="J395" s="36" t="s">
        <v>9</v>
      </c>
      <c r="K395" s="33">
        <f>COUNTIF(J383:K392,"A")/COUNTBLANK(J383:K392)</f>
        <v>0</v>
      </c>
      <c r="L395" s="34"/>
      <c r="M395" s="16"/>
      <c r="N395" s="144"/>
      <c r="O395" s="149"/>
      <c r="P395" s="36" t="s">
        <v>9</v>
      </c>
      <c r="Q395" s="33">
        <f>COUNTIF(P383:Q392,"A")/COUNTBLANK(P383:Q392)</f>
        <v>0</v>
      </c>
      <c r="R395" s="34"/>
      <c r="S395" s="16"/>
      <c r="T395" s="144"/>
      <c r="U395" s="149"/>
      <c r="V395" s="36" t="s">
        <v>9</v>
      </c>
      <c r="W395" s="33">
        <f>COUNTIF(V383:W392,"A")/COUNTBLANK(V383:W392)</f>
        <v>0</v>
      </c>
      <c r="X395" s="34"/>
      <c r="Y395" s="16"/>
      <c r="Z395" s="144"/>
      <c r="AA395" s="149"/>
      <c r="AB395" s="36" t="s">
        <v>9</v>
      </c>
      <c r="AC395" s="33">
        <f>COUNTIF(AB383:AC392,"A")/COUNTBLANK(AB383:AC392)</f>
        <v>0</v>
      </c>
      <c r="AD395" s="34"/>
      <c r="AE395" s="16"/>
      <c r="AF395" s="144"/>
      <c r="AG395" s="149"/>
      <c r="AH395" s="36" t="s">
        <v>9</v>
      </c>
      <c r="AI395" s="33">
        <f>COUNTIF(AH383:AI392,"A")/COUNTBLANK(AH383:AI392)</f>
        <v>0</v>
      </c>
      <c r="AJ395" s="34"/>
      <c r="AK395" s="16"/>
      <c r="AL395" s="144"/>
      <c r="AM395" s="149"/>
      <c r="AN395" s="36" t="s">
        <v>9</v>
      </c>
      <c r="AO395" s="33">
        <f>COUNTIF(AN383:AO392,"A")/COUNTBLANK(AN383:AO392)</f>
        <v>0</v>
      </c>
      <c r="AP395" s="34"/>
      <c r="AQ395" s="16"/>
      <c r="AR395" s="144"/>
      <c r="AS395" s="149"/>
      <c r="AT395" s="36" t="s">
        <v>9</v>
      </c>
      <c r="AU395" s="33">
        <f>COUNTIF(AT383:AU392,"A")/COUNTBLANK(AT383:AU392)</f>
        <v>0</v>
      </c>
      <c r="AV395" s="34"/>
      <c r="AW395" s="16"/>
      <c r="AX395" s="144"/>
      <c r="AY395" s="149"/>
      <c r="AZ395" s="36" t="s">
        <v>9</v>
      </c>
      <c r="BA395" s="33">
        <f>COUNTIF(AZ383:BA392,"A")/COUNTBLANK(AZ383:BA392)</f>
        <v>0</v>
      </c>
      <c r="BB395" s="34"/>
      <c r="BC395" s="16"/>
      <c r="BD395" s="144"/>
      <c r="BE395" s="149"/>
      <c r="BF395" s="36" t="s">
        <v>9</v>
      </c>
      <c r="BG395" s="33">
        <f>COUNTIF(BF383:BG392,"A")/COUNTBLANK(BF383:BG392)</f>
        <v>0</v>
      </c>
      <c r="BH395" s="34"/>
      <c r="BI395" s="16"/>
      <c r="BJ395" s="144"/>
      <c r="BK395" s="149"/>
      <c r="BL395" s="36" t="s">
        <v>9</v>
      </c>
      <c r="BM395" s="33">
        <f>COUNTIF(BL383:BM392,"A")/COUNTBLANK(BL383:BM392)</f>
        <v>0</v>
      </c>
      <c r="BN395" s="34"/>
    </row>
    <row r="396" spans="2:66" ht="17.25" hidden="1" thickTop="1" thickBot="1">
      <c r="B396" s="142" t="s">
        <v>10</v>
      </c>
      <c r="C396" s="139" t="str">
        <f>IFERROR(IF(C393&gt;75%,"A",IF(AND(C393&gt;=50%,C393&lt;=75%),"PA","NA")),"NE")</f>
        <v>NE</v>
      </c>
      <c r="D396" s="32" t="s">
        <v>11</v>
      </c>
      <c r="E396" s="33">
        <f>COUNTIF(D383:E392,"M")/COUNTBLANK(D383:E392)</f>
        <v>0</v>
      </c>
      <c r="F396" s="34"/>
      <c r="G396" s="16"/>
      <c r="H396" s="142" t="s">
        <v>10</v>
      </c>
      <c r="I396" s="139" t="str">
        <f>IFERROR(IF(I393&gt;75%,"A",IF(AND(I393&gt;=50%,I393&lt;=75%),"PA","NA")),"NE")</f>
        <v>NE</v>
      </c>
      <c r="J396" s="32" t="s">
        <v>11</v>
      </c>
      <c r="K396" s="33">
        <f>COUNTIF(J383:K392,"M")/COUNTBLANK(J383:K392)</f>
        <v>0</v>
      </c>
      <c r="L396" s="34"/>
      <c r="M396" s="16"/>
      <c r="N396" s="142" t="s">
        <v>10</v>
      </c>
      <c r="O396" s="139" t="str">
        <f>IFERROR(IF(O393&gt;75%,"A",IF(AND(O393&gt;=50%,O393&lt;=75%),"PA","NA")),"NE")</f>
        <v>NE</v>
      </c>
      <c r="P396" s="32" t="s">
        <v>11</v>
      </c>
      <c r="Q396" s="33">
        <f>COUNTIF(P383:Q392,"M")/COUNTBLANK(P383:Q392)</f>
        <v>0</v>
      </c>
      <c r="R396" s="34"/>
      <c r="S396" s="16"/>
      <c r="T396" s="142" t="s">
        <v>10</v>
      </c>
      <c r="U396" s="139" t="str">
        <f>IFERROR(IF(U393&gt;75%,"A",IF(AND(U393&gt;=50%,U393&lt;=75%),"PA","NA")),"NE")</f>
        <v>NE</v>
      </c>
      <c r="V396" s="32" t="s">
        <v>11</v>
      </c>
      <c r="W396" s="33">
        <f>COUNTIF(V383:W392,"M")/COUNTBLANK(V383:W392)</f>
        <v>0</v>
      </c>
      <c r="X396" s="34"/>
      <c r="Y396" s="16"/>
      <c r="Z396" s="142" t="s">
        <v>10</v>
      </c>
      <c r="AA396" s="139" t="str">
        <f>IFERROR(IF(AA393&gt;75%,"A",IF(AND(AA393&gt;=50%,AA393&lt;=75%),"PA","NA")),"NE")</f>
        <v>NE</v>
      </c>
      <c r="AB396" s="32" t="s">
        <v>11</v>
      </c>
      <c r="AC396" s="33">
        <f>COUNTIF(AB383:AC392,"M")/COUNTBLANK(AB383:AC392)</f>
        <v>0</v>
      </c>
      <c r="AD396" s="34"/>
      <c r="AE396" s="16"/>
      <c r="AF396" s="142" t="s">
        <v>10</v>
      </c>
      <c r="AG396" s="139" t="str">
        <f>IFERROR(IF(AG393&gt;75%,"A",IF(AND(AG393&gt;=50%,AG393&lt;=75%),"PA","NA")),"NE")</f>
        <v>NE</v>
      </c>
      <c r="AH396" s="32" t="s">
        <v>11</v>
      </c>
      <c r="AI396" s="33">
        <f>COUNTIF(AH383:AI392,"M")/COUNTBLANK(AH383:AI392)</f>
        <v>0</v>
      </c>
      <c r="AJ396" s="34"/>
      <c r="AK396" s="16"/>
      <c r="AL396" s="142" t="s">
        <v>10</v>
      </c>
      <c r="AM396" s="139" t="str">
        <f>IFERROR(IF(AM393&gt;75%,"A",IF(AND(AM393&gt;=50%,AM393&lt;=75%),"PA","NA")),"NE")</f>
        <v>NE</v>
      </c>
      <c r="AN396" s="32" t="s">
        <v>11</v>
      </c>
      <c r="AO396" s="33">
        <f>COUNTIF(AN383:AO392,"M")/COUNTBLANK(AN383:AO392)</f>
        <v>0</v>
      </c>
      <c r="AP396" s="34"/>
      <c r="AQ396" s="16"/>
      <c r="AR396" s="142" t="s">
        <v>10</v>
      </c>
      <c r="AS396" s="139" t="str">
        <f>IFERROR(IF(AS393&gt;75%,"A",IF(AND(AS393&gt;=50%,AS393&lt;=75%),"PA","NA")),"NE")</f>
        <v>NE</v>
      </c>
      <c r="AT396" s="32" t="s">
        <v>11</v>
      </c>
      <c r="AU396" s="33">
        <f>COUNTIF(AT383:AU392,"M")/COUNTBLANK(AT383:AU392)</f>
        <v>0</v>
      </c>
      <c r="AV396" s="34"/>
      <c r="AW396" s="16"/>
      <c r="AX396" s="142" t="s">
        <v>10</v>
      </c>
      <c r="AY396" s="139" t="str">
        <f>IFERROR(IF(AY393&gt;75%,"A",IF(AND(AY393&gt;=50%,AY393&lt;=75%),"PA","NA")),"NE")</f>
        <v>NE</v>
      </c>
      <c r="AZ396" s="32" t="s">
        <v>11</v>
      </c>
      <c r="BA396" s="33">
        <f>COUNTIF(AZ383:BA392,"M")/COUNTBLANK(AZ383:BA392)</f>
        <v>0</v>
      </c>
      <c r="BB396" s="34"/>
      <c r="BC396" s="16"/>
      <c r="BD396" s="142" t="s">
        <v>10</v>
      </c>
      <c r="BE396" s="139" t="str">
        <f>IFERROR(IF(BE393&gt;75%,"A",IF(AND(BE393&gt;=50%,BE393&lt;=75%),"PA","NA")),"NE")</f>
        <v>NE</v>
      </c>
      <c r="BF396" s="32" t="s">
        <v>11</v>
      </c>
      <c r="BG396" s="33">
        <f>COUNTIF(BF383:BG392,"M")/COUNTBLANK(BF383:BG392)</f>
        <v>0</v>
      </c>
      <c r="BH396" s="34"/>
      <c r="BI396" s="16"/>
      <c r="BJ396" s="142" t="s">
        <v>10</v>
      </c>
      <c r="BK396" s="139" t="str">
        <f>IFERROR(IF(BK393&gt;75%,"A",IF(AND(BK393&gt;=50%,BK393&lt;=75%),"PA","NA")),"NE")</f>
        <v>NE</v>
      </c>
      <c r="BL396" s="32" t="s">
        <v>11</v>
      </c>
      <c r="BM396" s="33">
        <f>COUNTIF(BL383:BM392,"M")/COUNTBLANK(BL383:BM392)</f>
        <v>0</v>
      </c>
      <c r="BN396" s="34"/>
    </row>
    <row r="397" spans="2:66" ht="17.25" hidden="1" thickTop="1" thickBot="1">
      <c r="B397" s="143"/>
      <c r="C397" s="140"/>
      <c r="D397" s="32" t="s">
        <v>12</v>
      </c>
      <c r="E397" s="33">
        <f>COUNTIF(D383:E392,"GM")/COUNTBLANK(D383:E392)</f>
        <v>0</v>
      </c>
      <c r="F397" s="34"/>
      <c r="G397" s="16"/>
      <c r="H397" s="143"/>
      <c r="I397" s="140"/>
      <c r="J397" s="32" t="s">
        <v>12</v>
      </c>
      <c r="K397" s="33">
        <f>COUNTIF(J383:K392,"GM")/COUNTBLANK(J383:K392)</f>
        <v>0</v>
      </c>
      <c r="L397" s="34"/>
      <c r="M397" s="16"/>
      <c r="N397" s="143"/>
      <c r="O397" s="140"/>
      <c r="P397" s="32" t="s">
        <v>12</v>
      </c>
      <c r="Q397" s="33">
        <f>COUNTIF(P383:Q392,"GM")/COUNTBLANK(P383:Q392)</f>
        <v>0</v>
      </c>
      <c r="R397" s="34"/>
      <c r="S397" s="16"/>
      <c r="T397" s="143"/>
      <c r="U397" s="140"/>
      <c r="V397" s="32" t="s">
        <v>12</v>
      </c>
      <c r="W397" s="33">
        <f>COUNTIF(V383:W392,"GM")/COUNTBLANK(V383:W392)</f>
        <v>0</v>
      </c>
      <c r="X397" s="34"/>
      <c r="Y397" s="16"/>
      <c r="Z397" s="143"/>
      <c r="AA397" s="140"/>
      <c r="AB397" s="32" t="s">
        <v>12</v>
      </c>
      <c r="AC397" s="33">
        <f>COUNTIF(AB383:AC392,"GM")/COUNTBLANK(AB383:AC392)</f>
        <v>0</v>
      </c>
      <c r="AD397" s="34"/>
      <c r="AE397" s="16"/>
      <c r="AF397" s="143"/>
      <c r="AG397" s="140"/>
      <c r="AH397" s="32" t="s">
        <v>12</v>
      </c>
      <c r="AI397" s="33">
        <f>COUNTIF(AH383:AI392,"GM")/COUNTBLANK(AH383:AI392)</f>
        <v>0</v>
      </c>
      <c r="AJ397" s="34"/>
      <c r="AK397" s="16"/>
      <c r="AL397" s="143"/>
      <c r="AM397" s="140"/>
      <c r="AN397" s="32" t="s">
        <v>12</v>
      </c>
      <c r="AO397" s="33">
        <f>COUNTIF(AN383:AO392,"GM")/COUNTBLANK(AN383:AO392)</f>
        <v>0</v>
      </c>
      <c r="AP397" s="34"/>
      <c r="AQ397" s="16"/>
      <c r="AR397" s="143"/>
      <c r="AS397" s="140"/>
      <c r="AT397" s="32" t="s">
        <v>12</v>
      </c>
      <c r="AU397" s="33">
        <f>COUNTIF(AT383:AU392,"GM")/COUNTBLANK(AT383:AU392)</f>
        <v>0</v>
      </c>
      <c r="AV397" s="34"/>
      <c r="AW397" s="16"/>
      <c r="AX397" s="143"/>
      <c r="AY397" s="140"/>
      <c r="AZ397" s="32" t="s">
        <v>12</v>
      </c>
      <c r="BA397" s="33">
        <f>COUNTIF(AZ383:BA392,"GM")/COUNTBLANK(AZ383:BA392)</f>
        <v>0</v>
      </c>
      <c r="BB397" s="34"/>
      <c r="BC397" s="16"/>
      <c r="BD397" s="143"/>
      <c r="BE397" s="140"/>
      <c r="BF397" s="32" t="s">
        <v>12</v>
      </c>
      <c r="BG397" s="33">
        <f>COUNTIF(BF383:BG392,"GM")/COUNTBLANK(BF383:BG392)</f>
        <v>0</v>
      </c>
      <c r="BH397" s="34"/>
      <c r="BI397" s="16"/>
      <c r="BJ397" s="143"/>
      <c r="BK397" s="140"/>
      <c r="BL397" s="32" t="s">
        <v>12</v>
      </c>
      <c r="BM397" s="33">
        <f>COUNTIF(BL383:BM392,"GM")/COUNTBLANK(BL383:BM392)</f>
        <v>0</v>
      </c>
      <c r="BN397" s="34"/>
    </row>
    <row r="398" spans="2:66" ht="17.25" hidden="1" thickTop="1" thickBot="1">
      <c r="B398" s="144"/>
      <c r="C398" s="141"/>
      <c r="D398" s="32" t="s">
        <v>13</v>
      </c>
      <c r="E398" s="33">
        <f>COUNTIF(D383:E392,"AM")/COUNTBLANK(D383:E392)</f>
        <v>0</v>
      </c>
      <c r="F398" s="37"/>
      <c r="G398" s="16"/>
      <c r="H398" s="144"/>
      <c r="I398" s="141"/>
      <c r="J398" s="32" t="s">
        <v>13</v>
      </c>
      <c r="K398" s="33">
        <f>COUNTIF(J383:K392,"AM")/COUNTBLANK(J383:K392)</f>
        <v>0</v>
      </c>
      <c r="L398" s="37"/>
      <c r="M398" s="16"/>
      <c r="N398" s="144"/>
      <c r="O398" s="141"/>
      <c r="P398" s="32" t="s">
        <v>13</v>
      </c>
      <c r="Q398" s="33">
        <f>COUNTIF(P383:Q392,"AM")/COUNTBLANK(P383:Q392)</f>
        <v>0</v>
      </c>
      <c r="R398" s="37"/>
      <c r="S398" s="16"/>
      <c r="T398" s="144"/>
      <c r="U398" s="141"/>
      <c r="V398" s="32" t="s">
        <v>13</v>
      </c>
      <c r="W398" s="33">
        <f>COUNTIF(V383:W392,"AM")/COUNTBLANK(V383:W392)</f>
        <v>0</v>
      </c>
      <c r="X398" s="37"/>
      <c r="Y398" s="16"/>
      <c r="Z398" s="144"/>
      <c r="AA398" s="141"/>
      <c r="AB398" s="32" t="s">
        <v>13</v>
      </c>
      <c r="AC398" s="33">
        <f>COUNTIF(AB383:AC392,"AM")/COUNTBLANK(AB383:AC392)</f>
        <v>0</v>
      </c>
      <c r="AD398" s="37"/>
      <c r="AE398" s="16"/>
      <c r="AF398" s="144"/>
      <c r="AG398" s="141"/>
      <c r="AH398" s="32" t="s">
        <v>13</v>
      </c>
      <c r="AI398" s="33">
        <f>COUNTIF(AH383:AI392,"AM")/COUNTBLANK(AH383:AI392)</f>
        <v>0</v>
      </c>
      <c r="AJ398" s="37"/>
      <c r="AK398" s="16"/>
      <c r="AL398" s="144"/>
      <c r="AM398" s="141"/>
      <c r="AN398" s="32" t="s">
        <v>13</v>
      </c>
      <c r="AO398" s="33">
        <f>COUNTIF(AN383:AO392,"AM")/COUNTBLANK(AN383:AO392)</f>
        <v>0</v>
      </c>
      <c r="AP398" s="37"/>
      <c r="AQ398" s="16"/>
      <c r="AR398" s="144"/>
      <c r="AS398" s="141"/>
      <c r="AT398" s="32" t="s">
        <v>13</v>
      </c>
      <c r="AU398" s="33">
        <f>COUNTIF(AT383:AU392,"AM")/COUNTBLANK(AT383:AU392)</f>
        <v>0</v>
      </c>
      <c r="AV398" s="37"/>
      <c r="AW398" s="16"/>
      <c r="AX398" s="144"/>
      <c r="AY398" s="141"/>
      <c r="AZ398" s="32" t="s">
        <v>13</v>
      </c>
      <c r="BA398" s="33">
        <f>COUNTIF(AZ383:BA392,"AM")/COUNTBLANK(AZ383:BA392)</f>
        <v>0</v>
      </c>
      <c r="BB398" s="37"/>
      <c r="BC398" s="16"/>
      <c r="BD398" s="144"/>
      <c r="BE398" s="141"/>
      <c r="BF398" s="32" t="s">
        <v>13</v>
      </c>
      <c r="BG398" s="33">
        <f>COUNTIF(BF383:BG392,"AM")/COUNTBLANK(BF383:BG392)</f>
        <v>0</v>
      </c>
      <c r="BH398" s="37"/>
      <c r="BI398" s="16"/>
      <c r="BJ398" s="144"/>
      <c r="BK398" s="141"/>
      <c r="BL398" s="32" t="s">
        <v>13</v>
      </c>
      <c r="BM398" s="33">
        <f>COUNTIF(BL383:BM392,"AM")/COUNTBLANK(BL383:BM392)</f>
        <v>0</v>
      </c>
      <c r="BN398" s="37"/>
    </row>
    <row r="399" spans="2:66" ht="15.75" hidden="1" thickTop="1">
      <c r="B399" s="145"/>
      <c r="C399" s="146"/>
      <c r="D399" s="146"/>
      <c r="E399" s="146"/>
      <c r="F399" s="146"/>
      <c r="G399" s="146"/>
      <c r="H399" s="146"/>
      <c r="I399" s="14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  <c r="AA399" s="146"/>
      <c r="AB399" s="146"/>
      <c r="AC399" s="146"/>
      <c r="AD399" s="146"/>
      <c r="AE399" s="146"/>
      <c r="AF399" s="146"/>
      <c r="AG399" s="146"/>
      <c r="AH399" s="146"/>
      <c r="AI399" s="146"/>
      <c r="AJ399" s="146"/>
      <c r="AK399" s="146"/>
      <c r="AL399" s="146"/>
      <c r="AM399" s="146"/>
      <c r="AN399" s="146"/>
      <c r="AO399" s="146"/>
      <c r="AP399" s="146"/>
      <c r="AQ399" s="146"/>
      <c r="AR399" s="146"/>
      <c r="AS399" s="146"/>
      <c r="AT399" s="146"/>
      <c r="AU399" s="146"/>
      <c r="AV399" s="146"/>
      <c r="AW399" s="146"/>
      <c r="AX399" s="146"/>
      <c r="AY399" s="146"/>
      <c r="AZ399" s="146"/>
      <c r="BA399" s="146"/>
      <c r="BB399" s="146"/>
      <c r="BC399" s="146"/>
      <c r="BD399" s="146"/>
      <c r="BE399" s="146"/>
      <c r="BF399" s="146"/>
      <c r="BG399" s="146"/>
      <c r="BH399" s="146"/>
      <c r="BI399" s="146"/>
      <c r="BJ399" s="146"/>
      <c r="BK399" s="146"/>
      <c r="BL399" s="146"/>
      <c r="BM399" s="146"/>
      <c r="BN399" s="146"/>
    </row>
    <row r="400" spans="2:66" hidden="1">
      <c r="B400" s="146"/>
      <c r="C400" s="146"/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  <c r="AA400" s="146"/>
      <c r="AB400" s="146"/>
      <c r="AC400" s="146"/>
      <c r="AD400" s="146"/>
      <c r="AE400" s="146"/>
      <c r="AF400" s="146"/>
      <c r="AG400" s="146"/>
      <c r="AH400" s="146"/>
      <c r="AI400" s="146"/>
      <c r="AJ400" s="146"/>
      <c r="AK400" s="146"/>
      <c r="AL400" s="146"/>
      <c r="AM400" s="146"/>
      <c r="AN400" s="146"/>
      <c r="AO400" s="146"/>
      <c r="AP400" s="146"/>
      <c r="AQ400" s="146"/>
      <c r="AR400" s="146"/>
      <c r="AS400" s="146"/>
      <c r="AT400" s="146"/>
      <c r="AU400" s="146"/>
      <c r="AV400" s="146"/>
      <c r="AW400" s="146"/>
      <c r="AX400" s="146"/>
      <c r="AY400" s="146"/>
      <c r="AZ400" s="146"/>
      <c r="BA400" s="146"/>
      <c r="BB400" s="146"/>
      <c r="BC400" s="146"/>
      <c r="BD400" s="146"/>
      <c r="BE400" s="146"/>
      <c r="BF400" s="146"/>
      <c r="BG400" s="146"/>
      <c r="BH400" s="146"/>
      <c r="BI400" s="146"/>
      <c r="BJ400" s="146"/>
      <c r="BK400" s="146"/>
      <c r="BL400" s="146"/>
      <c r="BM400" s="146"/>
      <c r="BN400" s="146"/>
    </row>
    <row r="401" spans="1:66" ht="15.75" hidden="1" thickBot="1">
      <c r="B401" s="146"/>
      <c r="C401" s="146"/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  <c r="AA401" s="146"/>
      <c r="AB401" s="146"/>
      <c r="AC401" s="146"/>
      <c r="AD401" s="146"/>
      <c r="AE401" s="146"/>
      <c r="AF401" s="146"/>
      <c r="AG401" s="146"/>
      <c r="AH401" s="146"/>
      <c r="AI401" s="146"/>
      <c r="AJ401" s="146"/>
      <c r="AK401" s="146"/>
      <c r="AL401" s="146"/>
      <c r="AM401" s="146"/>
      <c r="AN401" s="146"/>
      <c r="AO401" s="146"/>
      <c r="AP401" s="146"/>
      <c r="AQ401" s="146"/>
      <c r="AR401" s="146"/>
      <c r="AS401" s="146"/>
      <c r="AT401" s="146"/>
      <c r="AU401" s="146"/>
      <c r="AV401" s="146"/>
      <c r="AW401" s="146"/>
      <c r="AX401" s="146"/>
      <c r="AY401" s="146"/>
      <c r="AZ401" s="146"/>
      <c r="BA401" s="146"/>
      <c r="BB401" s="146"/>
      <c r="BC401" s="146"/>
      <c r="BD401" s="146"/>
      <c r="BE401" s="146"/>
      <c r="BF401" s="146"/>
      <c r="BG401" s="146"/>
      <c r="BH401" s="146"/>
      <c r="BI401" s="146"/>
      <c r="BJ401" s="146"/>
      <c r="BK401" s="146"/>
      <c r="BL401" s="146"/>
      <c r="BM401" s="146"/>
      <c r="BN401" s="146"/>
    </row>
    <row r="402" spans="1:66" ht="27.75" hidden="1" thickTop="1" thickBot="1">
      <c r="B402" s="163" t="str">
        <f>[1]Compétences!D78</f>
        <v>Copier à l’aide d’un clavier</v>
      </c>
      <c r="C402" s="164"/>
      <c r="D402" s="164"/>
      <c r="E402" s="164"/>
      <c r="F402" s="164"/>
      <c r="G402" s="164"/>
      <c r="H402" s="164"/>
      <c r="I402" s="164"/>
      <c r="J402" s="164"/>
      <c r="K402" s="164"/>
      <c r="L402" s="164"/>
      <c r="M402" s="164"/>
      <c r="N402" s="164"/>
      <c r="O402" s="164"/>
      <c r="P402" s="164"/>
      <c r="Q402" s="164"/>
      <c r="R402" s="164"/>
      <c r="S402" s="164"/>
      <c r="T402" s="164"/>
      <c r="U402" s="164"/>
      <c r="V402" s="164"/>
      <c r="W402" s="164"/>
      <c r="X402" s="164"/>
      <c r="Y402" s="164"/>
      <c r="Z402" s="164"/>
      <c r="AA402" s="164"/>
      <c r="AB402" s="164"/>
      <c r="AC402" s="164"/>
      <c r="AD402" s="164"/>
      <c r="AE402" s="164"/>
      <c r="AF402" s="164"/>
      <c r="AG402" s="164"/>
      <c r="AH402" s="164"/>
      <c r="AI402" s="164"/>
      <c r="AJ402" s="164"/>
      <c r="AK402" s="164"/>
      <c r="AL402" s="164"/>
      <c r="AM402" s="164"/>
      <c r="AN402" s="164"/>
      <c r="AO402" s="164"/>
      <c r="AP402" s="164"/>
      <c r="AQ402" s="164"/>
      <c r="AR402" s="164"/>
      <c r="AS402" s="164"/>
      <c r="AT402" s="164"/>
      <c r="AU402" s="164"/>
      <c r="AV402" s="164"/>
      <c r="AW402" s="164"/>
      <c r="AX402" s="164"/>
      <c r="AY402" s="164"/>
      <c r="AZ402" s="164"/>
      <c r="BA402" s="164"/>
      <c r="BB402" s="164"/>
      <c r="BC402" s="164"/>
      <c r="BD402" s="164"/>
      <c r="BE402" s="164"/>
      <c r="BF402" s="164"/>
      <c r="BG402" s="164"/>
      <c r="BH402" s="164"/>
      <c r="BI402" s="164"/>
      <c r="BJ402" s="164"/>
      <c r="BK402" s="164"/>
      <c r="BL402" s="164"/>
      <c r="BM402" s="164"/>
      <c r="BN402" s="165"/>
    </row>
    <row r="403" spans="1:66" ht="22.5" hidden="1" thickTop="1" thickBot="1">
      <c r="A403" s="13"/>
      <c r="B403" s="166" t="str">
        <f>HYPERLINK("[Evaluation_Continue.xlsm]INES!E"&amp;MATCH(B402,[1]INES!$E$1:$E$400,0),"INES")</f>
        <v>INES</v>
      </c>
      <c r="C403" s="167"/>
      <c r="D403" s="167"/>
      <c r="E403" s="167"/>
      <c r="F403" s="168"/>
      <c r="G403" s="12"/>
      <c r="H403" s="166" t="e">
        <f>HYPERLINK("[Evaluation_Continue.xlsm]RHEMA!E"&amp;MATCH(B402,#REF!,0),"RHEMA")</f>
        <v>#REF!</v>
      </c>
      <c r="I403" s="167"/>
      <c r="J403" s="167"/>
      <c r="K403" s="167"/>
      <c r="L403" s="168"/>
      <c r="M403" s="12"/>
      <c r="N403" s="166" t="e">
        <f>HYPERLINK("[Evaluation_Continue.xlsm]NUHEREN!E"&amp;MATCH(B402,#REF!,0),"NUHEREN")</f>
        <v>#REF!</v>
      </c>
      <c r="O403" s="169"/>
      <c r="P403" s="169"/>
      <c r="Q403" s="169"/>
      <c r="R403" s="170"/>
      <c r="S403" s="12"/>
      <c r="T403" s="160" t="e">
        <f>HYPERLINK("[Evaluation_Continue.xlsm]KISHORE!E"&amp;MATCH(B402,#REF!,0),"KISHORE")</f>
        <v>#REF!</v>
      </c>
      <c r="U403" s="161"/>
      <c r="V403" s="161"/>
      <c r="W403" s="161"/>
      <c r="X403" s="162"/>
      <c r="Y403" s="12"/>
      <c r="Z403" s="160" t="e">
        <f>HYPERLINK("[Evaluation_Continue.xlsm]TIMI!E"&amp;MATCH(B402,#REF!,0),"TIMI")</f>
        <v>#REF!</v>
      </c>
      <c r="AA403" s="161"/>
      <c r="AB403" s="161"/>
      <c r="AC403" s="161"/>
      <c r="AD403" s="162"/>
      <c r="AE403" s="12"/>
      <c r="AF403" s="160" t="e">
        <f>HYPERLINK("[Evaluation_Continue.xlsm]MAEVA!E"&amp;MATCH(B402,#REF!,0),"MAEVA")</f>
        <v>#REF!</v>
      </c>
      <c r="AG403" s="161"/>
      <c r="AH403" s="161"/>
      <c r="AI403" s="161"/>
      <c r="AJ403" s="162"/>
      <c r="AK403" s="12"/>
      <c r="AL403" s="160" t="e">
        <f>HYPERLINK("[Evaluation_Continue.xlsm]LOAN!E"&amp;MATCH(B402,#REF!,0),"LOAN")</f>
        <v>#REF!</v>
      </c>
      <c r="AM403" s="161"/>
      <c r="AN403" s="161"/>
      <c r="AO403" s="161"/>
      <c r="AP403" s="162"/>
      <c r="AQ403" s="12"/>
      <c r="AR403" s="160" t="e">
        <f>HYPERLINK("[Evaluation_Continue.xlsm]ABDOULAYE!E"&amp;MATCH(B402,#REF!,0),"ABDOULAYE")</f>
        <v>#REF!</v>
      </c>
      <c r="AS403" s="161"/>
      <c r="AT403" s="161"/>
      <c r="AU403" s="161"/>
      <c r="AV403" s="162"/>
      <c r="AW403" s="12"/>
      <c r="AX403" s="160" t="e">
        <f>HYPERLINK("[Evaluation_Continue.xlsm]AISSATOU!E"&amp;MATCH(B402,#REF!,0),"AISSATOU")</f>
        <v>#REF!</v>
      </c>
      <c r="AY403" s="161"/>
      <c r="AZ403" s="161"/>
      <c r="BA403" s="161"/>
      <c r="BB403" s="162"/>
      <c r="BC403" s="12"/>
      <c r="BD403" s="160" t="e">
        <f>HYPERLINK("[Evaluation_Continue.xlsm]CHAIMA!E"&amp;MATCH(B402,#REF!,0),"CHAIMA")</f>
        <v>#REF!</v>
      </c>
      <c r="BE403" s="161"/>
      <c r="BF403" s="161"/>
      <c r="BG403" s="161"/>
      <c r="BH403" s="162"/>
      <c r="BI403" s="12"/>
      <c r="BJ403" s="160" t="e">
        <f>HYPERLINK("[Evaluation_Continue.xlsm]JOFFREY!E"&amp;MATCH(B402,#REF!,0),"JOFFREY")</f>
        <v>#REF!</v>
      </c>
      <c r="BK403" s="161"/>
      <c r="BL403" s="161"/>
      <c r="BM403" s="161"/>
      <c r="BN403" s="162"/>
    </row>
    <row r="404" spans="1:66" ht="17.25" hidden="1" thickTop="1" thickBot="1">
      <c r="B404" s="14" t="s">
        <v>2</v>
      </c>
      <c r="C404" s="15" t="s">
        <v>3</v>
      </c>
      <c r="D404" s="158" t="s">
        <v>4</v>
      </c>
      <c r="E404" s="159"/>
      <c r="F404" s="14" t="s">
        <v>5</v>
      </c>
      <c r="G404" s="16"/>
      <c r="H404" s="14" t="s">
        <v>2</v>
      </c>
      <c r="I404" s="15" t="s">
        <v>3</v>
      </c>
      <c r="J404" s="158" t="s">
        <v>4</v>
      </c>
      <c r="K404" s="159"/>
      <c r="L404" s="14" t="s">
        <v>5</v>
      </c>
      <c r="M404" s="16"/>
      <c r="N404" s="14" t="s">
        <v>2</v>
      </c>
      <c r="O404" s="15" t="s">
        <v>3</v>
      </c>
      <c r="P404" s="158" t="s">
        <v>4</v>
      </c>
      <c r="Q404" s="159"/>
      <c r="R404" s="14" t="s">
        <v>5</v>
      </c>
      <c r="S404" s="16"/>
      <c r="T404" s="14" t="s">
        <v>2</v>
      </c>
      <c r="U404" s="15" t="s">
        <v>3</v>
      </c>
      <c r="V404" s="158" t="s">
        <v>4</v>
      </c>
      <c r="W404" s="159"/>
      <c r="X404" s="14" t="s">
        <v>5</v>
      </c>
      <c r="Y404" s="16"/>
      <c r="Z404" s="14" t="s">
        <v>2</v>
      </c>
      <c r="AA404" s="15" t="s">
        <v>3</v>
      </c>
      <c r="AB404" s="158" t="s">
        <v>4</v>
      </c>
      <c r="AC404" s="159"/>
      <c r="AD404" s="14" t="s">
        <v>5</v>
      </c>
      <c r="AE404" s="16"/>
      <c r="AF404" s="14" t="s">
        <v>2</v>
      </c>
      <c r="AG404" s="15" t="s">
        <v>3</v>
      </c>
      <c r="AH404" s="158" t="s">
        <v>4</v>
      </c>
      <c r="AI404" s="159"/>
      <c r="AJ404" s="14" t="s">
        <v>5</v>
      </c>
      <c r="AK404" s="16"/>
      <c r="AL404" s="14" t="s">
        <v>2</v>
      </c>
      <c r="AM404" s="15" t="s">
        <v>3</v>
      </c>
      <c r="AN404" s="158" t="s">
        <v>4</v>
      </c>
      <c r="AO404" s="159"/>
      <c r="AP404" s="14" t="s">
        <v>5</v>
      </c>
      <c r="AQ404" s="16"/>
      <c r="AR404" s="14" t="s">
        <v>2</v>
      </c>
      <c r="AS404" s="15" t="s">
        <v>3</v>
      </c>
      <c r="AT404" s="158" t="s">
        <v>4</v>
      </c>
      <c r="AU404" s="159"/>
      <c r="AV404" s="14" t="s">
        <v>5</v>
      </c>
      <c r="AW404" s="16"/>
      <c r="AX404" s="14" t="s">
        <v>2</v>
      </c>
      <c r="AY404" s="15" t="s">
        <v>3</v>
      </c>
      <c r="AZ404" s="158" t="s">
        <v>4</v>
      </c>
      <c r="BA404" s="159"/>
      <c r="BB404" s="14" t="s">
        <v>5</v>
      </c>
      <c r="BC404" s="16"/>
      <c r="BD404" s="14" t="s">
        <v>2</v>
      </c>
      <c r="BE404" s="15" t="s">
        <v>3</v>
      </c>
      <c r="BF404" s="158" t="s">
        <v>4</v>
      </c>
      <c r="BG404" s="159"/>
      <c r="BH404" s="14" t="s">
        <v>5</v>
      </c>
      <c r="BI404" s="16"/>
      <c r="BJ404" s="14" t="s">
        <v>2</v>
      </c>
      <c r="BK404" s="15" t="s">
        <v>3</v>
      </c>
      <c r="BL404" s="158" t="s">
        <v>4</v>
      </c>
      <c r="BM404" s="159"/>
      <c r="BN404" s="14" t="s">
        <v>5</v>
      </c>
    </row>
    <row r="405" spans="1:66" ht="16.5" hidden="1" thickTop="1">
      <c r="B405" s="17"/>
      <c r="C405" s="18"/>
      <c r="D405" s="156"/>
      <c r="E405" s="157"/>
      <c r="F405" s="19"/>
      <c r="G405" s="1"/>
      <c r="H405" s="17"/>
      <c r="I405" s="18"/>
      <c r="J405" s="156"/>
      <c r="K405" s="157"/>
      <c r="L405" s="20"/>
      <c r="N405" s="17"/>
      <c r="O405" s="18"/>
      <c r="P405" s="156"/>
      <c r="Q405" s="157"/>
      <c r="R405" s="20"/>
      <c r="T405" s="17"/>
      <c r="U405" s="18"/>
      <c r="V405" s="156"/>
      <c r="W405" s="157"/>
      <c r="X405" s="20"/>
      <c r="Z405" s="17"/>
      <c r="AA405" s="18"/>
      <c r="AB405" s="156"/>
      <c r="AC405" s="157"/>
      <c r="AD405" s="20"/>
      <c r="AF405" s="17"/>
      <c r="AG405" s="18"/>
      <c r="AH405" s="156"/>
      <c r="AI405" s="157"/>
      <c r="AJ405" s="20"/>
      <c r="AL405" s="17"/>
      <c r="AM405" s="18"/>
      <c r="AN405" s="156"/>
      <c r="AO405" s="157"/>
      <c r="AP405" s="20"/>
      <c r="AR405" s="17"/>
      <c r="AS405" s="18"/>
      <c r="AT405" s="156"/>
      <c r="AU405" s="157"/>
      <c r="AV405" s="20"/>
      <c r="AX405" s="17"/>
      <c r="AY405" s="18"/>
      <c r="AZ405" s="156"/>
      <c r="BA405" s="157"/>
      <c r="BB405" s="20"/>
      <c r="BD405" s="17"/>
      <c r="BE405" s="18"/>
      <c r="BF405" s="156"/>
      <c r="BG405" s="157"/>
      <c r="BH405" s="20"/>
      <c r="BJ405" s="17"/>
      <c r="BK405" s="18"/>
      <c r="BL405" s="156"/>
      <c r="BM405" s="157"/>
      <c r="BN405" s="20"/>
    </row>
    <row r="406" spans="1:66" ht="15.75" hidden="1">
      <c r="B406" s="17"/>
      <c r="C406" s="21"/>
      <c r="D406" s="155"/>
      <c r="E406" s="154"/>
      <c r="F406" s="22"/>
      <c r="G406" s="1"/>
      <c r="H406" s="17"/>
      <c r="I406" s="21"/>
      <c r="J406" s="155"/>
      <c r="K406" s="154"/>
      <c r="L406" s="23"/>
      <c r="N406" s="17"/>
      <c r="O406" s="21"/>
      <c r="P406" s="155"/>
      <c r="Q406" s="154"/>
      <c r="R406" s="23"/>
      <c r="T406" s="17"/>
      <c r="U406" s="21"/>
      <c r="V406" s="155"/>
      <c r="W406" s="154"/>
      <c r="X406" s="23"/>
      <c r="Z406" s="17"/>
      <c r="AA406" s="21"/>
      <c r="AB406" s="155"/>
      <c r="AC406" s="154"/>
      <c r="AD406" s="23"/>
      <c r="AF406" s="17"/>
      <c r="AG406" s="21"/>
      <c r="AH406" s="155"/>
      <c r="AI406" s="154"/>
      <c r="AJ406" s="23"/>
      <c r="AL406" s="17"/>
      <c r="AM406" s="21"/>
      <c r="AN406" s="155"/>
      <c r="AO406" s="154"/>
      <c r="AP406" s="23"/>
      <c r="AR406" s="17"/>
      <c r="AS406" s="21"/>
      <c r="AT406" s="155"/>
      <c r="AU406" s="154"/>
      <c r="AV406" s="23"/>
      <c r="AX406" s="17"/>
      <c r="AY406" s="21"/>
      <c r="AZ406" s="155"/>
      <c r="BA406" s="154"/>
      <c r="BB406" s="23"/>
      <c r="BD406" s="17"/>
      <c r="BE406" s="21"/>
      <c r="BF406" s="155"/>
      <c r="BG406" s="154"/>
      <c r="BH406" s="23"/>
      <c r="BJ406" s="17"/>
      <c r="BK406" s="21"/>
      <c r="BL406" s="155"/>
      <c r="BM406" s="154"/>
      <c r="BN406" s="23"/>
    </row>
    <row r="407" spans="1:66" ht="15.75" hidden="1">
      <c r="B407" s="17"/>
      <c r="C407" s="21"/>
      <c r="D407" s="155"/>
      <c r="E407" s="154"/>
      <c r="F407" s="22"/>
      <c r="G407" s="1"/>
      <c r="H407" s="17"/>
      <c r="I407" s="21"/>
      <c r="J407" s="155"/>
      <c r="K407" s="154"/>
      <c r="L407" s="23"/>
      <c r="N407" s="17"/>
      <c r="O407" s="21"/>
      <c r="P407" s="155"/>
      <c r="Q407" s="154"/>
      <c r="R407" s="23"/>
      <c r="T407" s="17"/>
      <c r="U407" s="21"/>
      <c r="V407" s="155"/>
      <c r="W407" s="154"/>
      <c r="X407" s="23"/>
      <c r="Z407" s="17"/>
      <c r="AA407" s="21"/>
      <c r="AB407" s="155"/>
      <c r="AC407" s="154"/>
      <c r="AD407" s="23"/>
      <c r="AF407" s="17"/>
      <c r="AG407" s="21"/>
      <c r="AH407" s="155"/>
      <c r="AI407" s="154"/>
      <c r="AJ407" s="23"/>
      <c r="AL407" s="17"/>
      <c r="AM407" s="21"/>
      <c r="AN407" s="155"/>
      <c r="AO407" s="154"/>
      <c r="AP407" s="23"/>
      <c r="AR407" s="17"/>
      <c r="AS407" s="21"/>
      <c r="AT407" s="155"/>
      <c r="AU407" s="154"/>
      <c r="AV407" s="23"/>
      <c r="AX407" s="17"/>
      <c r="AY407" s="21"/>
      <c r="AZ407" s="155"/>
      <c r="BA407" s="154"/>
      <c r="BB407" s="23"/>
      <c r="BD407" s="17"/>
      <c r="BE407" s="21"/>
      <c r="BF407" s="155"/>
      <c r="BG407" s="154"/>
      <c r="BH407" s="23"/>
      <c r="BJ407" s="17"/>
      <c r="BK407" s="21"/>
      <c r="BL407" s="155"/>
      <c r="BM407" s="154"/>
      <c r="BN407" s="23"/>
    </row>
    <row r="408" spans="1:66" ht="15.75" hidden="1">
      <c r="B408" s="17"/>
      <c r="C408" s="21"/>
      <c r="D408" s="155"/>
      <c r="E408" s="154"/>
      <c r="F408" s="22"/>
      <c r="G408" s="1"/>
      <c r="H408" s="17"/>
      <c r="I408" s="21"/>
      <c r="J408" s="155"/>
      <c r="K408" s="154"/>
      <c r="L408" s="23"/>
      <c r="N408" s="17"/>
      <c r="O408" s="21"/>
      <c r="P408" s="155"/>
      <c r="Q408" s="154"/>
      <c r="R408" s="23"/>
      <c r="T408" s="17"/>
      <c r="U408" s="21"/>
      <c r="V408" s="155"/>
      <c r="W408" s="154"/>
      <c r="X408" s="23"/>
      <c r="Z408" s="17"/>
      <c r="AA408" s="21"/>
      <c r="AB408" s="155"/>
      <c r="AC408" s="154"/>
      <c r="AD408" s="23"/>
      <c r="AF408" s="17"/>
      <c r="AG408" s="21"/>
      <c r="AH408" s="155"/>
      <c r="AI408" s="154"/>
      <c r="AJ408" s="23"/>
      <c r="AL408" s="17"/>
      <c r="AM408" s="21"/>
      <c r="AN408" s="155"/>
      <c r="AO408" s="154"/>
      <c r="AP408" s="23"/>
      <c r="AR408" s="17"/>
      <c r="AS408" s="21"/>
      <c r="AT408" s="155"/>
      <c r="AU408" s="154"/>
      <c r="AV408" s="23"/>
      <c r="AX408" s="17"/>
      <c r="AY408" s="21"/>
      <c r="AZ408" s="155"/>
      <c r="BA408" s="154"/>
      <c r="BB408" s="23"/>
      <c r="BD408" s="17"/>
      <c r="BE408" s="21"/>
      <c r="BF408" s="155"/>
      <c r="BG408" s="154"/>
      <c r="BH408" s="23"/>
      <c r="BJ408" s="17"/>
      <c r="BK408" s="21"/>
      <c r="BL408" s="155"/>
      <c r="BM408" s="154"/>
      <c r="BN408" s="23"/>
    </row>
    <row r="409" spans="1:66" ht="15.75" hidden="1">
      <c r="B409" s="17"/>
      <c r="C409" s="21"/>
      <c r="D409" s="155"/>
      <c r="E409" s="154"/>
      <c r="F409" s="22"/>
      <c r="G409" s="1"/>
      <c r="H409" s="17"/>
      <c r="I409" s="21"/>
      <c r="J409" s="155"/>
      <c r="K409" s="154"/>
      <c r="L409" s="23"/>
      <c r="N409" s="17"/>
      <c r="O409" s="21"/>
      <c r="P409" s="155"/>
      <c r="Q409" s="154"/>
      <c r="R409" s="23"/>
      <c r="T409" s="17"/>
      <c r="U409" s="21"/>
      <c r="V409" s="155"/>
      <c r="W409" s="154"/>
      <c r="X409" s="23"/>
      <c r="Z409" s="17"/>
      <c r="AA409" s="21"/>
      <c r="AB409" s="155"/>
      <c r="AC409" s="154"/>
      <c r="AD409" s="23"/>
      <c r="AF409" s="17"/>
      <c r="AG409" s="21"/>
      <c r="AH409" s="155"/>
      <c r="AI409" s="154"/>
      <c r="AJ409" s="23"/>
      <c r="AL409" s="17"/>
      <c r="AM409" s="21"/>
      <c r="AN409" s="155"/>
      <c r="AO409" s="154"/>
      <c r="AP409" s="23"/>
      <c r="AR409" s="17"/>
      <c r="AS409" s="21"/>
      <c r="AT409" s="155"/>
      <c r="AU409" s="154"/>
      <c r="AV409" s="23"/>
      <c r="AX409" s="17"/>
      <c r="AY409" s="21"/>
      <c r="AZ409" s="155"/>
      <c r="BA409" s="154"/>
      <c r="BB409" s="23"/>
      <c r="BD409" s="17"/>
      <c r="BE409" s="21"/>
      <c r="BF409" s="155"/>
      <c r="BG409" s="154"/>
      <c r="BH409" s="23"/>
      <c r="BJ409" s="17"/>
      <c r="BK409" s="21"/>
      <c r="BL409" s="155"/>
      <c r="BM409" s="154"/>
      <c r="BN409" s="23"/>
    </row>
    <row r="410" spans="1:66" ht="15.75" hidden="1">
      <c r="B410" s="24"/>
      <c r="C410" s="21"/>
      <c r="D410" s="155"/>
      <c r="E410" s="154"/>
      <c r="F410" s="22"/>
      <c r="G410" s="1"/>
      <c r="H410" s="24"/>
      <c r="I410" s="21"/>
      <c r="J410" s="155"/>
      <c r="K410" s="154"/>
      <c r="L410" s="23"/>
      <c r="N410" s="24"/>
      <c r="O410" s="21"/>
      <c r="P410" s="155"/>
      <c r="Q410" s="154"/>
      <c r="R410" s="23"/>
      <c r="T410" s="24"/>
      <c r="U410" s="21"/>
      <c r="V410" s="155"/>
      <c r="W410" s="154"/>
      <c r="X410" s="23"/>
      <c r="Z410" s="24"/>
      <c r="AA410" s="21"/>
      <c r="AB410" s="155"/>
      <c r="AC410" s="154"/>
      <c r="AD410" s="23"/>
      <c r="AF410" s="24"/>
      <c r="AG410" s="21"/>
      <c r="AH410" s="155"/>
      <c r="AI410" s="154"/>
      <c r="AJ410" s="23"/>
      <c r="AL410" s="24"/>
      <c r="AM410" s="21"/>
      <c r="AN410" s="155"/>
      <c r="AO410" s="154"/>
      <c r="AP410" s="23"/>
      <c r="AR410" s="24"/>
      <c r="AS410" s="21"/>
      <c r="AT410" s="155"/>
      <c r="AU410" s="154"/>
      <c r="AV410" s="23"/>
      <c r="AX410" s="24"/>
      <c r="AY410" s="21"/>
      <c r="AZ410" s="155"/>
      <c r="BA410" s="154"/>
      <c r="BB410" s="23"/>
      <c r="BD410" s="24"/>
      <c r="BE410" s="21"/>
      <c r="BF410" s="155"/>
      <c r="BG410" s="154"/>
      <c r="BH410" s="23"/>
      <c r="BJ410" s="24"/>
      <c r="BK410" s="21"/>
      <c r="BL410" s="155"/>
      <c r="BM410" s="154"/>
      <c r="BN410" s="23"/>
    </row>
    <row r="411" spans="1:66" ht="15.75" hidden="1">
      <c r="B411" s="24"/>
      <c r="C411" s="21"/>
      <c r="D411" s="155"/>
      <c r="E411" s="154"/>
      <c r="F411" s="22"/>
      <c r="G411" s="1"/>
      <c r="H411" s="24"/>
      <c r="I411" s="21"/>
      <c r="J411" s="155"/>
      <c r="K411" s="154"/>
      <c r="L411" s="23"/>
      <c r="N411" s="24"/>
      <c r="O411" s="21"/>
      <c r="P411" s="155"/>
      <c r="Q411" s="154"/>
      <c r="R411" s="23"/>
      <c r="T411" s="24"/>
      <c r="U411" s="21"/>
      <c r="V411" s="155"/>
      <c r="W411" s="154"/>
      <c r="X411" s="23"/>
      <c r="Z411" s="24"/>
      <c r="AA411" s="21"/>
      <c r="AB411" s="155"/>
      <c r="AC411" s="154"/>
      <c r="AD411" s="23"/>
      <c r="AF411" s="24"/>
      <c r="AG411" s="21"/>
      <c r="AH411" s="155"/>
      <c r="AI411" s="154"/>
      <c r="AJ411" s="23"/>
      <c r="AL411" s="24"/>
      <c r="AM411" s="21"/>
      <c r="AN411" s="155"/>
      <c r="AO411" s="154"/>
      <c r="AP411" s="23"/>
      <c r="AR411" s="24"/>
      <c r="AS411" s="21"/>
      <c r="AT411" s="155"/>
      <c r="AU411" s="154"/>
      <c r="AV411" s="23"/>
      <c r="AX411" s="24"/>
      <c r="AY411" s="21"/>
      <c r="AZ411" s="155"/>
      <c r="BA411" s="154"/>
      <c r="BB411" s="23"/>
      <c r="BD411" s="24"/>
      <c r="BE411" s="21"/>
      <c r="BF411" s="155"/>
      <c r="BG411" s="154"/>
      <c r="BH411" s="23"/>
      <c r="BJ411" s="24"/>
      <c r="BK411" s="21"/>
      <c r="BL411" s="155"/>
      <c r="BM411" s="154"/>
      <c r="BN411" s="23"/>
    </row>
    <row r="412" spans="1:66" ht="15.75" hidden="1">
      <c r="B412" s="24"/>
      <c r="C412" s="21"/>
      <c r="D412" s="155"/>
      <c r="E412" s="154"/>
      <c r="F412" s="22"/>
      <c r="G412" s="1"/>
      <c r="H412" s="24"/>
      <c r="I412" s="21"/>
      <c r="J412" s="155"/>
      <c r="K412" s="154"/>
      <c r="L412" s="23"/>
      <c r="N412" s="24"/>
      <c r="O412" s="21"/>
      <c r="P412" s="155"/>
      <c r="Q412" s="154"/>
      <c r="R412" s="23"/>
      <c r="T412" s="24"/>
      <c r="U412" s="21"/>
      <c r="V412" s="155"/>
      <c r="W412" s="154"/>
      <c r="X412" s="23"/>
      <c r="Z412" s="24"/>
      <c r="AA412" s="21"/>
      <c r="AB412" s="155"/>
      <c r="AC412" s="154"/>
      <c r="AD412" s="23"/>
      <c r="AF412" s="24"/>
      <c r="AG412" s="21"/>
      <c r="AH412" s="155"/>
      <c r="AI412" s="154"/>
      <c r="AJ412" s="23"/>
      <c r="AL412" s="24"/>
      <c r="AM412" s="21"/>
      <c r="AN412" s="155"/>
      <c r="AO412" s="154"/>
      <c r="AP412" s="23"/>
      <c r="AR412" s="24"/>
      <c r="AS412" s="21"/>
      <c r="AT412" s="155"/>
      <c r="AU412" s="154"/>
      <c r="AV412" s="23"/>
      <c r="AX412" s="24"/>
      <c r="AY412" s="21"/>
      <c r="AZ412" s="155"/>
      <c r="BA412" s="154"/>
      <c r="BB412" s="23"/>
      <c r="BD412" s="24"/>
      <c r="BE412" s="21"/>
      <c r="BF412" s="155"/>
      <c r="BG412" s="154"/>
      <c r="BH412" s="23"/>
      <c r="BJ412" s="24"/>
      <c r="BK412" s="21"/>
      <c r="BL412" s="155"/>
      <c r="BM412" s="154"/>
      <c r="BN412" s="23"/>
    </row>
    <row r="413" spans="1:66" ht="15.75" hidden="1">
      <c r="B413" s="24"/>
      <c r="C413" s="21"/>
      <c r="D413" s="153"/>
      <c r="E413" s="154"/>
      <c r="F413" s="22"/>
      <c r="G413" s="1"/>
      <c r="H413" s="24"/>
      <c r="I413" s="21"/>
      <c r="J413" s="153"/>
      <c r="K413" s="154"/>
      <c r="L413" s="23"/>
      <c r="N413" s="24"/>
      <c r="O413" s="21"/>
      <c r="P413" s="153"/>
      <c r="Q413" s="154"/>
      <c r="R413" s="23"/>
      <c r="T413" s="24"/>
      <c r="U413" s="21"/>
      <c r="V413" s="153"/>
      <c r="W413" s="154"/>
      <c r="X413" s="23"/>
      <c r="Z413" s="24"/>
      <c r="AA413" s="21"/>
      <c r="AB413" s="153"/>
      <c r="AC413" s="154"/>
      <c r="AD413" s="23"/>
      <c r="AF413" s="24"/>
      <c r="AG413" s="21"/>
      <c r="AH413" s="153"/>
      <c r="AI413" s="154"/>
      <c r="AJ413" s="23"/>
      <c r="AL413" s="24"/>
      <c r="AM413" s="21"/>
      <c r="AN413" s="153"/>
      <c r="AO413" s="154"/>
      <c r="AP413" s="23"/>
      <c r="AR413" s="24"/>
      <c r="AS413" s="21"/>
      <c r="AT413" s="153"/>
      <c r="AU413" s="154"/>
      <c r="AV413" s="23"/>
      <c r="AX413" s="24"/>
      <c r="AY413" s="21"/>
      <c r="AZ413" s="153"/>
      <c r="BA413" s="154"/>
      <c r="BB413" s="23"/>
      <c r="BD413" s="24"/>
      <c r="BE413" s="21"/>
      <c r="BF413" s="153"/>
      <c r="BG413" s="154"/>
      <c r="BH413" s="23"/>
      <c r="BJ413" s="24"/>
      <c r="BK413" s="21"/>
      <c r="BL413" s="153"/>
      <c r="BM413" s="154"/>
      <c r="BN413" s="23"/>
    </row>
    <row r="414" spans="1:66" ht="16.5" hidden="1" thickBot="1">
      <c r="B414" s="25"/>
      <c r="C414" s="26"/>
      <c r="D414" s="151"/>
      <c r="E414" s="152"/>
      <c r="F414" s="27"/>
      <c r="G414" s="1"/>
      <c r="H414" s="25"/>
      <c r="I414" s="26"/>
      <c r="J414" s="151"/>
      <c r="K414" s="152"/>
      <c r="L414" s="28"/>
      <c r="N414" s="25"/>
      <c r="O414" s="26"/>
      <c r="P414" s="151"/>
      <c r="Q414" s="152"/>
      <c r="R414" s="28"/>
      <c r="T414" s="25"/>
      <c r="U414" s="26"/>
      <c r="V414" s="151"/>
      <c r="W414" s="152"/>
      <c r="X414" s="28"/>
      <c r="Z414" s="25"/>
      <c r="AA414" s="26"/>
      <c r="AB414" s="151"/>
      <c r="AC414" s="152"/>
      <c r="AD414" s="28"/>
      <c r="AF414" s="25"/>
      <c r="AG414" s="26"/>
      <c r="AH414" s="151"/>
      <c r="AI414" s="152"/>
      <c r="AJ414" s="28"/>
      <c r="AL414" s="25"/>
      <c r="AM414" s="26"/>
      <c r="AN414" s="151"/>
      <c r="AO414" s="152"/>
      <c r="AP414" s="28"/>
      <c r="AR414" s="25"/>
      <c r="AS414" s="26"/>
      <c r="AT414" s="151"/>
      <c r="AU414" s="152"/>
      <c r="AV414" s="28"/>
      <c r="AX414" s="25"/>
      <c r="AY414" s="26"/>
      <c r="AZ414" s="151"/>
      <c r="BA414" s="152"/>
      <c r="BB414" s="28"/>
      <c r="BD414" s="25"/>
      <c r="BE414" s="26"/>
      <c r="BF414" s="151"/>
      <c r="BG414" s="152"/>
      <c r="BH414" s="28"/>
      <c r="BJ414" s="25"/>
      <c r="BK414" s="26"/>
      <c r="BL414" s="151"/>
      <c r="BM414" s="152"/>
      <c r="BN414" s="28"/>
    </row>
    <row r="415" spans="1:66" ht="20.25" hidden="1" thickTop="1" thickBot="1">
      <c r="B415" s="142" t="s">
        <v>6</v>
      </c>
      <c r="C415" s="147" t="e">
        <f>AVERAGE(C405:C414)/3</f>
        <v>#DIV/0!</v>
      </c>
      <c r="D415" s="29" t="s">
        <v>7</v>
      </c>
      <c r="E415" s="30">
        <f>100%-(E416+E417+E418+E419+E420)</f>
        <v>1</v>
      </c>
      <c r="F415" s="31"/>
      <c r="G415" s="16"/>
      <c r="H415" s="142" t="s">
        <v>6</v>
      </c>
      <c r="I415" s="147" t="e">
        <f>AVERAGE(I405:I414)/3</f>
        <v>#DIV/0!</v>
      </c>
      <c r="J415" s="29" t="s">
        <v>7</v>
      </c>
      <c r="K415" s="30">
        <f>100%-(K416+K417+K418+K419+K420)</f>
        <v>1</v>
      </c>
      <c r="L415" s="31"/>
      <c r="M415" s="16"/>
      <c r="N415" s="142" t="s">
        <v>6</v>
      </c>
      <c r="O415" s="147" t="e">
        <f>AVERAGE(O405:O414)/3</f>
        <v>#DIV/0!</v>
      </c>
      <c r="P415" s="29" t="s">
        <v>7</v>
      </c>
      <c r="Q415" s="30">
        <f>100%-(Q416+Q417+Q418+Q419+Q420)</f>
        <v>1</v>
      </c>
      <c r="R415" s="31"/>
      <c r="S415" s="16"/>
      <c r="T415" s="142" t="s">
        <v>6</v>
      </c>
      <c r="U415" s="147" t="e">
        <f>AVERAGE(U405:U414)/3</f>
        <v>#DIV/0!</v>
      </c>
      <c r="V415" s="29" t="s">
        <v>7</v>
      </c>
      <c r="W415" s="30">
        <f>100%-(W416+W417+W418+W419+W420)</f>
        <v>1</v>
      </c>
      <c r="X415" s="31"/>
      <c r="Y415" s="16"/>
      <c r="Z415" s="142" t="s">
        <v>6</v>
      </c>
      <c r="AA415" s="147" t="e">
        <f>AVERAGE(AA405:AA414)/3</f>
        <v>#DIV/0!</v>
      </c>
      <c r="AB415" s="29" t="s">
        <v>7</v>
      </c>
      <c r="AC415" s="30">
        <f>100%-(AC416+AC417+AC418+AC419+AC420)</f>
        <v>1</v>
      </c>
      <c r="AD415" s="31"/>
      <c r="AE415" s="16"/>
      <c r="AF415" s="142" t="s">
        <v>6</v>
      </c>
      <c r="AG415" s="147" t="e">
        <f>AVERAGE(AG405:AG414)/3</f>
        <v>#DIV/0!</v>
      </c>
      <c r="AH415" s="29" t="s">
        <v>7</v>
      </c>
      <c r="AI415" s="30">
        <f>100%-(AI416+AI417+AI418+AI419+AI420)</f>
        <v>1</v>
      </c>
      <c r="AJ415" s="31"/>
      <c r="AK415" s="16"/>
      <c r="AL415" s="142" t="s">
        <v>6</v>
      </c>
      <c r="AM415" s="147" t="e">
        <f>AVERAGE(AM405:AM414)/3</f>
        <v>#DIV/0!</v>
      </c>
      <c r="AN415" s="29" t="s">
        <v>7</v>
      </c>
      <c r="AO415" s="30">
        <f>100%-(AO416+AO417+AO418+AO419+AO420)</f>
        <v>1</v>
      </c>
      <c r="AP415" s="31"/>
      <c r="AQ415" s="16"/>
      <c r="AR415" s="142" t="s">
        <v>6</v>
      </c>
      <c r="AS415" s="147" t="e">
        <f>AVERAGE(AS405:AS414)/3</f>
        <v>#DIV/0!</v>
      </c>
      <c r="AT415" s="29" t="s">
        <v>7</v>
      </c>
      <c r="AU415" s="30">
        <f>100%-(AU416+AU417+AU418+AU419+AU420)</f>
        <v>1</v>
      </c>
      <c r="AV415" s="31"/>
      <c r="AW415" s="16"/>
      <c r="AX415" s="142" t="s">
        <v>6</v>
      </c>
      <c r="AY415" s="147" t="e">
        <f>AVERAGE(AY405:AY414)/3</f>
        <v>#DIV/0!</v>
      </c>
      <c r="AZ415" s="29" t="s">
        <v>7</v>
      </c>
      <c r="BA415" s="30">
        <f>100%-(BA416+BA417+BA418+BA419+BA420)</f>
        <v>1</v>
      </c>
      <c r="BB415" s="31"/>
      <c r="BC415" s="16"/>
      <c r="BD415" s="142" t="s">
        <v>6</v>
      </c>
      <c r="BE415" s="147" t="e">
        <f>AVERAGE(BE405:BE414)/3</f>
        <v>#DIV/0!</v>
      </c>
      <c r="BF415" s="29" t="s">
        <v>7</v>
      </c>
      <c r="BG415" s="30">
        <f>100%-(BG416+BG417+BG418+BG419+BG420)</f>
        <v>1</v>
      </c>
      <c r="BH415" s="31"/>
      <c r="BI415" s="16"/>
      <c r="BJ415" s="142" t="s">
        <v>6</v>
      </c>
      <c r="BK415" s="147" t="e">
        <f>AVERAGE(BK405:BK414)/3</f>
        <v>#DIV/0!</v>
      </c>
      <c r="BL415" s="29" t="s">
        <v>7</v>
      </c>
      <c r="BM415" s="30">
        <f>100%-(BM416+BM417+BM418+BM419+BM420)</f>
        <v>1</v>
      </c>
      <c r="BN415" s="31"/>
    </row>
    <row r="416" spans="1:66" ht="17.25" hidden="1" thickTop="1" thickBot="1">
      <c r="B416" s="150"/>
      <c r="C416" s="148"/>
      <c r="D416" s="32" t="s">
        <v>8</v>
      </c>
      <c r="E416" s="33">
        <f>COUNTIF(D405:E414,"G")/COUNTBLANK(D405:E414)</f>
        <v>0</v>
      </c>
      <c r="F416" s="34"/>
      <c r="G416" s="16"/>
      <c r="H416" s="150"/>
      <c r="I416" s="148"/>
      <c r="J416" s="32" t="s">
        <v>8</v>
      </c>
      <c r="K416" s="33">
        <f>COUNTIF(J405:K414,"G")/COUNTBLANK(J405:K414)</f>
        <v>0</v>
      </c>
      <c r="L416" s="34"/>
      <c r="M416" s="16"/>
      <c r="N416" s="150"/>
      <c r="O416" s="148"/>
      <c r="P416" s="32" t="s">
        <v>8</v>
      </c>
      <c r="Q416" s="33">
        <f>COUNTIF(P405:Q414,"G")/COUNTBLANK(P405:Q414)</f>
        <v>0</v>
      </c>
      <c r="R416" s="34"/>
      <c r="S416" s="16"/>
      <c r="T416" s="150"/>
      <c r="U416" s="148"/>
      <c r="V416" s="32" t="s">
        <v>8</v>
      </c>
      <c r="W416" s="33">
        <f>COUNTIF(V405:W414,"G")/COUNTBLANK(V405:W414)</f>
        <v>0</v>
      </c>
      <c r="X416" s="34"/>
      <c r="Y416" s="16"/>
      <c r="Z416" s="150"/>
      <c r="AA416" s="148"/>
      <c r="AB416" s="32" t="s">
        <v>8</v>
      </c>
      <c r="AC416" s="33">
        <f>COUNTIF(AB405:AC414,"G")/COUNTBLANK(AB405:AC414)</f>
        <v>0</v>
      </c>
      <c r="AD416" s="34"/>
      <c r="AE416" s="16"/>
      <c r="AF416" s="150"/>
      <c r="AG416" s="148"/>
      <c r="AH416" s="35" t="s">
        <v>8</v>
      </c>
      <c r="AI416" s="33">
        <f>COUNTIF(AH405:AI414,"G")/COUNTBLANK(AH405:AI414)</f>
        <v>0</v>
      </c>
      <c r="AJ416" s="34"/>
      <c r="AK416" s="16"/>
      <c r="AL416" s="150"/>
      <c r="AM416" s="148"/>
      <c r="AN416" s="32" t="s">
        <v>8</v>
      </c>
      <c r="AO416" s="33">
        <f>COUNTIF(AN405:AO414,"G")/COUNTBLANK(AN405:AO414)</f>
        <v>0</v>
      </c>
      <c r="AP416" s="34"/>
      <c r="AQ416" s="16"/>
      <c r="AR416" s="150"/>
      <c r="AS416" s="148"/>
      <c r="AT416" s="32" t="s">
        <v>8</v>
      </c>
      <c r="AU416" s="33">
        <f>COUNTIF(AT405:AU414,"G")/COUNTBLANK(AT405:AU414)</f>
        <v>0</v>
      </c>
      <c r="AV416" s="34"/>
      <c r="AW416" s="16"/>
      <c r="AX416" s="150"/>
      <c r="AY416" s="148"/>
      <c r="AZ416" s="32" t="s">
        <v>8</v>
      </c>
      <c r="BA416" s="33">
        <f>COUNTIF(AZ405:BA414,"G")/COUNTBLANK(AZ405:BA414)</f>
        <v>0</v>
      </c>
      <c r="BB416" s="34"/>
      <c r="BC416" s="16"/>
      <c r="BD416" s="150"/>
      <c r="BE416" s="148"/>
      <c r="BF416" s="32" t="s">
        <v>8</v>
      </c>
      <c r="BG416" s="33">
        <f>COUNTIF(BF405:BG414,"G")/COUNTBLANK(BF405:BG414)</f>
        <v>0</v>
      </c>
      <c r="BH416" s="34"/>
      <c r="BI416" s="16"/>
      <c r="BJ416" s="150"/>
      <c r="BK416" s="148"/>
      <c r="BL416" s="32" t="s">
        <v>8</v>
      </c>
      <c r="BM416" s="33">
        <f>COUNTIF(BL405:BM414,"G")/COUNTBLANK(BL405:BM414)</f>
        <v>0</v>
      </c>
      <c r="BN416" s="34"/>
    </row>
    <row r="417" spans="1:66" ht="17.25" hidden="1" thickTop="1" thickBot="1">
      <c r="B417" s="144"/>
      <c r="C417" s="149"/>
      <c r="D417" s="36" t="s">
        <v>9</v>
      </c>
      <c r="E417" s="33">
        <f>COUNTIF(D405:E414,"A")/COUNTBLANK(D405:E414)</f>
        <v>0</v>
      </c>
      <c r="F417" s="34"/>
      <c r="G417" s="16"/>
      <c r="H417" s="144"/>
      <c r="I417" s="149"/>
      <c r="J417" s="36" t="s">
        <v>9</v>
      </c>
      <c r="K417" s="33">
        <f>COUNTIF(J405:K414,"A")/COUNTBLANK(J405:K414)</f>
        <v>0</v>
      </c>
      <c r="L417" s="34"/>
      <c r="M417" s="16"/>
      <c r="N417" s="144"/>
      <c r="O417" s="149"/>
      <c r="P417" s="36" t="s">
        <v>9</v>
      </c>
      <c r="Q417" s="33">
        <f>COUNTIF(P405:Q414,"A")/COUNTBLANK(P405:Q414)</f>
        <v>0</v>
      </c>
      <c r="R417" s="34"/>
      <c r="S417" s="16"/>
      <c r="T417" s="144"/>
      <c r="U417" s="149"/>
      <c r="V417" s="36" t="s">
        <v>9</v>
      </c>
      <c r="W417" s="33">
        <f>COUNTIF(V405:W414,"A")/COUNTBLANK(V405:W414)</f>
        <v>0</v>
      </c>
      <c r="X417" s="34"/>
      <c r="Y417" s="16"/>
      <c r="Z417" s="144"/>
      <c r="AA417" s="149"/>
      <c r="AB417" s="36" t="s">
        <v>9</v>
      </c>
      <c r="AC417" s="33">
        <f>COUNTIF(AB405:AC414,"A")/COUNTBLANK(AB405:AC414)</f>
        <v>0</v>
      </c>
      <c r="AD417" s="34"/>
      <c r="AE417" s="16"/>
      <c r="AF417" s="144"/>
      <c r="AG417" s="149"/>
      <c r="AH417" s="36" t="s">
        <v>9</v>
      </c>
      <c r="AI417" s="33">
        <f>COUNTIF(AH405:AI414,"A")/COUNTBLANK(AH405:AI414)</f>
        <v>0</v>
      </c>
      <c r="AJ417" s="34"/>
      <c r="AK417" s="16"/>
      <c r="AL417" s="144"/>
      <c r="AM417" s="149"/>
      <c r="AN417" s="36" t="s">
        <v>9</v>
      </c>
      <c r="AO417" s="33">
        <f>COUNTIF(AN405:AO414,"A")/COUNTBLANK(AN405:AO414)</f>
        <v>0</v>
      </c>
      <c r="AP417" s="34"/>
      <c r="AQ417" s="16"/>
      <c r="AR417" s="144"/>
      <c r="AS417" s="149"/>
      <c r="AT417" s="36" t="s">
        <v>9</v>
      </c>
      <c r="AU417" s="33">
        <f>COUNTIF(AT405:AU414,"A")/COUNTBLANK(AT405:AU414)</f>
        <v>0</v>
      </c>
      <c r="AV417" s="34"/>
      <c r="AW417" s="16"/>
      <c r="AX417" s="144"/>
      <c r="AY417" s="149"/>
      <c r="AZ417" s="36" t="s">
        <v>9</v>
      </c>
      <c r="BA417" s="33">
        <f>COUNTIF(AZ405:BA414,"A")/COUNTBLANK(AZ405:BA414)</f>
        <v>0</v>
      </c>
      <c r="BB417" s="34"/>
      <c r="BC417" s="16"/>
      <c r="BD417" s="144"/>
      <c r="BE417" s="149"/>
      <c r="BF417" s="36" t="s">
        <v>9</v>
      </c>
      <c r="BG417" s="33">
        <f>COUNTIF(BF405:BG414,"A")/COUNTBLANK(BF405:BG414)</f>
        <v>0</v>
      </c>
      <c r="BH417" s="34"/>
      <c r="BI417" s="16"/>
      <c r="BJ417" s="144"/>
      <c r="BK417" s="149"/>
      <c r="BL417" s="36" t="s">
        <v>9</v>
      </c>
      <c r="BM417" s="33">
        <f>COUNTIF(BL405:BM414,"A")/COUNTBLANK(BL405:BM414)</f>
        <v>0</v>
      </c>
      <c r="BN417" s="34"/>
    </row>
    <row r="418" spans="1:66" ht="17.25" hidden="1" thickTop="1" thickBot="1">
      <c r="B418" s="142" t="s">
        <v>10</v>
      </c>
      <c r="C418" s="139" t="str">
        <f>IFERROR(IF(C415&gt;75%,"A",IF(AND(C415&gt;=50%,C415&lt;=75%),"PA","NA")),"NE")</f>
        <v>NE</v>
      </c>
      <c r="D418" s="32" t="s">
        <v>11</v>
      </c>
      <c r="E418" s="33">
        <f>COUNTIF(D405:E414,"M")/COUNTBLANK(D405:E414)</f>
        <v>0</v>
      </c>
      <c r="F418" s="34"/>
      <c r="G418" s="16"/>
      <c r="H418" s="142" t="s">
        <v>10</v>
      </c>
      <c r="I418" s="139" t="str">
        <f>IFERROR(IF(I415&gt;75%,"A",IF(AND(I415&gt;=50%,I415&lt;=75%),"PA","NA")),"NE")</f>
        <v>NE</v>
      </c>
      <c r="J418" s="32" t="s">
        <v>11</v>
      </c>
      <c r="K418" s="33">
        <f>COUNTIF(J405:K414,"M")/COUNTBLANK(J405:K414)</f>
        <v>0</v>
      </c>
      <c r="L418" s="34"/>
      <c r="M418" s="16"/>
      <c r="N418" s="142" t="s">
        <v>10</v>
      </c>
      <c r="O418" s="139" t="str">
        <f>IFERROR(IF(O415&gt;75%,"A",IF(AND(O415&gt;=50%,O415&lt;=75%),"PA","NA")),"NE")</f>
        <v>NE</v>
      </c>
      <c r="P418" s="32" t="s">
        <v>11</v>
      </c>
      <c r="Q418" s="33">
        <f>COUNTIF(P405:Q414,"M")/COUNTBLANK(P405:Q414)</f>
        <v>0</v>
      </c>
      <c r="R418" s="34"/>
      <c r="S418" s="16"/>
      <c r="T418" s="142" t="s">
        <v>10</v>
      </c>
      <c r="U418" s="139" t="str">
        <f>IFERROR(IF(U415&gt;75%,"A",IF(AND(U415&gt;=50%,U415&lt;=75%),"PA","NA")),"NE")</f>
        <v>NE</v>
      </c>
      <c r="V418" s="32" t="s">
        <v>11</v>
      </c>
      <c r="W418" s="33">
        <f>COUNTIF(V405:W414,"M")/COUNTBLANK(V405:W414)</f>
        <v>0</v>
      </c>
      <c r="X418" s="34"/>
      <c r="Y418" s="16"/>
      <c r="Z418" s="142" t="s">
        <v>10</v>
      </c>
      <c r="AA418" s="139" t="str">
        <f>IFERROR(IF(AA415&gt;75%,"A",IF(AND(AA415&gt;=50%,AA415&lt;=75%),"PA","NA")),"NE")</f>
        <v>NE</v>
      </c>
      <c r="AB418" s="32" t="s">
        <v>11</v>
      </c>
      <c r="AC418" s="33">
        <f>COUNTIF(AB405:AC414,"M")/COUNTBLANK(AB405:AC414)</f>
        <v>0</v>
      </c>
      <c r="AD418" s="34"/>
      <c r="AE418" s="16"/>
      <c r="AF418" s="142" t="s">
        <v>10</v>
      </c>
      <c r="AG418" s="139" t="str">
        <f>IFERROR(IF(AG415&gt;75%,"A",IF(AND(AG415&gt;=50%,AG415&lt;=75%),"PA","NA")),"NE")</f>
        <v>NE</v>
      </c>
      <c r="AH418" s="32" t="s">
        <v>11</v>
      </c>
      <c r="AI418" s="33">
        <f>COUNTIF(AH405:AI414,"M")/COUNTBLANK(AH405:AI414)</f>
        <v>0</v>
      </c>
      <c r="AJ418" s="34"/>
      <c r="AK418" s="16"/>
      <c r="AL418" s="142" t="s">
        <v>10</v>
      </c>
      <c r="AM418" s="139" t="str">
        <f>IFERROR(IF(AM415&gt;75%,"A",IF(AND(AM415&gt;=50%,AM415&lt;=75%),"PA","NA")),"NE")</f>
        <v>NE</v>
      </c>
      <c r="AN418" s="32" t="s">
        <v>11</v>
      </c>
      <c r="AO418" s="33">
        <f>COUNTIF(AN405:AO414,"M")/COUNTBLANK(AN405:AO414)</f>
        <v>0</v>
      </c>
      <c r="AP418" s="34"/>
      <c r="AQ418" s="16"/>
      <c r="AR418" s="142" t="s">
        <v>10</v>
      </c>
      <c r="AS418" s="139" t="str">
        <f>IFERROR(IF(AS415&gt;75%,"A",IF(AND(AS415&gt;=50%,AS415&lt;=75%),"PA","NA")),"NE")</f>
        <v>NE</v>
      </c>
      <c r="AT418" s="32" t="s">
        <v>11</v>
      </c>
      <c r="AU418" s="33">
        <f>COUNTIF(AT405:AU414,"M")/COUNTBLANK(AT405:AU414)</f>
        <v>0</v>
      </c>
      <c r="AV418" s="34"/>
      <c r="AW418" s="16"/>
      <c r="AX418" s="142" t="s">
        <v>10</v>
      </c>
      <c r="AY418" s="139" t="str">
        <f>IFERROR(IF(AY415&gt;75%,"A",IF(AND(AY415&gt;=50%,AY415&lt;=75%),"PA","NA")),"NE")</f>
        <v>NE</v>
      </c>
      <c r="AZ418" s="32" t="s">
        <v>11</v>
      </c>
      <c r="BA418" s="33">
        <f>COUNTIF(AZ405:BA414,"M")/COUNTBLANK(AZ405:BA414)</f>
        <v>0</v>
      </c>
      <c r="BB418" s="34"/>
      <c r="BC418" s="16"/>
      <c r="BD418" s="142" t="s">
        <v>10</v>
      </c>
      <c r="BE418" s="139" t="str">
        <f>IFERROR(IF(BE415&gt;75%,"A",IF(AND(BE415&gt;=50%,BE415&lt;=75%),"PA","NA")),"NE")</f>
        <v>NE</v>
      </c>
      <c r="BF418" s="32" t="s">
        <v>11</v>
      </c>
      <c r="BG418" s="33">
        <f>COUNTIF(BF405:BG414,"M")/COUNTBLANK(BF405:BG414)</f>
        <v>0</v>
      </c>
      <c r="BH418" s="34"/>
      <c r="BI418" s="16"/>
      <c r="BJ418" s="142" t="s">
        <v>10</v>
      </c>
      <c r="BK418" s="139" t="str">
        <f>IFERROR(IF(BK415&gt;75%,"A",IF(AND(BK415&gt;=50%,BK415&lt;=75%),"PA","NA")),"NE")</f>
        <v>NE</v>
      </c>
      <c r="BL418" s="32" t="s">
        <v>11</v>
      </c>
      <c r="BM418" s="33">
        <f>COUNTIF(BL405:BM414,"M")/COUNTBLANK(BL405:BM414)</f>
        <v>0</v>
      </c>
      <c r="BN418" s="34"/>
    </row>
    <row r="419" spans="1:66" ht="17.25" hidden="1" thickTop="1" thickBot="1">
      <c r="B419" s="143"/>
      <c r="C419" s="140"/>
      <c r="D419" s="32" t="s">
        <v>12</v>
      </c>
      <c r="E419" s="33">
        <f>COUNTIF(D405:E414,"GM")/COUNTBLANK(D405:E414)</f>
        <v>0</v>
      </c>
      <c r="F419" s="34"/>
      <c r="G419" s="16"/>
      <c r="H419" s="143"/>
      <c r="I419" s="140"/>
      <c r="J419" s="32" t="s">
        <v>12</v>
      </c>
      <c r="K419" s="33">
        <f>COUNTIF(J405:K414,"GM")/COUNTBLANK(J405:K414)</f>
        <v>0</v>
      </c>
      <c r="L419" s="34"/>
      <c r="M419" s="16"/>
      <c r="N419" s="143"/>
      <c r="O419" s="140"/>
      <c r="P419" s="32" t="s">
        <v>12</v>
      </c>
      <c r="Q419" s="33">
        <f>COUNTIF(P405:Q414,"GM")/COUNTBLANK(P405:Q414)</f>
        <v>0</v>
      </c>
      <c r="R419" s="34"/>
      <c r="S419" s="16"/>
      <c r="T419" s="143"/>
      <c r="U419" s="140"/>
      <c r="V419" s="32" t="s">
        <v>12</v>
      </c>
      <c r="W419" s="33">
        <f>COUNTIF(V405:W414,"GM")/COUNTBLANK(V405:W414)</f>
        <v>0</v>
      </c>
      <c r="X419" s="34"/>
      <c r="Y419" s="16"/>
      <c r="Z419" s="143"/>
      <c r="AA419" s="140"/>
      <c r="AB419" s="32" t="s">
        <v>12</v>
      </c>
      <c r="AC419" s="33">
        <f>COUNTIF(AB405:AC414,"GM")/COUNTBLANK(AB405:AC414)</f>
        <v>0</v>
      </c>
      <c r="AD419" s="34"/>
      <c r="AE419" s="16"/>
      <c r="AF419" s="143"/>
      <c r="AG419" s="140"/>
      <c r="AH419" s="32" t="s">
        <v>12</v>
      </c>
      <c r="AI419" s="33">
        <f>COUNTIF(AH405:AI414,"GM")/COUNTBLANK(AH405:AI414)</f>
        <v>0</v>
      </c>
      <c r="AJ419" s="34"/>
      <c r="AK419" s="16"/>
      <c r="AL419" s="143"/>
      <c r="AM419" s="140"/>
      <c r="AN419" s="32" t="s">
        <v>12</v>
      </c>
      <c r="AO419" s="33">
        <f>COUNTIF(AN405:AO414,"GM")/COUNTBLANK(AN405:AO414)</f>
        <v>0</v>
      </c>
      <c r="AP419" s="34"/>
      <c r="AQ419" s="16"/>
      <c r="AR419" s="143"/>
      <c r="AS419" s="140"/>
      <c r="AT419" s="32" t="s">
        <v>12</v>
      </c>
      <c r="AU419" s="33">
        <f>COUNTIF(AT405:AU414,"GM")/COUNTBLANK(AT405:AU414)</f>
        <v>0</v>
      </c>
      <c r="AV419" s="34"/>
      <c r="AW419" s="16"/>
      <c r="AX419" s="143"/>
      <c r="AY419" s="140"/>
      <c r="AZ419" s="32" t="s">
        <v>12</v>
      </c>
      <c r="BA419" s="33">
        <f>COUNTIF(AZ405:BA414,"GM")/COUNTBLANK(AZ405:BA414)</f>
        <v>0</v>
      </c>
      <c r="BB419" s="34"/>
      <c r="BC419" s="16"/>
      <c r="BD419" s="143"/>
      <c r="BE419" s="140"/>
      <c r="BF419" s="32" t="s">
        <v>12</v>
      </c>
      <c r="BG419" s="33">
        <f>COUNTIF(BF405:BG414,"GM")/COUNTBLANK(BF405:BG414)</f>
        <v>0</v>
      </c>
      <c r="BH419" s="34"/>
      <c r="BI419" s="16"/>
      <c r="BJ419" s="143"/>
      <c r="BK419" s="140"/>
      <c r="BL419" s="32" t="s">
        <v>12</v>
      </c>
      <c r="BM419" s="33">
        <f>COUNTIF(BL405:BM414,"GM")/COUNTBLANK(BL405:BM414)</f>
        <v>0</v>
      </c>
      <c r="BN419" s="34"/>
    </row>
    <row r="420" spans="1:66" ht="17.25" hidden="1" thickTop="1" thickBot="1">
      <c r="B420" s="144"/>
      <c r="C420" s="141"/>
      <c r="D420" s="32" t="s">
        <v>13</v>
      </c>
      <c r="E420" s="33">
        <f>COUNTIF(D405:E414,"AM")/COUNTBLANK(D405:E414)</f>
        <v>0</v>
      </c>
      <c r="F420" s="37"/>
      <c r="G420" s="16"/>
      <c r="H420" s="144"/>
      <c r="I420" s="141"/>
      <c r="J420" s="32" t="s">
        <v>13</v>
      </c>
      <c r="K420" s="33">
        <f>COUNTIF(J405:K414,"AM")/COUNTBLANK(J405:K414)</f>
        <v>0</v>
      </c>
      <c r="L420" s="37"/>
      <c r="M420" s="16"/>
      <c r="N420" s="144"/>
      <c r="O420" s="141"/>
      <c r="P420" s="32" t="s">
        <v>13</v>
      </c>
      <c r="Q420" s="33">
        <f>COUNTIF(P405:Q414,"AM")/COUNTBLANK(P405:Q414)</f>
        <v>0</v>
      </c>
      <c r="R420" s="37"/>
      <c r="S420" s="16"/>
      <c r="T420" s="144"/>
      <c r="U420" s="141"/>
      <c r="V420" s="32" t="s">
        <v>13</v>
      </c>
      <c r="W420" s="33">
        <f>COUNTIF(V405:W414,"AM")/COUNTBLANK(V405:W414)</f>
        <v>0</v>
      </c>
      <c r="X420" s="37"/>
      <c r="Y420" s="16"/>
      <c r="Z420" s="144"/>
      <c r="AA420" s="141"/>
      <c r="AB420" s="32" t="s">
        <v>13</v>
      </c>
      <c r="AC420" s="33">
        <f>COUNTIF(AB405:AC414,"AM")/COUNTBLANK(AB405:AC414)</f>
        <v>0</v>
      </c>
      <c r="AD420" s="37"/>
      <c r="AE420" s="16"/>
      <c r="AF420" s="144"/>
      <c r="AG420" s="141"/>
      <c r="AH420" s="32" t="s">
        <v>13</v>
      </c>
      <c r="AI420" s="33">
        <f>COUNTIF(AH405:AI414,"AM")/COUNTBLANK(AH405:AI414)</f>
        <v>0</v>
      </c>
      <c r="AJ420" s="37"/>
      <c r="AK420" s="16"/>
      <c r="AL420" s="144"/>
      <c r="AM420" s="141"/>
      <c r="AN420" s="32" t="s">
        <v>13</v>
      </c>
      <c r="AO420" s="33">
        <f>COUNTIF(AN405:AO414,"AM")/COUNTBLANK(AN405:AO414)</f>
        <v>0</v>
      </c>
      <c r="AP420" s="37"/>
      <c r="AQ420" s="16"/>
      <c r="AR420" s="144"/>
      <c r="AS420" s="141"/>
      <c r="AT420" s="32" t="s">
        <v>13</v>
      </c>
      <c r="AU420" s="33">
        <f>COUNTIF(AT405:AU414,"AM")/COUNTBLANK(AT405:AU414)</f>
        <v>0</v>
      </c>
      <c r="AV420" s="37"/>
      <c r="AW420" s="16"/>
      <c r="AX420" s="144"/>
      <c r="AY420" s="141"/>
      <c r="AZ420" s="32" t="s">
        <v>13</v>
      </c>
      <c r="BA420" s="33">
        <f>COUNTIF(AZ405:BA414,"AM")/COUNTBLANK(AZ405:BA414)</f>
        <v>0</v>
      </c>
      <c r="BB420" s="37"/>
      <c r="BC420" s="16"/>
      <c r="BD420" s="144"/>
      <c r="BE420" s="141"/>
      <c r="BF420" s="32" t="s">
        <v>13</v>
      </c>
      <c r="BG420" s="33">
        <f>COUNTIF(BF405:BG414,"AM")/COUNTBLANK(BF405:BG414)</f>
        <v>0</v>
      </c>
      <c r="BH420" s="37"/>
      <c r="BI420" s="16"/>
      <c r="BJ420" s="144"/>
      <c r="BK420" s="141"/>
      <c r="BL420" s="32" t="s">
        <v>13</v>
      </c>
      <c r="BM420" s="33">
        <f>COUNTIF(BL405:BM414,"AM")/COUNTBLANK(BL405:BM414)</f>
        <v>0</v>
      </c>
      <c r="BN420" s="37"/>
    </row>
    <row r="421" spans="1:66" ht="15.75" hidden="1" thickTop="1">
      <c r="B421" s="145"/>
      <c r="C421" s="146"/>
      <c r="D421" s="146"/>
      <c r="E421" s="146"/>
      <c r="F421" s="146"/>
      <c r="G421" s="146"/>
      <c r="H421" s="146"/>
      <c r="I421" s="14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  <c r="AA421" s="146"/>
      <c r="AB421" s="146"/>
      <c r="AC421" s="146"/>
      <c r="AD421" s="146"/>
      <c r="AE421" s="146"/>
      <c r="AF421" s="146"/>
      <c r="AG421" s="146"/>
      <c r="AH421" s="146"/>
      <c r="AI421" s="146"/>
      <c r="AJ421" s="146"/>
      <c r="AK421" s="146"/>
      <c r="AL421" s="146"/>
      <c r="AM421" s="146"/>
      <c r="AN421" s="146"/>
      <c r="AO421" s="146"/>
      <c r="AP421" s="146"/>
      <c r="AQ421" s="146"/>
      <c r="AR421" s="146"/>
      <c r="AS421" s="146"/>
      <c r="AT421" s="146"/>
      <c r="AU421" s="146"/>
      <c r="AV421" s="146"/>
      <c r="AW421" s="146"/>
      <c r="AX421" s="146"/>
      <c r="AY421" s="146"/>
      <c r="AZ421" s="146"/>
      <c r="BA421" s="146"/>
      <c r="BB421" s="146"/>
      <c r="BC421" s="146"/>
      <c r="BD421" s="146"/>
      <c r="BE421" s="146"/>
      <c r="BF421" s="146"/>
      <c r="BG421" s="146"/>
      <c r="BH421" s="146"/>
      <c r="BI421" s="146"/>
      <c r="BJ421" s="146"/>
      <c r="BK421" s="146"/>
      <c r="BL421" s="146"/>
      <c r="BM421" s="146"/>
      <c r="BN421" s="146"/>
    </row>
    <row r="422" spans="1:66" hidden="1">
      <c r="B422" s="146"/>
      <c r="C422" s="146"/>
      <c r="D422" s="146"/>
      <c r="E422" s="146"/>
      <c r="F422" s="146"/>
      <c r="G422" s="146"/>
      <c r="H422" s="146"/>
      <c r="I422" s="14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  <c r="AA422" s="146"/>
      <c r="AB422" s="146"/>
      <c r="AC422" s="146"/>
      <c r="AD422" s="146"/>
      <c r="AE422" s="146"/>
      <c r="AF422" s="146"/>
      <c r="AG422" s="146"/>
      <c r="AH422" s="146"/>
      <c r="AI422" s="146"/>
      <c r="AJ422" s="146"/>
      <c r="AK422" s="146"/>
      <c r="AL422" s="146"/>
      <c r="AM422" s="146"/>
      <c r="AN422" s="146"/>
      <c r="AO422" s="146"/>
      <c r="AP422" s="146"/>
      <c r="AQ422" s="146"/>
      <c r="AR422" s="146"/>
      <c r="AS422" s="146"/>
      <c r="AT422" s="146"/>
      <c r="AU422" s="146"/>
      <c r="AV422" s="146"/>
      <c r="AW422" s="146"/>
      <c r="AX422" s="146"/>
      <c r="AY422" s="146"/>
      <c r="AZ422" s="146"/>
      <c r="BA422" s="146"/>
      <c r="BB422" s="146"/>
      <c r="BC422" s="146"/>
      <c r="BD422" s="146"/>
      <c r="BE422" s="146"/>
      <c r="BF422" s="146"/>
      <c r="BG422" s="146"/>
      <c r="BH422" s="146"/>
      <c r="BI422" s="146"/>
      <c r="BJ422" s="146"/>
      <c r="BK422" s="146"/>
      <c r="BL422" s="146"/>
      <c r="BM422" s="146"/>
      <c r="BN422" s="146"/>
    </row>
    <row r="423" spans="1:66" ht="15.75" hidden="1" thickBot="1">
      <c r="B423" s="146"/>
      <c r="C423" s="146"/>
      <c r="D423" s="146"/>
      <c r="E423" s="146"/>
      <c r="F423" s="146"/>
      <c r="G423" s="146"/>
      <c r="H423" s="146"/>
      <c r="I423" s="14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  <c r="AA423" s="146"/>
      <c r="AB423" s="146"/>
      <c r="AC423" s="146"/>
      <c r="AD423" s="146"/>
      <c r="AE423" s="146"/>
      <c r="AF423" s="146"/>
      <c r="AG423" s="146"/>
      <c r="AH423" s="146"/>
      <c r="AI423" s="146"/>
      <c r="AJ423" s="146"/>
      <c r="AK423" s="146"/>
      <c r="AL423" s="146"/>
      <c r="AM423" s="146"/>
      <c r="AN423" s="146"/>
      <c r="AO423" s="146"/>
      <c r="AP423" s="146"/>
      <c r="AQ423" s="146"/>
      <c r="AR423" s="146"/>
      <c r="AS423" s="146"/>
      <c r="AT423" s="146"/>
      <c r="AU423" s="146"/>
      <c r="AV423" s="146"/>
      <c r="AW423" s="146"/>
      <c r="AX423" s="146"/>
      <c r="AY423" s="146"/>
      <c r="AZ423" s="146"/>
      <c r="BA423" s="146"/>
      <c r="BB423" s="146"/>
      <c r="BC423" s="146"/>
      <c r="BD423" s="146"/>
      <c r="BE423" s="146"/>
      <c r="BF423" s="146"/>
      <c r="BG423" s="146"/>
      <c r="BH423" s="146"/>
      <c r="BI423" s="146"/>
      <c r="BJ423" s="146"/>
      <c r="BK423" s="146"/>
      <c r="BL423" s="146"/>
      <c r="BM423" s="146"/>
      <c r="BN423" s="146"/>
    </row>
    <row r="424" spans="1:66" ht="27.75" hidden="1" thickTop="1" thickBot="1">
      <c r="B424" s="163" t="str">
        <f>[1]Compétences!D80</f>
        <v>Écrire son prénom en écriture cursive, sans modèle</v>
      </c>
      <c r="C424" s="164"/>
      <c r="D424" s="164"/>
      <c r="E424" s="164"/>
      <c r="F424" s="164"/>
      <c r="G424" s="164"/>
      <c r="H424" s="164"/>
      <c r="I424" s="164"/>
      <c r="J424" s="164"/>
      <c r="K424" s="164"/>
      <c r="L424" s="164"/>
      <c r="M424" s="164"/>
      <c r="N424" s="164"/>
      <c r="O424" s="164"/>
      <c r="P424" s="164"/>
      <c r="Q424" s="164"/>
      <c r="R424" s="164"/>
      <c r="S424" s="164"/>
      <c r="T424" s="164"/>
      <c r="U424" s="164"/>
      <c r="V424" s="164"/>
      <c r="W424" s="164"/>
      <c r="X424" s="164"/>
      <c r="Y424" s="164"/>
      <c r="Z424" s="164"/>
      <c r="AA424" s="164"/>
      <c r="AB424" s="164"/>
      <c r="AC424" s="164"/>
      <c r="AD424" s="164"/>
      <c r="AE424" s="164"/>
      <c r="AF424" s="164"/>
      <c r="AG424" s="164"/>
      <c r="AH424" s="164"/>
      <c r="AI424" s="164"/>
      <c r="AJ424" s="164"/>
      <c r="AK424" s="164"/>
      <c r="AL424" s="164"/>
      <c r="AM424" s="164"/>
      <c r="AN424" s="164"/>
      <c r="AO424" s="164"/>
      <c r="AP424" s="164"/>
      <c r="AQ424" s="164"/>
      <c r="AR424" s="164"/>
      <c r="AS424" s="164"/>
      <c r="AT424" s="164"/>
      <c r="AU424" s="164"/>
      <c r="AV424" s="164"/>
      <c r="AW424" s="164"/>
      <c r="AX424" s="164"/>
      <c r="AY424" s="164"/>
      <c r="AZ424" s="164"/>
      <c r="BA424" s="164"/>
      <c r="BB424" s="164"/>
      <c r="BC424" s="164"/>
      <c r="BD424" s="164"/>
      <c r="BE424" s="164"/>
      <c r="BF424" s="164"/>
      <c r="BG424" s="164"/>
      <c r="BH424" s="164"/>
      <c r="BI424" s="164"/>
      <c r="BJ424" s="164"/>
      <c r="BK424" s="164"/>
      <c r="BL424" s="164"/>
      <c r="BM424" s="164"/>
      <c r="BN424" s="165"/>
    </row>
    <row r="425" spans="1:66" ht="22.5" hidden="1" thickTop="1" thickBot="1">
      <c r="A425" s="13"/>
      <c r="B425" s="166" t="str">
        <f>HYPERLINK("[Evaluation_Continue.xlsm]INES!E"&amp;MATCH(B424,[1]INES!$E$1:$E$400,0),"INES")</f>
        <v>INES</v>
      </c>
      <c r="C425" s="167"/>
      <c r="D425" s="167"/>
      <c r="E425" s="167"/>
      <c r="F425" s="168"/>
      <c r="G425" s="12"/>
      <c r="H425" s="166" t="e">
        <f>HYPERLINK("[Evaluation_Continue.xlsm]RHEMA!E"&amp;MATCH(B424,#REF!,0),"RHEMA")</f>
        <v>#REF!</v>
      </c>
      <c r="I425" s="167"/>
      <c r="J425" s="167"/>
      <c r="K425" s="167"/>
      <c r="L425" s="168"/>
      <c r="M425" s="12"/>
      <c r="N425" s="166" t="e">
        <f>HYPERLINK("[Evaluation_Continue.xlsm]NUHEREN!E"&amp;MATCH(B424,#REF!,0),"NUHEREN")</f>
        <v>#REF!</v>
      </c>
      <c r="O425" s="169"/>
      <c r="P425" s="169"/>
      <c r="Q425" s="169"/>
      <c r="R425" s="170"/>
      <c r="S425" s="12"/>
      <c r="T425" s="160" t="e">
        <f>HYPERLINK("[Evaluation_Continue.xlsm]KISHORE!E"&amp;MATCH(B424,#REF!,0),"KISHORE")</f>
        <v>#REF!</v>
      </c>
      <c r="U425" s="161"/>
      <c r="V425" s="161"/>
      <c r="W425" s="161"/>
      <c r="X425" s="162"/>
      <c r="Y425" s="12"/>
      <c r="Z425" s="160" t="e">
        <f>HYPERLINK("[Evaluation_Continue.xlsm]TIMI!E"&amp;MATCH(B424,#REF!,0),"TIMI")</f>
        <v>#REF!</v>
      </c>
      <c r="AA425" s="161"/>
      <c r="AB425" s="161"/>
      <c r="AC425" s="161"/>
      <c r="AD425" s="162"/>
      <c r="AE425" s="12"/>
      <c r="AF425" s="160" t="e">
        <f>HYPERLINK("[Evaluation_Continue.xlsm]MAEVA!E"&amp;MATCH(B424,#REF!,0),"MAEVA")</f>
        <v>#REF!</v>
      </c>
      <c r="AG425" s="161"/>
      <c r="AH425" s="161"/>
      <c r="AI425" s="161"/>
      <c r="AJ425" s="162"/>
      <c r="AK425" s="12"/>
      <c r="AL425" s="160" t="e">
        <f>HYPERLINK("[Evaluation_Continue.xlsm]LOAN!E"&amp;MATCH(B424,#REF!,0),"LOAN")</f>
        <v>#REF!</v>
      </c>
      <c r="AM425" s="161"/>
      <c r="AN425" s="161"/>
      <c r="AO425" s="161"/>
      <c r="AP425" s="162"/>
      <c r="AQ425" s="12"/>
      <c r="AR425" s="160" t="e">
        <f>HYPERLINK("[Evaluation_Continue.xlsm]ABDOULAYE!E"&amp;MATCH(B424,#REF!,0),"ABDOULAYE")</f>
        <v>#REF!</v>
      </c>
      <c r="AS425" s="161"/>
      <c r="AT425" s="161"/>
      <c r="AU425" s="161"/>
      <c r="AV425" s="162"/>
      <c r="AW425" s="12"/>
      <c r="AX425" s="160" t="e">
        <f>HYPERLINK("[Evaluation_Continue.xlsm]AISSATOU!E"&amp;MATCH(B424,#REF!,0),"AISSATOU")</f>
        <v>#REF!</v>
      </c>
      <c r="AY425" s="161"/>
      <c r="AZ425" s="161"/>
      <c r="BA425" s="161"/>
      <c r="BB425" s="162"/>
      <c r="BC425" s="12"/>
      <c r="BD425" s="160" t="e">
        <f>HYPERLINK("[Evaluation_Continue.xlsm]CHAIMA!E"&amp;MATCH(B424,#REF!,0),"CHAIMA")</f>
        <v>#REF!</v>
      </c>
      <c r="BE425" s="161"/>
      <c r="BF425" s="161"/>
      <c r="BG425" s="161"/>
      <c r="BH425" s="162"/>
      <c r="BI425" s="12"/>
      <c r="BJ425" s="160" t="e">
        <f>HYPERLINK("[Evaluation_Continue.xlsm]JOFFREY!E"&amp;MATCH(B424,#REF!,0),"JOFFREY")</f>
        <v>#REF!</v>
      </c>
      <c r="BK425" s="161"/>
      <c r="BL425" s="161"/>
      <c r="BM425" s="161"/>
      <c r="BN425" s="162"/>
    </row>
    <row r="426" spans="1:66" ht="17.25" hidden="1" thickTop="1" thickBot="1">
      <c r="B426" s="14" t="s">
        <v>2</v>
      </c>
      <c r="C426" s="15" t="s">
        <v>3</v>
      </c>
      <c r="D426" s="158" t="s">
        <v>4</v>
      </c>
      <c r="E426" s="159"/>
      <c r="F426" s="14" t="s">
        <v>5</v>
      </c>
      <c r="G426" s="16"/>
      <c r="H426" s="14" t="s">
        <v>2</v>
      </c>
      <c r="I426" s="15" t="s">
        <v>3</v>
      </c>
      <c r="J426" s="158" t="s">
        <v>4</v>
      </c>
      <c r="K426" s="159"/>
      <c r="L426" s="14" t="s">
        <v>5</v>
      </c>
      <c r="M426" s="16"/>
      <c r="N426" s="14" t="s">
        <v>2</v>
      </c>
      <c r="O426" s="15" t="s">
        <v>3</v>
      </c>
      <c r="P426" s="158" t="s">
        <v>4</v>
      </c>
      <c r="Q426" s="159"/>
      <c r="R426" s="14" t="s">
        <v>5</v>
      </c>
      <c r="S426" s="16"/>
      <c r="T426" s="14" t="s">
        <v>2</v>
      </c>
      <c r="U426" s="15" t="s">
        <v>3</v>
      </c>
      <c r="V426" s="158" t="s">
        <v>4</v>
      </c>
      <c r="W426" s="159"/>
      <c r="X426" s="14" t="s">
        <v>5</v>
      </c>
      <c r="Y426" s="16"/>
      <c r="Z426" s="14" t="s">
        <v>2</v>
      </c>
      <c r="AA426" s="15" t="s">
        <v>3</v>
      </c>
      <c r="AB426" s="158" t="s">
        <v>4</v>
      </c>
      <c r="AC426" s="159"/>
      <c r="AD426" s="14" t="s">
        <v>5</v>
      </c>
      <c r="AE426" s="16"/>
      <c r="AF426" s="14" t="s">
        <v>2</v>
      </c>
      <c r="AG426" s="15" t="s">
        <v>3</v>
      </c>
      <c r="AH426" s="158" t="s">
        <v>4</v>
      </c>
      <c r="AI426" s="159"/>
      <c r="AJ426" s="14" t="s">
        <v>5</v>
      </c>
      <c r="AK426" s="16"/>
      <c r="AL426" s="14" t="s">
        <v>2</v>
      </c>
      <c r="AM426" s="15" t="s">
        <v>3</v>
      </c>
      <c r="AN426" s="158" t="s">
        <v>4</v>
      </c>
      <c r="AO426" s="159"/>
      <c r="AP426" s="14" t="s">
        <v>5</v>
      </c>
      <c r="AQ426" s="16"/>
      <c r="AR426" s="14" t="s">
        <v>2</v>
      </c>
      <c r="AS426" s="15" t="s">
        <v>3</v>
      </c>
      <c r="AT426" s="158" t="s">
        <v>4</v>
      </c>
      <c r="AU426" s="159"/>
      <c r="AV426" s="14" t="s">
        <v>5</v>
      </c>
      <c r="AW426" s="16"/>
      <c r="AX426" s="14" t="s">
        <v>2</v>
      </c>
      <c r="AY426" s="15" t="s">
        <v>3</v>
      </c>
      <c r="AZ426" s="158" t="s">
        <v>4</v>
      </c>
      <c r="BA426" s="159"/>
      <c r="BB426" s="14" t="s">
        <v>5</v>
      </c>
      <c r="BC426" s="16"/>
      <c r="BD426" s="14" t="s">
        <v>2</v>
      </c>
      <c r="BE426" s="15" t="s">
        <v>3</v>
      </c>
      <c r="BF426" s="158" t="s">
        <v>4</v>
      </c>
      <c r="BG426" s="159"/>
      <c r="BH426" s="14" t="s">
        <v>5</v>
      </c>
      <c r="BI426" s="16"/>
      <c r="BJ426" s="14" t="s">
        <v>2</v>
      </c>
      <c r="BK426" s="15" t="s">
        <v>3</v>
      </c>
      <c r="BL426" s="158" t="s">
        <v>4</v>
      </c>
      <c r="BM426" s="159"/>
      <c r="BN426" s="14" t="s">
        <v>5</v>
      </c>
    </row>
    <row r="427" spans="1:66" ht="16.5" hidden="1" thickTop="1">
      <c r="B427" s="17"/>
      <c r="C427" s="18"/>
      <c r="D427" s="156"/>
      <c r="E427" s="157"/>
      <c r="F427" s="19"/>
      <c r="G427" s="1"/>
      <c r="H427" s="17"/>
      <c r="I427" s="18"/>
      <c r="J427" s="156"/>
      <c r="K427" s="157"/>
      <c r="L427" s="20"/>
      <c r="N427" s="17"/>
      <c r="O427" s="18"/>
      <c r="P427" s="156"/>
      <c r="Q427" s="157"/>
      <c r="R427" s="20"/>
      <c r="T427" s="17"/>
      <c r="U427" s="18"/>
      <c r="V427" s="156"/>
      <c r="W427" s="157"/>
      <c r="X427" s="20"/>
      <c r="Z427" s="17"/>
      <c r="AA427" s="18"/>
      <c r="AB427" s="156"/>
      <c r="AC427" s="157"/>
      <c r="AD427" s="20"/>
      <c r="AF427" s="17"/>
      <c r="AG427" s="18"/>
      <c r="AH427" s="156"/>
      <c r="AI427" s="157"/>
      <c r="AJ427" s="20"/>
      <c r="AL427" s="17"/>
      <c r="AM427" s="18"/>
      <c r="AN427" s="156"/>
      <c r="AO427" s="157"/>
      <c r="AP427" s="20"/>
      <c r="AR427" s="17"/>
      <c r="AS427" s="18"/>
      <c r="AT427" s="156"/>
      <c r="AU427" s="157"/>
      <c r="AV427" s="20"/>
      <c r="AX427" s="17"/>
      <c r="AY427" s="18"/>
      <c r="AZ427" s="156"/>
      <c r="BA427" s="157"/>
      <c r="BB427" s="20"/>
      <c r="BD427" s="17"/>
      <c r="BE427" s="18"/>
      <c r="BF427" s="156"/>
      <c r="BG427" s="157"/>
      <c r="BH427" s="20"/>
      <c r="BJ427" s="17"/>
      <c r="BK427" s="18"/>
      <c r="BL427" s="156"/>
      <c r="BM427" s="157"/>
      <c r="BN427" s="20"/>
    </row>
    <row r="428" spans="1:66" ht="15.75" hidden="1">
      <c r="B428" s="17"/>
      <c r="C428" s="21"/>
      <c r="D428" s="155"/>
      <c r="E428" s="154"/>
      <c r="F428" s="22"/>
      <c r="G428" s="1"/>
      <c r="H428" s="17"/>
      <c r="I428" s="21"/>
      <c r="J428" s="155"/>
      <c r="K428" s="154"/>
      <c r="L428" s="23"/>
      <c r="N428" s="17"/>
      <c r="O428" s="21"/>
      <c r="P428" s="155"/>
      <c r="Q428" s="154"/>
      <c r="R428" s="23"/>
      <c r="T428" s="17"/>
      <c r="U428" s="21"/>
      <c r="V428" s="155"/>
      <c r="W428" s="154"/>
      <c r="X428" s="23"/>
      <c r="Z428" s="17"/>
      <c r="AA428" s="21"/>
      <c r="AB428" s="155"/>
      <c r="AC428" s="154"/>
      <c r="AD428" s="23"/>
      <c r="AF428" s="17"/>
      <c r="AG428" s="21"/>
      <c r="AH428" s="155"/>
      <c r="AI428" s="154"/>
      <c r="AJ428" s="23"/>
      <c r="AL428" s="17"/>
      <c r="AM428" s="21"/>
      <c r="AN428" s="155"/>
      <c r="AO428" s="154"/>
      <c r="AP428" s="23"/>
      <c r="AR428" s="17"/>
      <c r="AS428" s="21"/>
      <c r="AT428" s="155"/>
      <c r="AU428" s="154"/>
      <c r="AV428" s="23"/>
      <c r="AX428" s="17"/>
      <c r="AY428" s="21"/>
      <c r="AZ428" s="155"/>
      <c r="BA428" s="154"/>
      <c r="BB428" s="23"/>
      <c r="BD428" s="17"/>
      <c r="BE428" s="21"/>
      <c r="BF428" s="155"/>
      <c r="BG428" s="154"/>
      <c r="BH428" s="23"/>
      <c r="BJ428" s="17"/>
      <c r="BK428" s="21"/>
      <c r="BL428" s="155"/>
      <c r="BM428" s="154"/>
      <c r="BN428" s="23"/>
    </row>
    <row r="429" spans="1:66" ht="15.75" hidden="1">
      <c r="B429" s="17"/>
      <c r="C429" s="21"/>
      <c r="D429" s="155"/>
      <c r="E429" s="154"/>
      <c r="F429" s="22"/>
      <c r="G429" s="1"/>
      <c r="H429" s="17"/>
      <c r="I429" s="21"/>
      <c r="J429" s="155"/>
      <c r="K429" s="154"/>
      <c r="L429" s="23"/>
      <c r="N429" s="17"/>
      <c r="O429" s="21"/>
      <c r="P429" s="155"/>
      <c r="Q429" s="154"/>
      <c r="R429" s="23"/>
      <c r="T429" s="17"/>
      <c r="U429" s="21"/>
      <c r="V429" s="155"/>
      <c r="W429" s="154"/>
      <c r="X429" s="23"/>
      <c r="Z429" s="17"/>
      <c r="AA429" s="21"/>
      <c r="AB429" s="155"/>
      <c r="AC429" s="154"/>
      <c r="AD429" s="23"/>
      <c r="AF429" s="17"/>
      <c r="AG429" s="21"/>
      <c r="AH429" s="155"/>
      <c r="AI429" s="154"/>
      <c r="AJ429" s="23"/>
      <c r="AL429" s="17"/>
      <c r="AM429" s="21"/>
      <c r="AN429" s="155"/>
      <c r="AO429" s="154"/>
      <c r="AP429" s="23"/>
      <c r="AR429" s="17"/>
      <c r="AS429" s="21"/>
      <c r="AT429" s="155"/>
      <c r="AU429" s="154"/>
      <c r="AV429" s="23"/>
      <c r="AX429" s="17"/>
      <c r="AY429" s="21"/>
      <c r="AZ429" s="155"/>
      <c r="BA429" s="154"/>
      <c r="BB429" s="23"/>
      <c r="BD429" s="17"/>
      <c r="BE429" s="21"/>
      <c r="BF429" s="155"/>
      <c r="BG429" s="154"/>
      <c r="BH429" s="23"/>
      <c r="BJ429" s="17"/>
      <c r="BK429" s="21"/>
      <c r="BL429" s="155"/>
      <c r="BM429" s="154"/>
      <c r="BN429" s="23"/>
    </row>
    <row r="430" spans="1:66" ht="15.75" hidden="1">
      <c r="B430" s="17"/>
      <c r="C430" s="21"/>
      <c r="D430" s="155"/>
      <c r="E430" s="154"/>
      <c r="F430" s="22"/>
      <c r="G430" s="1"/>
      <c r="H430" s="17"/>
      <c r="I430" s="21"/>
      <c r="J430" s="155"/>
      <c r="K430" s="154"/>
      <c r="L430" s="23"/>
      <c r="N430" s="17"/>
      <c r="O430" s="21"/>
      <c r="P430" s="155"/>
      <c r="Q430" s="154"/>
      <c r="R430" s="23"/>
      <c r="T430" s="17"/>
      <c r="U430" s="21"/>
      <c r="V430" s="155"/>
      <c r="W430" s="154"/>
      <c r="X430" s="23"/>
      <c r="Z430" s="17"/>
      <c r="AA430" s="21"/>
      <c r="AB430" s="155"/>
      <c r="AC430" s="154"/>
      <c r="AD430" s="23"/>
      <c r="AF430" s="17"/>
      <c r="AG430" s="21"/>
      <c r="AH430" s="155"/>
      <c r="AI430" s="154"/>
      <c r="AJ430" s="23"/>
      <c r="AL430" s="17"/>
      <c r="AM430" s="21"/>
      <c r="AN430" s="155"/>
      <c r="AO430" s="154"/>
      <c r="AP430" s="23"/>
      <c r="AR430" s="17"/>
      <c r="AS430" s="21"/>
      <c r="AT430" s="155"/>
      <c r="AU430" s="154"/>
      <c r="AV430" s="23"/>
      <c r="AX430" s="17"/>
      <c r="AY430" s="21"/>
      <c r="AZ430" s="155"/>
      <c r="BA430" s="154"/>
      <c r="BB430" s="23"/>
      <c r="BD430" s="17"/>
      <c r="BE430" s="21"/>
      <c r="BF430" s="155"/>
      <c r="BG430" s="154"/>
      <c r="BH430" s="23"/>
      <c r="BJ430" s="17"/>
      <c r="BK430" s="21"/>
      <c r="BL430" s="155"/>
      <c r="BM430" s="154"/>
      <c r="BN430" s="23"/>
    </row>
    <row r="431" spans="1:66" ht="15.75" hidden="1">
      <c r="B431" s="17"/>
      <c r="C431" s="21"/>
      <c r="D431" s="155"/>
      <c r="E431" s="154"/>
      <c r="F431" s="22"/>
      <c r="G431" s="1"/>
      <c r="H431" s="17"/>
      <c r="I431" s="21"/>
      <c r="J431" s="155"/>
      <c r="K431" s="154"/>
      <c r="L431" s="23"/>
      <c r="N431" s="17"/>
      <c r="O431" s="21"/>
      <c r="P431" s="155"/>
      <c r="Q431" s="154"/>
      <c r="R431" s="23"/>
      <c r="T431" s="17"/>
      <c r="U431" s="21"/>
      <c r="V431" s="155"/>
      <c r="W431" s="154"/>
      <c r="X431" s="23"/>
      <c r="Z431" s="17"/>
      <c r="AA431" s="21"/>
      <c r="AB431" s="155"/>
      <c r="AC431" s="154"/>
      <c r="AD431" s="23"/>
      <c r="AF431" s="17"/>
      <c r="AG431" s="21"/>
      <c r="AH431" s="155"/>
      <c r="AI431" s="154"/>
      <c r="AJ431" s="23"/>
      <c r="AL431" s="17"/>
      <c r="AM431" s="21"/>
      <c r="AN431" s="155"/>
      <c r="AO431" s="154"/>
      <c r="AP431" s="23"/>
      <c r="AR431" s="17"/>
      <c r="AS431" s="21"/>
      <c r="AT431" s="155"/>
      <c r="AU431" s="154"/>
      <c r="AV431" s="23"/>
      <c r="AX431" s="17"/>
      <c r="AY431" s="21"/>
      <c r="AZ431" s="155"/>
      <c r="BA431" s="154"/>
      <c r="BB431" s="23"/>
      <c r="BD431" s="17"/>
      <c r="BE431" s="21"/>
      <c r="BF431" s="155"/>
      <c r="BG431" s="154"/>
      <c r="BH431" s="23"/>
      <c r="BJ431" s="17"/>
      <c r="BK431" s="21"/>
      <c r="BL431" s="155"/>
      <c r="BM431" s="154"/>
      <c r="BN431" s="23"/>
    </row>
    <row r="432" spans="1:66" ht="15.75" hidden="1">
      <c r="B432" s="24"/>
      <c r="C432" s="21"/>
      <c r="D432" s="155"/>
      <c r="E432" s="154"/>
      <c r="F432" s="22"/>
      <c r="G432" s="1"/>
      <c r="H432" s="24"/>
      <c r="I432" s="21"/>
      <c r="J432" s="155"/>
      <c r="K432" s="154"/>
      <c r="L432" s="23"/>
      <c r="N432" s="24"/>
      <c r="O432" s="21"/>
      <c r="P432" s="155"/>
      <c r="Q432" s="154"/>
      <c r="R432" s="23"/>
      <c r="T432" s="24"/>
      <c r="U432" s="21"/>
      <c r="V432" s="155"/>
      <c r="W432" s="154"/>
      <c r="X432" s="23"/>
      <c r="Z432" s="24"/>
      <c r="AA432" s="21"/>
      <c r="AB432" s="155"/>
      <c r="AC432" s="154"/>
      <c r="AD432" s="23"/>
      <c r="AF432" s="24"/>
      <c r="AG432" s="21"/>
      <c r="AH432" s="155"/>
      <c r="AI432" s="154"/>
      <c r="AJ432" s="23"/>
      <c r="AL432" s="24"/>
      <c r="AM432" s="21"/>
      <c r="AN432" s="155"/>
      <c r="AO432" s="154"/>
      <c r="AP432" s="23"/>
      <c r="AR432" s="24"/>
      <c r="AS432" s="21"/>
      <c r="AT432" s="155"/>
      <c r="AU432" s="154"/>
      <c r="AV432" s="23"/>
      <c r="AX432" s="24"/>
      <c r="AY432" s="21"/>
      <c r="AZ432" s="155"/>
      <c r="BA432" s="154"/>
      <c r="BB432" s="23"/>
      <c r="BD432" s="24"/>
      <c r="BE432" s="21"/>
      <c r="BF432" s="155"/>
      <c r="BG432" s="154"/>
      <c r="BH432" s="23"/>
      <c r="BJ432" s="24"/>
      <c r="BK432" s="21"/>
      <c r="BL432" s="155"/>
      <c r="BM432" s="154"/>
      <c r="BN432" s="23"/>
    </row>
    <row r="433" spans="1:66" ht="15.75" hidden="1">
      <c r="B433" s="24"/>
      <c r="C433" s="21"/>
      <c r="D433" s="155"/>
      <c r="E433" s="154"/>
      <c r="F433" s="22"/>
      <c r="G433" s="1"/>
      <c r="H433" s="24"/>
      <c r="I433" s="21"/>
      <c r="J433" s="155"/>
      <c r="K433" s="154"/>
      <c r="L433" s="23"/>
      <c r="N433" s="24"/>
      <c r="O433" s="21"/>
      <c r="P433" s="155"/>
      <c r="Q433" s="154"/>
      <c r="R433" s="23"/>
      <c r="T433" s="24"/>
      <c r="U433" s="21"/>
      <c r="V433" s="155"/>
      <c r="W433" s="154"/>
      <c r="X433" s="23"/>
      <c r="Z433" s="24"/>
      <c r="AA433" s="21"/>
      <c r="AB433" s="155"/>
      <c r="AC433" s="154"/>
      <c r="AD433" s="23"/>
      <c r="AF433" s="24"/>
      <c r="AG433" s="21"/>
      <c r="AH433" s="155"/>
      <c r="AI433" s="154"/>
      <c r="AJ433" s="23"/>
      <c r="AL433" s="24"/>
      <c r="AM433" s="21"/>
      <c r="AN433" s="155"/>
      <c r="AO433" s="154"/>
      <c r="AP433" s="23"/>
      <c r="AR433" s="24"/>
      <c r="AS433" s="21"/>
      <c r="AT433" s="155"/>
      <c r="AU433" s="154"/>
      <c r="AV433" s="23"/>
      <c r="AX433" s="24"/>
      <c r="AY433" s="21"/>
      <c r="AZ433" s="155"/>
      <c r="BA433" s="154"/>
      <c r="BB433" s="23"/>
      <c r="BD433" s="24"/>
      <c r="BE433" s="21"/>
      <c r="BF433" s="155"/>
      <c r="BG433" s="154"/>
      <c r="BH433" s="23"/>
      <c r="BJ433" s="24"/>
      <c r="BK433" s="21"/>
      <c r="BL433" s="155"/>
      <c r="BM433" s="154"/>
      <c r="BN433" s="23"/>
    </row>
    <row r="434" spans="1:66" ht="15.75" hidden="1">
      <c r="B434" s="24"/>
      <c r="C434" s="21"/>
      <c r="D434" s="155"/>
      <c r="E434" s="154"/>
      <c r="F434" s="22"/>
      <c r="G434" s="1"/>
      <c r="H434" s="24"/>
      <c r="I434" s="21"/>
      <c r="J434" s="155"/>
      <c r="K434" s="154"/>
      <c r="L434" s="23"/>
      <c r="N434" s="24"/>
      <c r="O434" s="21"/>
      <c r="P434" s="155"/>
      <c r="Q434" s="154"/>
      <c r="R434" s="23"/>
      <c r="T434" s="24"/>
      <c r="U434" s="21"/>
      <c r="V434" s="155"/>
      <c r="W434" s="154"/>
      <c r="X434" s="23"/>
      <c r="Z434" s="24"/>
      <c r="AA434" s="21"/>
      <c r="AB434" s="155"/>
      <c r="AC434" s="154"/>
      <c r="AD434" s="23"/>
      <c r="AF434" s="24"/>
      <c r="AG434" s="21"/>
      <c r="AH434" s="155"/>
      <c r="AI434" s="154"/>
      <c r="AJ434" s="23"/>
      <c r="AL434" s="24"/>
      <c r="AM434" s="21"/>
      <c r="AN434" s="155"/>
      <c r="AO434" s="154"/>
      <c r="AP434" s="23"/>
      <c r="AR434" s="24"/>
      <c r="AS434" s="21"/>
      <c r="AT434" s="155"/>
      <c r="AU434" s="154"/>
      <c r="AV434" s="23"/>
      <c r="AX434" s="24"/>
      <c r="AY434" s="21"/>
      <c r="AZ434" s="155"/>
      <c r="BA434" s="154"/>
      <c r="BB434" s="23"/>
      <c r="BD434" s="24"/>
      <c r="BE434" s="21"/>
      <c r="BF434" s="155"/>
      <c r="BG434" s="154"/>
      <c r="BH434" s="23"/>
      <c r="BJ434" s="24"/>
      <c r="BK434" s="21"/>
      <c r="BL434" s="155"/>
      <c r="BM434" s="154"/>
      <c r="BN434" s="23"/>
    </row>
    <row r="435" spans="1:66" ht="15.75" hidden="1">
      <c r="B435" s="24"/>
      <c r="C435" s="21"/>
      <c r="D435" s="153"/>
      <c r="E435" s="154"/>
      <c r="F435" s="22"/>
      <c r="G435" s="1"/>
      <c r="H435" s="24"/>
      <c r="I435" s="21"/>
      <c r="J435" s="153"/>
      <c r="K435" s="154"/>
      <c r="L435" s="23"/>
      <c r="N435" s="24"/>
      <c r="O435" s="21"/>
      <c r="P435" s="153"/>
      <c r="Q435" s="154"/>
      <c r="R435" s="23"/>
      <c r="T435" s="24"/>
      <c r="U435" s="21"/>
      <c r="V435" s="153"/>
      <c r="W435" s="154"/>
      <c r="X435" s="23"/>
      <c r="Z435" s="24"/>
      <c r="AA435" s="21"/>
      <c r="AB435" s="153"/>
      <c r="AC435" s="154"/>
      <c r="AD435" s="23"/>
      <c r="AF435" s="24"/>
      <c r="AG435" s="21"/>
      <c r="AH435" s="153"/>
      <c r="AI435" s="154"/>
      <c r="AJ435" s="23"/>
      <c r="AL435" s="24"/>
      <c r="AM435" s="21"/>
      <c r="AN435" s="153"/>
      <c r="AO435" s="154"/>
      <c r="AP435" s="23"/>
      <c r="AR435" s="24"/>
      <c r="AS435" s="21"/>
      <c r="AT435" s="153"/>
      <c r="AU435" s="154"/>
      <c r="AV435" s="23"/>
      <c r="AX435" s="24"/>
      <c r="AY435" s="21"/>
      <c r="AZ435" s="153"/>
      <c r="BA435" s="154"/>
      <c r="BB435" s="23"/>
      <c r="BD435" s="24"/>
      <c r="BE435" s="21"/>
      <c r="BF435" s="153"/>
      <c r="BG435" s="154"/>
      <c r="BH435" s="23"/>
      <c r="BJ435" s="24"/>
      <c r="BK435" s="21"/>
      <c r="BL435" s="153"/>
      <c r="BM435" s="154"/>
      <c r="BN435" s="23"/>
    </row>
    <row r="436" spans="1:66" ht="16.5" hidden="1" thickBot="1">
      <c r="B436" s="25"/>
      <c r="C436" s="26"/>
      <c r="D436" s="151"/>
      <c r="E436" s="152"/>
      <c r="F436" s="27"/>
      <c r="G436" s="1"/>
      <c r="H436" s="25"/>
      <c r="I436" s="26"/>
      <c r="J436" s="151"/>
      <c r="K436" s="152"/>
      <c r="L436" s="28"/>
      <c r="N436" s="25"/>
      <c r="O436" s="26"/>
      <c r="P436" s="151"/>
      <c r="Q436" s="152"/>
      <c r="R436" s="28"/>
      <c r="T436" s="25"/>
      <c r="U436" s="26"/>
      <c r="V436" s="151"/>
      <c r="W436" s="152"/>
      <c r="X436" s="28"/>
      <c r="Z436" s="25"/>
      <c r="AA436" s="26"/>
      <c r="AB436" s="151"/>
      <c r="AC436" s="152"/>
      <c r="AD436" s="28"/>
      <c r="AF436" s="25"/>
      <c r="AG436" s="26"/>
      <c r="AH436" s="151"/>
      <c r="AI436" s="152"/>
      <c r="AJ436" s="28"/>
      <c r="AL436" s="25"/>
      <c r="AM436" s="26"/>
      <c r="AN436" s="151"/>
      <c r="AO436" s="152"/>
      <c r="AP436" s="28"/>
      <c r="AR436" s="25"/>
      <c r="AS436" s="26"/>
      <c r="AT436" s="151"/>
      <c r="AU436" s="152"/>
      <c r="AV436" s="28"/>
      <c r="AX436" s="25"/>
      <c r="AY436" s="26"/>
      <c r="AZ436" s="151"/>
      <c r="BA436" s="152"/>
      <c r="BB436" s="28"/>
      <c r="BD436" s="25"/>
      <c r="BE436" s="26"/>
      <c r="BF436" s="151"/>
      <c r="BG436" s="152"/>
      <c r="BH436" s="28"/>
      <c r="BJ436" s="25"/>
      <c r="BK436" s="26"/>
      <c r="BL436" s="151"/>
      <c r="BM436" s="152"/>
      <c r="BN436" s="28"/>
    </row>
    <row r="437" spans="1:66" ht="20.25" hidden="1" thickTop="1" thickBot="1">
      <c r="B437" s="142" t="s">
        <v>6</v>
      </c>
      <c r="C437" s="147" t="e">
        <f>AVERAGE(C427:C436)/3</f>
        <v>#DIV/0!</v>
      </c>
      <c r="D437" s="29" t="s">
        <v>7</v>
      </c>
      <c r="E437" s="30">
        <f>100%-(E438+E439+E440+E441+E442)</f>
        <v>1</v>
      </c>
      <c r="F437" s="31"/>
      <c r="G437" s="16"/>
      <c r="H437" s="142" t="s">
        <v>6</v>
      </c>
      <c r="I437" s="147" t="e">
        <f>AVERAGE(I427:I436)/3</f>
        <v>#DIV/0!</v>
      </c>
      <c r="J437" s="29" t="s">
        <v>7</v>
      </c>
      <c r="K437" s="30">
        <f>100%-(K438+K439+K440+K441+K442)</f>
        <v>1</v>
      </c>
      <c r="L437" s="31"/>
      <c r="M437" s="16"/>
      <c r="N437" s="142" t="s">
        <v>6</v>
      </c>
      <c r="O437" s="147" t="e">
        <f>AVERAGE(O427:O436)/3</f>
        <v>#DIV/0!</v>
      </c>
      <c r="P437" s="29" t="s">
        <v>7</v>
      </c>
      <c r="Q437" s="30">
        <f>100%-(Q438+Q439+Q440+Q441+Q442)</f>
        <v>1</v>
      </c>
      <c r="R437" s="31"/>
      <c r="S437" s="16"/>
      <c r="T437" s="142" t="s">
        <v>6</v>
      </c>
      <c r="U437" s="147" t="e">
        <f>AVERAGE(U427:U436)/3</f>
        <v>#DIV/0!</v>
      </c>
      <c r="V437" s="29" t="s">
        <v>7</v>
      </c>
      <c r="W437" s="30">
        <f>100%-(W438+W439+W440+W441+W442)</f>
        <v>1</v>
      </c>
      <c r="X437" s="31"/>
      <c r="Y437" s="16"/>
      <c r="Z437" s="142" t="s">
        <v>6</v>
      </c>
      <c r="AA437" s="147" t="e">
        <f>AVERAGE(AA427:AA436)/3</f>
        <v>#DIV/0!</v>
      </c>
      <c r="AB437" s="29" t="s">
        <v>7</v>
      </c>
      <c r="AC437" s="30">
        <f>100%-(AC438+AC439+AC440+AC441+AC442)</f>
        <v>1</v>
      </c>
      <c r="AD437" s="31"/>
      <c r="AE437" s="16"/>
      <c r="AF437" s="142" t="s">
        <v>6</v>
      </c>
      <c r="AG437" s="147" t="e">
        <f>AVERAGE(AG427:AG436)/3</f>
        <v>#DIV/0!</v>
      </c>
      <c r="AH437" s="29" t="s">
        <v>7</v>
      </c>
      <c r="AI437" s="30">
        <f>100%-(AI438+AI439+AI440+AI441+AI442)</f>
        <v>1</v>
      </c>
      <c r="AJ437" s="31"/>
      <c r="AK437" s="16"/>
      <c r="AL437" s="142" t="s">
        <v>6</v>
      </c>
      <c r="AM437" s="147" t="e">
        <f>AVERAGE(AM427:AM436)/3</f>
        <v>#DIV/0!</v>
      </c>
      <c r="AN437" s="29" t="s">
        <v>7</v>
      </c>
      <c r="AO437" s="30">
        <f>100%-(AO438+AO439+AO440+AO441+AO442)</f>
        <v>1</v>
      </c>
      <c r="AP437" s="31"/>
      <c r="AQ437" s="16"/>
      <c r="AR437" s="142" t="s">
        <v>6</v>
      </c>
      <c r="AS437" s="147" t="e">
        <f>AVERAGE(AS427:AS436)/3</f>
        <v>#DIV/0!</v>
      </c>
      <c r="AT437" s="29" t="s">
        <v>7</v>
      </c>
      <c r="AU437" s="30">
        <f>100%-(AU438+AU439+AU440+AU441+AU442)</f>
        <v>1</v>
      </c>
      <c r="AV437" s="31"/>
      <c r="AW437" s="16"/>
      <c r="AX437" s="142" t="s">
        <v>6</v>
      </c>
      <c r="AY437" s="147" t="e">
        <f>AVERAGE(AY427:AY436)/3</f>
        <v>#DIV/0!</v>
      </c>
      <c r="AZ437" s="29" t="s">
        <v>7</v>
      </c>
      <c r="BA437" s="30">
        <f>100%-(BA438+BA439+BA440+BA441+BA442)</f>
        <v>1</v>
      </c>
      <c r="BB437" s="31"/>
      <c r="BC437" s="16"/>
      <c r="BD437" s="142" t="s">
        <v>6</v>
      </c>
      <c r="BE437" s="147" t="e">
        <f>AVERAGE(BE427:BE436)/3</f>
        <v>#DIV/0!</v>
      </c>
      <c r="BF437" s="29" t="s">
        <v>7</v>
      </c>
      <c r="BG437" s="30">
        <f>100%-(BG438+BG439+BG440+BG441+BG442)</f>
        <v>1</v>
      </c>
      <c r="BH437" s="31"/>
      <c r="BI437" s="16"/>
      <c r="BJ437" s="142" t="s">
        <v>6</v>
      </c>
      <c r="BK437" s="147" t="e">
        <f>AVERAGE(BK427:BK436)/3</f>
        <v>#DIV/0!</v>
      </c>
      <c r="BL437" s="29" t="s">
        <v>7</v>
      </c>
      <c r="BM437" s="30">
        <f>100%-(BM438+BM439+BM440+BM441+BM442)</f>
        <v>1</v>
      </c>
      <c r="BN437" s="31"/>
    </row>
    <row r="438" spans="1:66" ht="17.25" hidden="1" thickTop="1" thickBot="1">
      <c r="B438" s="150"/>
      <c r="C438" s="148"/>
      <c r="D438" s="32" t="s">
        <v>8</v>
      </c>
      <c r="E438" s="33">
        <f>COUNTIF(D427:E436,"G")/COUNTBLANK(D427:E436)</f>
        <v>0</v>
      </c>
      <c r="F438" s="34"/>
      <c r="G438" s="16"/>
      <c r="H438" s="150"/>
      <c r="I438" s="148"/>
      <c r="J438" s="32" t="s">
        <v>8</v>
      </c>
      <c r="K438" s="33">
        <f>COUNTIF(J427:K436,"G")/COUNTBLANK(J427:K436)</f>
        <v>0</v>
      </c>
      <c r="L438" s="34"/>
      <c r="M438" s="16"/>
      <c r="N438" s="150"/>
      <c r="O438" s="148"/>
      <c r="P438" s="32" t="s">
        <v>8</v>
      </c>
      <c r="Q438" s="33">
        <f>COUNTIF(P427:Q436,"G")/COUNTBLANK(P427:Q436)</f>
        <v>0</v>
      </c>
      <c r="R438" s="34"/>
      <c r="S438" s="16"/>
      <c r="T438" s="150"/>
      <c r="U438" s="148"/>
      <c r="V438" s="32" t="s">
        <v>8</v>
      </c>
      <c r="W438" s="33">
        <f>COUNTIF(V427:W436,"G")/COUNTBLANK(V427:W436)</f>
        <v>0</v>
      </c>
      <c r="X438" s="34"/>
      <c r="Y438" s="16"/>
      <c r="Z438" s="150"/>
      <c r="AA438" s="148"/>
      <c r="AB438" s="32" t="s">
        <v>8</v>
      </c>
      <c r="AC438" s="33">
        <f>COUNTIF(AB427:AC436,"G")/COUNTBLANK(AB427:AC436)</f>
        <v>0</v>
      </c>
      <c r="AD438" s="34"/>
      <c r="AE438" s="16"/>
      <c r="AF438" s="150"/>
      <c r="AG438" s="148"/>
      <c r="AH438" s="35" t="s">
        <v>8</v>
      </c>
      <c r="AI438" s="33">
        <f>COUNTIF(AH427:AI436,"G")/COUNTBLANK(AH427:AI436)</f>
        <v>0</v>
      </c>
      <c r="AJ438" s="34"/>
      <c r="AK438" s="16"/>
      <c r="AL438" s="150"/>
      <c r="AM438" s="148"/>
      <c r="AN438" s="32" t="s">
        <v>8</v>
      </c>
      <c r="AO438" s="33">
        <f>COUNTIF(AN427:AO436,"G")/COUNTBLANK(AN427:AO436)</f>
        <v>0</v>
      </c>
      <c r="AP438" s="34"/>
      <c r="AQ438" s="16"/>
      <c r="AR438" s="150"/>
      <c r="AS438" s="148"/>
      <c r="AT438" s="32" t="s">
        <v>8</v>
      </c>
      <c r="AU438" s="33">
        <f>COUNTIF(AT427:AU436,"G")/COUNTBLANK(AT427:AU436)</f>
        <v>0</v>
      </c>
      <c r="AV438" s="34"/>
      <c r="AW438" s="16"/>
      <c r="AX438" s="150"/>
      <c r="AY438" s="148"/>
      <c r="AZ438" s="32" t="s">
        <v>8</v>
      </c>
      <c r="BA438" s="33">
        <f>COUNTIF(AZ427:BA436,"G")/COUNTBLANK(AZ427:BA436)</f>
        <v>0</v>
      </c>
      <c r="BB438" s="34"/>
      <c r="BC438" s="16"/>
      <c r="BD438" s="150"/>
      <c r="BE438" s="148"/>
      <c r="BF438" s="32" t="s">
        <v>8</v>
      </c>
      <c r="BG438" s="33">
        <f>COUNTIF(BF427:BG436,"G")/COUNTBLANK(BF427:BG436)</f>
        <v>0</v>
      </c>
      <c r="BH438" s="34"/>
      <c r="BI438" s="16"/>
      <c r="BJ438" s="150"/>
      <c r="BK438" s="148"/>
      <c r="BL438" s="32" t="s">
        <v>8</v>
      </c>
      <c r="BM438" s="33">
        <f>COUNTIF(BL427:BM436,"G")/COUNTBLANK(BL427:BM436)</f>
        <v>0</v>
      </c>
      <c r="BN438" s="34"/>
    </row>
    <row r="439" spans="1:66" ht="17.25" hidden="1" thickTop="1" thickBot="1">
      <c r="B439" s="144"/>
      <c r="C439" s="149"/>
      <c r="D439" s="36" t="s">
        <v>9</v>
      </c>
      <c r="E439" s="33">
        <f>COUNTIF(D427:E436,"A")/COUNTBLANK(D427:E436)</f>
        <v>0</v>
      </c>
      <c r="F439" s="34"/>
      <c r="G439" s="16"/>
      <c r="H439" s="144"/>
      <c r="I439" s="149"/>
      <c r="J439" s="36" t="s">
        <v>9</v>
      </c>
      <c r="K439" s="33">
        <f>COUNTIF(J427:K436,"A")/COUNTBLANK(J427:K436)</f>
        <v>0</v>
      </c>
      <c r="L439" s="34"/>
      <c r="M439" s="16"/>
      <c r="N439" s="144"/>
      <c r="O439" s="149"/>
      <c r="P439" s="36" t="s">
        <v>9</v>
      </c>
      <c r="Q439" s="33">
        <f>COUNTIF(P427:Q436,"A")/COUNTBLANK(P427:Q436)</f>
        <v>0</v>
      </c>
      <c r="R439" s="34"/>
      <c r="S439" s="16"/>
      <c r="T439" s="144"/>
      <c r="U439" s="149"/>
      <c r="V439" s="36" t="s">
        <v>9</v>
      </c>
      <c r="W439" s="33">
        <f>COUNTIF(V427:W436,"A")/COUNTBLANK(V427:W436)</f>
        <v>0</v>
      </c>
      <c r="X439" s="34"/>
      <c r="Y439" s="16"/>
      <c r="Z439" s="144"/>
      <c r="AA439" s="149"/>
      <c r="AB439" s="36" t="s">
        <v>9</v>
      </c>
      <c r="AC439" s="33">
        <f>COUNTIF(AB427:AC436,"A")/COUNTBLANK(AB427:AC436)</f>
        <v>0</v>
      </c>
      <c r="AD439" s="34"/>
      <c r="AE439" s="16"/>
      <c r="AF439" s="144"/>
      <c r="AG439" s="149"/>
      <c r="AH439" s="36" t="s">
        <v>9</v>
      </c>
      <c r="AI439" s="33">
        <f>COUNTIF(AH427:AI436,"A")/COUNTBLANK(AH427:AI436)</f>
        <v>0</v>
      </c>
      <c r="AJ439" s="34"/>
      <c r="AK439" s="16"/>
      <c r="AL439" s="144"/>
      <c r="AM439" s="149"/>
      <c r="AN439" s="36" t="s">
        <v>9</v>
      </c>
      <c r="AO439" s="33">
        <f>COUNTIF(AN427:AO436,"A")/COUNTBLANK(AN427:AO436)</f>
        <v>0</v>
      </c>
      <c r="AP439" s="34"/>
      <c r="AQ439" s="16"/>
      <c r="AR439" s="144"/>
      <c r="AS439" s="149"/>
      <c r="AT439" s="36" t="s">
        <v>9</v>
      </c>
      <c r="AU439" s="33">
        <f>COUNTIF(AT427:AU436,"A")/COUNTBLANK(AT427:AU436)</f>
        <v>0</v>
      </c>
      <c r="AV439" s="34"/>
      <c r="AW439" s="16"/>
      <c r="AX439" s="144"/>
      <c r="AY439" s="149"/>
      <c r="AZ439" s="36" t="s">
        <v>9</v>
      </c>
      <c r="BA439" s="33">
        <f>COUNTIF(AZ427:BA436,"A")/COUNTBLANK(AZ427:BA436)</f>
        <v>0</v>
      </c>
      <c r="BB439" s="34"/>
      <c r="BC439" s="16"/>
      <c r="BD439" s="144"/>
      <c r="BE439" s="149"/>
      <c r="BF439" s="36" t="s">
        <v>9</v>
      </c>
      <c r="BG439" s="33">
        <f>COUNTIF(BF427:BG436,"A")/COUNTBLANK(BF427:BG436)</f>
        <v>0</v>
      </c>
      <c r="BH439" s="34"/>
      <c r="BI439" s="16"/>
      <c r="BJ439" s="144"/>
      <c r="BK439" s="149"/>
      <c r="BL439" s="36" t="s">
        <v>9</v>
      </c>
      <c r="BM439" s="33">
        <f>COUNTIF(BL427:BM436,"A")/COUNTBLANK(BL427:BM436)</f>
        <v>0</v>
      </c>
      <c r="BN439" s="34"/>
    </row>
    <row r="440" spans="1:66" ht="17.25" hidden="1" thickTop="1" thickBot="1">
      <c r="B440" s="142" t="s">
        <v>10</v>
      </c>
      <c r="C440" s="139" t="str">
        <f>IFERROR(IF(C437&gt;75%,"A",IF(AND(C437&gt;=50%,C437&lt;=75%),"PA","NA")),"NE")</f>
        <v>NE</v>
      </c>
      <c r="D440" s="32" t="s">
        <v>11</v>
      </c>
      <c r="E440" s="33">
        <f>COUNTIF(D427:E436,"M")/COUNTBLANK(D427:E436)</f>
        <v>0</v>
      </c>
      <c r="F440" s="34"/>
      <c r="G440" s="16"/>
      <c r="H440" s="142" t="s">
        <v>10</v>
      </c>
      <c r="I440" s="139" t="str">
        <f>IFERROR(IF(I437&gt;75%,"A",IF(AND(I437&gt;=50%,I437&lt;=75%),"PA","NA")),"NE")</f>
        <v>NE</v>
      </c>
      <c r="J440" s="32" t="s">
        <v>11</v>
      </c>
      <c r="K440" s="33">
        <f>COUNTIF(J427:K436,"M")/COUNTBLANK(J427:K436)</f>
        <v>0</v>
      </c>
      <c r="L440" s="34"/>
      <c r="M440" s="16"/>
      <c r="N440" s="142" t="s">
        <v>10</v>
      </c>
      <c r="O440" s="139" t="str">
        <f>IFERROR(IF(O437&gt;75%,"A",IF(AND(O437&gt;=50%,O437&lt;=75%),"PA","NA")),"NE")</f>
        <v>NE</v>
      </c>
      <c r="P440" s="32" t="s">
        <v>11</v>
      </c>
      <c r="Q440" s="33">
        <f>COUNTIF(P427:Q436,"M")/COUNTBLANK(P427:Q436)</f>
        <v>0</v>
      </c>
      <c r="R440" s="34"/>
      <c r="S440" s="16"/>
      <c r="T440" s="142" t="s">
        <v>10</v>
      </c>
      <c r="U440" s="139" t="str">
        <f>IFERROR(IF(U437&gt;75%,"A",IF(AND(U437&gt;=50%,U437&lt;=75%),"PA","NA")),"NE")</f>
        <v>NE</v>
      </c>
      <c r="V440" s="32" t="s">
        <v>11</v>
      </c>
      <c r="W440" s="33">
        <f>COUNTIF(V427:W436,"M")/COUNTBLANK(V427:W436)</f>
        <v>0</v>
      </c>
      <c r="X440" s="34"/>
      <c r="Y440" s="16"/>
      <c r="Z440" s="142" t="s">
        <v>10</v>
      </c>
      <c r="AA440" s="139" t="str">
        <f>IFERROR(IF(AA437&gt;75%,"A",IF(AND(AA437&gt;=50%,AA437&lt;=75%),"PA","NA")),"NE")</f>
        <v>NE</v>
      </c>
      <c r="AB440" s="32" t="s">
        <v>11</v>
      </c>
      <c r="AC440" s="33">
        <f>COUNTIF(AB427:AC436,"M")/COUNTBLANK(AB427:AC436)</f>
        <v>0</v>
      </c>
      <c r="AD440" s="34"/>
      <c r="AE440" s="16"/>
      <c r="AF440" s="142" t="s">
        <v>10</v>
      </c>
      <c r="AG440" s="139" t="str">
        <f>IFERROR(IF(AG437&gt;75%,"A",IF(AND(AG437&gt;=50%,AG437&lt;=75%),"PA","NA")),"NE")</f>
        <v>NE</v>
      </c>
      <c r="AH440" s="32" t="s">
        <v>11</v>
      </c>
      <c r="AI440" s="33">
        <f>COUNTIF(AH427:AI436,"M")/COUNTBLANK(AH427:AI436)</f>
        <v>0</v>
      </c>
      <c r="AJ440" s="34"/>
      <c r="AK440" s="16"/>
      <c r="AL440" s="142" t="s">
        <v>10</v>
      </c>
      <c r="AM440" s="139" t="str">
        <f>IFERROR(IF(AM437&gt;75%,"A",IF(AND(AM437&gt;=50%,AM437&lt;=75%),"PA","NA")),"NE")</f>
        <v>NE</v>
      </c>
      <c r="AN440" s="32" t="s">
        <v>11</v>
      </c>
      <c r="AO440" s="33">
        <f>COUNTIF(AN427:AO436,"M")/COUNTBLANK(AN427:AO436)</f>
        <v>0</v>
      </c>
      <c r="AP440" s="34"/>
      <c r="AQ440" s="16"/>
      <c r="AR440" s="142" t="s">
        <v>10</v>
      </c>
      <c r="AS440" s="139" t="str">
        <f>IFERROR(IF(AS437&gt;75%,"A",IF(AND(AS437&gt;=50%,AS437&lt;=75%),"PA","NA")),"NE")</f>
        <v>NE</v>
      </c>
      <c r="AT440" s="32" t="s">
        <v>11</v>
      </c>
      <c r="AU440" s="33">
        <f>COUNTIF(AT427:AU436,"M")/COUNTBLANK(AT427:AU436)</f>
        <v>0</v>
      </c>
      <c r="AV440" s="34"/>
      <c r="AW440" s="16"/>
      <c r="AX440" s="142" t="s">
        <v>10</v>
      </c>
      <c r="AY440" s="139" t="str">
        <f>IFERROR(IF(AY437&gt;75%,"A",IF(AND(AY437&gt;=50%,AY437&lt;=75%),"PA","NA")),"NE")</f>
        <v>NE</v>
      </c>
      <c r="AZ440" s="32" t="s">
        <v>11</v>
      </c>
      <c r="BA440" s="33">
        <f>COUNTIF(AZ427:BA436,"M")/COUNTBLANK(AZ427:BA436)</f>
        <v>0</v>
      </c>
      <c r="BB440" s="34"/>
      <c r="BC440" s="16"/>
      <c r="BD440" s="142" t="s">
        <v>10</v>
      </c>
      <c r="BE440" s="139" t="str">
        <f>IFERROR(IF(BE437&gt;75%,"A",IF(AND(BE437&gt;=50%,BE437&lt;=75%),"PA","NA")),"NE")</f>
        <v>NE</v>
      </c>
      <c r="BF440" s="32" t="s">
        <v>11</v>
      </c>
      <c r="BG440" s="33">
        <f>COUNTIF(BF427:BG436,"M")/COUNTBLANK(BF427:BG436)</f>
        <v>0</v>
      </c>
      <c r="BH440" s="34"/>
      <c r="BI440" s="16"/>
      <c r="BJ440" s="142" t="s">
        <v>10</v>
      </c>
      <c r="BK440" s="139" t="str">
        <f>IFERROR(IF(BK437&gt;75%,"A",IF(AND(BK437&gt;=50%,BK437&lt;=75%),"PA","NA")),"NE")</f>
        <v>NE</v>
      </c>
      <c r="BL440" s="32" t="s">
        <v>11</v>
      </c>
      <c r="BM440" s="33">
        <f>COUNTIF(BL427:BM436,"M")/COUNTBLANK(BL427:BM436)</f>
        <v>0</v>
      </c>
      <c r="BN440" s="34"/>
    </row>
    <row r="441" spans="1:66" ht="17.25" hidden="1" thickTop="1" thickBot="1">
      <c r="B441" s="143"/>
      <c r="C441" s="140"/>
      <c r="D441" s="32" t="s">
        <v>12</v>
      </c>
      <c r="E441" s="33">
        <f>COUNTIF(D427:E436,"GM")/COUNTBLANK(D427:E436)</f>
        <v>0</v>
      </c>
      <c r="F441" s="34"/>
      <c r="G441" s="16"/>
      <c r="H441" s="143"/>
      <c r="I441" s="140"/>
      <c r="J441" s="32" t="s">
        <v>12</v>
      </c>
      <c r="K441" s="33">
        <f>COUNTIF(J427:K436,"GM")/COUNTBLANK(J427:K436)</f>
        <v>0</v>
      </c>
      <c r="L441" s="34"/>
      <c r="M441" s="16"/>
      <c r="N441" s="143"/>
      <c r="O441" s="140"/>
      <c r="P441" s="32" t="s">
        <v>12</v>
      </c>
      <c r="Q441" s="33">
        <f>COUNTIF(P427:Q436,"GM")/COUNTBLANK(P427:Q436)</f>
        <v>0</v>
      </c>
      <c r="R441" s="34"/>
      <c r="S441" s="16"/>
      <c r="T441" s="143"/>
      <c r="U441" s="140"/>
      <c r="V441" s="32" t="s">
        <v>12</v>
      </c>
      <c r="W441" s="33">
        <f>COUNTIF(V427:W436,"GM")/COUNTBLANK(V427:W436)</f>
        <v>0</v>
      </c>
      <c r="X441" s="34"/>
      <c r="Y441" s="16"/>
      <c r="Z441" s="143"/>
      <c r="AA441" s="140"/>
      <c r="AB441" s="32" t="s">
        <v>12</v>
      </c>
      <c r="AC441" s="33">
        <f>COUNTIF(AB427:AC436,"GM")/COUNTBLANK(AB427:AC436)</f>
        <v>0</v>
      </c>
      <c r="AD441" s="34"/>
      <c r="AE441" s="16"/>
      <c r="AF441" s="143"/>
      <c r="AG441" s="140"/>
      <c r="AH441" s="32" t="s">
        <v>12</v>
      </c>
      <c r="AI441" s="33">
        <f>COUNTIF(AH427:AI436,"GM")/COUNTBLANK(AH427:AI436)</f>
        <v>0</v>
      </c>
      <c r="AJ441" s="34"/>
      <c r="AK441" s="16"/>
      <c r="AL441" s="143"/>
      <c r="AM441" s="140"/>
      <c r="AN441" s="32" t="s">
        <v>12</v>
      </c>
      <c r="AO441" s="33">
        <f>COUNTIF(AN427:AO436,"GM")/COUNTBLANK(AN427:AO436)</f>
        <v>0</v>
      </c>
      <c r="AP441" s="34"/>
      <c r="AQ441" s="16"/>
      <c r="AR441" s="143"/>
      <c r="AS441" s="140"/>
      <c r="AT441" s="32" t="s">
        <v>12</v>
      </c>
      <c r="AU441" s="33">
        <f>COUNTIF(AT427:AU436,"GM")/COUNTBLANK(AT427:AU436)</f>
        <v>0</v>
      </c>
      <c r="AV441" s="34"/>
      <c r="AW441" s="16"/>
      <c r="AX441" s="143"/>
      <c r="AY441" s="140"/>
      <c r="AZ441" s="32" t="s">
        <v>12</v>
      </c>
      <c r="BA441" s="33">
        <f>COUNTIF(AZ427:BA436,"GM")/COUNTBLANK(AZ427:BA436)</f>
        <v>0</v>
      </c>
      <c r="BB441" s="34"/>
      <c r="BC441" s="16"/>
      <c r="BD441" s="143"/>
      <c r="BE441" s="140"/>
      <c r="BF441" s="32" t="s">
        <v>12</v>
      </c>
      <c r="BG441" s="33">
        <f>COUNTIF(BF427:BG436,"GM")/COUNTBLANK(BF427:BG436)</f>
        <v>0</v>
      </c>
      <c r="BH441" s="34"/>
      <c r="BI441" s="16"/>
      <c r="BJ441" s="143"/>
      <c r="BK441" s="140"/>
      <c r="BL441" s="32" t="s">
        <v>12</v>
      </c>
      <c r="BM441" s="33">
        <f>COUNTIF(BL427:BM436,"GM")/COUNTBLANK(BL427:BM436)</f>
        <v>0</v>
      </c>
      <c r="BN441" s="34"/>
    </row>
    <row r="442" spans="1:66" ht="17.25" hidden="1" thickTop="1" thickBot="1">
      <c r="B442" s="144"/>
      <c r="C442" s="141"/>
      <c r="D442" s="32" t="s">
        <v>13</v>
      </c>
      <c r="E442" s="33">
        <f>COUNTIF(D427:E436,"AM")/COUNTBLANK(D427:E436)</f>
        <v>0</v>
      </c>
      <c r="F442" s="37"/>
      <c r="G442" s="16"/>
      <c r="H442" s="144"/>
      <c r="I442" s="141"/>
      <c r="J442" s="32" t="s">
        <v>13</v>
      </c>
      <c r="K442" s="33">
        <f>COUNTIF(J427:K436,"AM")/COUNTBLANK(J427:K436)</f>
        <v>0</v>
      </c>
      <c r="L442" s="37"/>
      <c r="M442" s="16"/>
      <c r="N442" s="144"/>
      <c r="O442" s="141"/>
      <c r="P442" s="32" t="s">
        <v>13</v>
      </c>
      <c r="Q442" s="33">
        <f>COUNTIF(P427:Q436,"AM")/COUNTBLANK(P427:Q436)</f>
        <v>0</v>
      </c>
      <c r="R442" s="37"/>
      <c r="S442" s="16"/>
      <c r="T442" s="144"/>
      <c r="U442" s="141"/>
      <c r="V442" s="32" t="s">
        <v>13</v>
      </c>
      <c r="W442" s="33">
        <f>COUNTIF(V427:W436,"AM")/COUNTBLANK(V427:W436)</f>
        <v>0</v>
      </c>
      <c r="X442" s="37"/>
      <c r="Y442" s="16"/>
      <c r="Z442" s="144"/>
      <c r="AA442" s="141"/>
      <c r="AB442" s="32" t="s">
        <v>13</v>
      </c>
      <c r="AC442" s="33">
        <f>COUNTIF(AB427:AC436,"AM")/COUNTBLANK(AB427:AC436)</f>
        <v>0</v>
      </c>
      <c r="AD442" s="37"/>
      <c r="AE442" s="16"/>
      <c r="AF442" s="144"/>
      <c r="AG442" s="141"/>
      <c r="AH442" s="32" t="s">
        <v>13</v>
      </c>
      <c r="AI442" s="33">
        <f>COUNTIF(AH427:AI436,"AM")/COUNTBLANK(AH427:AI436)</f>
        <v>0</v>
      </c>
      <c r="AJ442" s="37"/>
      <c r="AK442" s="16"/>
      <c r="AL442" s="144"/>
      <c r="AM442" s="141"/>
      <c r="AN442" s="32" t="s">
        <v>13</v>
      </c>
      <c r="AO442" s="33">
        <f>COUNTIF(AN427:AO436,"AM")/COUNTBLANK(AN427:AO436)</f>
        <v>0</v>
      </c>
      <c r="AP442" s="37"/>
      <c r="AQ442" s="16"/>
      <c r="AR442" s="144"/>
      <c r="AS442" s="141"/>
      <c r="AT442" s="32" t="s">
        <v>13</v>
      </c>
      <c r="AU442" s="33">
        <f>COUNTIF(AT427:AU436,"AM")/COUNTBLANK(AT427:AU436)</f>
        <v>0</v>
      </c>
      <c r="AV442" s="37"/>
      <c r="AW442" s="16"/>
      <c r="AX442" s="144"/>
      <c r="AY442" s="141"/>
      <c r="AZ442" s="32" t="s">
        <v>13</v>
      </c>
      <c r="BA442" s="33">
        <f>COUNTIF(AZ427:BA436,"AM")/COUNTBLANK(AZ427:BA436)</f>
        <v>0</v>
      </c>
      <c r="BB442" s="37"/>
      <c r="BC442" s="16"/>
      <c r="BD442" s="144"/>
      <c r="BE442" s="141"/>
      <c r="BF442" s="32" t="s">
        <v>13</v>
      </c>
      <c r="BG442" s="33">
        <f>COUNTIF(BF427:BG436,"AM")/COUNTBLANK(BF427:BG436)</f>
        <v>0</v>
      </c>
      <c r="BH442" s="37"/>
      <c r="BI442" s="16"/>
      <c r="BJ442" s="144"/>
      <c r="BK442" s="141"/>
      <c r="BL442" s="32" t="s">
        <v>13</v>
      </c>
      <c r="BM442" s="33">
        <f>COUNTIF(BL427:BM436,"AM")/COUNTBLANK(BL427:BM436)</f>
        <v>0</v>
      </c>
      <c r="BN442" s="37"/>
    </row>
    <row r="443" spans="1:66" ht="15.75" hidden="1" thickTop="1">
      <c r="B443" s="145"/>
      <c r="C443" s="146"/>
      <c r="D443" s="146"/>
      <c r="E443" s="146"/>
      <c r="F443" s="146"/>
      <c r="G443" s="146"/>
      <c r="H443" s="146"/>
      <c r="I443" s="14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  <c r="AA443" s="146"/>
      <c r="AB443" s="146"/>
      <c r="AC443" s="146"/>
      <c r="AD443" s="146"/>
      <c r="AE443" s="146"/>
      <c r="AF443" s="146"/>
      <c r="AG443" s="146"/>
      <c r="AH443" s="146"/>
      <c r="AI443" s="146"/>
      <c r="AJ443" s="146"/>
      <c r="AK443" s="146"/>
      <c r="AL443" s="146"/>
      <c r="AM443" s="146"/>
      <c r="AN443" s="146"/>
      <c r="AO443" s="146"/>
      <c r="AP443" s="146"/>
      <c r="AQ443" s="146"/>
      <c r="AR443" s="146"/>
      <c r="AS443" s="146"/>
      <c r="AT443" s="146"/>
      <c r="AU443" s="146"/>
      <c r="AV443" s="146"/>
      <c r="AW443" s="146"/>
      <c r="AX443" s="146"/>
      <c r="AY443" s="146"/>
      <c r="AZ443" s="146"/>
      <c r="BA443" s="146"/>
      <c r="BB443" s="146"/>
      <c r="BC443" s="146"/>
      <c r="BD443" s="146"/>
      <c r="BE443" s="146"/>
      <c r="BF443" s="146"/>
      <c r="BG443" s="146"/>
      <c r="BH443" s="146"/>
      <c r="BI443" s="146"/>
      <c r="BJ443" s="146"/>
      <c r="BK443" s="146"/>
      <c r="BL443" s="146"/>
      <c r="BM443" s="146"/>
      <c r="BN443" s="146"/>
    </row>
    <row r="444" spans="1:66" hidden="1">
      <c r="B444" s="146"/>
      <c r="C444" s="146"/>
      <c r="D444" s="146"/>
      <c r="E444" s="146"/>
      <c r="F444" s="146"/>
      <c r="G444" s="146"/>
      <c r="H444" s="146"/>
      <c r="I444" s="14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  <c r="AA444" s="146"/>
      <c r="AB444" s="146"/>
      <c r="AC444" s="146"/>
      <c r="AD444" s="146"/>
      <c r="AE444" s="146"/>
      <c r="AF444" s="146"/>
      <c r="AG444" s="146"/>
      <c r="AH444" s="146"/>
      <c r="AI444" s="146"/>
      <c r="AJ444" s="146"/>
      <c r="AK444" s="146"/>
      <c r="AL444" s="146"/>
      <c r="AM444" s="146"/>
      <c r="AN444" s="146"/>
      <c r="AO444" s="146"/>
      <c r="AP444" s="146"/>
      <c r="AQ444" s="146"/>
      <c r="AR444" s="146"/>
      <c r="AS444" s="146"/>
      <c r="AT444" s="146"/>
      <c r="AU444" s="146"/>
      <c r="AV444" s="146"/>
      <c r="AW444" s="146"/>
      <c r="AX444" s="146"/>
      <c r="AY444" s="146"/>
      <c r="AZ444" s="146"/>
      <c r="BA444" s="146"/>
      <c r="BB444" s="146"/>
      <c r="BC444" s="146"/>
      <c r="BD444" s="146"/>
      <c r="BE444" s="146"/>
      <c r="BF444" s="146"/>
      <c r="BG444" s="146"/>
      <c r="BH444" s="146"/>
      <c r="BI444" s="146"/>
      <c r="BJ444" s="146"/>
      <c r="BK444" s="146"/>
      <c r="BL444" s="146"/>
      <c r="BM444" s="146"/>
      <c r="BN444" s="146"/>
    </row>
    <row r="445" spans="1:66" ht="15.75" hidden="1" thickBot="1">
      <c r="B445" s="146"/>
      <c r="C445" s="146"/>
      <c r="D445" s="146"/>
      <c r="E445" s="146"/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  <c r="AA445" s="146"/>
      <c r="AB445" s="146"/>
      <c r="AC445" s="146"/>
      <c r="AD445" s="146"/>
      <c r="AE445" s="146"/>
      <c r="AF445" s="146"/>
      <c r="AG445" s="146"/>
      <c r="AH445" s="146"/>
      <c r="AI445" s="146"/>
      <c r="AJ445" s="146"/>
      <c r="AK445" s="146"/>
      <c r="AL445" s="146"/>
      <c r="AM445" s="146"/>
      <c r="AN445" s="146"/>
      <c r="AO445" s="146"/>
      <c r="AP445" s="146"/>
      <c r="AQ445" s="146"/>
      <c r="AR445" s="146"/>
      <c r="AS445" s="146"/>
      <c r="AT445" s="146"/>
      <c r="AU445" s="146"/>
      <c r="AV445" s="146"/>
      <c r="AW445" s="146"/>
      <c r="AX445" s="146"/>
      <c r="AY445" s="146"/>
      <c r="AZ445" s="146"/>
      <c r="BA445" s="146"/>
      <c r="BB445" s="146"/>
      <c r="BC445" s="146"/>
      <c r="BD445" s="146"/>
      <c r="BE445" s="146"/>
      <c r="BF445" s="146"/>
      <c r="BG445" s="146"/>
      <c r="BH445" s="146"/>
      <c r="BI445" s="146"/>
      <c r="BJ445" s="146"/>
      <c r="BK445" s="146"/>
      <c r="BL445" s="146"/>
      <c r="BM445" s="146"/>
      <c r="BN445" s="146"/>
    </row>
    <row r="446" spans="1:66" ht="27.75" hidden="1" thickTop="1" thickBot="1">
      <c r="B446" s="163" t="str">
        <f>[1]Compétences!D81</f>
        <v>Écrire seul un mot en utilisant des lettres ou groupes de lettres empruntés aux mots connus</v>
      </c>
      <c r="C446" s="164"/>
      <c r="D446" s="164"/>
      <c r="E446" s="164"/>
      <c r="F446" s="164"/>
      <c r="G446" s="164"/>
      <c r="H446" s="164"/>
      <c r="I446" s="164"/>
      <c r="J446" s="164"/>
      <c r="K446" s="164"/>
      <c r="L446" s="164"/>
      <c r="M446" s="164"/>
      <c r="N446" s="164"/>
      <c r="O446" s="164"/>
      <c r="P446" s="164"/>
      <c r="Q446" s="164"/>
      <c r="R446" s="164"/>
      <c r="S446" s="164"/>
      <c r="T446" s="164"/>
      <c r="U446" s="164"/>
      <c r="V446" s="164"/>
      <c r="W446" s="164"/>
      <c r="X446" s="164"/>
      <c r="Y446" s="164"/>
      <c r="Z446" s="164"/>
      <c r="AA446" s="164"/>
      <c r="AB446" s="164"/>
      <c r="AC446" s="164"/>
      <c r="AD446" s="164"/>
      <c r="AE446" s="164"/>
      <c r="AF446" s="164"/>
      <c r="AG446" s="164"/>
      <c r="AH446" s="164"/>
      <c r="AI446" s="164"/>
      <c r="AJ446" s="164"/>
      <c r="AK446" s="164"/>
      <c r="AL446" s="164"/>
      <c r="AM446" s="164"/>
      <c r="AN446" s="164"/>
      <c r="AO446" s="164"/>
      <c r="AP446" s="164"/>
      <c r="AQ446" s="164"/>
      <c r="AR446" s="164"/>
      <c r="AS446" s="164"/>
      <c r="AT446" s="164"/>
      <c r="AU446" s="164"/>
      <c r="AV446" s="164"/>
      <c r="AW446" s="164"/>
      <c r="AX446" s="164"/>
      <c r="AY446" s="164"/>
      <c r="AZ446" s="164"/>
      <c r="BA446" s="164"/>
      <c r="BB446" s="164"/>
      <c r="BC446" s="164"/>
      <c r="BD446" s="164"/>
      <c r="BE446" s="164"/>
      <c r="BF446" s="164"/>
      <c r="BG446" s="164"/>
      <c r="BH446" s="164"/>
      <c r="BI446" s="164"/>
      <c r="BJ446" s="164"/>
      <c r="BK446" s="164"/>
      <c r="BL446" s="164"/>
      <c r="BM446" s="164"/>
      <c r="BN446" s="165"/>
    </row>
    <row r="447" spans="1:66" ht="22.5" hidden="1" thickTop="1" thickBot="1">
      <c r="A447" s="13"/>
      <c r="B447" s="166" t="str">
        <f>HYPERLINK("[Evaluation_Continue.xlsm]INES!E"&amp;MATCH(B446,[1]INES!$E$1:$E$400,0),"INES")</f>
        <v>INES</v>
      </c>
      <c r="C447" s="167"/>
      <c r="D447" s="167"/>
      <c r="E447" s="167"/>
      <c r="F447" s="168"/>
      <c r="G447" s="12"/>
      <c r="H447" s="166" t="e">
        <f>HYPERLINK("[Evaluation_Continue.xlsm]RHEMA!E"&amp;MATCH(B446,#REF!,0),"RHEMA")</f>
        <v>#REF!</v>
      </c>
      <c r="I447" s="167"/>
      <c r="J447" s="167"/>
      <c r="K447" s="167"/>
      <c r="L447" s="168"/>
      <c r="M447" s="12"/>
      <c r="N447" s="166" t="e">
        <f>HYPERLINK("[Evaluation_Continue.xlsm]NUHEREN!E"&amp;MATCH(B446,#REF!,0),"NUHEREN")</f>
        <v>#REF!</v>
      </c>
      <c r="O447" s="169"/>
      <c r="P447" s="169"/>
      <c r="Q447" s="169"/>
      <c r="R447" s="170"/>
      <c r="S447" s="12"/>
      <c r="T447" s="160" t="e">
        <f>HYPERLINK("[Evaluation_Continue.xlsm]KISHORE!E"&amp;MATCH(B446,#REF!,0),"KISHORE")</f>
        <v>#REF!</v>
      </c>
      <c r="U447" s="161"/>
      <c r="V447" s="161"/>
      <c r="W447" s="161"/>
      <c r="X447" s="162"/>
      <c r="Y447" s="12"/>
      <c r="Z447" s="160" t="e">
        <f>HYPERLINK("[Evaluation_Continue.xlsm]TIMI!E"&amp;MATCH(B446,#REF!,0),"TIMI")</f>
        <v>#REF!</v>
      </c>
      <c r="AA447" s="161"/>
      <c r="AB447" s="161"/>
      <c r="AC447" s="161"/>
      <c r="AD447" s="162"/>
      <c r="AE447" s="12"/>
      <c r="AF447" s="160" t="e">
        <f>HYPERLINK("[Evaluation_Continue.xlsm]MAEVA!E"&amp;MATCH(B446,#REF!,0),"MAEVA")</f>
        <v>#REF!</v>
      </c>
      <c r="AG447" s="161"/>
      <c r="AH447" s="161"/>
      <c r="AI447" s="161"/>
      <c r="AJ447" s="162"/>
      <c r="AK447" s="12"/>
      <c r="AL447" s="160" t="e">
        <f>HYPERLINK("[Evaluation_Continue.xlsm]LOAN!E"&amp;MATCH(B446,#REF!,0),"LOAN")</f>
        <v>#REF!</v>
      </c>
      <c r="AM447" s="161"/>
      <c r="AN447" s="161"/>
      <c r="AO447" s="161"/>
      <c r="AP447" s="162"/>
      <c r="AQ447" s="12"/>
      <c r="AR447" s="160" t="e">
        <f>HYPERLINK("[Evaluation_Continue.xlsm]ABDOULAYE!E"&amp;MATCH(B446,#REF!,0),"ABDOULAYE")</f>
        <v>#REF!</v>
      </c>
      <c r="AS447" s="161"/>
      <c r="AT447" s="161"/>
      <c r="AU447" s="161"/>
      <c r="AV447" s="162"/>
      <c r="AW447" s="12"/>
      <c r="AX447" s="160" t="e">
        <f>HYPERLINK("[Evaluation_Continue.xlsm]AISSATOU!E"&amp;MATCH(B446,#REF!,0),"AISSATOU")</f>
        <v>#REF!</v>
      </c>
      <c r="AY447" s="161"/>
      <c r="AZ447" s="161"/>
      <c r="BA447" s="161"/>
      <c r="BB447" s="162"/>
      <c r="BC447" s="12"/>
      <c r="BD447" s="160" t="e">
        <f>HYPERLINK("[Evaluation_Continue.xlsm]CHAIMA!E"&amp;MATCH(B446,#REF!,0),"CHAIMA")</f>
        <v>#REF!</v>
      </c>
      <c r="BE447" s="161"/>
      <c r="BF447" s="161"/>
      <c r="BG447" s="161"/>
      <c r="BH447" s="162"/>
      <c r="BI447" s="12"/>
      <c r="BJ447" s="160" t="e">
        <f>HYPERLINK("[Evaluation_Continue.xlsm]JOFFREY!E"&amp;MATCH(B446,#REF!,0),"JOFFREY")</f>
        <v>#REF!</v>
      </c>
      <c r="BK447" s="161"/>
      <c r="BL447" s="161"/>
      <c r="BM447" s="161"/>
      <c r="BN447" s="162"/>
    </row>
    <row r="448" spans="1:66" ht="17.25" hidden="1" thickTop="1" thickBot="1">
      <c r="B448" s="14" t="s">
        <v>2</v>
      </c>
      <c r="C448" s="15" t="s">
        <v>3</v>
      </c>
      <c r="D448" s="158" t="s">
        <v>4</v>
      </c>
      <c r="E448" s="159"/>
      <c r="F448" s="14" t="s">
        <v>5</v>
      </c>
      <c r="G448" s="16"/>
      <c r="H448" s="14" t="s">
        <v>2</v>
      </c>
      <c r="I448" s="15" t="s">
        <v>3</v>
      </c>
      <c r="J448" s="158" t="s">
        <v>4</v>
      </c>
      <c r="K448" s="159"/>
      <c r="L448" s="14" t="s">
        <v>5</v>
      </c>
      <c r="M448" s="16"/>
      <c r="N448" s="14" t="s">
        <v>2</v>
      </c>
      <c r="O448" s="15" t="s">
        <v>3</v>
      </c>
      <c r="P448" s="158" t="s">
        <v>4</v>
      </c>
      <c r="Q448" s="159"/>
      <c r="R448" s="14" t="s">
        <v>5</v>
      </c>
      <c r="S448" s="16"/>
      <c r="T448" s="14" t="s">
        <v>2</v>
      </c>
      <c r="U448" s="15" t="s">
        <v>3</v>
      </c>
      <c r="V448" s="158" t="s">
        <v>4</v>
      </c>
      <c r="W448" s="159"/>
      <c r="X448" s="14" t="s">
        <v>5</v>
      </c>
      <c r="Y448" s="16"/>
      <c r="Z448" s="14" t="s">
        <v>2</v>
      </c>
      <c r="AA448" s="15" t="s">
        <v>3</v>
      </c>
      <c r="AB448" s="158" t="s">
        <v>4</v>
      </c>
      <c r="AC448" s="159"/>
      <c r="AD448" s="14" t="s">
        <v>5</v>
      </c>
      <c r="AE448" s="16"/>
      <c r="AF448" s="14" t="s">
        <v>2</v>
      </c>
      <c r="AG448" s="15" t="s">
        <v>3</v>
      </c>
      <c r="AH448" s="158" t="s">
        <v>4</v>
      </c>
      <c r="AI448" s="159"/>
      <c r="AJ448" s="14" t="s">
        <v>5</v>
      </c>
      <c r="AK448" s="16"/>
      <c r="AL448" s="14" t="s">
        <v>2</v>
      </c>
      <c r="AM448" s="15" t="s">
        <v>3</v>
      </c>
      <c r="AN448" s="158" t="s">
        <v>4</v>
      </c>
      <c r="AO448" s="159"/>
      <c r="AP448" s="14" t="s">
        <v>5</v>
      </c>
      <c r="AQ448" s="16"/>
      <c r="AR448" s="14" t="s">
        <v>2</v>
      </c>
      <c r="AS448" s="15" t="s">
        <v>3</v>
      </c>
      <c r="AT448" s="158" t="s">
        <v>4</v>
      </c>
      <c r="AU448" s="159"/>
      <c r="AV448" s="14" t="s">
        <v>5</v>
      </c>
      <c r="AW448" s="16"/>
      <c r="AX448" s="14" t="s">
        <v>2</v>
      </c>
      <c r="AY448" s="15" t="s">
        <v>3</v>
      </c>
      <c r="AZ448" s="158" t="s">
        <v>4</v>
      </c>
      <c r="BA448" s="159"/>
      <c r="BB448" s="14" t="s">
        <v>5</v>
      </c>
      <c r="BC448" s="16"/>
      <c r="BD448" s="14" t="s">
        <v>2</v>
      </c>
      <c r="BE448" s="15" t="s">
        <v>3</v>
      </c>
      <c r="BF448" s="158" t="s">
        <v>4</v>
      </c>
      <c r="BG448" s="159"/>
      <c r="BH448" s="14" t="s">
        <v>5</v>
      </c>
      <c r="BI448" s="16"/>
      <c r="BJ448" s="14" t="s">
        <v>2</v>
      </c>
      <c r="BK448" s="15" t="s">
        <v>3</v>
      </c>
      <c r="BL448" s="158" t="s">
        <v>4</v>
      </c>
      <c r="BM448" s="159"/>
      <c r="BN448" s="14" t="s">
        <v>5</v>
      </c>
    </row>
    <row r="449" spans="2:66" ht="16.5" hidden="1" thickTop="1">
      <c r="B449" s="17"/>
      <c r="C449" s="18"/>
      <c r="D449" s="156"/>
      <c r="E449" s="157"/>
      <c r="F449" s="19"/>
      <c r="G449" s="1"/>
      <c r="H449" s="17"/>
      <c r="I449" s="18"/>
      <c r="J449" s="156"/>
      <c r="K449" s="157"/>
      <c r="L449" s="20"/>
      <c r="N449" s="17"/>
      <c r="O449" s="18"/>
      <c r="P449" s="156"/>
      <c r="Q449" s="157"/>
      <c r="R449" s="20"/>
      <c r="T449" s="17"/>
      <c r="U449" s="18"/>
      <c r="V449" s="156"/>
      <c r="W449" s="157"/>
      <c r="X449" s="20"/>
      <c r="Z449" s="17"/>
      <c r="AA449" s="18"/>
      <c r="AB449" s="156"/>
      <c r="AC449" s="157"/>
      <c r="AD449" s="20"/>
      <c r="AF449" s="17"/>
      <c r="AG449" s="18"/>
      <c r="AH449" s="156"/>
      <c r="AI449" s="157"/>
      <c r="AJ449" s="20"/>
      <c r="AL449" s="17"/>
      <c r="AM449" s="18"/>
      <c r="AN449" s="156"/>
      <c r="AO449" s="157"/>
      <c r="AP449" s="20"/>
      <c r="AR449" s="17"/>
      <c r="AS449" s="18"/>
      <c r="AT449" s="156"/>
      <c r="AU449" s="157"/>
      <c r="AV449" s="20"/>
      <c r="AX449" s="17"/>
      <c r="AY449" s="18"/>
      <c r="AZ449" s="156"/>
      <c r="BA449" s="157"/>
      <c r="BB449" s="20"/>
      <c r="BD449" s="17"/>
      <c r="BE449" s="18"/>
      <c r="BF449" s="156"/>
      <c r="BG449" s="157"/>
      <c r="BH449" s="20"/>
      <c r="BJ449" s="17"/>
      <c r="BK449" s="18"/>
      <c r="BL449" s="156"/>
      <c r="BM449" s="157"/>
      <c r="BN449" s="20"/>
    </row>
    <row r="450" spans="2:66" ht="15.75" hidden="1">
      <c r="B450" s="17"/>
      <c r="C450" s="21"/>
      <c r="D450" s="155"/>
      <c r="E450" s="154"/>
      <c r="F450" s="22"/>
      <c r="G450" s="1"/>
      <c r="H450" s="17"/>
      <c r="I450" s="21"/>
      <c r="J450" s="155"/>
      <c r="K450" s="154"/>
      <c r="L450" s="23"/>
      <c r="N450" s="17"/>
      <c r="O450" s="21"/>
      <c r="P450" s="155"/>
      <c r="Q450" s="154"/>
      <c r="R450" s="23"/>
      <c r="T450" s="17"/>
      <c r="U450" s="21"/>
      <c r="V450" s="155"/>
      <c r="W450" s="154"/>
      <c r="X450" s="23"/>
      <c r="Z450" s="17"/>
      <c r="AA450" s="21"/>
      <c r="AB450" s="155"/>
      <c r="AC450" s="154"/>
      <c r="AD450" s="23"/>
      <c r="AF450" s="17"/>
      <c r="AG450" s="21"/>
      <c r="AH450" s="155"/>
      <c r="AI450" s="154"/>
      <c r="AJ450" s="23"/>
      <c r="AL450" s="17"/>
      <c r="AM450" s="21"/>
      <c r="AN450" s="155"/>
      <c r="AO450" s="154"/>
      <c r="AP450" s="23"/>
      <c r="AR450" s="17"/>
      <c r="AS450" s="21"/>
      <c r="AT450" s="155"/>
      <c r="AU450" s="154"/>
      <c r="AV450" s="23"/>
      <c r="AX450" s="17"/>
      <c r="AY450" s="21"/>
      <c r="AZ450" s="155"/>
      <c r="BA450" s="154"/>
      <c r="BB450" s="23"/>
      <c r="BD450" s="17"/>
      <c r="BE450" s="21"/>
      <c r="BF450" s="155"/>
      <c r="BG450" s="154"/>
      <c r="BH450" s="23"/>
      <c r="BJ450" s="17"/>
      <c r="BK450" s="21"/>
      <c r="BL450" s="155"/>
      <c r="BM450" s="154"/>
      <c r="BN450" s="23"/>
    </row>
    <row r="451" spans="2:66" ht="15.75" hidden="1">
      <c r="B451" s="17"/>
      <c r="C451" s="21"/>
      <c r="D451" s="155"/>
      <c r="E451" s="154"/>
      <c r="F451" s="22"/>
      <c r="G451" s="1"/>
      <c r="H451" s="17"/>
      <c r="I451" s="21"/>
      <c r="J451" s="155"/>
      <c r="K451" s="154"/>
      <c r="L451" s="23"/>
      <c r="N451" s="17"/>
      <c r="O451" s="21"/>
      <c r="P451" s="155"/>
      <c r="Q451" s="154"/>
      <c r="R451" s="23"/>
      <c r="T451" s="17"/>
      <c r="U451" s="21"/>
      <c r="V451" s="155"/>
      <c r="W451" s="154"/>
      <c r="X451" s="23"/>
      <c r="Z451" s="17"/>
      <c r="AA451" s="21"/>
      <c r="AB451" s="155"/>
      <c r="AC451" s="154"/>
      <c r="AD451" s="23"/>
      <c r="AF451" s="17"/>
      <c r="AG451" s="21"/>
      <c r="AH451" s="155"/>
      <c r="AI451" s="154"/>
      <c r="AJ451" s="23"/>
      <c r="AL451" s="17"/>
      <c r="AM451" s="21"/>
      <c r="AN451" s="155"/>
      <c r="AO451" s="154"/>
      <c r="AP451" s="23"/>
      <c r="AR451" s="17"/>
      <c r="AS451" s="21"/>
      <c r="AT451" s="155"/>
      <c r="AU451" s="154"/>
      <c r="AV451" s="23"/>
      <c r="AX451" s="17"/>
      <c r="AY451" s="21"/>
      <c r="AZ451" s="155"/>
      <c r="BA451" s="154"/>
      <c r="BB451" s="23"/>
      <c r="BD451" s="17"/>
      <c r="BE451" s="21"/>
      <c r="BF451" s="155"/>
      <c r="BG451" s="154"/>
      <c r="BH451" s="23"/>
      <c r="BJ451" s="17"/>
      <c r="BK451" s="21"/>
      <c r="BL451" s="155"/>
      <c r="BM451" s="154"/>
      <c r="BN451" s="23"/>
    </row>
    <row r="452" spans="2:66" ht="15.75" hidden="1">
      <c r="B452" s="17"/>
      <c r="C452" s="21"/>
      <c r="D452" s="155"/>
      <c r="E452" s="154"/>
      <c r="F452" s="22"/>
      <c r="G452" s="1"/>
      <c r="H452" s="17"/>
      <c r="I452" s="21"/>
      <c r="J452" s="155"/>
      <c r="K452" s="154"/>
      <c r="L452" s="23"/>
      <c r="N452" s="17"/>
      <c r="O452" s="21"/>
      <c r="P452" s="155"/>
      <c r="Q452" s="154"/>
      <c r="R452" s="23"/>
      <c r="T452" s="17"/>
      <c r="U452" s="21"/>
      <c r="V452" s="155"/>
      <c r="W452" s="154"/>
      <c r="X452" s="23"/>
      <c r="Z452" s="17"/>
      <c r="AA452" s="21"/>
      <c r="AB452" s="155"/>
      <c r="AC452" s="154"/>
      <c r="AD452" s="23"/>
      <c r="AF452" s="17"/>
      <c r="AG452" s="21"/>
      <c r="AH452" s="155"/>
      <c r="AI452" s="154"/>
      <c r="AJ452" s="23"/>
      <c r="AL452" s="17"/>
      <c r="AM452" s="21"/>
      <c r="AN452" s="155"/>
      <c r="AO452" s="154"/>
      <c r="AP452" s="23"/>
      <c r="AR452" s="17"/>
      <c r="AS452" s="21"/>
      <c r="AT452" s="155"/>
      <c r="AU452" s="154"/>
      <c r="AV452" s="23"/>
      <c r="AX452" s="17"/>
      <c r="AY452" s="21"/>
      <c r="AZ452" s="155"/>
      <c r="BA452" s="154"/>
      <c r="BB452" s="23"/>
      <c r="BD452" s="17"/>
      <c r="BE452" s="21"/>
      <c r="BF452" s="155"/>
      <c r="BG452" s="154"/>
      <c r="BH452" s="23"/>
      <c r="BJ452" s="17"/>
      <c r="BK452" s="21"/>
      <c r="BL452" s="155"/>
      <c r="BM452" s="154"/>
      <c r="BN452" s="23"/>
    </row>
    <row r="453" spans="2:66" ht="15.75" hidden="1">
      <c r="B453" s="17"/>
      <c r="C453" s="21"/>
      <c r="D453" s="155"/>
      <c r="E453" s="154"/>
      <c r="F453" s="22"/>
      <c r="G453" s="1"/>
      <c r="H453" s="17"/>
      <c r="I453" s="21"/>
      <c r="J453" s="155"/>
      <c r="K453" s="154"/>
      <c r="L453" s="23"/>
      <c r="N453" s="17"/>
      <c r="O453" s="21"/>
      <c r="P453" s="155"/>
      <c r="Q453" s="154"/>
      <c r="R453" s="23"/>
      <c r="T453" s="17"/>
      <c r="U453" s="21"/>
      <c r="V453" s="155"/>
      <c r="W453" s="154"/>
      <c r="X453" s="23"/>
      <c r="Z453" s="17"/>
      <c r="AA453" s="21"/>
      <c r="AB453" s="155"/>
      <c r="AC453" s="154"/>
      <c r="AD453" s="23"/>
      <c r="AF453" s="17"/>
      <c r="AG453" s="21"/>
      <c r="AH453" s="155"/>
      <c r="AI453" s="154"/>
      <c r="AJ453" s="23"/>
      <c r="AL453" s="17"/>
      <c r="AM453" s="21"/>
      <c r="AN453" s="155"/>
      <c r="AO453" s="154"/>
      <c r="AP453" s="23"/>
      <c r="AR453" s="17"/>
      <c r="AS453" s="21"/>
      <c r="AT453" s="155"/>
      <c r="AU453" s="154"/>
      <c r="AV453" s="23"/>
      <c r="AX453" s="17"/>
      <c r="AY453" s="21"/>
      <c r="AZ453" s="155"/>
      <c r="BA453" s="154"/>
      <c r="BB453" s="23"/>
      <c r="BD453" s="17"/>
      <c r="BE453" s="21"/>
      <c r="BF453" s="155"/>
      <c r="BG453" s="154"/>
      <c r="BH453" s="23"/>
      <c r="BJ453" s="17"/>
      <c r="BK453" s="21"/>
      <c r="BL453" s="155"/>
      <c r="BM453" s="154"/>
      <c r="BN453" s="23"/>
    </row>
    <row r="454" spans="2:66" ht="15.75" hidden="1">
      <c r="B454" s="24"/>
      <c r="C454" s="21"/>
      <c r="D454" s="155"/>
      <c r="E454" s="154"/>
      <c r="F454" s="22"/>
      <c r="G454" s="1"/>
      <c r="H454" s="24"/>
      <c r="I454" s="21"/>
      <c r="J454" s="155"/>
      <c r="K454" s="154"/>
      <c r="L454" s="23"/>
      <c r="N454" s="24"/>
      <c r="O454" s="21"/>
      <c r="P454" s="155"/>
      <c r="Q454" s="154"/>
      <c r="R454" s="23"/>
      <c r="T454" s="24"/>
      <c r="U454" s="21"/>
      <c r="V454" s="155"/>
      <c r="W454" s="154"/>
      <c r="X454" s="23"/>
      <c r="Z454" s="24"/>
      <c r="AA454" s="21"/>
      <c r="AB454" s="155"/>
      <c r="AC454" s="154"/>
      <c r="AD454" s="23"/>
      <c r="AF454" s="24"/>
      <c r="AG454" s="21"/>
      <c r="AH454" s="155"/>
      <c r="AI454" s="154"/>
      <c r="AJ454" s="23"/>
      <c r="AL454" s="24"/>
      <c r="AM454" s="21"/>
      <c r="AN454" s="155"/>
      <c r="AO454" s="154"/>
      <c r="AP454" s="23"/>
      <c r="AR454" s="24"/>
      <c r="AS454" s="21"/>
      <c r="AT454" s="155"/>
      <c r="AU454" s="154"/>
      <c r="AV454" s="23"/>
      <c r="AX454" s="24"/>
      <c r="AY454" s="21"/>
      <c r="AZ454" s="155"/>
      <c r="BA454" s="154"/>
      <c r="BB454" s="23"/>
      <c r="BD454" s="24"/>
      <c r="BE454" s="21"/>
      <c r="BF454" s="155"/>
      <c r="BG454" s="154"/>
      <c r="BH454" s="23"/>
      <c r="BJ454" s="24"/>
      <c r="BK454" s="21"/>
      <c r="BL454" s="155"/>
      <c r="BM454" s="154"/>
      <c r="BN454" s="23"/>
    </row>
    <row r="455" spans="2:66" ht="15.75" hidden="1">
      <c r="B455" s="24"/>
      <c r="C455" s="21"/>
      <c r="D455" s="155"/>
      <c r="E455" s="154"/>
      <c r="F455" s="22"/>
      <c r="G455" s="1"/>
      <c r="H455" s="24"/>
      <c r="I455" s="21"/>
      <c r="J455" s="155"/>
      <c r="K455" s="154"/>
      <c r="L455" s="23"/>
      <c r="N455" s="24"/>
      <c r="O455" s="21"/>
      <c r="P455" s="155"/>
      <c r="Q455" s="154"/>
      <c r="R455" s="23"/>
      <c r="T455" s="24"/>
      <c r="U455" s="21"/>
      <c r="V455" s="155"/>
      <c r="W455" s="154"/>
      <c r="X455" s="23"/>
      <c r="Z455" s="24"/>
      <c r="AA455" s="21"/>
      <c r="AB455" s="155"/>
      <c r="AC455" s="154"/>
      <c r="AD455" s="23"/>
      <c r="AF455" s="24"/>
      <c r="AG455" s="21"/>
      <c r="AH455" s="155"/>
      <c r="AI455" s="154"/>
      <c r="AJ455" s="23"/>
      <c r="AL455" s="24"/>
      <c r="AM455" s="21"/>
      <c r="AN455" s="155"/>
      <c r="AO455" s="154"/>
      <c r="AP455" s="23"/>
      <c r="AR455" s="24"/>
      <c r="AS455" s="21"/>
      <c r="AT455" s="155"/>
      <c r="AU455" s="154"/>
      <c r="AV455" s="23"/>
      <c r="AX455" s="24"/>
      <c r="AY455" s="21"/>
      <c r="AZ455" s="155"/>
      <c r="BA455" s="154"/>
      <c r="BB455" s="23"/>
      <c r="BD455" s="24"/>
      <c r="BE455" s="21"/>
      <c r="BF455" s="155"/>
      <c r="BG455" s="154"/>
      <c r="BH455" s="23"/>
      <c r="BJ455" s="24"/>
      <c r="BK455" s="21"/>
      <c r="BL455" s="155"/>
      <c r="BM455" s="154"/>
      <c r="BN455" s="23"/>
    </row>
    <row r="456" spans="2:66" ht="15.75" hidden="1">
      <c r="B456" s="24"/>
      <c r="C456" s="21"/>
      <c r="D456" s="155"/>
      <c r="E456" s="154"/>
      <c r="F456" s="22"/>
      <c r="G456" s="1"/>
      <c r="H456" s="24"/>
      <c r="I456" s="21"/>
      <c r="J456" s="155"/>
      <c r="K456" s="154"/>
      <c r="L456" s="23"/>
      <c r="N456" s="24"/>
      <c r="O456" s="21"/>
      <c r="P456" s="155"/>
      <c r="Q456" s="154"/>
      <c r="R456" s="23"/>
      <c r="T456" s="24"/>
      <c r="U456" s="21"/>
      <c r="V456" s="155"/>
      <c r="W456" s="154"/>
      <c r="X456" s="23"/>
      <c r="Z456" s="24"/>
      <c r="AA456" s="21"/>
      <c r="AB456" s="155"/>
      <c r="AC456" s="154"/>
      <c r="AD456" s="23"/>
      <c r="AF456" s="24"/>
      <c r="AG456" s="21"/>
      <c r="AH456" s="155"/>
      <c r="AI456" s="154"/>
      <c r="AJ456" s="23"/>
      <c r="AL456" s="24"/>
      <c r="AM456" s="21"/>
      <c r="AN456" s="155"/>
      <c r="AO456" s="154"/>
      <c r="AP456" s="23"/>
      <c r="AR456" s="24"/>
      <c r="AS456" s="21"/>
      <c r="AT456" s="155"/>
      <c r="AU456" s="154"/>
      <c r="AV456" s="23"/>
      <c r="AX456" s="24"/>
      <c r="AY456" s="21"/>
      <c r="AZ456" s="155"/>
      <c r="BA456" s="154"/>
      <c r="BB456" s="23"/>
      <c r="BD456" s="24"/>
      <c r="BE456" s="21"/>
      <c r="BF456" s="155"/>
      <c r="BG456" s="154"/>
      <c r="BH456" s="23"/>
      <c r="BJ456" s="24"/>
      <c r="BK456" s="21"/>
      <c r="BL456" s="155"/>
      <c r="BM456" s="154"/>
      <c r="BN456" s="23"/>
    </row>
    <row r="457" spans="2:66" ht="15.75" hidden="1">
      <c r="B457" s="24"/>
      <c r="C457" s="21"/>
      <c r="D457" s="153"/>
      <c r="E457" s="154"/>
      <c r="F457" s="22"/>
      <c r="G457" s="1"/>
      <c r="H457" s="24"/>
      <c r="I457" s="21"/>
      <c r="J457" s="153"/>
      <c r="K457" s="154"/>
      <c r="L457" s="23"/>
      <c r="N457" s="24"/>
      <c r="O457" s="21"/>
      <c r="P457" s="153"/>
      <c r="Q457" s="154"/>
      <c r="R457" s="23"/>
      <c r="T457" s="24"/>
      <c r="U457" s="21"/>
      <c r="V457" s="153"/>
      <c r="W457" s="154"/>
      <c r="X457" s="23"/>
      <c r="Z457" s="24"/>
      <c r="AA457" s="21"/>
      <c r="AB457" s="153"/>
      <c r="AC457" s="154"/>
      <c r="AD457" s="23"/>
      <c r="AF457" s="24"/>
      <c r="AG457" s="21"/>
      <c r="AH457" s="153"/>
      <c r="AI457" s="154"/>
      <c r="AJ457" s="23"/>
      <c r="AL457" s="24"/>
      <c r="AM457" s="21"/>
      <c r="AN457" s="153"/>
      <c r="AO457" s="154"/>
      <c r="AP457" s="23"/>
      <c r="AR457" s="24"/>
      <c r="AS457" s="21"/>
      <c r="AT457" s="153"/>
      <c r="AU457" s="154"/>
      <c r="AV457" s="23"/>
      <c r="AX457" s="24"/>
      <c r="AY457" s="21"/>
      <c r="AZ457" s="153"/>
      <c r="BA457" s="154"/>
      <c r="BB457" s="23"/>
      <c r="BD457" s="24"/>
      <c r="BE457" s="21"/>
      <c r="BF457" s="153"/>
      <c r="BG457" s="154"/>
      <c r="BH457" s="23"/>
      <c r="BJ457" s="24"/>
      <c r="BK457" s="21"/>
      <c r="BL457" s="153"/>
      <c r="BM457" s="154"/>
      <c r="BN457" s="23"/>
    </row>
    <row r="458" spans="2:66" ht="16.5" hidden="1" thickBot="1">
      <c r="B458" s="25"/>
      <c r="C458" s="26"/>
      <c r="D458" s="151"/>
      <c r="E458" s="152"/>
      <c r="F458" s="27"/>
      <c r="G458" s="1"/>
      <c r="H458" s="25"/>
      <c r="I458" s="26"/>
      <c r="J458" s="151"/>
      <c r="K458" s="152"/>
      <c r="L458" s="28"/>
      <c r="N458" s="25"/>
      <c r="O458" s="26"/>
      <c r="P458" s="151"/>
      <c r="Q458" s="152"/>
      <c r="R458" s="28"/>
      <c r="T458" s="25"/>
      <c r="U458" s="26"/>
      <c r="V458" s="151"/>
      <c r="W458" s="152"/>
      <c r="X458" s="28"/>
      <c r="Z458" s="25"/>
      <c r="AA458" s="26"/>
      <c r="AB458" s="151"/>
      <c r="AC458" s="152"/>
      <c r="AD458" s="28"/>
      <c r="AF458" s="25"/>
      <c r="AG458" s="26"/>
      <c r="AH458" s="151"/>
      <c r="AI458" s="152"/>
      <c r="AJ458" s="28"/>
      <c r="AL458" s="25"/>
      <c r="AM458" s="26"/>
      <c r="AN458" s="151"/>
      <c r="AO458" s="152"/>
      <c r="AP458" s="28"/>
      <c r="AR458" s="25"/>
      <c r="AS458" s="26"/>
      <c r="AT458" s="151"/>
      <c r="AU458" s="152"/>
      <c r="AV458" s="28"/>
      <c r="AX458" s="25"/>
      <c r="AY458" s="26"/>
      <c r="AZ458" s="151"/>
      <c r="BA458" s="152"/>
      <c r="BB458" s="28"/>
      <c r="BD458" s="25"/>
      <c r="BE458" s="26"/>
      <c r="BF458" s="151"/>
      <c r="BG458" s="152"/>
      <c r="BH458" s="28"/>
      <c r="BJ458" s="25"/>
      <c r="BK458" s="26"/>
      <c r="BL458" s="151"/>
      <c r="BM458" s="152"/>
      <c r="BN458" s="28"/>
    </row>
    <row r="459" spans="2:66" ht="20.25" hidden="1" thickTop="1" thickBot="1">
      <c r="B459" s="142" t="s">
        <v>6</v>
      </c>
      <c r="C459" s="147" t="e">
        <f>AVERAGE(C449:C458)/3</f>
        <v>#DIV/0!</v>
      </c>
      <c r="D459" s="29" t="s">
        <v>7</v>
      </c>
      <c r="E459" s="30">
        <f>100%-(E460+E461+E462+E463+E464)</f>
        <v>1</v>
      </c>
      <c r="F459" s="31"/>
      <c r="G459" s="16"/>
      <c r="H459" s="142" t="s">
        <v>6</v>
      </c>
      <c r="I459" s="147" t="e">
        <f>AVERAGE(I449:I458)/3</f>
        <v>#DIV/0!</v>
      </c>
      <c r="J459" s="29" t="s">
        <v>7</v>
      </c>
      <c r="K459" s="30">
        <f>100%-(K460+K461+K462+K463+K464)</f>
        <v>1</v>
      </c>
      <c r="L459" s="31"/>
      <c r="M459" s="16"/>
      <c r="N459" s="142" t="s">
        <v>6</v>
      </c>
      <c r="O459" s="147" t="e">
        <f>AVERAGE(O449:O458)/3</f>
        <v>#DIV/0!</v>
      </c>
      <c r="P459" s="29" t="s">
        <v>7</v>
      </c>
      <c r="Q459" s="30">
        <f>100%-(Q460+Q461+Q462+Q463+Q464)</f>
        <v>1</v>
      </c>
      <c r="R459" s="31"/>
      <c r="S459" s="16"/>
      <c r="T459" s="142" t="s">
        <v>6</v>
      </c>
      <c r="U459" s="147" t="e">
        <f>AVERAGE(U449:U458)/3</f>
        <v>#DIV/0!</v>
      </c>
      <c r="V459" s="29" t="s">
        <v>7</v>
      </c>
      <c r="W459" s="30">
        <f>100%-(W460+W461+W462+W463+W464)</f>
        <v>1</v>
      </c>
      <c r="X459" s="31"/>
      <c r="Y459" s="16"/>
      <c r="Z459" s="142" t="s">
        <v>6</v>
      </c>
      <c r="AA459" s="147" t="e">
        <f>AVERAGE(AA449:AA458)/3</f>
        <v>#DIV/0!</v>
      </c>
      <c r="AB459" s="29" t="s">
        <v>7</v>
      </c>
      <c r="AC459" s="30">
        <f>100%-(AC460+AC461+AC462+AC463+AC464)</f>
        <v>1</v>
      </c>
      <c r="AD459" s="31"/>
      <c r="AE459" s="16"/>
      <c r="AF459" s="142" t="s">
        <v>6</v>
      </c>
      <c r="AG459" s="147" t="e">
        <f>AVERAGE(AG449:AG458)/3</f>
        <v>#DIV/0!</v>
      </c>
      <c r="AH459" s="29" t="s">
        <v>7</v>
      </c>
      <c r="AI459" s="30">
        <f>100%-(AI460+AI461+AI462+AI463+AI464)</f>
        <v>1</v>
      </c>
      <c r="AJ459" s="31"/>
      <c r="AK459" s="16"/>
      <c r="AL459" s="142" t="s">
        <v>6</v>
      </c>
      <c r="AM459" s="147" t="e">
        <f>AVERAGE(AM449:AM458)/3</f>
        <v>#DIV/0!</v>
      </c>
      <c r="AN459" s="29" t="s">
        <v>7</v>
      </c>
      <c r="AO459" s="30">
        <f>100%-(AO460+AO461+AO462+AO463+AO464)</f>
        <v>1</v>
      </c>
      <c r="AP459" s="31"/>
      <c r="AQ459" s="16"/>
      <c r="AR459" s="142" t="s">
        <v>6</v>
      </c>
      <c r="AS459" s="147" t="e">
        <f>AVERAGE(AS449:AS458)/3</f>
        <v>#DIV/0!</v>
      </c>
      <c r="AT459" s="29" t="s">
        <v>7</v>
      </c>
      <c r="AU459" s="30">
        <f>100%-(AU460+AU461+AU462+AU463+AU464)</f>
        <v>1</v>
      </c>
      <c r="AV459" s="31"/>
      <c r="AW459" s="16"/>
      <c r="AX459" s="142" t="s">
        <v>6</v>
      </c>
      <c r="AY459" s="147" t="e">
        <f>AVERAGE(AY449:AY458)/3</f>
        <v>#DIV/0!</v>
      </c>
      <c r="AZ459" s="29" t="s">
        <v>7</v>
      </c>
      <c r="BA459" s="30">
        <f>100%-(BA460+BA461+BA462+BA463+BA464)</f>
        <v>1</v>
      </c>
      <c r="BB459" s="31"/>
      <c r="BC459" s="16"/>
      <c r="BD459" s="142" t="s">
        <v>6</v>
      </c>
      <c r="BE459" s="147" t="e">
        <f>AVERAGE(BE449:BE458)/3</f>
        <v>#DIV/0!</v>
      </c>
      <c r="BF459" s="29" t="s">
        <v>7</v>
      </c>
      <c r="BG459" s="30">
        <f>100%-(BG460+BG461+BG462+BG463+BG464)</f>
        <v>1</v>
      </c>
      <c r="BH459" s="31"/>
      <c r="BI459" s="16"/>
      <c r="BJ459" s="142" t="s">
        <v>6</v>
      </c>
      <c r="BK459" s="147" t="e">
        <f>AVERAGE(BK449:BK458)/3</f>
        <v>#DIV/0!</v>
      </c>
      <c r="BL459" s="29" t="s">
        <v>7</v>
      </c>
      <c r="BM459" s="30">
        <f>100%-(BM460+BM461+BM462+BM463+BM464)</f>
        <v>1</v>
      </c>
      <c r="BN459" s="31"/>
    </row>
    <row r="460" spans="2:66" ht="17.25" hidden="1" thickTop="1" thickBot="1">
      <c r="B460" s="150"/>
      <c r="C460" s="148"/>
      <c r="D460" s="32" t="s">
        <v>8</v>
      </c>
      <c r="E460" s="33">
        <f>COUNTIF(D449:E458,"G")/COUNTBLANK(D449:E458)</f>
        <v>0</v>
      </c>
      <c r="F460" s="34"/>
      <c r="G460" s="16"/>
      <c r="H460" s="150"/>
      <c r="I460" s="148"/>
      <c r="J460" s="32" t="s">
        <v>8</v>
      </c>
      <c r="K460" s="33">
        <f>COUNTIF(J449:K458,"G")/COUNTBLANK(J449:K458)</f>
        <v>0</v>
      </c>
      <c r="L460" s="34"/>
      <c r="M460" s="16"/>
      <c r="N460" s="150"/>
      <c r="O460" s="148"/>
      <c r="P460" s="32" t="s">
        <v>8</v>
      </c>
      <c r="Q460" s="33">
        <f>COUNTIF(P449:Q458,"G")/COUNTBLANK(P449:Q458)</f>
        <v>0</v>
      </c>
      <c r="R460" s="34"/>
      <c r="S460" s="16"/>
      <c r="T460" s="150"/>
      <c r="U460" s="148"/>
      <c r="V460" s="32" t="s">
        <v>8</v>
      </c>
      <c r="W460" s="33">
        <f>COUNTIF(V449:W458,"G")/COUNTBLANK(V449:W458)</f>
        <v>0</v>
      </c>
      <c r="X460" s="34"/>
      <c r="Y460" s="16"/>
      <c r="Z460" s="150"/>
      <c r="AA460" s="148"/>
      <c r="AB460" s="32" t="s">
        <v>8</v>
      </c>
      <c r="AC460" s="33">
        <f>COUNTIF(AB449:AC458,"G")/COUNTBLANK(AB449:AC458)</f>
        <v>0</v>
      </c>
      <c r="AD460" s="34"/>
      <c r="AE460" s="16"/>
      <c r="AF460" s="150"/>
      <c r="AG460" s="148"/>
      <c r="AH460" s="35" t="s">
        <v>8</v>
      </c>
      <c r="AI460" s="33">
        <f>COUNTIF(AH449:AI458,"G")/COUNTBLANK(AH449:AI458)</f>
        <v>0</v>
      </c>
      <c r="AJ460" s="34"/>
      <c r="AK460" s="16"/>
      <c r="AL460" s="150"/>
      <c r="AM460" s="148"/>
      <c r="AN460" s="32" t="s">
        <v>8</v>
      </c>
      <c r="AO460" s="33">
        <f>COUNTIF(AN449:AO458,"G")/COUNTBLANK(AN449:AO458)</f>
        <v>0</v>
      </c>
      <c r="AP460" s="34"/>
      <c r="AQ460" s="16"/>
      <c r="AR460" s="150"/>
      <c r="AS460" s="148"/>
      <c r="AT460" s="32" t="s">
        <v>8</v>
      </c>
      <c r="AU460" s="33">
        <f>COUNTIF(AT449:AU458,"G")/COUNTBLANK(AT449:AU458)</f>
        <v>0</v>
      </c>
      <c r="AV460" s="34"/>
      <c r="AW460" s="16"/>
      <c r="AX460" s="150"/>
      <c r="AY460" s="148"/>
      <c r="AZ460" s="32" t="s">
        <v>8</v>
      </c>
      <c r="BA460" s="33">
        <f>COUNTIF(AZ449:BA458,"G")/COUNTBLANK(AZ449:BA458)</f>
        <v>0</v>
      </c>
      <c r="BB460" s="34"/>
      <c r="BC460" s="16"/>
      <c r="BD460" s="150"/>
      <c r="BE460" s="148"/>
      <c r="BF460" s="32" t="s">
        <v>8</v>
      </c>
      <c r="BG460" s="33">
        <f>COUNTIF(BF449:BG458,"G")/COUNTBLANK(BF449:BG458)</f>
        <v>0</v>
      </c>
      <c r="BH460" s="34"/>
      <c r="BI460" s="16"/>
      <c r="BJ460" s="150"/>
      <c r="BK460" s="148"/>
      <c r="BL460" s="32" t="s">
        <v>8</v>
      </c>
      <c r="BM460" s="33">
        <f>COUNTIF(BL449:BM458,"G")/COUNTBLANK(BL449:BM458)</f>
        <v>0</v>
      </c>
      <c r="BN460" s="34"/>
    </row>
    <row r="461" spans="2:66" ht="17.25" hidden="1" thickTop="1" thickBot="1">
      <c r="B461" s="144"/>
      <c r="C461" s="149"/>
      <c r="D461" s="36" t="s">
        <v>9</v>
      </c>
      <c r="E461" s="33">
        <f>COUNTIF(D449:E458,"A")/COUNTBLANK(D449:E458)</f>
        <v>0</v>
      </c>
      <c r="F461" s="34"/>
      <c r="G461" s="16"/>
      <c r="H461" s="144"/>
      <c r="I461" s="149"/>
      <c r="J461" s="36" t="s">
        <v>9</v>
      </c>
      <c r="K461" s="33">
        <f>COUNTIF(J449:K458,"A")/COUNTBLANK(J449:K458)</f>
        <v>0</v>
      </c>
      <c r="L461" s="34"/>
      <c r="M461" s="16"/>
      <c r="N461" s="144"/>
      <c r="O461" s="149"/>
      <c r="P461" s="36" t="s">
        <v>9</v>
      </c>
      <c r="Q461" s="33">
        <f>COUNTIF(P449:Q458,"A")/COUNTBLANK(P449:Q458)</f>
        <v>0</v>
      </c>
      <c r="R461" s="34"/>
      <c r="S461" s="16"/>
      <c r="T461" s="144"/>
      <c r="U461" s="149"/>
      <c r="V461" s="36" t="s">
        <v>9</v>
      </c>
      <c r="W461" s="33">
        <f>COUNTIF(V449:W458,"A")/COUNTBLANK(V449:W458)</f>
        <v>0</v>
      </c>
      <c r="X461" s="34"/>
      <c r="Y461" s="16"/>
      <c r="Z461" s="144"/>
      <c r="AA461" s="149"/>
      <c r="AB461" s="36" t="s">
        <v>9</v>
      </c>
      <c r="AC461" s="33">
        <f>COUNTIF(AB449:AC458,"A")/COUNTBLANK(AB449:AC458)</f>
        <v>0</v>
      </c>
      <c r="AD461" s="34"/>
      <c r="AE461" s="16"/>
      <c r="AF461" s="144"/>
      <c r="AG461" s="149"/>
      <c r="AH461" s="36" t="s">
        <v>9</v>
      </c>
      <c r="AI461" s="33">
        <f>COUNTIF(AH449:AI458,"A")/COUNTBLANK(AH449:AI458)</f>
        <v>0</v>
      </c>
      <c r="AJ461" s="34"/>
      <c r="AK461" s="16"/>
      <c r="AL461" s="144"/>
      <c r="AM461" s="149"/>
      <c r="AN461" s="36" t="s">
        <v>9</v>
      </c>
      <c r="AO461" s="33">
        <f>COUNTIF(AN449:AO458,"A")/COUNTBLANK(AN449:AO458)</f>
        <v>0</v>
      </c>
      <c r="AP461" s="34"/>
      <c r="AQ461" s="16"/>
      <c r="AR461" s="144"/>
      <c r="AS461" s="149"/>
      <c r="AT461" s="36" t="s">
        <v>9</v>
      </c>
      <c r="AU461" s="33">
        <f>COUNTIF(AT449:AU458,"A")/COUNTBLANK(AT449:AU458)</f>
        <v>0</v>
      </c>
      <c r="AV461" s="34"/>
      <c r="AW461" s="16"/>
      <c r="AX461" s="144"/>
      <c r="AY461" s="149"/>
      <c r="AZ461" s="36" t="s">
        <v>9</v>
      </c>
      <c r="BA461" s="33">
        <f>COUNTIF(AZ449:BA458,"A")/COUNTBLANK(AZ449:BA458)</f>
        <v>0</v>
      </c>
      <c r="BB461" s="34"/>
      <c r="BC461" s="16"/>
      <c r="BD461" s="144"/>
      <c r="BE461" s="149"/>
      <c r="BF461" s="36" t="s">
        <v>9</v>
      </c>
      <c r="BG461" s="33">
        <f>COUNTIF(BF449:BG458,"A")/COUNTBLANK(BF449:BG458)</f>
        <v>0</v>
      </c>
      <c r="BH461" s="34"/>
      <c r="BI461" s="16"/>
      <c r="BJ461" s="144"/>
      <c r="BK461" s="149"/>
      <c r="BL461" s="36" t="s">
        <v>9</v>
      </c>
      <c r="BM461" s="33">
        <f>COUNTIF(BL449:BM458,"A")/COUNTBLANK(BL449:BM458)</f>
        <v>0</v>
      </c>
      <c r="BN461" s="34"/>
    </row>
    <row r="462" spans="2:66" ht="17.25" hidden="1" thickTop="1" thickBot="1">
      <c r="B462" s="142" t="s">
        <v>10</v>
      </c>
      <c r="C462" s="139" t="str">
        <f>IFERROR(IF(C459&gt;75%,"A",IF(AND(C459&gt;=50%,C459&lt;=75%),"PA","NA")),"NE")</f>
        <v>NE</v>
      </c>
      <c r="D462" s="32" t="s">
        <v>11</v>
      </c>
      <c r="E462" s="33">
        <f>COUNTIF(D449:E458,"M")/COUNTBLANK(D449:E458)</f>
        <v>0</v>
      </c>
      <c r="F462" s="34"/>
      <c r="G462" s="16"/>
      <c r="H462" s="142" t="s">
        <v>10</v>
      </c>
      <c r="I462" s="139" t="str">
        <f>IFERROR(IF(I459&gt;75%,"A",IF(AND(I459&gt;=50%,I459&lt;=75%),"PA","NA")),"NE")</f>
        <v>NE</v>
      </c>
      <c r="J462" s="32" t="s">
        <v>11</v>
      </c>
      <c r="K462" s="33">
        <f>COUNTIF(J449:K458,"M")/COUNTBLANK(J449:K458)</f>
        <v>0</v>
      </c>
      <c r="L462" s="34"/>
      <c r="M462" s="16"/>
      <c r="N462" s="142" t="s">
        <v>10</v>
      </c>
      <c r="O462" s="139" t="str">
        <f>IFERROR(IF(O459&gt;75%,"A",IF(AND(O459&gt;=50%,O459&lt;=75%),"PA","NA")),"NE")</f>
        <v>NE</v>
      </c>
      <c r="P462" s="32" t="s">
        <v>11</v>
      </c>
      <c r="Q462" s="33">
        <f>COUNTIF(P449:Q458,"M")/COUNTBLANK(P449:Q458)</f>
        <v>0</v>
      </c>
      <c r="R462" s="34"/>
      <c r="S462" s="16"/>
      <c r="T462" s="142" t="s">
        <v>10</v>
      </c>
      <c r="U462" s="139" t="str">
        <f>IFERROR(IF(U459&gt;75%,"A",IF(AND(U459&gt;=50%,U459&lt;=75%),"PA","NA")),"NE")</f>
        <v>NE</v>
      </c>
      <c r="V462" s="32" t="s">
        <v>11</v>
      </c>
      <c r="W462" s="33">
        <f>COUNTIF(V449:W458,"M")/COUNTBLANK(V449:W458)</f>
        <v>0</v>
      </c>
      <c r="X462" s="34"/>
      <c r="Y462" s="16"/>
      <c r="Z462" s="142" t="s">
        <v>10</v>
      </c>
      <c r="AA462" s="139" t="str">
        <f>IFERROR(IF(AA459&gt;75%,"A",IF(AND(AA459&gt;=50%,AA459&lt;=75%),"PA","NA")),"NE")</f>
        <v>NE</v>
      </c>
      <c r="AB462" s="32" t="s">
        <v>11</v>
      </c>
      <c r="AC462" s="33">
        <f>COUNTIF(AB449:AC458,"M")/COUNTBLANK(AB449:AC458)</f>
        <v>0</v>
      </c>
      <c r="AD462" s="34"/>
      <c r="AE462" s="16"/>
      <c r="AF462" s="142" t="s">
        <v>10</v>
      </c>
      <c r="AG462" s="139" t="str">
        <f>IFERROR(IF(AG459&gt;75%,"A",IF(AND(AG459&gt;=50%,AG459&lt;=75%),"PA","NA")),"NE")</f>
        <v>NE</v>
      </c>
      <c r="AH462" s="32" t="s">
        <v>11</v>
      </c>
      <c r="AI462" s="33">
        <f>COUNTIF(AH449:AI458,"M")/COUNTBLANK(AH449:AI458)</f>
        <v>0</v>
      </c>
      <c r="AJ462" s="34"/>
      <c r="AK462" s="16"/>
      <c r="AL462" s="142" t="s">
        <v>10</v>
      </c>
      <c r="AM462" s="139" t="str">
        <f>IFERROR(IF(AM459&gt;75%,"A",IF(AND(AM459&gt;=50%,AM459&lt;=75%),"PA","NA")),"NE")</f>
        <v>NE</v>
      </c>
      <c r="AN462" s="32" t="s">
        <v>11</v>
      </c>
      <c r="AO462" s="33">
        <f>COUNTIF(AN449:AO458,"M")/COUNTBLANK(AN449:AO458)</f>
        <v>0</v>
      </c>
      <c r="AP462" s="34"/>
      <c r="AQ462" s="16"/>
      <c r="AR462" s="142" t="s">
        <v>10</v>
      </c>
      <c r="AS462" s="139" t="str">
        <f>IFERROR(IF(AS459&gt;75%,"A",IF(AND(AS459&gt;=50%,AS459&lt;=75%),"PA","NA")),"NE")</f>
        <v>NE</v>
      </c>
      <c r="AT462" s="32" t="s">
        <v>11</v>
      </c>
      <c r="AU462" s="33">
        <f>COUNTIF(AT449:AU458,"M")/COUNTBLANK(AT449:AU458)</f>
        <v>0</v>
      </c>
      <c r="AV462" s="34"/>
      <c r="AW462" s="16"/>
      <c r="AX462" s="142" t="s">
        <v>10</v>
      </c>
      <c r="AY462" s="139" t="str">
        <f>IFERROR(IF(AY459&gt;75%,"A",IF(AND(AY459&gt;=50%,AY459&lt;=75%),"PA","NA")),"NE")</f>
        <v>NE</v>
      </c>
      <c r="AZ462" s="32" t="s">
        <v>11</v>
      </c>
      <c r="BA462" s="33">
        <f>COUNTIF(AZ449:BA458,"M")/COUNTBLANK(AZ449:BA458)</f>
        <v>0</v>
      </c>
      <c r="BB462" s="34"/>
      <c r="BC462" s="16"/>
      <c r="BD462" s="142" t="s">
        <v>10</v>
      </c>
      <c r="BE462" s="139" t="str">
        <f>IFERROR(IF(BE459&gt;75%,"A",IF(AND(BE459&gt;=50%,BE459&lt;=75%),"PA","NA")),"NE")</f>
        <v>NE</v>
      </c>
      <c r="BF462" s="32" t="s">
        <v>11</v>
      </c>
      <c r="BG462" s="33">
        <f>COUNTIF(BF449:BG458,"M")/COUNTBLANK(BF449:BG458)</f>
        <v>0</v>
      </c>
      <c r="BH462" s="34"/>
      <c r="BI462" s="16"/>
      <c r="BJ462" s="142" t="s">
        <v>10</v>
      </c>
      <c r="BK462" s="139" t="str">
        <f>IFERROR(IF(BK459&gt;75%,"A",IF(AND(BK459&gt;=50%,BK459&lt;=75%),"PA","NA")),"NE")</f>
        <v>NE</v>
      </c>
      <c r="BL462" s="32" t="s">
        <v>11</v>
      </c>
      <c r="BM462" s="33">
        <f>COUNTIF(BL449:BM458,"M")/COUNTBLANK(BL449:BM458)</f>
        <v>0</v>
      </c>
      <c r="BN462" s="34"/>
    </row>
    <row r="463" spans="2:66" ht="17.25" hidden="1" thickTop="1" thickBot="1">
      <c r="B463" s="143"/>
      <c r="C463" s="140"/>
      <c r="D463" s="32" t="s">
        <v>12</v>
      </c>
      <c r="E463" s="33">
        <f>COUNTIF(D449:E458,"GM")/COUNTBLANK(D449:E458)</f>
        <v>0</v>
      </c>
      <c r="F463" s="34"/>
      <c r="G463" s="16"/>
      <c r="H463" s="143"/>
      <c r="I463" s="140"/>
      <c r="J463" s="32" t="s">
        <v>12</v>
      </c>
      <c r="K463" s="33">
        <f>COUNTIF(J449:K458,"GM")/COUNTBLANK(J449:K458)</f>
        <v>0</v>
      </c>
      <c r="L463" s="34"/>
      <c r="M463" s="16"/>
      <c r="N463" s="143"/>
      <c r="O463" s="140"/>
      <c r="P463" s="32" t="s">
        <v>12</v>
      </c>
      <c r="Q463" s="33">
        <f>COUNTIF(P449:Q458,"GM")/COUNTBLANK(P449:Q458)</f>
        <v>0</v>
      </c>
      <c r="R463" s="34"/>
      <c r="S463" s="16"/>
      <c r="T463" s="143"/>
      <c r="U463" s="140"/>
      <c r="V463" s="32" t="s">
        <v>12</v>
      </c>
      <c r="W463" s="33">
        <f>COUNTIF(V449:W458,"GM")/COUNTBLANK(V449:W458)</f>
        <v>0</v>
      </c>
      <c r="X463" s="34"/>
      <c r="Y463" s="16"/>
      <c r="Z463" s="143"/>
      <c r="AA463" s="140"/>
      <c r="AB463" s="32" t="s">
        <v>12</v>
      </c>
      <c r="AC463" s="33">
        <f>COUNTIF(AB449:AC458,"GM")/COUNTBLANK(AB449:AC458)</f>
        <v>0</v>
      </c>
      <c r="AD463" s="34"/>
      <c r="AE463" s="16"/>
      <c r="AF463" s="143"/>
      <c r="AG463" s="140"/>
      <c r="AH463" s="32" t="s">
        <v>12</v>
      </c>
      <c r="AI463" s="33">
        <f>COUNTIF(AH449:AI458,"GM")/COUNTBLANK(AH449:AI458)</f>
        <v>0</v>
      </c>
      <c r="AJ463" s="34"/>
      <c r="AK463" s="16"/>
      <c r="AL463" s="143"/>
      <c r="AM463" s="140"/>
      <c r="AN463" s="32" t="s">
        <v>12</v>
      </c>
      <c r="AO463" s="33">
        <f>COUNTIF(AN449:AO458,"GM")/COUNTBLANK(AN449:AO458)</f>
        <v>0</v>
      </c>
      <c r="AP463" s="34"/>
      <c r="AQ463" s="16"/>
      <c r="AR463" s="143"/>
      <c r="AS463" s="140"/>
      <c r="AT463" s="32" t="s">
        <v>12</v>
      </c>
      <c r="AU463" s="33">
        <f>COUNTIF(AT449:AU458,"GM")/COUNTBLANK(AT449:AU458)</f>
        <v>0</v>
      </c>
      <c r="AV463" s="34"/>
      <c r="AW463" s="16"/>
      <c r="AX463" s="143"/>
      <c r="AY463" s="140"/>
      <c r="AZ463" s="32" t="s">
        <v>12</v>
      </c>
      <c r="BA463" s="33">
        <f>COUNTIF(AZ449:BA458,"GM")/COUNTBLANK(AZ449:BA458)</f>
        <v>0</v>
      </c>
      <c r="BB463" s="34"/>
      <c r="BC463" s="16"/>
      <c r="BD463" s="143"/>
      <c r="BE463" s="140"/>
      <c r="BF463" s="32" t="s">
        <v>12</v>
      </c>
      <c r="BG463" s="33">
        <f>COUNTIF(BF449:BG458,"GM")/COUNTBLANK(BF449:BG458)</f>
        <v>0</v>
      </c>
      <c r="BH463" s="34"/>
      <c r="BI463" s="16"/>
      <c r="BJ463" s="143"/>
      <c r="BK463" s="140"/>
      <c r="BL463" s="32" t="s">
        <v>12</v>
      </c>
      <c r="BM463" s="33">
        <f>COUNTIF(BL449:BM458,"GM")/COUNTBLANK(BL449:BM458)</f>
        <v>0</v>
      </c>
      <c r="BN463" s="34"/>
    </row>
    <row r="464" spans="2:66" ht="17.25" hidden="1" thickTop="1" thickBot="1">
      <c r="B464" s="144"/>
      <c r="C464" s="141"/>
      <c r="D464" s="32" t="s">
        <v>13</v>
      </c>
      <c r="E464" s="33">
        <f>COUNTIF(D449:E458,"AM")/COUNTBLANK(D449:E458)</f>
        <v>0</v>
      </c>
      <c r="F464" s="37"/>
      <c r="G464" s="16"/>
      <c r="H464" s="144"/>
      <c r="I464" s="141"/>
      <c r="J464" s="32" t="s">
        <v>13</v>
      </c>
      <c r="K464" s="33">
        <f>COUNTIF(J449:K458,"AM")/COUNTBLANK(J449:K458)</f>
        <v>0</v>
      </c>
      <c r="L464" s="37"/>
      <c r="M464" s="16"/>
      <c r="N464" s="144"/>
      <c r="O464" s="141"/>
      <c r="P464" s="32" t="s">
        <v>13</v>
      </c>
      <c r="Q464" s="33">
        <f>COUNTIF(P449:Q458,"AM")/COUNTBLANK(P449:Q458)</f>
        <v>0</v>
      </c>
      <c r="R464" s="37"/>
      <c r="S464" s="16"/>
      <c r="T464" s="144"/>
      <c r="U464" s="141"/>
      <c r="V464" s="32" t="s">
        <v>13</v>
      </c>
      <c r="W464" s="33">
        <f>COUNTIF(V449:W458,"AM")/COUNTBLANK(V449:W458)</f>
        <v>0</v>
      </c>
      <c r="X464" s="37"/>
      <c r="Y464" s="16"/>
      <c r="Z464" s="144"/>
      <c r="AA464" s="141"/>
      <c r="AB464" s="32" t="s">
        <v>13</v>
      </c>
      <c r="AC464" s="33">
        <f>COUNTIF(AB449:AC458,"AM")/COUNTBLANK(AB449:AC458)</f>
        <v>0</v>
      </c>
      <c r="AD464" s="37"/>
      <c r="AE464" s="16"/>
      <c r="AF464" s="144"/>
      <c r="AG464" s="141"/>
      <c r="AH464" s="32" t="s">
        <v>13</v>
      </c>
      <c r="AI464" s="33">
        <f>COUNTIF(AH449:AI458,"AM")/COUNTBLANK(AH449:AI458)</f>
        <v>0</v>
      </c>
      <c r="AJ464" s="37"/>
      <c r="AK464" s="16"/>
      <c r="AL464" s="144"/>
      <c r="AM464" s="141"/>
      <c r="AN464" s="32" t="s">
        <v>13</v>
      </c>
      <c r="AO464" s="33">
        <f>COUNTIF(AN449:AO458,"AM")/COUNTBLANK(AN449:AO458)</f>
        <v>0</v>
      </c>
      <c r="AP464" s="37"/>
      <c r="AQ464" s="16"/>
      <c r="AR464" s="144"/>
      <c r="AS464" s="141"/>
      <c r="AT464" s="32" t="s">
        <v>13</v>
      </c>
      <c r="AU464" s="33">
        <f>COUNTIF(AT449:AU458,"AM")/COUNTBLANK(AT449:AU458)</f>
        <v>0</v>
      </c>
      <c r="AV464" s="37"/>
      <c r="AW464" s="16"/>
      <c r="AX464" s="144"/>
      <c r="AY464" s="141"/>
      <c r="AZ464" s="32" t="s">
        <v>13</v>
      </c>
      <c r="BA464" s="33">
        <f>COUNTIF(AZ449:BA458,"AM")/COUNTBLANK(AZ449:BA458)</f>
        <v>0</v>
      </c>
      <c r="BB464" s="37"/>
      <c r="BC464" s="16"/>
      <c r="BD464" s="144"/>
      <c r="BE464" s="141"/>
      <c r="BF464" s="32" t="s">
        <v>13</v>
      </c>
      <c r="BG464" s="33">
        <f>COUNTIF(BF449:BG458,"AM")/COUNTBLANK(BF449:BG458)</f>
        <v>0</v>
      </c>
      <c r="BH464" s="37"/>
      <c r="BI464" s="16"/>
      <c r="BJ464" s="144"/>
      <c r="BK464" s="141"/>
      <c r="BL464" s="32" t="s">
        <v>13</v>
      </c>
      <c r="BM464" s="33">
        <f>COUNTIF(BL449:BM458,"AM")/COUNTBLANK(BL449:BM458)</f>
        <v>0</v>
      </c>
      <c r="BN464" s="37"/>
    </row>
    <row r="465" spans="1:66" ht="15.75" hidden="1" thickTop="1">
      <c r="B465" s="145"/>
      <c r="C465" s="146"/>
      <c r="D465" s="146"/>
      <c r="E465" s="146"/>
      <c r="F465" s="146"/>
      <c r="G465" s="146"/>
      <c r="H465" s="146"/>
      <c r="I465" s="14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  <c r="AA465" s="146"/>
      <c r="AB465" s="146"/>
      <c r="AC465" s="146"/>
      <c r="AD465" s="146"/>
      <c r="AE465" s="146"/>
      <c r="AF465" s="146"/>
      <c r="AG465" s="146"/>
      <c r="AH465" s="146"/>
      <c r="AI465" s="146"/>
      <c r="AJ465" s="146"/>
      <c r="AK465" s="146"/>
      <c r="AL465" s="146"/>
      <c r="AM465" s="146"/>
      <c r="AN465" s="146"/>
      <c r="AO465" s="146"/>
      <c r="AP465" s="146"/>
      <c r="AQ465" s="146"/>
      <c r="AR465" s="146"/>
      <c r="AS465" s="146"/>
      <c r="AT465" s="146"/>
      <c r="AU465" s="146"/>
      <c r="AV465" s="146"/>
      <c r="AW465" s="146"/>
      <c r="AX465" s="146"/>
      <c r="AY465" s="146"/>
      <c r="AZ465" s="146"/>
      <c r="BA465" s="146"/>
      <c r="BB465" s="146"/>
      <c r="BC465" s="146"/>
      <c r="BD465" s="146"/>
      <c r="BE465" s="146"/>
      <c r="BF465" s="146"/>
      <c r="BG465" s="146"/>
      <c r="BH465" s="146"/>
      <c r="BI465" s="146"/>
      <c r="BJ465" s="146"/>
      <c r="BK465" s="146"/>
      <c r="BL465" s="146"/>
      <c r="BM465" s="146"/>
      <c r="BN465" s="146"/>
    </row>
    <row r="466" spans="1:66" hidden="1">
      <c r="B466" s="146"/>
      <c r="C466" s="146"/>
      <c r="D466" s="146"/>
      <c r="E466" s="146"/>
      <c r="F466" s="146"/>
      <c r="G466" s="146"/>
      <c r="H466" s="146"/>
      <c r="I466" s="14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  <c r="AA466" s="146"/>
      <c r="AB466" s="146"/>
      <c r="AC466" s="146"/>
      <c r="AD466" s="146"/>
      <c r="AE466" s="146"/>
      <c r="AF466" s="146"/>
      <c r="AG466" s="146"/>
      <c r="AH466" s="146"/>
      <c r="AI466" s="146"/>
      <c r="AJ466" s="146"/>
      <c r="AK466" s="146"/>
      <c r="AL466" s="146"/>
      <c r="AM466" s="146"/>
      <c r="AN466" s="146"/>
      <c r="AO466" s="146"/>
      <c r="AP466" s="146"/>
      <c r="AQ466" s="146"/>
      <c r="AR466" s="146"/>
      <c r="AS466" s="146"/>
      <c r="AT466" s="146"/>
      <c r="AU466" s="146"/>
      <c r="AV466" s="146"/>
      <c r="AW466" s="146"/>
      <c r="AX466" s="146"/>
      <c r="AY466" s="146"/>
      <c r="AZ466" s="146"/>
      <c r="BA466" s="146"/>
      <c r="BB466" s="146"/>
      <c r="BC466" s="146"/>
      <c r="BD466" s="146"/>
      <c r="BE466" s="146"/>
      <c r="BF466" s="146"/>
      <c r="BG466" s="146"/>
      <c r="BH466" s="146"/>
      <c r="BI466" s="146"/>
      <c r="BJ466" s="146"/>
      <c r="BK466" s="146"/>
      <c r="BL466" s="146"/>
      <c r="BM466" s="146"/>
      <c r="BN466" s="146"/>
    </row>
    <row r="467" spans="1:66" ht="15.75" hidden="1" thickBot="1">
      <c r="B467" s="146"/>
      <c r="C467" s="146"/>
      <c r="D467" s="146"/>
      <c r="E467" s="146"/>
      <c r="F467" s="146"/>
      <c r="G467" s="146"/>
      <c r="H467" s="146"/>
      <c r="I467" s="14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  <c r="AA467" s="146"/>
      <c r="AB467" s="146"/>
      <c r="AC467" s="146"/>
      <c r="AD467" s="146"/>
      <c r="AE467" s="146"/>
      <c r="AF467" s="146"/>
      <c r="AG467" s="146"/>
      <c r="AH467" s="146"/>
      <c r="AI467" s="146"/>
      <c r="AJ467" s="146"/>
      <c r="AK467" s="146"/>
      <c r="AL467" s="146"/>
      <c r="AM467" s="146"/>
      <c r="AN467" s="146"/>
      <c r="AO467" s="146"/>
      <c r="AP467" s="146"/>
      <c r="AQ467" s="146"/>
      <c r="AR467" s="146"/>
      <c r="AS467" s="146"/>
      <c r="AT467" s="146"/>
      <c r="AU467" s="146"/>
      <c r="AV467" s="146"/>
      <c r="AW467" s="146"/>
      <c r="AX467" s="146"/>
      <c r="AY467" s="146"/>
      <c r="AZ467" s="146"/>
      <c r="BA467" s="146"/>
      <c r="BB467" s="146"/>
      <c r="BC467" s="146"/>
      <c r="BD467" s="146"/>
      <c r="BE467" s="146"/>
      <c r="BF467" s="146"/>
      <c r="BG467" s="146"/>
      <c r="BH467" s="146"/>
      <c r="BI467" s="146"/>
      <c r="BJ467" s="146"/>
      <c r="BK467" s="146"/>
      <c r="BL467" s="146"/>
      <c r="BM467" s="146"/>
      <c r="BN467" s="146"/>
    </row>
    <row r="468" spans="1:66" ht="27.75" hidden="1" thickTop="1" thickBot="1">
      <c r="B468" s="163" t="str">
        <f>[1]Compétences!D83</f>
        <v>Maintenir une attention d'écoute active pour comprendre</v>
      </c>
      <c r="C468" s="164"/>
      <c r="D468" s="164"/>
      <c r="E468" s="164"/>
      <c r="F468" s="164"/>
      <c r="G468" s="164"/>
      <c r="H468" s="164"/>
      <c r="I468" s="164"/>
      <c r="J468" s="164"/>
      <c r="K468" s="164"/>
      <c r="L468" s="164"/>
      <c r="M468" s="164"/>
      <c r="N468" s="164"/>
      <c r="O468" s="164"/>
      <c r="P468" s="164"/>
      <c r="Q468" s="164"/>
      <c r="R468" s="164"/>
      <c r="S468" s="164"/>
      <c r="T468" s="164"/>
      <c r="U468" s="164"/>
      <c r="V468" s="164"/>
      <c r="W468" s="164"/>
      <c r="X468" s="164"/>
      <c r="Y468" s="164"/>
      <c r="Z468" s="164"/>
      <c r="AA468" s="164"/>
      <c r="AB468" s="164"/>
      <c r="AC468" s="164"/>
      <c r="AD468" s="164"/>
      <c r="AE468" s="164"/>
      <c r="AF468" s="164"/>
      <c r="AG468" s="164"/>
      <c r="AH468" s="164"/>
      <c r="AI468" s="164"/>
      <c r="AJ468" s="164"/>
      <c r="AK468" s="164"/>
      <c r="AL468" s="164"/>
      <c r="AM468" s="164"/>
      <c r="AN468" s="164"/>
      <c r="AO468" s="164"/>
      <c r="AP468" s="164"/>
      <c r="AQ468" s="164"/>
      <c r="AR468" s="164"/>
      <c r="AS468" s="164"/>
      <c r="AT468" s="164"/>
      <c r="AU468" s="164"/>
      <c r="AV468" s="164"/>
      <c r="AW468" s="164"/>
      <c r="AX468" s="164"/>
      <c r="AY468" s="164"/>
      <c r="AZ468" s="164"/>
      <c r="BA468" s="164"/>
      <c r="BB468" s="164"/>
      <c r="BC468" s="164"/>
      <c r="BD468" s="164"/>
      <c r="BE468" s="164"/>
      <c r="BF468" s="164"/>
      <c r="BG468" s="164"/>
      <c r="BH468" s="164"/>
      <c r="BI468" s="164"/>
      <c r="BJ468" s="164"/>
      <c r="BK468" s="164"/>
      <c r="BL468" s="164"/>
      <c r="BM468" s="164"/>
      <c r="BN468" s="165"/>
    </row>
    <row r="469" spans="1:66" ht="22.5" hidden="1" thickTop="1" thickBot="1">
      <c r="A469" s="13"/>
      <c r="B469" s="166" t="str">
        <f>HYPERLINK("[Evaluation_Continue.xlsm]INES!E"&amp;MATCH(B468,[1]INES!$E$1:$E$400,0),"INES")</f>
        <v>INES</v>
      </c>
      <c r="C469" s="167"/>
      <c r="D469" s="167"/>
      <c r="E469" s="167"/>
      <c r="F469" s="168"/>
      <c r="G469" s="12"/>
      <c r="H469" s="166" t="e">
        <f>HYPERLINK("[Evaluation_Continue.xlsm]RHEMA!E"&amp;MATCH(B468,#REF!,0),"RHEMA")</f>
        <v>#REF!</v>
      </c>
      <c r="I469" s="167"/>
      <c r="J469" s="167"/>
      <c r="K469" s="167"/>
      <c r="L469" s="168"/>
      <c r="M469" s="12"/>
      <c r="N469" s="166" t="e">
        <f>HYPERLINK("[Evaluation_Continue.xlsm]NUHEREN!E"&amp;MATCH(B468,#REF!,0),"NUHEREN")</f>
        <v>#REF!</v>
      </c>
      <c r="O469" s="169"/>
      <c r="P469" s="169"/>
      <c r="Q469" s="169"/>
      <c r="R469" s="170"/>
      <c r="S469" s="12"/>
      <c r="T469" s="160" t="e">
        <f>HYPERLINK("[Evaluation_Continue.xlsm]KISHORE!E"&amp;MATCH(B468,#REF!,0),"KISHORE")</f>
        <v>#REF!</v>
      </c>
      <c r="U469" s="161"/>
      <c r="V469" s="161"/>
      <c r="W469" s="161"/>
      <c r="X469" s="162"/>
      <c r="Y469" s="12"/>
      <c r="Z469" s="160" t="e">
        <f>HYPERLINK("[Evaluation_Continue.xlsm]TIMI!E"&amp;MATCH(B468,#REF!,0),"TIMI")</f>
        <v>#REF!</v>
      </c>
      <c r="AA469" s="161"/>
      <c r="AB469" s="161"/>
      <c r="AC469" s="161"/>
      <c r="AD469" s="162"/>
      <c r="AE469" s="12"/>
      <c r="AF469" s="160" t="e">
        <f>HYPERLINK("[Evaluation_Continue.xlsm]MAEVA!E"&amp;MATCH(B468,#REF!,0),"MAEVA")</f>
        <v>#REF!</v>
      </c>
      <c r="AG469" s="161"/>
      <c r="AH469" s="161"/>
      <c r="AI469" s="161"/>
      <c r="AJ469" s="162"/>
      <c r="AK469" s="12"/>
      <c r="AL469" s="160" t="e">
        <f>HYPERLINK("[Evaluation_Continue.xlsm]LOAN!E"&amp;MATCH(B468,#REF!,0),"LOAN")</f>
        <v>#REF!</v>
      </c>
      <c r="AM469" s="161"/>
      <c r="AN469" s="161"/>
      <c r="AO469" s="161"/>
      <c r="AP469" s="162"/>
      <c r="AQ469" s="12"/>
      <c r="AR469" s="160" t="e">
        <f>HYPERLINK("[Evaluation_Continue.xlsm]ABDOULAYE!E"&amp;MATCH(B468,#REF!,0),"ABDOULAYE")</f>
        <v>#REF!</v>
      </c>
      <c r="AS469" s="161"/>
      <c r="AT469" s="161"/>
      <c r="AU469" s="161"/>
      <c r="AV469" s="162"/>
      <c r="AW469" s="12"/>
      <c r="AX469" s="160" t="e">
        <f>HYPERLINK("[Evaluation_Continue.xlsm]AISSATOU!E"&amp;MATCH(B468,#REF!,0),"AISSATOU")</f>
        <v>#REF!</v>
      </c>
      <c r="AY469" s="161"/>
      <c r="AZ469" s="161"/>
      <c r="BA469" s="161"/>
      <c r="BB469" s="162"/>
      <c r="BC469" s="12"/>
      <c r="BD469" s="160" t="e">
        <f>HYPERLINK("[Evaluation_Continue.xlsm]CHAIMA!E"&amp;MATCH(B468,#REF!,0),"CHAIMA")</f>
        <v>#REF!</v>
      </c>
      <c r="BE469" s="161"/>
      <c r="BF469" s="161"/>
      <c r="BG469" s="161"/>
      <c r="BH469" s="162"/>
      <c r="BI469" s="12"/>
      <c r="BJ469" s="160" t="e">
        <f>HYPERLINK("[Evaluation_Continue.xlsm]JOFFREY!E"&amp;MATCH(B468,#REF!,0),"JOFFREY")</f>
        <v>#REF!</v>
      </c>
      <c r="BK469" s="161"/>
      <c r="BL469" s="161"/>
      <c r="BM469" s="161"/>
      <c r="BN469" s="162"/>
    </row>
    <row r="470" spans="1:66" ht="17.25" hidden="1" thickTop="1" thickBot="1">
      <c r="B470" s="14" t="s">
        <v>2</v>
      </c>
      <c r="C470" s="15" t="s">
        <v>3</v>
      </c>
      <c r="D470" s="158" t="s">
        <v>4</v>
      </c>
      <c r="E470" s="159"/>
      <c r="F470" s="14" t="s">
        <v>5</v>
      </c>
      <c r="G470" s="16"/>
      <c r="H470" s="14" t="s">
        <v>2</v>
      </c>
      <c r="I470" s="15" t="s">
        <v>3</v>
      </c>
      <c r="J470" s="158" t="s">
        <v>4</v>
      </c>
      <c r="K470" s="159"/>
      <c r="L470" s="14" t="s">
        <v>5</v>
      </c>
      <c r="M470" s="16"/>
      <c r="N470" s="14" t="s">
        <v>2</v>
      </c>
      <c r="O470" s="15" t="s">
        <v>3</v>
      </c>
      <c r="P470" s="158" t="s">
        <v>4</v>
      </c>
      <c r="Q470" s="159"/>
      <c r="R470" s="14" t="s">
        <v>5</v>
      </c>
      <c r="S470" s="16"/>
      <c r="T470" s="14" t="s">
        <v>2</v>
      </c>
      <c r="U470" s="15" t="s">
        <v>3</v>
      </c>
      <c r="V470" s="158" t="s">
        <v>4</v>
      </c>
      <c r="W470" s="159"/>
      <c r="X470" s="14" t="s">
        <v>5</v>
      </c>
      <c r="Y470" s="16"/>
      <c r="Z470" s="14" t="s">
        <v>2</v>
      </c>
      <c r="AA470" s="15" t="s">
        <v>3</v>
      </c>
      <c r="AB470" s="158" t="s">
        <v>4</v>
      </c>
      <c r="AC470" s="159"/>
      <c r="AD470" s="14" t="s">
        <v>5</v>
      </c>
      <c r="AE470" s="16"/>
      <c r="AF470" s="14" t="s">
        <v>2</v>
      </c>
      <c r="AG470" s="15" t="s">
        <v>3</v>
      </c>
      <c r="AH470" s="158" t="s">
        <v>4</v>
      </c>
      <c r="AI470" s="159"/>
      <c r="AJ470" s="14" t="s">
        <v>5</v>
      </c>
      <c r="AK470" s="16"/>
      <c r="AL470" s="14" t="s">
        <v>2</v>
      </c>
      <c r="AM470" s="15" t="s">
        <v>3</v>
      </c>
      <c r="AN470" s="158" t="s">
        <v>4</v>
      </c>
      <c r="AO470" s="159"/>
      <c r="AP470" s="14" t="s">
        <v>5</v>
      </c>
      <c r="AQ470" s="16"/>
      <c r="AR470" s="14" t="s">
        <v>2</v>
      </c>
      <c r="AS470" s="15" t="s">
        <v>3</v>
      </c>
      <c r="AT470" s="158" t="s">
        <v>4</v>
      </c>
      <c r="AU470" s="159"/>
      <c r="AV470" s="14" t="s">
        <v>5</v>
      </c>
      <c r="AW470" s="16"/>
      <c r="AX470" s="14" t="s">
        <v>2</v>
      </c>
      <c r="AY470" s="15" t="s">
        <v>3</v>
      </c>
      <c r="AZ470" s="158" t="s">
        <v>4</v>
      </c>
      <c r="BA470" s="159"/>
      <c r="BB470" s="14" t="s">
        <v>5</v>
      </c>
      <c r="BC470" s="16"/>
      <c r="BD470" s="14" t="s">
        <v>2</v>
      </c>
      <c r="BE470" s="15" t="s">
        <v>3</v>
      </c>
      <c r="BF470" s="158" t="s">
        <v>4</v>
      </c>
      <c r="BG470" s="159"/>
      <c r="BH470" s="14" t="s">
        <v>5</v>
      </c>
      <c r="BI470" s="16"/>
      <c r="BJ470" s="14" t="s">
        <v>2</v>
      </c>
      <c r="BK470" s="15" t="s">
        <v>3</v>
      </c>
      <c r="BL470" s="158" t="s">
        <v>4</v>
      </c>
      <c r="BM470" s="159"/>
      <c r="BN470" s="14" t="s">
        <v>5</v>
      </c>
    </row>
    <row r="471" spans="1:66" ht="16.5" hidden="1" thickTop="1">
      <c r="B471" s="17"/>
      <c r="C471" s="18"/>
      <c r="D471" s="156"/>
      <c r="E471" s="157"/>
      <c r="F471" s="19"/>
      <c r="G471" s="1"/>
      <c r="H471" s="17"/>
      <c r="I471" s="18"/>
      <c r="J471" s="156"/>
      <c r="K471" s="157"/>
      <c r="L471" s="20"/>
      <c r="N471" s="17"/>
      <c r="O471" s="18"/>
      <c r="P471" s="156"/>
      <c r="Q471" s="157"/>
      <c r="R471" s="20"/>
      <c r="T471" s="17"/>
      <c r="U471" s="18"/>
      <c r="V471" s="156"/>
      <c r="W471" s="157"/>
      <c r="X471" s="20"/>
      <c r="Z471" s="17"/>
      <c r="AA471" s="18"/>
      <c r="AB471" s="156"/>
      <c r="AC471" s="157"/>
      <c r="AD471" s="20"/>
      <c r="AF471" s="17"/>
      <c r="AG471" s="18"/>
      <c r="AH471" s="156"/>
      <c r="AI471" s="157"/>
      <c r="AJ471" s="20"/>
      <c r="AL471" s="17"/>
      <c r="AM471" s="18"/>
      <c r="AN471" s="156"/>
      <c r="AO471" s="157"/>
      <c r="AP471" s="20"/>
      <c r="AR471" s="17"/>
      <c r="AS471" s="18"/>
      <c r="AT471" s="156"/>
      <c r="AU471" s="157"/>
      <c r="AV471" s="20"/>
      <c r="AX471" s="17"/>
      <c r="AY471" s="18"/>
      <c r="AZ471" s="156"/>
      <c r="BA471" s="157"/>
      <c r="BB471" s="20"/>
      <c r="BD471" s="17"/>
      <c r="BE471" s="18"/>
      <c r="BF471" s="156"/>
      <c r="BG471" s="157"/>
      <c r="BH471" s="20"/>
      <c r="BJ471" s="17"/>
      <c r="BK471" s="18"/>
      <c r="BL471" s="156"/>
      <c r="BM471" s="157"/>
      <c r="BN471" s="20"/>
    </row>
    <row r="472" spans="1:66" ht="15.75" hidden="1">
      <c r="B472" s="17"/>
      <c r="C472" s="21"/>
      <c r="D472" s="155"/>
      <c r="E472" s="154"/>
      <c r="F472" s="22"/>
      <c r="G472" s="1"/>
      <c r="H472" s="17"/>
      <c r="I472" s="21"/>
      <c r="J472" s="155"/>
      <c r="K472" s="154"/>
      <c r="L472" s="23"/>
      <c r="N472" s="17"/>
      <c r="O472" s="21"/>
      <c r="P472" s="155"/>
      <c r="Q472" s="154"/>
      <c r="R472" s="23"/>
      <c r="T472" s="17"/>
      <c r="U472" s="21"/>
      <c r="V472" s="155"/>
      <c r="W472" s="154"/>
      <c r="X472" s="23"/>
      <c r="Z472" s="17"/>
      <c r="AA472" s="21"/>
      <c r="AB472" s="155"/>
      <c r="AC472" s="154"/>
      <c r="AD472" s="23"/>
      <c r="AF472" s="17"/>
      <c r="AG472" s="21"/>
      <c r="AH472" s="155"/>
      <c r="AI472" s="154"/>
      <c r="AJ472" s="23"/>
      <c r="AL472" s="17"/>
      <c r="AM472" s="21"/>
      <c r="AN472" s="155"/>
      <c r="AO472" s="154"/>
      <c r="AP472" s="23"/>
      <c r="AR472" s="17"/>
      <c r="AS472" s="21"/>
      <c r="AT472" s="155"/>
      <c r="AU472" s="154"/>
      <c r="AV472" s="23"/>
      <c r="AX472" s="17"/>
      <c r="AY472" s="21"/>
      <c r="AZ472" s="155"/>
      <c r="BA472" s="154"/>
      <c r="BB472" s="23"/>
      <c r="BD472" s="17"/>
      <c r="BE472" s="21"/>
      <c r="BF472" s="155"/>
      <c r="BG472" s="154"/>
      <c r="BH472" s="23"/>
      <c r="BJ472" s="17"/>
      <c r="BK472" s="21"/>
      <c r="BL472" s="155"/>
      <c r="BM472" s="154"/>
      <c r="BN472" s="23"/>
    </row>
    <row r="473" spans="1:66" ht="15.75" hidden="1">
      <c r="B473" s="17"/>
      <c r="C473" s="21"/>
      <c r="D473" s="155"/>
      <c r="E473" s="154"/>
      <c r="F473" s="22"/>
      <c r="G473" s="1"/>
      <c r="H473" s="17"/>
      <c r="I473" s="21"/>
      <c r="J473" s="155"/>
      <c r="K473" s="154"/>
      <c r="L473" s="23"/>
      <c r="N473" s="17"/>
      <c r="O473" s="21"/>
      <c r="P473" s="155"/>
      <c r="Q473" s="154"/>
      <c r="R473" s="23"/>
      <c r="T473" s="17"/>
      <c r="U473" s="21"/>
      <c r="V473" s="155"/>
      <c r="W473" s="154"/>
      <c r="X473" s="23"/>
      <c r="Z473" s="17"/>
      <c r="AA473" s="21"/>
      <c r="AB473" s="155"/>
      <c r="AC473" s="154"/>
      <c r="AD473" s="23"/>
      <c r="AF473" s="17"/>
      <c r="AG473" s="21"/>
      <c r="AH473" s="155"/>
      <c r="AI473" s="154"/>
      <c r="AJ473" s="23"/>
      <c r="AL473" s="17"/>
      <c r="AM473" s="21"/>
      <c r="AN473" s="155"/>
      <c r="AO473" s="154"/>
      <c r="AP473" s="23"/>
      <c r="AR473" s="17"/>
      <c r="AS473" s="21"/>
      <c r="AT473" s="155"/>
      <c r="AU473" s="154"/>
      <c r="AV473" s="23"/>
      <c r="AX473" s="17"/>
      <c r="AY473" s="21"/>
      <c r="AZ473" s="155"/>
      <c r="BA473" s="154"/>
      <c r="BB473" s="23"/>
      <c r="BD473" s="17"/>
      <c r="BE473" s="21"/>
      <c r="BF473" s="155"/>
      <c r="BG473" s="154"/>
      <c r="BH473" s="23"/>
      <c r="BJ473" s="17"/>
      <c r="BK473" s="21"/>
      <c r="BL473" s="155"/>
      <c r="BM473" s="154"/>
      <c r="BN473" s="23"/>
    </row>
    <row r="474" spans="1:66" ht="15.75" hidden="1">
      <c r="B474" s="17"/>
      <c r="C474" s="21"/>
      <c r="D474" s="155"/>
      <c r="E474" s="154"/>
      <c r="F474" s="22"/>
      <c r="G474" s="1"/>
      <c r="H474" s="17"/>
      <c r="I474" s="21"/>
      <c r="J474" s="155"/>
      <c r="K474" s="154"/>
      <c r="L474" s="23"/>
      <c r="N474" s="17"/>
      <c r="O474" s="21"/>
      <c r="P474" s="155"/>
      <c r="Q474" s="154"/>
      <c r="R474" s="23"/>
      <c r="T474" s="17"/>
      <c r="U474" s="21"/>
      <c r="V474" s="155"/>
      <c r="W474" s="154"/>
      <c r="X474" s="23"/>
      <c r="Z474" s="17"/>
      <c r="AA474" s="21"/>
      <c r="AB474" s="155"/>
      <c r="AC474" s="154"/>
      <c r="AD474" s="23"/>
      <c r="AF474" s="17"/>
      <c r="AG474" s="21"/>
      <c r="AH474" s="155"/>
      <c r="AI474" s="154"/>
      <c r="AJ474" s="23"/>
      <c r="AL474" s="17"/>
      <c r="AM474" s="21"/>
      <c r="AN474" s="155"/>
      <c r="AO474" s="154"/>
      <c r="AP474" s="23"/>
      <c r="AR474" s="17"/>
      <c r="AS474" s="21"/>
      <c r="AT474" s="155"/>
      <c r="AU474" s="154"/>
      <c r="AV474" s="23"/>
      <c r="AX474" s="17"/>
      <c r="AY474" s="21"/>
      <c r="AZ474" s="155"/>
      <c r="BA474" s="154"/>
      <c r="BB474" s="23"/>
      <c r="BD474" s="17"/>
      <c r="BE474" s="21"/>
      <c r="BF474" s="155"/>
      <c r="BG474" s="154"/>
      <c r="BH474" s="23"/>
      <c r="BJ474" s="17"/>
      <c r="BK474" s="21"/>
      <c r="BL474" s="155"/>
      <c r="BM474" s="154"/>
      <c r="BN474" s="23"/>
    </row>
    <row r="475" spans="1:66" ht="15.75" hidden="1">
      <c r="B475" s="17"/>
      <c r="C475" s="21"/>
      <c r="D475" s="155"/>
      <c r="E475" s="154"/>
      <c r="F475" s="22"/>
      <c r="G475" s="1"/>
      <c r="H475" s="17"/>
      <c r="I475" s="21"/>
      <c r="J475" s="155"/>
      <c r="K475" s="154"/>
      <c r="L475" s="23"/>
      <c r="N475" s="17"/>
      <c r="O475" s="21"/>
      <c r="P475" s="155"/>
      <c r="Q475" s="154"/>
      <c r="R475" s="23"/>
      <c r="T475" s="17"/>
      <c r="U475" s="21"/>
      <c r="V475" s="155"/>
      <c r="W475" s="154"/>
      <c r="X475" s="23"/>
      <c r="Z475" s="17"/>
      <c r="AA475" s="21"/>
      <c r="AB475" s="155"/>
      <c r="AC475" s="154"/>
      <c r="AD475" s="23"/>
      <c r="AF475" s="17"/>
      <c r="AG475" s="21"/>
      <c r="AH475" s="155"/>
      <c r="AI475" s="154"/>
      <c r="AJ475" s="23"/>
      <c r="AL475" s="17"/>
      <c r="AM475" s="21"/>
      <c r="AN475" s="155"/>
      <c r="AO475" s="154"/>
      <c r="AP475" s="23"/>
      <c r="AR475" s="17"/>
      <c r="AS475" s="21"/>
      <c r="AT475" s="155"/>
      <c r="AU475" s="154"/>
      <c r="AV475" s="23"/>
      <c r="AX475" s="17"/>
      <c r="AY475" s="21"/>
      <c r="AZ475" s="155"/>
      <c r="BA475" s="154"/>
      <c r="BB475" s="23"/>
      <c r="BD475" s="17"/>
      <c r="BE475" s="21"/>
      <c r="BF475" s="155"/>
      <c r="BG475" s="154"/>
      <c r="BH475" s="23"/>
      <c r="BJ475" s="17"/>
      <c r="BK475" s="21"/>
      <c r="BL475" s="155"/>
      <c r="BM475" s="154"/>
      <c r="BN475" s="23"/>
    </row>
    <row r="476" spans="1:66" ht="15.75" hidden="1">
      <c r="B476" s="24"/>
      <c r="C476" s="21"/>
      <c r="D476" s="155"/>
      <c r="E476" s="154"/>
      <c r="F476" s="22"/>
      <c r="G476" s="1"/>
      <c r="H476" s="24"/>
      <c r="I476" s="21"/>
      <c r="J476" s="155"/>
      <c r="K476" s="154"/>
      <c r="L476" s="23"/>
      <c r="N476" s="24"/>
      <c r="O476" s="21"/>
      <c r="P476" s="155"/>
      <c r="Q476" s="154"/>
      <c r="R476" s="23"/>
      <c r="T476" s="24"/>
      <c r="U476" s="21"/>
      <c r="V476" s="155"/>
      <c r="W476" s="154"/>
      <c r="X476" s="23"/>
      <c r="Z476" s="24"/>
      <c r="AA476" s="21"/>
      <c r="AB476" s="155"/>
      <c r="AC476" s="154"/>
      <c r="AD476" s="23"/>
      <c r="AF476" s="24"/>
      <c r="AG476" s="21"/>
      <c r="AH476" s="155"/>
      <c r="AI476" s="154"/>
      <c r="AJ476" s="23"/>
      <c r="AL476" s="24"/>
      <c r="AM476" s="21"/>
      <c r="AN476" s="155"/>
      <c r="AO476" s="154"/>
      <c r="AP476" s="23"/>
      <c r="AR476" s="24"/>
      <c r="AS476" s="21"/>
      <c r="AT476" s="155"/>
      <c r="AU476" s="154"/>
      <c r="AV476" s="23"/>
      <c r="AX476" s="24"/>
      <c r="AY476" s="21"/>
      <c r="AZ476" s="155"/>
      <c r="BA476" s="154"/>
      <c r="BB476" s="23"/>
      <c r="BD476" s="24"/>
      <c r="BE476" s="21"/>
      <c r="BF476" s="155"/>
      <c r="BG476" s="154"/>
      <c r="BH476" s="23"/>
      <c r="BJ476" s="24"/>
      <c r="BK476" s="21"/>
      <c r="BL476" s="155"/>
      <c r="BM476" s="154"/>
      <c r="BN476" s="23"/>
    </row>
    <row r="477" spans="1:66" ht="15.75" hidden="1">
      <c r="B477" s="24"/>
      <c r="C477" s="21"/>
      <c r="D477" s="155"/>
      <c r="E477" s="154"/>
      <c r="F477" s="22"/>
      <c r="G477" s="1"/>
      <c r="H477" s="24"/>
      <c r="I477" s="21"/>
      <c r="J477" s="155"/>
      <c r="K477" s="154"/>
      <c r="L477" s="23"/>
      <c r="N477" s="24"/>
      <c r="O477" s="21"/>
      <c r="P477" s="155"/>
      <c r="Q477" s="154"/>
      <c r="R477" s="23"/>
      <c r="T477" s="24"/>
      <c r="U477" s="21"/>
      <c r="V477" s="155"/>
      <c r="W477" s="154"/>
      <c r="X477" s="23"/>
      <c r="Z477" s="24"/>
      <c r="AA477" s="21"/>
      <c r="AB477" s="155"/>
      <c r="AC477" s="154"/>
      <c r="AD477" s="23"/>
      <c r="AF477" s="24"/>
      <c r="AG477" s="21"/>
      <c r="AH477" s="155"/>
      <c r="AI477" s="154"/>
      <c r="AJ477" s="23"/>
      <c r="AL477" s="24"/>
      <c r="AM477" s="21"/>
      <c r="AN477" s="155"/>
      <c r="AO477" s="154"/>
      <c r="AP477" s="23"/>
      <c r="AR477" s="24"/>
      <c r="AS477" s="21"/>
      <c r="AT477" s="155"/>
      <c r="AU477" s="154"/>
      <c r="AV477" s="23"/>
      <c r="AX477" s="24"/>
      <c r="AY477" s="21"/>
      <c r="AZ477" s="155"/>
      <c r="BA477" s="154"/>
      <c r="BB477" s="23"/>
      <c r="BD477" s="24"/>
      <c r="BE477" s="21"/>
      <c r="BF477" s="155"/>
      <c r="BG477" s="154"/>
      <c r="BH477" s="23"/>
      <c r="BJ477" s="24"/>
      <c r="BK477" s="21"/>
      <c r="BL477" s="155"/>
      <c r="BM477" s="154"/>
      <c r="BN477" s="23"/>
    </row>
    <row r="478" spans="1:66" ht="15.75" hidden="1">
      <c r="B478" s="24"/>
      <c r="C478" s="21"/>
      <c r="D478" s="155"/>
      <c r="E478" s="154"/>
      <c r="F478" s="22"/>
      <c r="G478" s="1"/>
      <c r="H478" s="24"/>
      <c r="I478" s="21"/>
      <c r="J478" s="155"/>
      <c r="K478" s="154"/>
      <c r="L478" s="23"/>
      <c r="N478" s="24"/>
      <c r="O478" s="21"/>
      <c r="P478" s="155"/>
      <c r="Q478" s="154"/>
      <c r="R478" s="23"/>
      <c r="T478" s="24"/>
      <c r="U478" s="21"/>
      <c r="V478" s="155"/>
      <c r="W478" s="154"/>
      <c r="X478" s="23"/>
      <c r="Z478" s="24"/>
      <c r="AA478" s="21"/>
      <c r="AB478" s="155"/>
      <c r="AC478" s="154"/>
      <c r="AD478" s="23"/>
      <c r="AF478" s="24"/>
      <c r="AG478" s="21"/>
      <c r="AH478" s="155"/>
      <c r="AI478" s="154"/>
      <c r="AJ478" s="23"/>
      <c r="AL478" s="24"/>
      <c r="AM478" s="21"/>
      <c r="AN478" s="155"/>
      <c r="AO478" s="154"/>
      <c r="AP478" s="23"/>
      <c r="AR478" s="24"/>
      <c r="AS478" s="21"/>
      <c r="AT478" s="155"/>
      <c r="AU478" s="154"/>
      <c r="AV478" s="23"/>
      <c r="AX478" s="24"/>
      <c r="AY478" s="21"/>
      <c r="AZ478" s="155"/>
      <c r="BA478" s="154"/>
      <c r="BB478" s="23"/>
      <c r="BD478" s="24"/>
      <c r="BE478" s="21"/>
      <c r="BF478" s="155"/>
      <c r="BG478" s="154"/>
      <c r="BH478" s="23"/>
      <c r="BJ478" s="24"/>
      <c r="BK478" s="21"/>
      <c r="BL478" s="155"/>
      <c r="BM478" s="154"/>
      <c r="BN478" s="23"/>
    </row>
    <row r="479" spans="1:66" ht="15.75" hidden="1">
      <c r="B479" s="24"/>
      <c r="C479" s="21"/>
      <c r="D479" s="153"/>
      <c r="E479" s="154"/>
      <c r="F479" s="22"/>
      <c r="G479" s="1"/>
      <c r="H479" s="24"/>
      <c r="I479" s="21"/>
      <c r="J479" s="153"/>
      <c r="K479" s="154"/>
      <c r="L479" s="23"/>
      <c r="N479" s="24"/>
      <c r="O479" s="21"/>
      <c r="P479" s="153"/>
      <c r="Q479" s="154"/>
      <c r="R479" s="23"/>
      <c r="T479" s="24"/>
      <c r="U479" s="21"/>
      <c r="V479" s="153"/>
      <c r="W479" s="154"/>
      <c r="X479" s="23"/>
      <c r="Z479" s="24"/>
      <c r="AA479" s="21"/>
      <c r="AB479" s="153"/>
      <c r="AC479" s="154"/>
      <c r="AD479" s="23"/>
      <c r="AF479" s="24"/>
      <c r="AG479" s="21"/>
      <c r="AH479" s="153"/>
      <c r="AI479" s="154"/>
      <c r="AJ479" s="23"/>
      <c r="AL479" s="24"/>
      <c r="AM479" s="21"/>
      <c r="AN479" s="153"/>
      <c r="AO479" s="154"/>
      <c r="AP479" s="23"/>
      <c r="AR479" s="24"/>
      <c r="AS479" s="21"/>
      <c r="AT479" s="153"/>
      <c r="AU479" s="154"/>
      <c r="AV479" s="23"/>
      <c r="AX479" s="24"/>
      <c r="AY479" s="21"/>
      <c r="AZ479" s="153"/>
      <c r="BA479" s="154"/>
      <c r="BB479" s="23"/>
      <c r="BD479" s="24"/>
      <c r="BE479" s="21"/>
      <c r="BF479" s="153"/>
      <c r="BG479" s="154"/>
      <c r="BH479" s="23"/>
      <c r="BJ479" s="24"/>
      <c r="BK479" s="21"/>
      <c r="BL479" s="153"/>
      <c r="BM479" s="154"/>
      <c r="BN479" s="23"/>
    </row>
    <row r="480" spans="1:66" ht="16.5" hidden="1" thickBot="1">
      <c r="B480" s="25"/>
      <c r="C480" s="26"/>
      <c r="D480" s="151"/>
      <c r="E480" s="152"/>
      <c r="F480" s="27"/>
      <c r="G480" s="1"/>
      <c r="H480" s="25"/>
      <c r="I480" s="26"/>
      <c r="J480" s="151"/>
      <c r="K480" s="152"/>
      <c r="L480" s="28"/>
      <c r="N480" s="25"/>
      <c r="O480" s="26"/>
      <c r="P480" s="151"/>
      <c r="Q480" s="152"/>
      <c r="R480" s="28"/>
      <c r="T480" s="25"/>
      <c r="U480" s="26"/>
      <c r="V480" s="151"/>
      <c r="W480" s="152"/>
      <c r="X480" s="28"/>
      <c r="Z480" s="25"/>
      <c r="AA480" s="26"/>
      <c r="AB480" s="151"/>
      <c r="AC480" s="152"/>
      <c r="AD480" s="28"/>
      <c r="AF480" s="25"/>
      <c r="AG480" s="26"/>
      <c r="AH480" s="151"/>
      <c r="AI480" s="152"/>
      <c r="AJ480" s="28"/>
      <c r="AL480" s="25"/>
      <c r="AM480" s="26"/>
      <c r="AN480" s="151"/>
      <c r="AO480" s="152"/>
      <c r="AP480" s="28"/>
      <c r="AR480" s="25"/>
      <c r="AS480" s="26"/>
      <c r="AT480" s="151"/>
      <c r="AU480" s="152"/>
      <c r="AV480" s="28"/>
      <c r="AX480" s="25"/>
      <c r="AY480" s="26"/>
      <c r="AZ480" s="151"/>
      <c r="BA480" s="152"/>
      <c r="BB480" s="28"/>
      <c r="BD480" s="25"/>
      <c r="BE480" s="26"/>
      <c r="BF480" s="151"/>
      <c r="BG480" s="152"/>
      <c r="BH480" s="28"/>
      <c r="BJ480" s="25"/>
      <c r="BK480" s="26"/>
      <c r="BL480" s="151"/>
      <c r="BM480" s="152"/>
      <c r="BN480" s="28"/>
    </row>
    <row r="481" spans="2:66" ht="20.25" hidden="1" thickTop="1" thickBot="1">
      <c r="B481" s="142" t="s">
        <v>6</v>
      </c>
      <c r="C481" s="147" t="e">
        <f>AVERAGE(C471:C480)/3</f>
        <v>#DIV/0!</v>
      </c>
      <c r="D481" s="29" t="s">
        <v>7</v>
      </c>
      <c r="E481" s="30">
        <f>100%-(E482+E483+E484+E485+E486)</f>
        <v>1</v>
      </c>
      <c r="F481" s="31"/>
      <c r="G481" s="16"/>
      <c r="H481" s="142" t="s">
        <v>6</v>
      </c>
      <c r="I481" s="147" t="e">
        <f>AVERAGE(I471:I480)/3</f>
        <v>#DIV/0!</v>
      </c>
      <c r="J481" s="29" t="s">
        <v>7</v>
      </c>
      <c r="K481" s="30">
        <f>100%-(K482+K483+K484+K485+K486)</f>
        <v>1</v>
      </c>
      <c r="L481" s="31"/>
      <c r="M481" s="16"/>
      <c r="N481" s="142" t="s">
        <v>6</v>
      </c>
      <c r="O481" s="147" t="e">
        <f>AVERAGE(O471:O480)/3</f>
        <v>#DIV/0!</v>
      </c>
      <c r="P481" s="29" t="s">
        <v>7</v>
      </c>
      <c r="Q481" s="30">
        <f>100%-(Q482+Q483+Q484+Q485+Q486)</f>
        <v>1</v>
      </c>
      <c r="R481" s="31"/>
      <c r="S481" s="16"/>
      <c r="T481" s="142" t="s">
        <v>6</v>
      </c>
      <c r="U481" s="147" t="e">
        <f>AVERAGE(U471:U480)/3</f>
        <v>#DIV/0!</v>
      </c>
      <c r="V481" s="29" t="s">
        <v>7</v>
      </c>
      <c r="W481" s="30">
        <f>100%-(W482+W483+W484+W485+W486)</f>
        <v>1</v>
      </c>
      <c r="X481" s="31"/>
      <c r="Y481" s="16"/>
      <c r="Z481" s="142" t="s">
        <v>6</v>
      </c>
      <c r="AA481" s="147" t="e">
        <f>AVERAGE(AA471:AA480)/3</f>
        <v>#DIV/0!</v>
      </c>
      <c r="AB481" s="29" t="s">
        <v>7</v>
      </c>
      <c r="AC481" s="30">
        <f>100%-(AC482+AC483+AC484+AC485+AC486)</f>
        <v>1</v>
      </c>
      <c r="AD481" s="31"/>
      <c r="AE481" s="16"/>
      <c r="AF481" s="142" t="s">
        <v>6</v>
      </c>
      <c r="AG481" s="147" t="e">
        <f>AVERAGE(AG471:AG480)/3</f>
        <v>#DIV/0!</v>
      </c>
      <c r="AH481" s="29" t="s">
        <v>7</v>
      </c>
      <c r="AI481" s="30">
        <f>100%-(AI482+AI483+AI484+AI485+AI486)</f>
        <v>1</v>
      </c>
      <c r="AJ481" s="31"/>
      <c r="AK481" s="16"/>
      <c r="AL481" s="142" t="s">
        <v>6</v>
      </c>
      <c r="AM481" s="147" t="e">
        <f>AVERAGE(AM471:AM480)/3</f>
        <v>#DIV/0!</v>
      </c>
      <c r="AN481" s="29" t="s">
        <v>7</v>
      </c>
      <c r="AO481" s="30">
        <f>100%-(AO482+AO483+AO484+AO485+AO486)</f>
        <v>1</v>
      </c>
      <c r="AP481" s="31"/>
      <c r="AQ481" s="16"/>
      <c r="AR481" s="142" t="s">
        <v>6</v>
      </c>
      <c r="AS481" s="147" t="e">
        <f>AVERAGE(AS471:AS480)/3</f>
        <v>#DIV/0!</v>
      </c>
      <c r="AT481" s="29" t="s">
        <v>7</v>
      </c>
      <c r="AU481" s="30">
        <f>100%-(AU482+AU483+AU484+AU485+AU486)</f>
        <v>1</v>
      </c>
      <c r="AV481" s="31"/>
      <c r="AW481" s="16"/>
      <c r="AX481" s="142" t="s">
        <v>6</v>
      </c>
      <c r="AY481" s="147" t="e">
        <f>AVERAGE(AY471:AY480)/3</f>
        <v>#DIV/0!</v>
      </c>
      <c r="AZ481" s="29" t="s">
        <v>7</v>
      </c>
      <c r="BA481" s="30">
        <f>100%-(BA482+BA483+BA484+BA485+BA486)</f>
        <v>1</v>
      </c>
      <c r="BB481" s="31"/>
      <c r="BC481" s="16"/>
      <c r="BD481" s="142" t="s">
        <v>6</v>
      </c>
      <c r="BE481" s="147" t="e">
        <f>AVERAGE(BE471:BE480)/3</f>
        <v>#DIV/0!</v>
      </c>
      <c r="BF481" s="29" t="s">
        <v>7</v>
      </c>
      <c r="BG481" s="30">
        <f>100%-(BG482+BG483+BG484+BG485+BG486)</f>
        <v>1</v>
      </c>
      <c r="BH481" s="31"/>
      <c r="BI481" s="16"/>
      <c r="BJ481" s="142" t="s">
        <v>6</v>
      </c>
      <c r="BK481" s="147" t="e">
        <f>AVERAGE(BK471:BK480)/3</f>
        <v>#DIV/0!</v>
      </c>
      <c r="BL481" s="29" t="s">
        <v>7</v>
      </c>
      <c r="BM481" s="30">
        <f>100%-(BM482+BM483+BM484+BM485+BM486)</f>
        <v>1</v>
      </c>
      <c r="BN481" s="31"/>
    </row>
    <row r="482" spans="2:66" ht="17.25" hidden="1" thickTop="1" thickBot="1">
      <c r="B482" s="150"/>
      <c r="C482" s="148"/>
      <c r="D482" s="32" t="s">
        <v>8</v>
      </c>
      <c r="E482" s="33">
        <f>COUNTIF(D471:E480,"G")/COUNTBLANK(D471:E480)</f>
        <v>0</v>
      </c>
      <c r="F482" s="34"/>
      <c r="G482" s="16"/>
      <c r="H482" s="150"/>
      <c r="I482" s="148"/>
      <c r="J482" s="32" t="s">
        <v>8</v>
      </c>
      <c r="K482" s="33">
        <f>COUNTIF(J471:K480,"G")/COUNTBLANK(J471:K480)</f>
        <v>0</v>
      </c>
      <c r="L482" s="34"/>
      <c r="M482" s="16"/>
      <c r="N482" s="150"/>
      <c r="O482" s="148"/>
      <c r="P482" s="32" t="s">
        <v>8</v>
      </c>
      <c r="Q482" s="33">
        <f>COUNTIF(P471:Q480,"G")/COUNTBLANK(P471:Q480)</f>
        <v>0</v>
      </c>
      <c r="R482" s="34"/>
      <c r="S482" s="16"/>
      <c r="T482" s="150"/>
      <c r="U482" s="148"/>
      <c r="V482" s="32" t="s">
        <v>8</v>
      </c>
      <c r="W482" s="33">
        <f>COUNTIF(V471:W480,"G")/COUNTBLANK(V471:W480)</f>
        <v>0</v>
      </c>
      <c r="X482" s="34"/>
      <c r="Y482" s="16"/>
      <c r="Z482" s="150"/>
      <c r="AA482" s="148"/>
      <c r="AB482" s="32" t="s">
        <v>8</v>
      </c>
      <c r="AC482" s="33">
        <f>COUNTIF(AB471:AC480,"G")/COUNTBLANK(AB471:AC480)</f>
        <v>0</v>
      </c>
      <c r="AD482" s="34"/>
      <c r="AE482" s="16"/>
      <c r="AF482" s="150"/>
      <c r="AG482" s="148"/>
      <c r="AH482" s="35" t="s">
        <v>8</v>
      </c>
      <c r="AI482" s="33">
        <f>COUNTIF(AH471:AI480,"G")/COUNTBLANK(AH471:AI480)</f>
        <v>0</v>
      </c>
      <c r="AJ482" s="34"/>
      <c r="AK482" s="16"/>
      <c r="AL482" s="150"/>
      <c r="AM482" s="148"/>
      <c r="AN482" s="32" t="s">
        <v>8</v>
      </c>
      <c r="AO482" s="33">
        <f>COUNTIF(AN471:AO480,"G")/COUNTBLANK(AN471:AO480)</f>
        <v>0</v>
      </c>
      <c r="AP482" s="34"/>
      <c r="AQ482" s="16"/>
      <c r="AR482" s="150"/>
      <c r="AS482" s="148"/>
      <c r="AT482" s="32" t="s">
        <v>8</v>
      </c>
      <c r="AU482" s="33">
        <f>COUNTIF(AT471:AU480,"G")/COUNTBLANK(AT471:AU480)</f>
        <v>0</v>
      </c>
      <c r="AV482" s="34"/>
      <c r="AW482" s="16"/>
      <c r="AX482" s="150"/>
      <c r="AY482" s="148"/>
      <c r="AZ482" s="32" t="s">
        <v>8</v>
      </c>
      <c r="BA482" s="33">
        <f>COUNTIF(AZ471:BA480,"G")/COUNTBLANK(AZ471:BA480)</f>
        <v>0</v>
      </c>
      <c r="BB482" s="34"/>
      <c r="BC482" s="16"/>
      <c r="BD482" s="150"/>
      <c r="BE482" s="148"/>
      <c r="BF482" s="32" t="s">
        <v>8</v>
      </c>
      <c r="BG482" s="33">
        <f>COUNTIF(BF471:BG480,"G")/COUNTBLANK(BF471:BG480)</f>
        <v>0</v>
      </c>
      <c r="BH482" s="34"/>
      <c r="BI482" s="16"/>
      <c r="BJ482" s="150"/>
      <c r="BK482" s="148"/>
      <c r="BL482" s="32" t="s">
        <v>8</v>
      </c>
      <c r="BM482" s="33">
        <f>COUNTIF(BL471:BM480,"G")/COUNTBLANK(BL471:BM480)</f>
        <v>0</v>
      </c>
      <c r="BN482" s="34"/>
    </row>
    <row r="483" spans="2:66" ht="17.25" hidden="1" thickTop="1" thickBot="1">
      <c r="B483" s="144"/>
      <c r="C483" s="149"/>
      <c r="D483" s="36" t="s">
        <v>9</v>
      </c>
      <c r="E483" s="33">
        <f>COUNTIF(D471:E480,"A")/COUNTBLANK(D471:E480)</f>
        <v>0</v>
      </c>
      <c r="F483" s="34"/>
      <c r="G483" s="16"/>
      <c r="H483" s="144"/>
      <c r="I483" s="149"/>
      <c r="J483" s="36" t="s">
        <v>9</v>
      </c>
      <c r="K483" s="33">
        <f>COUNTIF(J471:K480,"A")/COUNTBLANK(J471:K480)</f>
        <v>0</v>
      </c>
      <c r="L483" s="34"/>
      <c r="M483" s="16"/>
      <c r="N483" s="144"/>
      <c r="O483" s="149"/>
      <c r="P483" s="36" t="s">
        <v>9</v>
      </c>
      <c r="Q483" s="33">
        <f>COUNTIF(P471:Q480,"A")/COUNTBLANK(P471:Q480)</f>
        <v>0</v>
      </c>
      <c r="R483" s="34"/>
      <c r="S483" s="16"/>
      <c r="T483" s="144"/>
      <c r="U483" s="149"/>
      <c r="V483" s="36" t="s">
        <v>9</v>
      </c>
      <c r="W483" s="33">
        <f>COUNTIF(V471:W480,"A")/COUNTBLANK(V471:W480)</f>
        <v>0</v>
      </c>
      <c r="X483" s="34"/>
      <c r="Y483" s="16"/>
      <c r="Z483" s="144"/>
      <c r="AA483" s="149"/>
      <c r="AB483" s="36" t="s">
        <v>9</v>
      </c>
      <c r="AC483" s="33">
        <f>COUNTIF(AB471:AC480,"A")/COUNTBLANK(AB471:AC480)</f>
        <v>0</v>
      </c>
      <c r="AD483" s="34"/>
      <c r="AE483" s="16"/>
      <c r="AF483" s="144"/>
      <c r="AG483" s="149"/>
      <c r="AH483" s="36" t="s">
        <v>9</v>
      </c>
      <c r="AI483" s="33">
        <f>COUNTIF(AH471:AI480,"A")/COUNTBLANK(AH471:AI480)</f>
        <v>0</v>
      </c>
      <c r="AJ483" s="34"/>
      <c r="AK483" s="16"/>
      <c r="AL483" s="144"/>
      <c r="AM483" s="149"/>
      <c r="AN483" s="36" t="s">
        <v>9</v>
      </c>
      <c r="AO483" s="33">
        <f>COUNTIF(AN471:AO480,"A")/COUNTBLANK(AN471:AO480)</f>
        <v>0</v>
      </c>
      <c r="AP483" s="34"/>
      <c r="AQ483" s="16"/>
      <c r="AR483" s="144"/>
      <c r="AS483" s="149"/>
      <c r="AT483" s="36" t="s">
        <v>9</v>
      </c>
      <c r="AU483" s="33">
        <f>COUNTIF(AT471:AU480,"A")/COUNTBLANK(AT471:AU480)</f>
        <v>0</v>
      </c>
      <c r="AV483" s="34"/>
      <c r="AW483" s="16"/>
      <c r="AX483" s="144"/>
      <c r="AY483" s="149"/>
      <c r="AZ483" s="36" t="s">
        <v>9</v>
      </c>
      <c r="BA483" s="33">
        <f>COUNTIF(AZ471:BA480,"A")/COUNTBLANK(AZ471:BA480)</f>
        <v>0</v>
      </c>
      <c r="BB483" s="34"/>
      <c r="BC483" s="16"/>
      <c r="BD483" s="144"/>
      <c r="BE483" s="149"/>
      <c r="BF483" s="36" t="s">
        <v>9</v>
      </c>
      <c r="BG483" s="33">
        <f>COUNTIF(BF471:BG480,"A")/COUNTBLANK(BF471:BG480)</f>
        <v>0</v>
      </c>
      <c r="BH483" s="34"/>
      <c r="BI483" s="16"/>
      <c r="BJ483" s="144"/>
      <c r="BK483" s="149"/>
      <c r="BL483" s="36" t="s">
        <v>9</v>
      </c>
      <c r="BM483" s="33">
        <f>COUNTIF(BL471:BM480,"A")/COUNTBLANK(BL471:BM480)</f>
        <v>0</v>
      </c>
      <c r="BN483" s="34"/>
    </row>
    <row r="484" spans="2:66" ht="17.25" hidden="1" thickTop="1" thickBot="1">
      <c r="B484" s="142" t="s">
        <v>10</v>
      </c>
      <c r="C484" s="139" t="str">
        <f>IFERROR(IF(C481&gt;75%,"A",IF(AND(C481&gt;=50%,C481&lt;=75%),"PA","NA")),"NE")</f>
        <v>NE</v>
      </c>
      <c r="D484" s="32" t="s">
        <v>11</v>
      </c>
      <c r="E484" s="33">
        <f>COUNTIF(D471:E480,"M")/COUNTBLANK(D471:E480)</f>
        <v>0</v>
      </c>
      <c r="F484" s="34"/>
      <c r="G484" s="16"/>
      <c r="H484" s="142" t="s">
        <v>10</v>
      </c>
      <c r="I484" s="139" t="str">
        <f>IFERROR(IF(I481&gt;75%,"A",IF(AND(I481&gt;=50%,I481&lt;=75%),"PA","NA")),"NE")</f>
        <v>NE</v>
      </c>
      <c r="J484" s="32" t="s">
        <v>11</v>
      </c>
      <c r="K484" s="33">
        <f>COUNTIF(J471:K480,"M")/COUNTBLANK(J471:K480)</f>
        <v>0</v>
      </c>
      <c r="L484" s="34"/>
      <c r="M484" s="16"/>
      <c r="N484" s="142" t="s">
        <v>10</v>
      </c>
      <c r="O484" s="139" t="str">
        <f>IFERROR(IF(O481&gt;75%,"A",IF(AND(O481&gt;=50%,O481&lt;=75%),"PA","NA")),"NE")</f>
        <v>NE</v>
      </c>
      <c r="P484" s="32" t="s">
        <v>11</v>
      </c>
      <c r="Q484" s="33">
        <f>COUNTIF(P471:Q480,"M")/COUNTBLANK(P471:Q480)</f>
        <v>0</v>
      </c>
      <c r="R484" s="34"/>
      <c r="S484" s="16"/>
      <c r="T484" s="142" t="s">
        <v>10</v>
      </c>
      <c r="U484" s="139" t="str">
        <f>IFERROR(IF(U481&gt;75%,"A",IF(AND(U481&gt;=50%,U481&lt;=75%),"PA","NA")),"NE")</f>
        <v>NE</v>
      </c>
      <c r="V484" s="32" t="s">
        <v>11</v>
      </c>
      <c r="W484" s="33">
        <f>COUNTIF(V471:W480,"M")/COUNTBLANK(V471:W480)</f>
        <v>0</v>
      </c>
      <c r="X484" s="34"/>
      <c r="Y484" s="16"/>
      <c r="Z484" s="142" t="s">
        <v>10</v>
      </c>
      <c r="AA484" s="139" t="str">
        <f>IFERROR(IF(AA481&gt;75%,"A",IF(AND(AA481&gt;=50%,AA481&lt;=75%),"PA","NA")),"NE")</f>
        <v>NE</v>
      </c>
      <c r="AB484" s="32" t="s">
        <v>11</v>
      </c>
      <c r="AC484" s="33">
        <f>COUNTIF(AB471:AC480,"M")/COUNTBLANK(AB471:AC480)</f>
        <v>0</v>
      </c>
      <c r="AD484" s="34"/>
      <c r="AE484" s="16"/>
      <c r="AF484" s="142" t="s">
        <v>10</v>
      </c>
      <c r="AG484" s="139" t="str">
        <f>IFERROR(IF(AG481&gt;75%,"A",IF(AND(AG481&gt;=50%,AG481&lt;=75%),"PA","NA")),"NE")</f>
        <v>NE</v>
      </c>
      <c r="AH484" s="32" t="s">
        <v>11</v>
      </c>
      <c r="AI484" s="33">
        <f>COUNTIF(AH471:AI480,"M")/COUNTBLANK(AH471:AI480)</f>
        <v>0</v>
      </c>
      <c r="AJ484" s="34"/>
      <c r="AK484" s="16"/>
      <c r="AL484" s="142" t="s">
        <v>10</v>
      </c>
      <c r="AM484" s="139" t="str">
        <f>IFERROR(IF(AM481&gt;75%,"A",IF(AND(AM481&gt;=50%,AM481&lt;=75%),"PA","NA")),"NE")</f>
        <v>NE</v>
      </c>
      <c r="AN484" s="32" t="s">
        <v>11</v>
      </c>
      <c r="AO484" s="33">
        <f>COUNTIF(AN471:AO480,"M")/COUNTBLANK(AN471:AO480)</f>
        <v>0</v>
      </c>
      <c r="AP484" s="34"/>
      <c r="AQ484" s="16"/>
      <c r="AR484" s="142" t="s">
        <v>10</v>
      </c>
      <c r="AS484" s="139" t="str">
        <f>IFERROR(IF(AS481&gt;75%,"A",IF(AND(AS481&gt;=50%,AS481&lt;=75%),"PA","NA")),"NE")</f>
        <v>NE</v>
      </c>
      <c r="AT484" s="32" t="s">
        <v>11</v>
      </c>
      <c r="AU484" s="33">
        <f>COUNTIF(AT471:AU480,"M")/COUNTBLANK(AT471:AU480)</f>
        <v>0</v>
      </c>
      <c r="AV484" s="34"/>
      <c r="AW484" s="16"/>
      <c r="AX484" s="142" t="s">
        <v>10</v>
      </c>
      <c r="AY484" s="139" t="str">
        <f>IFERROR(IF(AY481&gt;75%,"A",IF(AND(AY481&gt;=50%,AY481&lt;=75%),"PA","NA")),"NE")</f>
        <v>NE</v>
      </c>
      <c r="AZ484" s="32" t="s">
        <v>11</v>
      </c>
      <c r="BA484" s="33">
        <f>COUNTIF(AZ471:BA480,"M")/COUNTBLANK(AZ471:BA480)</f>
        <v>0</v>
      </c>
      <c r="BB484" s="34"/>
      <c r="BC484" s="16"/>
      <c r="BD484" s="142" t="s">
        <v>10</v>
      </c>
      <c r="BE484" s="139" t="str">
        <f>IFERROR(IF(BE481&gt;75%,"A",IF(AND(BE481&gt;=50%,BE481&lt;=75%),"PA","NA")),"NE")</f>
        <v>NE</v>
      </c>
      <c r="BF484" s="32" t="s">
        <v>11</v>
      </c>
      <c r="BG484" s="33">
        <f>COUNTIF(BF471:BG480,"M")/COUNTBLANK(BF471:BG480)</f>
        <v>0</v>
      </c>
      <c r="BH484" s="34"/>
      <c r="BI484" s="16"/>
      <c r="BJ484" s="142" t="s">
        <v>10</v>
      </c>
      <c r="BK484" s="139" t="str">
        <f>IFERROR(IF(BK481&gt;75%,"A",IF(AND(BK481&gt;=50%,BK481&lt;=75%),"PA","NA")),"NE")</f>
        <v>NE</v>
      </c>
      <c r="BL484" s="32" t="s">
        <v>11</v>
      </c>
      <c r="BM484" s="33">
        <f>COUNTIF(BL471:BM480,"M")/COUNTBLANK(BL471:BM480)</f>
        <v>0</v>
      </c>
      <c r="BN484" s="34"/>
    </row>
    <row r="485" spans="2:66" ht="17.25" hidden="1" thickTop="1" thickBot="1">
      <c r="B485" s="143"/>
      <c r="C485" s="140"/>
      <c r="D485" s="32" t="s">
        <v>12</v>
      </c>
      <c r="E485" s="33">
        <f>COUNTIF(D471:E480,"GM")/COUNTBLANK(D471:E480)</f>
        <v>0</v>
      </c>
      <c r="F485" s="34"/>
      <c r="G485" s="16"/>
      <c r="H485" s="143"/>
      <c r="I485" s="140"/>
      <c r="J485" s="32" t="s">
        <v>12</v>
      </c>
      <c r="K485" s="33">
        <f>COUNTIF(J471:K480,"GM")/COUNTBLANK(J471:K480)</f>
        <v>0</v>
      </c>
      <c r="L485" s="34"/>
      <c r="M485" s="16"/>
      <c r="N485" s="143"/>
      <c r="O485" s="140"/>
      <c r="P485" s="32" t="s">
        <v>12</v>
      </c>
      <c r="Q485" s="33">
        <f>COUNTIF(P471:Q480,"GM")/COUNTBLANK(P471:Q480)</f>
        <v>0</v>
      </c>
      <c r="R485" s="34"/>
      <c r="S485" s="16"/>
      <c r="T485" s="143"/>
      <c r="U485" s="140"/>
      <c r="V485" s="32" t="s">
        <v>12</v>
      </c>
      <c r="W485" s="33">
        <f>COUNTIF(V471:W480,"GM")/COUNTBLANK(V471:W480)</f>
        <v>0</v>
      </c>
      <c r="X485" s="34"/>
      <c r="Y485" s="16"/>
      <c r="Z485" s="143"/>
      <c r="AA485" s="140"/>
      <c r="AB485" s="32" t="s">
        <v>12</v>
      </c>
      <c r="AC485" s="33">
        <f>COUNTIF(AB471:AC480,"GM")/COUNTBLANK(AB471:AC480)</f>
        <v>0</v>
      </c>
      <c r="AD485" s="34"/>
      <c r="AE485" s="16"/>
      <c r="AF485" s="143"/>
      <c r="AG485" s="140"/>
      <c r="AH485" s="32" t="s">
        <v>12</v>
      </c>
      <c r="AI485" s="33">
        <f>COUNTIF(AH471:AI480,"GM")/COUNTBLANK(AH471:AI480)</f>
        <v>0</v>
      </c>
      <c r="AJ485" s="34"/>
      <c r="AK485" s="16"/>
      <c r="AL485" s="143"/>
      <c r="AM485" s="140"/>
      <c r="AN485" s="32" t="s">
        <v>12</v>
      </c>
      <c r="AO485" s="33">
        <f>COUNTIF(AN471:AO480,"GM")/COUNTBLANK(AN471:AO480)</f>
        <v>0</v>
      </c>
      <c r="AP485" s="34"/>
      <c r="AQ485" s="16"/>
      <c r="AR485" s="143"/>
      <c r="AS485" s="140"/>
      <c r="AT485" s="32" t="s">
        <v>12</v>
      </c>
      <c r="AU485" s="33">
        <f>COUNTIF(AT471:AU480,"GM")/COUNTBLANK(AT471:AU480)</f>
        <v>0</v>
      </c>
      <c r="AV485" s="34"/>
      <c r="AW485" s="16"/>
      <c r="AX485" s="143"/>
      <c r="AY485" s="140"/>
      <c r="AZ485" s="32" t="s">
        <v>12</v>
      </c>
      <c r="BA485" s="33">
        <f>COUNTIF(AZ471:BA480,"GM")/COUNTBLANK(AZ471:BA480)</f>
        <v>0</v>
      </c>
      <c r="BB485" s="34"/>
      <c r="BC485" s="16"/>
      <c r="BD485" s="143"/>
      <c r="BE485" s="140"/>
      <c r="BF485" s="32" t="s">
        <v>12</v>
      </c>
      <c r="BG485" s="33">
        <f>COUNTIF(BF471:BG480,"GM")/COUNTBLANK(BF471:BG480)</f>
        <v>0</v>
      </c>
      <c r="BH485" s="34"/>
      <c r="BI485" s="16"/>
      <c r="BJ485" s="143"/>
      <c r="BK485" s="140"/>
      <c r="BL485" s="32" t="s">
        <v>12</v>
      </c>
      <c r="BM485" s="33">
        <f>COUNTIF(BL471:BM480,"GM")/COUNTBLANK(BL471:BM480)</f>
        <v>0</v>
      </c>
      <c r="BN485" s="34"/>
    </row>
    <row r="486" spans="2:66" ht="17.25" hidden="1" thickTop="1" thickBot="1">
      <c r="B486" s="144"/>
      <c r="C486" s="141"/>
      <c r="D486" s="32" t="s">
        <v>13</v>
      </c>
      <c r="E486" s="33">
        <f>COUNTIF(D471:E480,"AM")/COUNTBLANK(D471:E480)</f>
        <v>0</v>
      </c>
      <c r="F486" s="37"/>
      <c r="G486" s="16"/>
      <c r="H486" s="144"/>
      <c r="I486" s="141"/>
      <c r="J486" s="32" t="s">
        <v>13</v>
      </c>
      <c r="K486" s="33">
        <f>COUNTIF(J471:K480,"AM")/COUNTBLANK(J471:K480)</f>
        <v>0</v>
      </c>
      <c r="L486" s="37"/>
      <c r="M486" s="16"/>
      <c r="N486" s="144"/>
      <c r="O486" s="141"/>
      <c r="P486" s="32" t="s">
        <v>13</v>
      </c>
      <c r="Q486" s="33">
        <f>COUNTIF(P471:Q480,"AM")/COUNTBLANK(P471:Q480)</f>
        <v>0</v>
      </c>
      <c r="R486" s="37"/>
      <c r="S486" s="16"/>
      <c r="T486" s="144"/>
      <c r="U486" s="141"/>
      <c r="V486" s="32" t="s">
        <v>13</v>
      </c>
      <c r="W486" s="33">
        <f>COUNTIF(V471:W480,"AM")/COUNTBLANK(V471:W480)</f>
        <v>0</v>
      </c>
      <c r="X486" s="37"/>
      <c r="Y486" s="16"/>
      <c r="Z486" s="144"/>
      <c r="AA486" s="141"/>
      <c r="AB486" s="32" t="s">
        <v>13</v>
      </c>
      <c r="AC486" s="33">
        <f>COUNTIF(AB471:AC480,"AM")/COUNTBLANK(AB471:AC480)</f>
        <v>0</v>
      </c>
      <c r="AD486" s="37"/>
      <c r="AE486" s="16"/>
      <c r="AF486" s="144"/>
      <c r="AG486" s="141"/>
      <c r="AH486" s="32" t="s">
        <v>13</v>
      </c>
      <c r="AI486" s="33">
        <f>COUNTIF(AH471:AI480,"AM")/COUNTBLANK(AH471:AI480)</f>
        <v>0</v>
      </c>
      <c r="AJ486" s="37"/>
      <c r="AK486" s="16"/>
      <c r="AL486" s="144"/>
      <c r="AM486" s="141"/>
      <c r="AN486" s="32" t="s">
        <v>13</v>
      </c>
      <c r="AO486" s="33">
        <f>COUNTIF(AN471:AO480,"AM")/COUNTBLANK(AN471:AO480)</f>
        <v>0</v>
      </c>
      <c r="AP486" s="37"/>
      <c r="AQ486" s="16"/>
      <c r="AR486" s="144"/>
      <c r="AS486" s="141"/>
      <c r="AT486" s="32" t="s">
        <v>13</v>
      </c>
      <c r="AU486" s="33">
        <f>COUNTIF(AT471:AU480,"AM")/COUNTBLANK(AT471:AU480)</f>
        <v>0</v>
      </c>
      <c r="AV486" s="37"/>
      <c r="AW486" s="16"/>
      <c r="AX486" s="144"/>
      <c r="AY486" s="141"/>
      <c r="AZ486" s="32" t="s">
        <v>13</v>
      </c>
      <c r="BA486" s="33">
        <f>COUNTIF(AZ471:BA480,"AM")/COUNTBLANK(AZ471:BA480)</f>
        <v>0</v>
      </c>
      <c r="BB486" s="37"/>
      <c r="BC486" s="16"/>
      <c r="BD486" s="144"/>
      <c r="BE486" s="141"/>
      <c r="BF486" s="32" t="s">
        <v>13</v>
      </c>
      <c r="BG486" s="33">
        <f>COUNTIF(BF471:BG480,"AM")/COUNTBLANK(BF471:BG480)</f>
        <v>0</v>
      </c>
      <c r="BH486" s="37"/>
      <c r="BI486" s="16"/>
      <c r="BJ486" s="144"/>
      <c r="BK486" s="141"/>
      <c r="BL486" s="32" t="s">
        <v>13</v>
      </c>
      <c r="BM486" s="33">
        <f>COUNTIF(BL471:BM480,"AM")/COUNTBLANK(BL471:BM480)</f>
        <v>0</v>
      </c>
      <c r="BN486" s="37"/>
    </row>
    <row r="487" spans="2:66">
      <c r="B487" s="145"/>
      <c r="C487" s="146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  <c r="AA487" s="146"/>
      <c r="AB487" s="146"/>
      <c r="AC487" s="146"/>
      <c r="AD487" s="146"/>
      <c r="AE487" s="146"/>
      <c r="AF487" s="146"/>
      <c r="AG487" s="146"/>
      <c r="AH487" s="146"/>
      <c r="AI487" s="146"/>
      <c r="AJ487" s="146"/>
      <c r="AK487" s="146"/>
      <c r="AL487" s="146"/>
      <c r="AM487" s="146"/>
      <c r="AN487" s="146"/>
      <c r="AO487" s="146"/>
      <c r="AP487" s="146"/>
      <c r="AQ487" s="146"/>
      <c r="AR487" s="146"/>
      <c r="AS487" s="146"/>
      <c r="AT487" s="146"/>
      <c r="AU487" s="146"/>
      <c r="AV487" s="146"/>
      <c r="AW487" s="146"/>
      <c r="AX487" s="146"/>
      <c r="AY487" s="146"/>
      <c r="AZ487" s="146"/>
      <c r="BA487" s="146"/>
      <c r="BB487" s="146"/>
      <c r="BC487" s="146"/>
      <c r="BD487" s="146"/>
      <c r="BE487" s="146"/>
      <c r="BF487" s="146"/>
      <c r="BG487" s="146"/>
      <c r="BH487" s="146"/>
      <c r="BI487" s="146"/>
      <c r="BJ487" s="146"/>
      <c r="BK487" s="146"/>
      <c r="BL487" s="146"/>
      <c r="BM487" s="146"/>
      <c r="BN487" s="146"/>
    </row>
    <row r="488" spans="2:66">
      <c r="B488" s="146"/>
      <c r="C488" s="146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  <c r="AA488" s="146"/>
      <c r="AB488" s="146"/>
      <c r="AC488" s="146"/>
      <c r="AD488" s="146"/>
      <c r="AE488" s="146"/>
      <c r="AF488" s="146"/>
      <c r="AG488" s="146"/>
      <c r="AH488" s="146"/>
      <c r="AI488" s="146"/>
      <c r="AJ488" s="146"/>
      <c r="AK488" s="146"/>
      <c r="AL488" s="146"/>
      <c r="AM488" s="146"/>
      <c r="AN488" s="146"/>
      <c r="AO488" s="146"/>
      <c r="AP488" s="146"/>
      <c r="AQ488" s="146"/>
      <c r="AR488" s="146"/>
      <c r="AS488" s="146"/>
      <c r="AT488" s="146"/>
      <c r="AU488" s="146"/>
      <c r="AV488" s="146"/>
      <c r="AW488" s="146"/>
      <c r="AX488" s="146"/>
      <c r="AY488" s="146"/>
      <c r="AZ488" s="146"/>
      <c r="BA488" s="146"/>
      <c r="BB488" s="146"/>
      <c r="BC488" s="146"/>
      <c r="BD488" s="146"/>
      <c r="BE488" s="146"/>
      <c r="BF488" s="146"/>
      <c r="BG488" s="146"/>
      <c r="BH488" s="146"/>
      <c r="BI488" s="146"/>
      <c r="BJ488" s="146"/>
      <c r="BK488" s="146"/>
      <c r="BL488" s="146"/>
      <c r="BM488" s="146"/>
      <c r="BN488" s="146"/>
    </row>
    <row r="489" spans="2:66">
      <c r="B489" s="146"/>
      <c r="C489" s="146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  <c r="AA489" s="146"/>
      <c r="AB489" s="146"/>
      <c r="AC489" s="146"/>
      <c r="AD489" s="146"/>
      <c r="AE489" s="146"/>
      <c r="AF489" s="146"/>
      <c r="AG489" s="146"/>
      <c r="AH489" s="146"/>
      <c r="AI489" s="146"/>
      <c r="AJ489" s="146"/>
      <c r="AK489" s="146"/>
      <c r="AL489" s="146"/>
      <c r="AM489" s="146"/>
      <c r="AN489" s="146"/>
      <c r="AO489" s="146"/>
      <c r="AP489" s="146"/>
      <c r="AQ489" s="146"/>
      <c r="AR489" s="146"/>
      <c r="AS489" s="146"/>
      <c r="AT489" s="146"/>
      <c r="AU489" s="146"/>
      <c r="AV489" s="146"/>
      <c r="AW489" s="146"/>
      <c r="AX489" s="146"/>
      <c r="AY489" s="146"/>
      <c r="AZ489" s="146"/>
      <c r="BA489" s="146"/>
      <c r="BB489" s="146"/>
      <c r="BC489" s="146"/>
      <c r="BD489" s="146"/>
      <c r="BE489" s="146"/>
      <c r="BF489" s="146"/>
      <c r="BG489" s="146"/>
      <c r="BH489" s="146"/>
      <c r="BI489" s="146"/>
      <c r="BJ489" s="146"/>
      <c r="BK489" s="146"/>
      <c r="BL489" s="146"/>
      <c r="BM489" s="146"/>
      <c r="BN489" s="146"/>
    </row>
    <row r="490" spans="2:66">
      <c r="G490" s="1"/>
    </row>
    <row r="491" spans="2:66">
      <c r="G491" s="1"/>
    </row>
    <row r="492" spans="2:66">
      <c r="G492" s="1"/>
    </row>
    <row r="493" spans="2:66">
      <c r="G493" s="1"/>
    </row>
    <row r="494" spans="2:66">
      <c r="G494" s="1"/>
    </row>
    <row r="495" spans="2:66">
      <c r="G495" s="1"/>
    </row>
    <row r="496" spans="2:66">
      <c r="G496" s="1"/>
    </row>
    <row r="497" spans="7:7">
      <c r="G497" s="1"/>
    </row>
    <row r="498" spans="7:7">
      <c r="G498" s="1"/>
    </row>
    <row r="499" spans="7:7">
      <c r="G499" s="1"/>
    </row>
    <row r="500" spans="7:7">
      <c r="G500" s="1"/>
    </row>
    <row r="501" spans="7:7">
      <c r="G501" s="1"/>
    </row>
    <row r="502" spans="7:7">
      <c r="G502" s="1"/>
    </row>
    <row r="503" spans="7:7">
      <c r="G503" s="1"/>
    </row>
    <row r="504" spans="7:7">
      <c r="G504" s="1"/>
    </row>
    <row r="505" spans="7:7">
      <c r="G505" s="1"/>
    </row>
    <row r="506" spans="7:7">
      <c r="G506" s="1"/>
    </row>
    <row r="507" spans="7:7">
      <c r="G507" s="1"/>
    </row>
    <row r="508" spans="7:7">
      <c r="G508" s="1"/>
    </row>
    <row r="509" spans="7:7">
      <c r="G509" s="1"/>
    </row>
    <row r="510" spans="7:7">
      <c r="G510" s="1"/>
    </row>
    <row r="511" spans="7:7">
      <c r="G511" s="1"/>
    </row>
    <row r="512" spans="7:7">
      <c r="G512" s="1"/>
    </row>
    <row r="513" spans="7:7">
      <c r="G513" s="1"/>
    </row>
    <row r="514" spans="7:7">
      <c r="G514" s="1"/>
    </row>
    <row r="515" spans="7:7">
      <c r="G515" s="1"/>
    </row>
    <row r="516" spans="7:7">
      <c r="G516" s="1"/>
    </row>
    <row r="517" spans="7:7">
      <c r="G517" s="1"/>
    </row>
    <row r="518" spans="7:7">
      <c r="G518" s="1"/>
    </row>
    <row r="519" spans="7:7">
      <c r="G519" s="1"/>
    </row>
    <row r="520" spans="7:7">
      <c r="G520" s="1"/>
    </row>
    <row r="521" spans="7:7">
      <c r="G521" s="1"/>
    </row>
    <row r="522" spans="7:7">
      <c r="G522" s="1"/>
    </row>
    <row r="523" spans="7:7">
      <c r="G523" s="1"/>
    </row>
    <row r="524" spans="7:7">
      <c r="G524" s="1"/>
    </row>
    <row r="525" spans="7:7">
      <c r="G525" s="1"/>
    </row>
    <row r="526" spans="7:7">
      <c r="G526" s="1"/>
    </row>
    <row r="527" spans="7:7">
      <c r="G527" s="1"/>
    </row>
    <row r="528" spans="7:7">
      <c r="G528" s="1"/>
    </row>
    <row r="529" spans="7:7">
      <c r="G529" s="1"/>
    </row>
    <row r="530" spans="7:7">
      <c r="G530" s="1"/>
    </row>
    <row r="531" spans="7:7">
      <c r="G531" s="1"/>
    </row>
    <row r="532" spans="7:7">
      <c r="G532" s="1"/>
    </row>
    <row r="533" spans="7:7">
      <c r="G533" s="1"/>
    </row>
    <row r="534" spans="7:7">
      <c r="G534" s="1"/>
    </row>
    <row r="535" spans="7:7">
      <c r="G535" s="1"/>
    </row>
    <row r="536" spans="7:7">
      <c r="G536" s="1"/>
    </row>
    <row r="537" spans="7:7">
      <c r="G537" s="1"/>
    </row>
    <row r="538" spans="7:7">
      <c r="G538" s="1"/>
    </row>
    <row r="539" spans="7:7">
      <c r="G539" s="1"/>
    </row>
    <row r="540" spans="7:7">
      <c r="G540" s="1"/>
    </row>
    <row r="541" spans="7:7">
      <c r="G541" s="1"/>
    </row>
    <row r="542" spans="7:7">
      <c r="G542" s="1"/>
    </row>
    <row r="543" spans="7:7">
      <c r="G543" s="1"/>
    </row>
    <row r="544" spans="7:7">
      <c r="G544" s="1"/>
    </row>
    <row r="545" spans="7:7">
      <c r="G545" s="1"/>
    </row>
    <row r="546" spans="7:7">
      <c r="G546" s="1"/>
    </row>
    <row r="547" spans="7:7">
      <c r="G547" s="1"/>
    </row>
    <row r="548" spans="7:7">
      <c r="G548" s="1"/>
    </row>
    <row r="549" spans="7:7">
      <c r="G549" s="1"/>
    </row>
    <row r="550" spans="7:7">
      <c r="G550" s="1"/>
    </row>
    <row r="551" spans="7:7">
      <c r="G551" s="1"/>
    </row>
    <row r="552" spans="7:7">
      <c r="G552" s="1"/>
    </row>
    <row r="553" spans="7:7">
      <c r="G553" s="1"/>
    </row>
    <row r="554" spans="7:7">
      <c r="G554" s="1"/>
    </row>
    <row r="555" spans="7:7">
      <c r="G555" s="1"/>
    </row>
    <row r="556" spans="7:7">
      <c r="G556" s="1"/>
    </row>
    <row r="557" spans="7:7">
      <c r="G557" s="1"/>
    </row>
    <row r="558" spans="7:7">
      <c r="G558" s="1"/>
    </row>
    <row r="559" spans="7:7">
      <c r="G559" s="1"/>
    </row>
    <row r="560" spans="7:7">
      <c r="G560" s="1"/>
    </row>
    <row r="561" spans="7:7">
      <c r="G561" s="1"/>
    </row>
    <row r="562" spans="7:7">
      <c r="G562" s="1"/>
    </row>
    <row r="563" spans="7:7">
      <c r="G563" s="1"/>
    </row>
    <row r="564" spans="7:7">
      <c r="G564" s="1"/>
    </row>
    <row r="565" spans="7:7">
      <c r="G565" s="1"/>
    </row>
    <row r="566" spans="7:7">
      <c r="G566" s="1"/>
    </row>
    <row r="567" spans="7:7">
      <c r="G567" s="1"/>
    </row>
    <row r="568" spans="7:7">
      <c r="G568" s="1"/>
    </row>
    <row r="569" spans="7:7">
      <c r="G569" s="1"/>
    </row>
    <row r="570" spans="7:7">
      <c r="G570" s="1"/>
    </row>
    <row r="571" spans="7:7">
      <c r="G571" s="1"/>
    </row>
    <row r="572" spans="7:7">
      <c r="G572" s="1"/>
    </row>
    <row r="573" spans="7:7">
      <c r="G573" s="1"/>
    </row>
    <row r="574" spans="7:7">
      <c r="G574" s="1"/>
    </row>
    <row r="575" spans="7:7">
      <c r="G575" s="1"/>
    </row>
    <row r="576" spans="7:7">
      <c r="G576" s="1"/>
    </row>
    <row r="577" spans="7:7">
      <c r="G577" s="1"/>
    </row>
    <row r="578" spans="7:7">
      <c r="G578" s="1"/>
    </row>
    <row r="579" spans="7:7">
      <c r="G579" s="1"/>
    </row>
    <row r="580" spans="7:7">
      <c r="G580" s="1"/>
    </row>
    <row r="581" spans="7:7">
      <c r="G581" s="1"/>
    </row>
    <row r="582" spans="7:7">
      <c r="G582" s="1"/>
    </row>
    <row r="583" spans="7:7">
      <c r="G583" s="1"/>
    </row>
    <row r="584" spans="7:7">
      <c r="G584" s="1"/>
    </row>
    <row r="585" spans="7:7">
      <c r="G585" s="1"/>
    </row>
    <row r="586" spans="7:7">
      <c r="G586" s="1"/>
    </row>
    <row r="587" spans="7:7">
      <c r="G587" s="1"/>
    </row>
    <row r="588" spans="7:7">
      <c r="G588" s="1"/>
    </row>
    <row r="589" spans="7:7">
      <c r="G589" s="1"/>
    </row>
    <row r="590" spans="7:7">
      <c r="G590" s="1"/>
    </row>
    <row r="591" spans="7:7">
      <c r="G591" s="1"/>
    </row>
    <row r="592" spans="7:7">
      <c r="G592" s="1"/>
    </row>
    <row r="593" spans="7:7">
      <c r="G593" s="1"/>
    </row>
    <row r="594" spans="7:7">
      <c r="G594" s="1"/>
    </row>
    <row r="595" spans="7:7">
      <c r="G595" s="1"/>
    </row>
    <row r="596" spans="7:7">
      <c r="G596" s="1"/>
    </row>
    <row r="597" spans="7:7">
      <c r="G597" s="1"/>
    </row>
    <row r="598" spans="7:7">
      <c r="G598" s="1"/>
    </row>
    <row r="599" spans="7:7">
      <c r="G599" s="1"/>
    </row>
    <row r="600" spans="7:7">
      <c r="G600" s="1"/>
    </row>
    <row r="601" spans="7:7">
      <c r="G601" s="1"/>
    </row>
    <row r="602" spans="7:7">
      <c r="G602" s="1"/>
    </row>
    <row r="603" spans="7:7">
      <c r="G603" s="1"/>
    </row>
    <row r="604" spans="7:7">
      <c r="G604" s="1"/>
    </row>
    <row r="605" spans="7:7">
      <c r="G605" s="1"/>
    </row>
    <row r="606" spans="7:7">
      <c r="G606" s="1"/>
    </row>
    <row r="607" spans="7:7">
      <c r="G607" s="1"/>
    </row>
    <row r="608" spans="7:7">
      <c r="G608" s="1"/>
    </row>
    <row r="609" spans="7:7">
      <c r="G609" s="1"/>
    </row>
    <row r="610" spans="7:7">
      <c r="G610" s="1"/>
    </row>
    <row r="611" spans="7:7">
      <c r="G611" s="1"/>
    </row>
    <row r="612" spans="7:7">
      <c r="G612" s="1"/>
    </row>
    <row r="613" spans="7:7">
      <c r="G613" s="1"/>
    </row>
    <row r="614" spans="7:7">
      <c r="G614" s="1"/>
    </row>
    <row r="615" spans="7:7">
      <c r="G615" s="1"/>
    </row>
    <row r="616" spans="7:7">
      <c r="G616" s="1"/>
    </row>
    <row r="617" spans="7:7">
      <c r="G617" s="1"/>
    </row>
    <row r="618" spans="7:7">
      <c r="G618" s="1"/>
    </row>
    <row r="619" spans="7:7">
      <c r="G619" s="1"/>
    </row>
    <row r="620" spans="7:7">
      <c r="G620" s="1"/>
    </row>
    <row r="621" spans="7:7">
      <c r="G621" s="1"/>
    </row>
    <row r="622" spans="7:7">
      <c r="G622" s="1"/>
    </row>
    <row r="623" spans="7:7">
      <c r="G623" s="1"/>
    </row>
    <row r="624" spans="7:7">
      <c r="G624" s="1"/>
    </row>
    <row r="625" spans="7:7">
      <c r="G625" s="1"/>
    </row>
    <row r="626" spans="7:7">
      <c r="G626" s="1"/>
    </row>
    <row r="627" spans="7:7">
      <c r="G627" s="1"/>
    </row>
    <row r="628" spans="7:7">
      <c r="G628" s="1"/>
    </row>
    <row r="629" spans="7:7">
      <c r="G629" s="1"/>
    </row>
    <row r="630" spans="7:7">
      <c r="G630" s="1"/>
    </row>
    <row r="631" spans="7:7">
      <c r="G631" s="1"/>
    </row>
    <row r="632" spans="7:7">
      <c r="G632" s="1"/>
    </row>
    <row r="633" spans="7:7">
      <c r="G633" s="1"/>
    </row>
    <row r="634" spans="7:7">
      <c r="G634" s="1"/>
    </row>
    <row r="635" spans="7:7">
      <c r="G635" s="1"/>
    </row>
    <row r="636" spans="7:7">
      <c r="G636" s="1"/>
    </row>
    <row r="637" spans="7:7">
      <c r="G637" s="1"/>
    </row>
    <row r="638" spans="7:7">
      <c r="G638" s="1"/>
    </row>
    <row r="639" spans="7:7">
      <c r="G639" s="1"/>
    </row>
    <row r="640" spans="7:7">
      <c r="G640" s="1"/>
    </row>
    <row r="641" spans="7:7">
      <c r="G641" s="1"/>
    </row>
    <row r="642" spans="7:7">
      <c r="G642" s="1"/>
    </row>
    <row r="643" spans="7:7">
      <c r="G643" s="1"/>
    </row>
    <row r="644" spans="7:7">
      <c r="G644" s="1"/>
    </row>
    <row r="645" spans="7:7">
      <c r="G645" s="1"/>
    </row>
    <row r="646" spans="7:7">
      <c r="G646" s="1"/>
    </row>
    <row r="647" spans="7:7">
      <c r="G647" s="1"/>
    </row>
    <row r="648" spans="7:7">
      <c r="G648" s="1"/>
    </row>
    <row r="649" spans="7:7">
      <c r="G649" s="1"/>
    </row>
    <row r="650" spans="7:7">
      <c r="G650" s="1"/>
    </row>
    <row r="651" spans="7:7">
      <c r="G651" s="1"/>
    </row>
    <row r="652" spans="7:7">
      <c r="G652" s="1"/>
    </row>
    <row r="653" spans="7:7">
      <c r="G653" s="1"/>
    </row>
    <row r="654" spans="7:7">
      <c r="G654" s="1"/>
    </row>
    <row r="655" spans="7:7">
      <c r="G655" s="1"/>
    </row>
    <row r="656" spans="7:7">
      <c r="G656" s="1"/>
    </row>
    <row r="657" spans="7:7">
      <c r="G657" s="1"/>
    </row>
    <row r="658" spans="7:7">
      <c r="G658" s="1"/>
    </row>
    <row r="659" spans="7:7">
      <c r="G659" s="1"/>
    </row>
    <row r="660" spans="7:7">
      <c r="G660" s="1"/>
    </row>
    <row r="661" spans="7:7">
      <c r="G661" s="1"/>
    </row>
    <row r="662" spans="7:7">
      <c r="G662" s="1"/>
    </row>
    <row r="663" spans="7:7">
      <c r="G663" s="1"/>
    </row>
    <row r="664" spans="7:7">
      <c r="G664" s="1"/>
    </row>
    <row r="665" spans="7:7">
      <c r="G665" s="1"/>
    </row>
    <row r="666" spans="7:7">
      <c r="G666" s="1"/>
    </row>
    <row r="667" spans="7:7">
      <c r="G667" s="1"/>
    </row>
    <row r="668" spans="7:7">
      <c r="G668" s="1"/>
    </row>
    <row r="669" spans="7:7">
      <c r="G669" s="1"/>
    </row>
    <row r="670" spans="7:7">
      <c r="G670" s="1"/>
    </row>
    <row r="671" spans="7:7">
      <c r="G671" s="1"/>
    </row>
    <row r="672" spans="7:7">
      <c r="G672" s="1"/>
    </row>
    <row r="673" spans="7:7">
      <c r="G673" s="1"/>
    </row>
    <row r="674" spans="7:7">
      <c r="G674" s="1"/>
    </row>
    <row r="675" spans="7:7">
      <c r="G675" s="1"/>
    </row>
    <row r="676" spans="7:7">
      <c r="G676" s="1"/>
    </row>
    <row r="677" spans="7:7">
      <c r="G677" s="1"/>
    </row>
    <row r="678" spans="7:7">
      <c r="G678" s="1"/>
    </row>
    <row r="679" spans="7:7">
      <c r="G679" s="1"/>
    </row>
    <row r="680" spans="7:7">
      <c r="G680" s="1"/>
    </row>
    <row r="681" spans="7:7">
      <c r="G681" s="1"/>
    </row>
    <row r="682" spans="7:7">
      <c r="G682" s="1"/>
    </row>
    <row r="683" spans="7:7">
      <c r="G683" s="1"/>
    </row>
    <row r="684" spans="7:7">
      <c r="G684" s="1"/>
    </row>
    <row r="685" spans="7:7">
      <c r="G685" s="1"/>
    </row>
    <row r="686" spans="7:7">
      <c r="G686" s="1"/>
    </row>
    <row r="687" spans="7:7">
      <c r="G687" s="1"/>
    </row>
    <row r="688" spans="7:7">
      <c r="G688" s="1"/>
    </row>
    <row r="689" spans="7:7">
      <c r="G689" s="1"/>
    </row>
    <row r="690" spans="7:7">
      <c r="G690" s="1"/>
    </row>
    <row r="691" spans="7:7">
      <c r="G691" s="1"/>
    </row>
    <row r="692" spans="7:7">
      <c r="G692" s="1"/>
    </row>
    <row r="693" spans="7:7">
      <c r="G693" s="1"/>
    </row>
    <row r="694" spans="7:7">
      <c r="G694" s="1"/>
    </row>
    <row r="695" spans="7:7">
      <c r="G695" s="1"/>
    </row>
    <row r="696" spans="7:7">
      <c r="G696" s="1"/>
    </row>
    <row r="697" spans="7:7">
      <c r="G697" s="1"/>
    </row>
    <row r="698" spans="7:7">
      <c r="G698" s="1"/>
    </row>
    <row r="699" spans="7:7">
      <c r="G699" s="1"/>
    </row>
    <row r="700" spans="7:7">
      <c r="G700" s="1"/>
    </row>
    <row r="701" spans="7:7">
      <c r="G701" s="1"/>
    </row>
    <row r="702" spans="7:7">
      <c r="G702" s="1"/>
    </row>
    <row r="703" spans="7:7">
      <c r="G703" s="1"/>
    </row>
    <row r="704" spans="7:7">
      <c r="G704" s="1"/>
    </row>
    <row r="705" spans="7:7">
      <c r="G705" s="1"/>
    </row>
    <row r="706" spans="7:7">
      <c r="G706" s="1"/>
    </row>
    <row r="707" spans="7:7">
      <c r="G707" s="1"/>
    </row>
    <row r="708" spans="7:7">
      <c r="G708" s="1"/>
    </row>
    <row r="709" spans="7:7">
      <c r="G709" s="1"/>
    </row>
    <row r="710" spans="7:7">
      <c r="G710" s="1"/>
    </row>
    <row r="711" spans="7:7">
      <c r="G711" s="1"/>
    </row>
    <row r="712" spans="7:7">
      <c r="G712" s="1"/>
    </row>
    <row r="713" spans="7:7">
      <c r="G713" s="1"/>
    </row>
    <row r="714" spans="7:7">
      <c r="G714" s="1"/>
    </row>
    <row r="715" spans="7:7">
      <c r="G715" s="1"/>
    </row>
    <row r="716" spans="7:7">
      <c r="G716" s="1"/>
    </row>
    <row r="717" spans="7:7">
      <c r="G717" s="1"/>
    </row>
    <row r="718" spans="7:7">
      <c r="G718" s="1"/>
    </row>
    <row r="719" spans="7:7">
      <c r="G719" s="1"/>
    </row>
    <row r="720" spans="7:7">
      <c r="G720" s="1"/>
    </row>
    <row r="721" spans="7:7">
      <c r="G721" s="1"/>
    </row>
    <row r="722" spans="7:7">
      <c r="G722" s="1"/>
    </row>
    <row r="723" spans="7:7">
      <c r="G723" s="1"/>
    </row>
    <row r="724" spans="7:7">
      <c r="G724" s="1"/>
    </row>
    <row r="725" spans="7:7">
      <c r="G725" s="1"/>
    </row>
    <row r="726" spans="7:7">
      <c r="G726" s="1"/>
    </row>
    <row r="727" spans="7:7">
      <c r="G727" s="1"/>
    </row>
    <row r="728" spans="7:7">
      <c r="G728" s="1"/>
    </row>
    <row r="729" spans="7:7">
      <c r="G729" s="1"/>
    </row>
    <row r="730" spans="7:7">
      <c r="G730" s="1"/>
    </row>
    <row r="731" spans="7:7">
      <c r="G731" s="1"/>
    </row>
    <row r="732" spans="7:7">
      <c r="G732" s="1"/>
    </row>
    <row r="733" spans="7:7">
      <c r="G733" s="1"/>
    </row>
    <row r="734" spans="7:7">
      <c r="G734" s="1"/>
    </row>
    <row r="735" spans="7:7">
      <c r="G735" s="1"/>
    </row>
    <row r="736" spans="7:7">
      <c r="G736" s="1"/>
    </row>
    <row r="737" spans="7:7">
      <c r="G737" s="1"/>
    </row>
    <row r="738" spans="7:7">
      <c r="G738" s="1"/>
    </row>
    <row r="739" spans="7:7">
      <c r="G739" s="1"/>
    </row>
    <row r="740" spans="7:7">
      <c r="G740" s="1"/>
    </row>
    <row r="741" spans="7:7">
      <c r="G741" s="1"/>
    </row>
    <row r="742" spans="7:7">
      <c r="G742" s="1"/>
    </row>
    <row r="743" spans="7:7">
      <c r="G743" s="1"/>
    </row>
    <row r="744" spans="7:7">
      <c r="G744" s="1"/>
    </row>
    <row r="745" spans="7:7">
      <c r="G745" s="1"/>
    </row>
    <row r="746" spans="7:7">
      <c r="G746" s="1"/>
    </row>
    <row r="747" spans="7:7">
      <c r="G747" s="1"/>
    </row>
    <row r="748" spans="7:7">
      <c r="G748" s="1"/>
    </row>
    <row r="749" spans="7:7">
      <c r="G749" s="1"/>
    </row>
    <row r="750" spans="7:7">
      <c r="G750" s="1"/>
    </row>
    <row r="751" spans="7:7">
      <c r="G751" s="1"/>
    </row>
    <row r="752" spans="7:7">
      <c r="G752" s="1"/>
    </row>
    <row r="753" spans="7:7">
      <c r="G753" s="1"/>
    </row>
    <row r="754" spans="7:7">
      <c r="G754" s="1"/>
    </row>
    <row r="755" spans="7:7">
      <c r="G755" s="1"/>
    </row>
    <row r="756" spans="7:7">
      <c r="G756" s="1"/>
    </row>
    <row r="757" spans="7:7">
      <c r="G757" s="1"/>
    </row>
    <row r="758" spans="7:7">
      <c r="G758" s="1"/>
    </row>
    <row r="759" spans="7:7">
      <c r="G759" s="1"/>
    </row>
    <row r="760" spans="7:7">
      <c r="G760" s="1"/>
    </row>
    <row r="761" spans="7:7">
      <c r="G761" s="1"/>
    </row>
    <row r="762" spans="7:7">
      <c r="G762" s="1"/>
    </row>
    <row r="763" spans="7:7">
      <c r="G763" s="1"/>
    </row>
    <row r="764" spans="7:7">
      <c r="G764" s="1"/>
    </row>
    <row r="765" spans="7:7">
      <c r="G765" s="1"/>
    </row>
    <row r="766" spans="7:7">
      <c r="G766" s="1"/>
    </row>
    <row r="767" spans="7:7">
      <c r="G767" s="1"/>
    </row>
    <row r="768" spans="7:7">
      <c r="G768" s="1"/>
    </row>
    <row r="769" spans="7:7">
      <c r="G769" s="1"/>
    </row>
    <row r="770" spans="7:7">
      <c r="G770" s="1"/>
    </row>
    <row r="771" spans="7:7">
      <c r="G771" s="1"/>
    </row>
    <row r="772" spans="7:7">
      <c r="G772" s="1"/>
    </row>
    <row r="773" spans="7:7">
      <c r="G773" s="1"/>
    </row>
    <row r="774" spans="7:7">
      <c r="G774" s="1"/>
    </row>
    <row r="775" spans="7:7">
      <c r="G775" s="1"/>
    </row>
    <row r="776" spans="7:7">
      <c r="G776" s="1"/>
    </row>
    <row r="777" spans="7:7">
      <c r="G777" s="1"/>
    </row>
    <row r="778" spans="7:7">
      <c r="G778" s="1"/>
    </row>
    <row r="779" spans="7:7">
      <c r="G779" s="1"/>
    </row>
    <row r="780" spans="7:7">
      <c r="G780" s="1"/>
    </row>
    <row r="781" spans="7:7">
      <c r="G781" s="1"/>
    </row>
    <row r="782" spans="7:7">
      <c r="G782" s="1"/>
    </row>
    <row r="783" spans="7:7">
      <c r="G783" s="1"/>
    </row>
    <row r="784" spans="7:7">
      <c r="G784" s="1"/>
    </row>
    <row r="785" spans="7:7">
      <c r="G785" s="1"/>
    </row>
    <row r="786" spans="7:7">
      <c r="G786" s="1"/>
    </row>
    <row r="787" spans="7:7">
      <c r="G787" s="1"/>
    </row>
    <row r="788" spans="7:7">
      <c r="G788" s="1"/>
    </row>
    <row r="789" spans="7:7">
      <c r="G789" s="1"/>
    </row>
    <row r="790" spans="7:7">
      <c r="G790" s="1"/>
    </row>
    <row r="791" spans="7:7">
      <c r="G791" s="1"/>
    </row>
    <row r="792" spans="7:7">
      <c r="G792" s="1"/>
    </row>
    <row r="793" spans="7:7">
      <c r="G793" s="1"/>
    </row>
    <row r="794" spans="7:7">
      <c r="G794" s="1"/>
    </row>
    <row r="795" spans="7:7">
      <c r="G795" s="1"/>
    </row>
    <row r="796" spans="7:7">
      <c r="G796" s="1"/>
    </row>
    <row r="797" spans="7:7">
      <c r="G797" s="1"/>
    </row>
    <row r="798" spans="7:7">
      <c r="G798" s="1"/>
    </row>
    <row r="799" spans="7:7">
      <c r="G799" s="1"/>
    </row>
    <row r="800" spans="7:7">
      <c r="G800" s="1"/>
    </row>
    <row r="801" spans="7:7">
      <c r="G801" s="1"/>
    </row>
    <row r="802" spans="7:7">
      <c r="G802" s="1"/>
    </row>
    <row r="803" spans="7:7">
      <c r="G803" s="1"/>
    </row>
    <row r="804" spans="7:7">
      <c r="G804" s="1"/>
    </row>
    <row r="805" spans="7:7">
      <c r="G805" s="1"/>
    </row>
    <row r="806" spans="7:7">
      <c r="G806" s="1"/>
    </row>
    <row r="807" spans="7:7">
      <c r="G807" s="1"/>
    </row>
    <row r="808" spans="7:7">
      <c r="G808" s="1"/>
    </row>
    <row r="809" spans="7:7">
      <c r="G809" s="1"/>
    </row>
    <row r="810" spans="7:7">
      <c r="G810" s="1"/>
    </row>
    <row r="811" spans="7:7">
      <c r="G811" s="1"/>
    </row>
    <row r="812" spans="7:7">
      <c r="G812" s="1"/>
    </row>
    <row r="813" spans="7:7">
      <c r="G813" s="1"/>
    </row>
    <row r="814" spans="7:7">
      <c r="G814" s="1"/>
    </row>
    <row r="815" spans="7:7">
      <c r="G815" s="1"/>
    </row>
    <row r="816" spans="7:7">
      <c r="G816" s="1"/>
    </row>
    <row r="817" spans="7:7">
      <c r="G817" s="1"/>
    </row>
    <row r="818" spans="7:7">
      <c r="G818" s="1"/>
    </row>
    <row r="819" spans="7:7">
      <c r="G819" s="1"/>
    </row>
    <row r="820" spans="7:7">
      <c r="G820" s="1"/>
    </row>
    <row r="821" spans="7:7">
      <c r="G821" s="1"/>
    </row>
    <row r="822" spans="7:7">
      <c r="G822" s="1"/>
    </row>
    <row r="823" spans="7:7">
      <c r="G823" s="1"/>
    </row>
    <row r="824" spans="7:7">
      <c r="G824" s="1"/>
    </row>
    <row r="825" spans="7:7">
      <c r="G825" s="1"/>
    </row>
    <row r="826" spans="7:7">
      <c r="G826" s="1"/>
    </row>
    <row r="827" spans="7:7">
      <c r="G827" s="1"/>
    </row>
    <row r="828" spans="7:7">
      <c r="G828" s="1"/>
    </row>
    <row r="829" spans="7:7">
      <c r="G829" s="1"/>
    </row>
    <row r="830" spans="7:7">
      <c r="G830" s="1"/>
    </row>
    <row r="831" spans="7:7">
      <c r="G831" s="1"/>
    </row>
    <row r="832" spans="7:7">
      <c r="G832" s="1"/>
    </row>
    <row r="833" spans="7:7">
      <c r="G833" s="1"/>
    </row>
    <row r="834" spans="7:7">
      <c r="G834" s="1"/>
    </row>
    <row r="835" spans="7:7">
      <c r="G835" s="1"/>
    </row>
    <row r="836" spans="7:7">
      <c r="G836" s="1"/>
    </row>
    <row r="837" spans="7:7">
      <c r="G837" s="1"/>
    </row>
    <row r="838" spans="7:7">
      <c r="G838" s="1"/>
    </row>
    <row r="839" spans="7:7">
      <c r="G839" s="1"/>
    </row>
    <row r="840" spans="7:7">
      <c r="G840" s="1"/>
    </row>
    <row r="841" spans="7:7">
      <c r="G841" s="1"/>
    </row>
    <row r="842" spans="7:7">
      <c r="G842" s="1"/>
    </row>
    <row r="843" spans="7:7">
      <c r="G843" s="1"/>
    </row>
    <row r="844" spans="7:7">
      <c r="G844" s="1"/>
    </row>
    <row r="845" spans="7:7">
      <c r="G845" s="1"/>
    </row>
    <row r="846" spans="7:7">
      <c r="G846" s="1"/>
    </row>
    <row r="847" spans="7:7">
      <c r="G847" s="1"/>
    </row>
    <row r="848" spans="7:7">
      <c r="G848" s="1"/>
    </row>
    <row r="849" spans="7:7">
      <c r="G849" s="1"/>
    </row>
    <row r="850" spans="7:7">
      <c r="G850" s="1"/>
    </row>
    <row r="851" spans="7:7">
      <c r="G851" s="1"/>
    </row>
    <row r="852" spans="7:7">
      <c r="G852" s="1"/>
    </row>
    <row r="853" spans="7:7">
      <c r="G853" s="1"/>
    </row>
    <row r="854" spans="7:7">
      <c r="G854" s="1"/>
    </row>
    <row r="855" spans="7:7">
      <c r="G855" s="1"/>
    </row>
    <row r="856" spans="7:7">
      <c r="G856" s="1"/>
    </row>
    <row r="857" spans="7:7">
      <c r="G857" s="1"/>
    </row>
    <row r="858" spans="7:7">
      <c r="G858" s="1"/>
    </row>
    <row r="859" spans="7:7">
      <c r="G859" s="1"/>
    </row>
    <row r="860" spans="7:7">
      <c r="G860" s="1"/>
    </row>
    <row r="861" spans="7:7">
      <c r="G861" s="1"/>
    </row>
    <row r="862" spans="7:7">
      <c r="G862" s="1"/>
    </row>
    <row r="863" spans="7:7">
      <c r="G863" s="1"/>
    </row>
    <row r="864" spans="7:7">
      <c r="G864" s="1"/>
    </row>
    <row r="865" spans="7:7">
      <c r="G865" s="1"/>
    </row>
    <row r="866" spans="7:7">
      <c r="G866" s="1"/>
    </row>
    <row r="867" spans="7:7">
      <c r="G867" s="1"/>
    </row>
    <row r="868" spans="7:7">
      <c r="G868" s="1"/>
    </row>
    <row r="869" spans="7:7">
      <c r="G869" s="1"/>
    </row>
    <row r="870" spans="7:7">
      <c r="G870" s="1"/>
    </row>
    <row r="871" spans="7:7">
      <c r="G871" s="1"/>
    </row>
    <row r="872" spans="7:7">
      <c r="G872" s="1"/>
    </row>
    <row r="873" spans="7:7">
      <c r="G873" s="1"/>
    </row>
    <row r="874" spans="7:7">
      <c r="G874" s="1"/>
    </row>
    <row r="875" spans="7:7">
      <c r="G875" s="1"/>
    </row>
    <row r="876" spans="7:7">
      <c r="G876" s="1"/>
    </row>
    <row r="877" spans="7:7">
      <c r="G877" s="1"/>
    </row>
    <row r="878" spans="7:7">
      <c r="G878" s="1"/>
    </row>
    <row r="879" spans="7:7">
      <c r="G879" s="1"/>
    </row>
    <row r="880" spans="7:7">
      <c r="G880" s="1"/>
    </row>
    <row r="881" spans="7:7">
      <c r="G881" s="1"/>
    </row>
    <row r="882" spans="7:7">
      <c r="G882" s="1"/>
    </row>
    <row r="883" spans="7:7">
      <c r="G883" s="1"/>
    </row>
    <row r="884" spans="7:7">
      <c r="G884" s="1"/>
    </row>
    <row r="885" spans="7:7">
      <c r="G885" s="1"/>
    </row>
    <row r="886" spans="7:7">
      <c r="G886" s="1"/>
    </row>
    <row r="887" spans="7:7">
      <c r="G887" s="1"/>
    </row>
    <row r="888" spans="7:7">
      <c r="G888" s="1"/>
    </row>
    <row r="889" spans="7:7">
      <c r="G889" s="1"/>
    </row>
    <row r="890" spans="7:7">
      <c r="G890" s="1"/>
    </row>
    <row r="891" spans="7:7">
      <c r="G891" s="1"/>
    </row>
    <row r="892" spans="7:7">
      <c r="G892" s="1"/>
    </row>
    <row r="893" spans="7:7">
      <c r="G893" s="1"/>
    </row>
    <row r="894" spans="7:7">
      <c r="G894" s="1"/>
    </row>
    <row r="895" spans="7:7">
      <c r="G895" s="1"/>
    </row>
    <row r="896" spans="7:7">
      <c r="G896" s="1"/>
    </row>
    <row r="897" spans="7:7">
      <c r="G897" s="1"/>
    </row>
    <row r="898" spans="7:7">
      <c r="G898" s="1"/>
    </row>
    <row r="899" spans="7:7">
      <c r="G899" s="1"/>
    </row>
    <row r="900" spans="7:7">
      <c r="G900" s="1"/>
    </row>
    <row r="901" spans="7:7">
      <c r="G901" s="1"/>
    </row>
    <row r="902" spans="7:7">
      <c r="G902" s="1"/>
    </row>
    <row r="903" spans="7:7">
      <c r="G903" s="1"/>
    </row>
    <row r="904" spans="7:7">
      <c r="G904" s="1"/>
    </row>
    <row r="905" spans="7:7">
      <c r="G905" s="1"/>
    </row>
    <row r="906" spans="7:7">
      <c r="G906" s="1"/>
    </row>
    <row r="907" spans="7:7">
      <c r="G907" s="1"/>
    </row>
    <row r="908" spans="7:7">
      <c r="G908" s="1"/>
    </row>
    <row r="909" spans="7:7">
      <c r="G909" s="1"/>
    </row>
    <row r="910" spans="7:7">
      <c r="G910" s="1"/>
    </row>
    <row r="911" spans="7:7">
      <c r="G911" s="1"/>
    </row>
    <row r="912" spans="7:7">
      <c r="G912" s="1"/>
    </row>
    <row r="913" spans="7:7">
      <c r="G913" s="1"/>
    </row>
    <row r="914" spans="7:7">
      <c r="G914" s="1"/>
    </row>
    <row r="915" spans="7:7">
      <c r="G915" s="1"/>
    </row>
    <row r="916" spans="7:7">
      <c r="G916" s="1"/>
    </row>
    <row r="917" spans="7:7">
      <c r="G917" s="1"/>
    </row>
    <row r="918" spans="7:7">
      <c r="G918" s="1"/>
    </row>
    <row r="919" spans="7:7">
      <c r="G919" s="1"/>
    </row>
    <row r="920" spans="7:7">
      <c r="G920" s="1"/>
    </row>
    <row r="921" spans="7:7">
      <c r="G921" s="1"/>
    </row>
    <row r="922" spans="7:7">
      <c r="G922" s="1"/>
    </row>
    <row r="923" spans="7:7">
      <c r="G923" s="1"/>
    </row>
    <row r="924" spans="7:7">
      <c r="G924" s="1"/>
    </row>
    <row r="925" spans="7:7">
      <c r="G925" s="1"/>
    </row>
    <row r="926" spans="7:7">
      <c r="G926" s="1"/>
    </row>
    <row r="927" spans="7:7">
      <c r="G927" s="1"/>
    </row>
    <row r="928" spans="7:7">
      <c r="G928" s="1"/>
    </row>
    <row r="929" spans="7:7">
      <c r="G929" s="1"/>
    </row>
    <row r="930" spans="7:7">
      <c r="G930" s="1"/>
    </row>
    <row r="931" spans="7:7">
      <c r="G931" s="1"/>
    </row>
    <row r="932" spans="7:7">
      <c r="G932" s="1"/>
    </row>
    <row r="933" spans="7:7">
      <c r="G933" s="1"/>
    </row>
    <row r="934" spans="7:7">
      <c r="G934" s="1"/>
    </row>
    <row r="935" spans="7:7">
      <c r="G935" s="1"/>
    </row>
    <row r="936" spans="7:7">
      <c r="G936" s="1"/>
    </row>
    <row r="937" spans="7:7">
      <c r="G937" s="1"/>
    </row>
    <row r="938" spans="7:7">
      <c r="G938" s="1"/>
    </row>
    <row r="939" spans="7:7">
      <c r="G939" s="1"/>
    </row>
    <row r="940" spans="7:7">
      <c r="G940" s="1"/>
    </row>
    <row r="941" spans="7:7">
      <c r="G941" s="1"/>
    </row>
    <row r="942" spans="7:7">
      <c r="G942" s="1"/>
    </row>
    <row r="943" spans="7:7">
      <c r="G943" s="1"/>
    </row>
    <row r="944" spans="7:7">
      <c r="G944" s="1"/>
    </row>
    <row r="945" spans="7:7">
      <c r="G945" s="1"/>
    </row>
    <row r="946" spans="7:7">
      <c r="G946" s="1"/>
    </row>
    <row r="947" spans="7:7">
      <c r="G947" s="1"/>
    </row>
    <row r="948" spans="7:7">
      <c r="G948" s="1"/>
    </row>
    <row r="949" spans="7:7">
      <c r="G949" s="1"/>
    </row>
    <row r="950" spans="7:7">
      <c r="G950" s="1"/>
    </row>
    <row r="951" spans="7:7">
      <c r="G951" s="1"/>
    </row>
    <row r="952" spans="7:7">
      <c r="G952" s="1"/>
    </row>
    <row r="953" spans="7:7">
      <c r="G953" s="1"/>
    </row>
    <row r="954" spans="7:7">
      <c r="G954" s="1"/>
    </row>
    <row r="955" spans="7:7">
      <c r="G955" s="1"/>
    </row>
    <row r="956" spans="7:7">
      <c r="G956" s="1"/>
    </row>
    <row r="957" spans="7:7">
      <c r="G957" s="1"/>
    </row>
    <row r="958" spans="7:7">
      <c r="G958" s="1"/>
    </row>
    <row r="959" spans="7:7">
      <c r="G959" s="1"/>
    </row>
    <row r="960" spans="7:7">
      <c r="G960" s="1"/>
    </row>
    <row r="961" spans="7:7">
      <c r="G961" s="1"/>
    </row>
    <row r="962" spans="7:7">
      <c r="G962" s="1"/>
    </row>
    <row r="963" spans="7:7">
      <c r="G963" s="1"/>
    </row>
    <row r="964" spans="7:7">
      <c r="G964" s="1"/>
    </row>
    <row r="965" spans="7:7">
      <c r="G965" s="1"/>
    </row>
    <row r="966" spans="7:7">
      <c r="G966" s="1"/>
    </row>
    <row r="967" spans="7:7">
      <c r="G967" s="1"/>
    </row>
    <row r="968" spans="7:7">
      <c r="G968" s="1"/>
    </row>
    <row r="969" spans="7:7">
      <c r="G969" s="1"/>
    </row>
    <row r="970" spans="7:7">
      <c r="G970" s="1"/>
    </row>
    <row r="971" spans="7:7">
      <c r="G971" s="1"/>
    </row>
    <row r="972" spans="7:7">
      <c r="G972" s="1"/>
    </row>
    <row r="973" spans="7:7">
      <c r="G973" s="1"/>
    </row>
    <row r="974" spans="7:7">
      <c r="G974" s="1"/>
    </row>
    <row r="975" spans="7:7">
      <c r="G975" s="1"/>
    </row>
    <row r="976" spans="7:7">
      <c r="G976" s="1"/>
    </row>
    <row r="977" spans="7:7">
      <c r="G977" s="1"/>
    </row>
    <row r="978" spans="7:7">
      <c r="G978" s="1"/>
    </row>
    <row r="979" spans="7:7">
      <c r="G979" s="1"/>
    </row>
    <row r="980" spans="7:7">
      <c r="G980" s="1"/>
    </row>
    <row r="981" spans="7:7">
      <c r="G981" s="1"/>
    </row>
    <row r="982" spans="7:7">
      <c r="G982" s="1"/>
    </row>
    <row r="983" spans="7:7">
      <c r="G983" s="1"/>
    </row>
    <row r="984" spans="7:7">
      <c r="G984" s="1"/>
    </row>
    <row r="985" spans="7:7">
      <c r="G985" s="1"/>
    </row>
    <row r="986" spans="7:7">
      <c r="G986" s="1"/>
    </row>
    <row r="987" spans="7:7">
      <c r="G987" s="1"/>
    </row>
    <row r="988" spans="7:7">
      <c r="G988" s="1"/>
    </row>
    <row r="989" spans="7:7">
      <c r="G989" s="1"/>
    </row>
    <row r="990" spans="7:7">
      <c r="G990" s="1"/>
    </row>
    <row r="991" spans="7:7">
      <c r="G991" s="1"/>
    </row>
    <row r="992" spans="7:7">
      <c r="G992" s="1"/>
    </row>
    <row r="993" spans="7:7">
      <c r="G993" s="1"/>
    </row>
    <row r="994" spans="7:7">
      <c r="G994" s="1"/>
    </row>
    <row r="995" spans="7:7">
      <c r="G995" s="1"/>
    </row>
    <row r="996" spans="7:7">
      <c r="G996" s="1"/>
    </row>
    <row r="997" spans="7:7">
      <c r="G997" s="1"/>
    </row>
    <row r="998" spans="7:7">
      <c r="G998" s="1"/>
    </row>
    <row r="999" spans="7:7">
      <c r="G999" s="1"/>
    </row>
    <row r="1000" spans="7:7">
      <c r="G1000" s="1"/>
    </row>
    <row r="1001" spans="7:7">
      <c r="G1001" s="1"/>
    </row>
    <row r="1002" spans="7:7">
      <c r="G1002" s="1"/>
    </row>
    <row r="1003" spans="7:7">
      <c r="G1003" s="1"/>
    </row>
    <row r="1004" spans="7:7">
      <c r="G1004" s="1"/>
    </row>
    <row r="1005" spans="7:7">
      <c r="G1005" s="1"/>
    </row>
    <row r="1006" spans="7:7">
      <c r="G1006" s="1"/>
    </row>
    <row r="1007" spans="7:7">
      <c r="G1007" s="1"/>
    </row>
    <row r="1008" spans="7:7">
      <c r="G1008" s="1"/>
    </row>
    <row r="1009" spans="7:7">
      <c r="G1009" s="1"/>
    </row>
    <row r="1010" spans="7:7">
      <c r="G1010" s="1"/>
    </row>
    <row r="1011" spans="7:7">
      <c r="G1011" s="1"/>
    </row>
    <row r="1012" spans="7:7">
      <c r="G1012" s="1"/>
    </row>
    <row r="1013" spans="7:7">
      <c r="G1013" s="1"/>
    </row>
    <row r="1014" spans="7:7">
      <c r="G1014" s="1"/>
    </row>
    <row r="1015" spans="7:7">
      <c r="G1015" s="1"/>
    </row>
    <row r="1016" spans="7:7">
      <c r="G1016" s="1"/>
    </row>
    <row r="1017" spans="7:7">
      <c r="G1017" s="1"/>
    </row>
    <row r="1018" spans="7:7">
      <c r="G1018" s="1"/>
    </row>
    <row r="1019" spans="7:7">
      <c r="G1019" s="1"/>
    </row>
    <row r="1020" spans="7:7">
      <c r="G1020" s="1"/>
    </row>
    <row r="1021" spans="7:7">
      <c r="G1021" s="1"/>
    </row>
    <row r="1022" spans="7:7">
      <c r="G1022" s="1"/>
    </row>
    <row r="1023" spans="7:7">
      <c r="G1023" s="1"/>
    </row>
    <row r="1024" spans="7:7">
      <c r="G1024" s="1"/>
    </row>
    <row r="1025" spans="7:7">
      <c r="G1025" s="1"/>
    </row>
    <row r="1026" spans="7:7">
      <c r="G1026" s="1"/>
    </row>
    <row r="1027" spans="7:7">
      <c r="G1027" s="1"/>
    </row>
    <row r="1028" spans="7:7">
      <c r="G1028" s="1"/>
    </row>
    <row r="1029" spans="7:7">
      <c r="G1029" s="1"/>
    </row>
    <row r="1030" spans="7:7">
      <c r="G1030" s="1"/>
    </row>
    <row r="1031" spans="7:7">
      <c r="G1031" s="1"/>
    </row>
    <row r="1032" spans="7:7">
      <c r="G1032" s="1"/>
    </row>
    <row r="1033" spans="7:7">
      <c r="G1033" s="1"/>
    </row>
    <row r="1034" spans="7:7">
      <c r="G1034" s="1"/>
    </row>
    <row r="1035" spans="7:7">
      <c r="G1035" s="1"/>
    </row>
    <row r="1036" spans="7:7">
      <c r="G1036" s="1"/>
    </row>
    <row r="1037" spans="7:7">
      <c r="G1037" s="1"/>
    </row>
    <row r="1038" spans="7:7">
      <c r="G1038" s="1"/>
    </row>
    <row r="1039" spans="7:7">
      <c r="G1039" s="1"/>
    </row>
    <row r="1040" spans="7:7">
      <c r="G1040" s="1"/>
    </row>
    <row r="1041" spans="7:7">
      <c r="G1041" s="1"/>
    </row>
    <row r="1042" spans="7:7">
      <c r="G1042" s="1"/>
    </row>
    <row r="1043" spans="7:7">
      <c r="G1043" s="1"/>
    </row>
    <row r="1044" spans="7:7">
      <c r="G1044" s="1"/>
    </row>
    <row r="1045" spans="7:7">
      <c r="G1045" s="1"/>
    </row>
    <row r="1046" spans="7:7">
      <c r="G1046" s="1"/>
    </row>
    <row r="1047" spans="7:7">
      <c r="G1047" s="1"/>
    </row>
    <row r="1048" spans="7:7">
      <c r="G1048" s="1"/>
    </row>
    <row r="1049" spans="7:7">
      <c r="G1049" s="1"/>
    </row>
    <row r="1050" spans="7:7">
      <c r="G1050" s="1"/>
    </row>
    <row r="1051" spans="7:7">
      <c r="G1051" s="1"/>
    </row>
    <row r="1052" spans="7:7">
      <c r="G1052" s="1"/>
    </row>
    <row r="1053" spans="7:7">
      <c r="G1053" s="1"/>
    </row>
    <row r="1054" spans="7:7">
      <c r="G1054" s="1"/>
    </row>
    <row r="1055" spans="7:7">
      <c r="G1055" s="1"/>
    </row>
    <row r="1056" spans="7:7">
      <c r="G1056" s="1"/>
    </row>
    <row r="1057" spans="7:7">
      <c r="G1057" s="1"/>
    </row>
    <row r="1058" spans="7:7">
      <c r="G1058" s="1"/>
    </row>
    <row r="1059" spans="7:7">
      <c r="G1059" s="1"/>
    </row>
    <row r="1060" spans="7:7">
      <c r="G1060" s="1"/>
    </row>
    <row r="1061" spans="7:7">
      <c r="G1061" s="1"/>
    </row>
    <row r="1062" spans="7:7">
      <c r="G1062" s="1"/>
    </row>
    <row r="1063" spans="7:7">
      <c r="G1063" s="1"/>
    </row>
    <row r="1064" spans="7:7">
      <c r="G1064" s="1"/>
    </row>
    <row r="1065" spans="7:7">
      <c r="G1065" s="1"/>
    </row>
    <row r="1066" spans="7:7">
      <c r="G1066" s="1"/>
    </row>
    <row r="1067" spans="7:7">
      <c r="G1067" s="1"/>
    </row>
    <row r="1068" spans="7:7">
      <c r="G1068" s="1"/>
    </row>
    <row r="1069" spans="7:7">
      <c r="G1069" s="1"/>
    </row>
    <row r="1070" spans="7:7">
      <c r="G1070" s="1"/>
    </row>
    <row r="1071" spans="7:7">
      <c r="G1071" s="1"/>
    </row>
    <row r="1072" spans="7:7">
      <c r="G1072" s="1"/>
    </row>
    <row r="1073" spans="7:7">
      <c r="G1073" s="1"/>
    </row>
    <row r="1074" spans="7:7">
      <c r="G1074" s="1"/>
    </row>
    <row r="1075" spans="7:7">
      <c r="G1075" s="1"/>
    </row>
    <row r="1076" spans="7:7">
      <c r="G1076" s="1"/>
    </row>
    <row r="1077" spans="7:7">
      <c r="G1077" s="1"/>
    </row>
    <row r="1078" spans="7:7">
      <c r="G1078" s="1"/>
    </row>
    <row r="1079" spans="7:7">
      <c r="G1079" s="1"/>
    </row>
    <row r="1080" spans="7:7">
      <c r="G1080" s="1"/>
    </row>
    <row r="1081" spans="7:7">
      <c r="G1081" s="1"/>
    </row>
    <row r="1082" spans="7:7">
      <c r="G1082" s="1"/>
    </row>
    <row r="1083" spans="7:7">
      <c r="G1083" s="1"/>
    </row>
    <row r="1084" spans="7:7">
      <c r="G1084" s="1"/>
    </row>
    <row r="1085" spans="7:7">
      <c r="G1085" s="1"/>
    </row>
    <row r="1086" spans="7:7">
      <c r="G1086" s="1"/>
    </row>
    <row r="1087" spans="7:7">
      <c r="G1087" s="1"/>
    </row>
    <row r="1088" spans="7:7">
      <c r="G1088" s="1"/>
    </row>
    <row r="1089" spans="7:7">
      <c r="G1089" s="1"/>
    </row>
    <row r="1090" spans="7:7">
      <c r="G1090" s="1"/>
    </row>
    <row r="1091" spans="7:7">
      <c r="G1091" s="1"/>
    </row>
    <row r="1092" spans="7:7">
      <c r="G1092" s="1"/>
    </row>
    <row r="1093" spans="7:7">
      <c r="G1093" s="1"/>
    </row>
    <row r="1094" spans="7:7">
      <c r="G1094" s="1"/>
    </row>
    <row r="1095" spans="7:7">
      <c r="G1095" s="1"/>
    </row>
    <row r="1096" spans="7:7">
      <c r="G1096" s="1"/>
    </row>
    <row r="1097" spans="7:7">
      <c r="G1097" s="1"/>
    </row>
    <row r="1098" spans="7:7">
      <c r="G1098" s="1"/>
    </row>
    <row r="1099" spans="7:7">
      <c r="G1099" s="1"/>
    </row>
    <row r="1100" spans="7:7">
      <c r="G1100" s="1"/>
    </row>
    <row r="1101" spans="7:7">
      <c r="G1101" s="1"/>
    </row>
    <row r="1102" spans="7:7">
      <c r="G1102" s="1"/>
    </row>
    <row r="1103" spans="7:7">
      <c r="G1103" s="1"/>
    </row>
    <row r="1104" spans="7:7">
      <c r="G1104" s="1"/>
    </row>
    <row r="1105" spans="7:7">
      <c r="G1105" s="1"/>
    </row>
    <row r="1106" spans="7:7">
      <c r="G1106" s="1"/>
    </row>
    <row r="1107" spans="7:7">
      <c r="G1107" s="1"/>
    </row>
    <row r="1108" spans="7:7">
      <c r="G1108" s="1"/>
    </row>
    <row r="1109" spans="7:7">
      <c r="G1109" s="1"/>
    </row>
    <row r="1110" spans="7:7">
      <c r="G1110" s="1"/>
    </row>
    <row r="1111" spans="7:7">
      <c r="G1111" s="1"/>
    </row>
    <row r="1112" spans="7:7">
      <c r="G1112" s="1"/>
    </row>
    <row r="1113" spans="7:7">
      <c r="G1113" s="1"/>
    </row>
    <row r="1114" spans="7:7">
      <c r="G1114" s="1"/>
    </row>
    <row r="1115" spans="7:7">
      <c r="G1115" s="1"/>
    </row>
    <row r="1116" spans="7:7">
      <c r="G1116" s="1"/>
    </row>
    <row r="1117" spans="7:7">
      <c r="G1117" s="1"/>
    </row>
    <row r="1118" spans="7:7">
      <c r="G1118" s="1"/>
    </row>
    <row r="1119" spans="7:7">
      <c r="G1119" s="1"/>
    </row>
    <row r="1120" spans="7:7">
      <c r="G1120" s="1"/>
    </row>
    <row r="1121" spans="7:7">
      <c r="G1121" s="1"/>
    </row>
    <row r="1122" spans="7:7">
      <c r="G1122" s="1"/>
    </row>
    <row r="1123" spans="7:7">
      <c r="G1123" s="1"/>
    </row>
    <row r="1124" spans="7:7">
      <c r="G1124" s="1"/>
    </row>
    <row r="1125" spans="7:7">
      <c r="G1125" s="1"/>
    </row>
    <row r="1126" spans="7:7">
      <c r="G1126" s="1"/>
    </row>
    <row r="1127" spans="7:7">
      <c r="G1127" s="1"/>
    </row>
    <row r="1128" spans="7:7">
      <c r="G1128" s="1"/>
    </row>
    <row r="1129" spans="7:7">
      <c r="G1129" s="1"/>
    </row>
    <row r="1130" spans="7:7">
      <c r="G1130" s="1"/>
    </row>
    <row r="1131" spans="7:7">
      <c r="G1131" s="1"/>
    </row>
    <row r="1132" spans="7:7">
      <c r="G1132" s="1"/>
    </row>
    <row r="1133" spans="7:7">
      <c r="G1133" s="1"/>
    </row>
    <row r="1134" spans="7:7">
      <c r="G1134" s="1"/>
    </row>
    <row r="1135" spans="7:7">
      <c r="G1135" s="1"/>
    </row>
    <row r="1136" spans="7:7">
      <c r="G1136" s="1"/>
    </row>
    <row r="1137" spans="7:7">
      <c r="G1137" s="1"/>
    </row>
    <row r="1138" spans="7:7">
      <c r="G1138" s="1"/>
    </row>
    <row r="1139" spans="7:7">
      <c r="G1139" s="1"/>
    </row>
    <row r="1140" spans="7:7">
      <c r="G1140" s="1"/>
    </row>
    <row r="1141" spans="7:7">
      <c r="G1141" s="1"/>
    </row>
    <row r="1142" spans="7:7">
      <c r="G1142" s="1"/>
    </row>
    <row r="1143" spans="7:7">
      <c r="G1143" s="1"/>
    </row>
    <row r="1144" spans="7:7">
      <c r="G1144" s="1"/>
    </row>
    <row r="1145" spans="7:7">
      <c r="G1145" s="1"/>
    </row>
    <row r="1146" spans="7:7">
      <c r="G1146" s="1"/>
    </row>
    <row r="1147" spans="7:7">
      <c r="G1147" s="1"/>
    </row>
    <row r="1148" spans="7:7">
      <c r="G1148" s="1"/>
    </row>
    <row r="1149" spans="7:7">
      <c r="G1149" s="1"/>
    </row>
    <row r="1150" spans="7:7">
      <c r="G1150" s="1"/>
    </row>
    <row r="1151" spans="7:7">
      <c r="G1151" s="1"/>
    </row>
    <row r="1152" spans="7:7">
      <c r="G1152" s="1"/>
    </row>
    <row r="1153" spans="7:7">
      <c r="G1153" s="1"/>
    </row>
    <row r="1154" spans="7:7">
      <c r="G1154" s="1"/>
    </row>
    <row r="1155" spans="7:7">
      <c r="G1155" s="1"/>
    </row>
    <row r="1156" spans="7:7">
      <c r="G1156" s="1"/>
    </row>
    <row r="1157" spans="7:7">
      <c r="G1157" s="1"/>
    </row>
    <row r="1158" spans="7:7">
      <c r="G1158" s="1"/>
    </row>
    <row r="1159" spans="7:7">
      <c r="G1159" s="1"/>
    </row>
    <row r="1160" spans="7:7">
      <c r="G1160" s="1"/>
    </row>
    <row r="1161" spans="7:7">
      <c r="G1161" s="1"/>
    </row>
    <row r="1162" spans="7:7">
      <c r="G1162" s="1"/>
    </row>
    <row r="1163" spans="7:7">
      <c r="G1163" s="1"/>
    </row>
    <row r="1164" spans="7:7">
      <c r="G1164" s="1"/>
    </row>
    <row r="1165" spans="7:7">
      <c r="G1165" s="1"/>
    </row>
    <row r="1166" spans="7:7">
      <c r="G1166" s="1"/>
    </row>
    <row r="1167" spans="7:7">
      <c r="G1167" s="1"/>
    </row>
    <row r="1168" spans="7:7">
      <c r="G1168" s="1"/>
    </row>
    <row r="1169" spans="7:7">
      <c r="G1169" s="1"/>
    </row>
    <row r="1170" spans="7:7">
      <c r="G1170" s="1"/>
    </row>
    <row r="1171" spans="7:7">
      <c r="G1171" s="1"/>
    </row>
    <row r="1172" spans="7:7">
      <c r="G1172" s="1"/>
    </row>
    <row r="1173" spans="7:7">
      <c r="G1173" s="1"/>
    </row>
    <row r="1174" spans="7:7">
      <c r="G1174" s="1"/>
    </row>
    <row r="1175" spans="7:7">
      <c r="G1175" s="1"/>
    </row>
    <row r="1176" spans="7:7">
      <c r="G1176" s="1"/>
    </row>
    <row r="1177" spans="7:7">
      <c r="G1177" s="1"/>
    </row>
    <row r="1178" spans="7:7">
      <c r="G1178" s="1"/>
    </row>
    <row r="1179" spans="7:7">
      <c r="G1179" s="1"/>
    </row>
    <row r="1180" spans="7:7">
      <c r="G1180" s="1"/>
    </row>
    <row r="1181" spans="7:7">
      <c r="G1181" s="1"/>
    </row>
    <row r="1182" spans="7:7">
      <c r="G1182" s="1"/>
    </row>
    <row r="1183" spans="7:7">
      <c r="G1183" s="1"/>
    </row>
    <row r="1184" spans="7:7">
      <c r="G1184" s="1"/>
    </row>
    <row r="1185" spans="7:7">
      <c r="G1185" s="1"/>
    </row>
    <row r="1186" spans="7:7">
      <c r="G1186" s="1"/>
    </row>
    <row r="1187" spans="7:7">
      <c r="G1187" s="1"/>
    </row>
    <row r="1188" spans="7:7">
      <c r="G1188" s="1"/>
    </row>
    <row r="1189" spans="7:7">
      <c r="G1189" s="1"/>
    </row>
    <row r="1190" spans="7:7">
      <c r="G1190" s="1"/>
    </row>
    <row r="1191" spans="7:7">
      <c r="G1191" s="1"/>
    </row>
    <row r="1192" spans="7:7">
      <c r="G1192" s="1"/>
    </row>
    <row r="1193" spans="7:7">
      <c r="G1193" s="1"/>
    </row>
    <row r="1194" spans="7:7">
      <c r="G1194" s="1"/>
    </row>
    <row r="1195" spans="7:7">
      <c r="G1195" s="1"/>
    </row>
    <row r="1196" spans="7:7">
      <c r="G1196" s="1"/>
    </row>
    <row r="1197" spans="7:7">
      <c r="G1197" s="1"/>
    </row>
    <row r="1198" spans="7:7">
      <c r="G1198" s="1"/>
    </row>
    <row r="1199" spans="7:7">
      <c r="G1199" s="1"/>
    </row>
    <row r="1200" spans="7:7">
      <c r="G1200" s="1"/>
    </row>
    <row r="1201" spans="7:7">
      <c r="G1201" s="1"/>
    </row>
    <row r="1202" spans="7:7">
      <c r="G1202" s="1"/>
    </row>
    <row r="1203" spans="7:7">
      <c r="G1203" s="1"/>
    </row>
    <row r="1204" spans="7:7">
      <c r="G1204" s="1"/>
    </row>
    <row r="1205" spans="7:7">
      <c r="G1205" s="1"/>
    </row>
    <row r="1206" spans="7:7">
      <c r="G1206" s="1"/>
    </row>
    <row r="1207" spans="7:7">
      <c r="G1207" s="1"/>
    </row>
    <row r="1208" spans="7:7">
      <c r="G1208" s="1"/>
    </row>
    <row r="1209" spans="7:7">
      <c r="G1209" s="1"/>
    </row>
    <row r="1210" spans="7:7">
      <c r="G1210" s="1"/>
    </row>
    <row r="1211" spans="7:7">
      <c r="G1211" s="1"/>
    </row>
    <row r="1212" spans="7:7">
      <c r="G1212" s="1"/>
    </row>
    <row r="1213" spans="7:7">
      <c r="G1213" s="1"/>
    </row>
    <row r="1214" spans="7:7">
      <c r="G1214" s="1"/>
    </row>
    <row r="1215" spans="7:7">
      <c r="G1215" s="1"/>
    </row>
    <row r="1216" spans="7:7">
      <c r="G1216" s="1"/>
    </row>
    <row r="1217" spans="7:7">
      <c r="G1217" s="1"/>
    </row>
    <row r="1218" spans="7:7">
      <c r="G1218" s="1"/>
    </row>
    <row r="1219" spans="7:7">
      <c r="G1219" s="1"/>
    </row>
    <row r="1220" spans="7:7">
      <c r="G1220" s="1"/>
    </row>
    <row r="1221" spans="7:7">
      <c r="G1221" s="1"/>
    </row>
    <row r="1222" spans="7:7">
      <c r="G1222" s="1"/>
    </row>
    <row r="1223" spans="7:7">
      <c r="G1223" s="1"/>
    </row>
    <row r="1224" spans="7:7">
      <c r="G1224" s="1"/>
    </row>
    <row r="1225" spans="7:7">
      <c r="G1225" s="1"/>
    </row>
    <row r="1226" spans="7:7">
      <c r="G1226" s="1"/>
    </row>
    <row r="1227" spans="7:7">
      <c r="G1227" s="1"/>
    </row>
    <row r="1228" spans="7:7">
      <c r="G1228" s="1"/>
    </row>
    <row r="1229" spans="7:7">
      <c r="G1229" s="1"/>
    </row>
    <row r="1230" spans="7:7">
      <c r="G1230" s="1"/>
    </row>
    <row r="1231" spans="7:7">
      <c r="G1231" s="1"/>
    </row>
    <row r="1232" spans="7:7">
      <c r="G1232" s="1"/>
    </row>
    <row r="1233" spans="7:7">
      <c r="G1233" s="1"/>
    </row>
    <row r="1234" spans="7:7">
      <c r="G1234" s="1"/>
    </row>
    <row r="1235" spans="7:7">
      <c r="G1235" s="1"/>
    </row>
    <row r="1236" spans="7:7">
      <c r="G1236" s="1"/>
    </row>
    <row r="1237" spans="7:7">
      <c r="G1237" s="1"/>
    </row>
    <row r="1238" spans="7:7">
      <c r="G1238" s="1"/>
    </row>
    <row r="1239" spans="7:7">
      <c r="G1239" s="1"/>
    </row>
    <row r="1240" spans="7:7">
      <c r="G1240" s="1"/>
    </row>
    <row r="1241" spans="7:7">
      <c r="G1241" s="1"/>
    </row>
    <row r="1242" spans="7:7">
      <c r="G1242" s="1"/>
    </row>
    <row r="1243" spans="7:7">
      <c r="G1243" s="1"/>
    </row>
    <row r="1244" spans="7:7">
      <c r="G1244" s="1"/>
    </row>
    <row r="1245" spans="7:7">
      <c r="G1245" s="1"/>
    </row>
    <row r="1246" spans="7:7">
      <c r="G1246" s="1"/>
    </row>
    <row r="1247" spans="7:7">
      <c r="G1247" s="1"/>
    </row>
    <row r="1248" spans="7:7">
      <c r="G1248" s="1"/>
    </row>
    <row r="1249" spans="7:7">
      <c r="G1249" s="1"/>
    </row>
    <row r="1250" spans="7:7">
      <c r="G1250" s="1"/>
    </row>
    <row r="1251" spans="7:7">
      <c r="G1251" s="1"/>
    </row>
    <row r="1252" spans="7:7">
      <c r="G1252" s="1"/>
    </row>
    <row r="1253" spans="7:7">
      <c r="G1253" s="1"/>
    </row>
    <row r="1254" spans="7:7">
      <c r="G1254" s="1"/>
    </row>
    <row r="1255" spans="7:7">
      <c r="G1255" s="1"/>
    </row>
    <row r="1256" spans="7:7">
      <c r="G1256" s="1"/>
    </row>
    <row r="1257" spans="7:7">
      <c r="G1257" s="1"/>
    </row>
    <row r="1258" spans="7:7">
      <c r="G1258" s="1"/>
    </row>
    <row r="1259" spans="7:7">
      <c r="G1259" s="1"/>
    </row>
    <row r="1260" spans="7:7">
      <c r="G1260" s="1"/>
    </row>
    <row r="1261" spans="7:7">
      <c r="G1261" s="1"/>
    </row>
    <row r="1262" spans="7:7">
      <c r="G1262" s="1"/>
    </row>
    <row r="1263" spans="7:7">
      <c r="G1263" s="1"/>
    </row>
    <row r="1264" spans="7:7">
      <c r="G1264" s="1"/>
    </row>
    <row r="1265" spans="7:7">
      <c r="G1265" s="1"/>
    </row>
    <row r="1266" spans="7:7">
      <c r="G1266" s="1"/>
    </row>
    <row r="1267" spans="7:7">
      <c r="G1267" s="1"/>
    </row>
    <row r="1268" spans="7:7">
      <c r="G1268" s="1"/>
    </row>
    <row r="1269" spans="7:7">
      <c r="G1269" s="1"/>
    </row>
    <row r="1270" spans="7:7">
      <c r="G1270" s="1"/>
    </row>
    <row r="1271" spans="7:7">
      <c r="G1271" s="1"/>
    </row>
    <row r="1272" spans="7:7">
      <c r="G1272" s="1"/>
    </row>
    <row r="1273" spans="7:7">
      <c r="G1273" s="1"/>
    </row>
    <row r="1274" spans="7:7">
      <c r="G1274" s="1"/>
    </row>
    <row r="1275" spans="7:7">
      <c r="G1275" s="1"/>
    </row>
    <row r="1276" spans="7:7">
      <c r="G1276" s="1"/>
    </row>
    <row r="1277" spans="7:7">
      <c r="G1277" s="1"/>
    </row>
    <row r="1278" spans="7:7">
      <c r="G1278" s="1"/>
    </row>
    <row r="1279" spans="7:7">
      <c r="G1279" s="1"/>
    </row>
    <row r="1280" spans="7:7">
      <c r="G1280" s="1"/>
    </row>
    <row r="1281" spans="7:7">
      <c r="G1281" s="1"/>
    </row>
    <row r="1282" spans="7:7">
      <c r="G1282" s="1"/>
    </row>
    <row r="1283" spans="7:7">
      <c r="G1283" s="1"/>
    </row>
    <row r="1284" spans="7:7">
      <c r="G1284" s="1"/>
    </row>
    <row r="1285" spans="7:7">
      <c r="G1285" s="1"/>
    </row>
    <row r="1286" spans="7:7">
      <c r="G1286" s="1"/>
    </row>
    <row r="1287" spans="7:7">
      <c r="G1287" s="1"/>
    </row>
    <row r="1288" spans="7:7">
      <c r="G1288" s="1"/>
    </row>
    <row r="1289" spans="7:7">
      <c r="G1289" s="1"/>
    </row>
    <row r="1290" spans="7:7">
      <c r="G1290" s="1"/>
    </row>
    <row r="1291" spans="7:7">
      <c r="G1291" s="1"/>
    </row>
    <row r="1292" spans="7:7">
      <c r="G1292" s="1"/>
    </row>
    <row r="1293" spans="7:7">
      <c r="G1293" s="1"/>
    </row>
    <row r="1294" spans="7:7">
      <c r="G1294" s="1"/>
    </row>
    <row r="1295" spans="7:7">
      <c r="G1295" s="1"/>
    </row>
    <row r="1296" spans="7:7">
      <c r="G1296" s="1"/>
    </row>
    <row r="1297" spans="7:7">
      <c r="G1297" s="1"/>
    </row>
    <row r="1298" spans="7:7">
      <c r="G1298" s="1"/>
    </row>
    <row r="1299" spans="7:7">
      <c r="G1299" s="1"/>
    </row>
    <row r="1300" spans="7:7">
      <c r="G1300" s="1"/>
    </row>
    <row r="1301" spans="7:7">
      <c r="G1301" s="1"/>
    </row>
    <row r="1302" spans="7:7">
      <c r="G1302" s="1"/>
    </row>
    <row r="1303" spans="7:7">
      <c r="G1303" s="1"/>
    </row>
    <row r="1304" spans="7:7">
      <c r="G1304" s="1"/>
    </row>
    <row r="1305" spans="7:7">
      <c r="G1305" s="1"/>
    </row>
    <row r="1306" spans="7:7">
      <c r="G1306" s="1"/>
    </row>
    <row r="1307" spans="7:7">
      <c r="G1307" s="1"/>
    </row>
    <row r="1308" spans="7:7">
      <c r="G1308" s="1"/>
    </row>
    <row r="1309" spans="7:7">
      <c r="G1309" s="1"/>
    </row>
    <row r="1310" spans="7:7">
      <c r="G1310" s="1"/>
    </row>
    <row r="1311" spans="7:7">
      <c r="G1311" s="1"/>
    </row>
    <row r="1312" spans="7:7">
      <c r="G1312" s="1"/>
    </row>
    <row r="1313" spans="7:7">
      <c r="G1313" s="1"/>
    </row>
    <row r="1314" spans="7:7">
      <c r="G1314" s="1"/>
    </row>
    <row r="1315" spans="7:7">
      <c r="G1315" s="1"/>
    </row>
    <row r="1316" spans="7:7">
      <c r="G1316" s="1"/>
    </row>
    <row r="1317" spans="7:7">
      <c r="G1317" s="1"/>
    </row>
    <row r="1318" spans="7:7">
      <c r="G1318" s="1"/>
    </row>
    <row r="1319" spans="7:7">
      <c r="G1319" s="1"/>
    </row>
    <row r="1320" spans="7:7">
      <c r="G1320" s="1"/>
    </row>
    <row r="1321" spans="7:7">
      <c r="G1321" s="1"/>
    </row>
    <row r="1322" spans="7:7">
      <c r="G1322" s="1"/>
    </row>
    <row r="1323" spans="7:7">
      <c r="G1323" s="1"/>
    </row>
    <row r="1324" spans="7:7">
      <c r="G1324" s="1"/>
    </row>
    <row r="1325" spans="7:7">
      <c r="G1325" s="1"/>
    </row>
    <row r="1326" spans="7:7">
      <c r="G1326" s="1"/>
    </row>
    <row r="1327" spans="7:7">
      <c r="G1327" s="1"/>
    </row>
    <row r="1328" spans="7:7">
      <c r="G1328" s="1"/>
    </row>
    <row r="1329" spans="7:7">
      <c r="G1329" s="1"/>
    </row>
    <row r="1330" spans="7:7">
      <c r="G1330" s="1"/>
    </row>
    <row r="1331" spans="7:7">
      <c r="G1331" s="1"/>
    </row>
    <row r="1332" spans="7:7">
      <c r="G1332" s="1"/>
    </row>
    <row r="1333" spans="7:7">
      <c r="G1333" s="1"/>
    </row>
    <row r="1334" spans="7:7">
      <c r="G1334" s="1"/>
    </row>
    <row r="1335" spans="7:7">
      <c r="G1335" s="1"/>
    </row>
    <row r="1336" spans="7:7">
      <c r="G1336" s="1"/>
    </row>
    <row r="1337" spans="7:7">
      <c r="G1337" s="1"/>
    </row>
    <row r="1338" spans="7:7">
      <c r="G1338" s="1"/>
    </row>
    <row r="1339" spans="7:7">
      <c r="G1339" s="1"/>
    </row>
    <row r="1340" spans="7:7">
      <c r="G1340" s="1"/>
    </row>
    <row r="1341" spans="7:7">
      <c r="G1341" s="1"/>
    </row>
    <row r="1342" spans="7:7">
      <c r="G1342" s="1"/>
    </row>
    <row r="1343" spans="7:7">
      <c r="G1343" s="1"/>
    </row>
    <row r="1344" spans="7:7">
      <c r="G1344" s="1"/>
    </row>
    <row r="1345" spans="7:7">
      <c r="G1345" s="1"/>
    </row>
    <row r="1346" spans="7:7">
      <c r="G1346" s="1"/>
    </row>
    <row r="1347" spans="7:7">
      <c r="G1347" s="1"/>
    </row>
    <row r="1348" spans="7:7">
      <c r="G1348" s="1"/>
    </row>
    <row r="1349" spans="7:7">
      <c r="G1349" s="1"/>
    </row>
    <row r="1350" spans="7:7">
      <c r="G1350" s="1"/>
    </row>
    <row r="1351" spans="7:7">
      <c r="G1351" s="1"/>
    </row>
    <row r="1352" spans="7:7">
      <c r="G1352" s="1"/>
    </row>
    <row r="1353" spans="7:7">
      <c r="G1353" s="1"/>
    </row>
    <row r="1354" spans="7:7">
      <c r="G1354" s="1"/>
    </row>
    <row r="1355" spans="7:7">
      <c r="G1355" s="1"/>
    </row>
    <row r="1356" spans="7:7">
      <c r="G1356" s="1"/>
    </row>
    <row r="1357" spans="7:7">
      <c r="G1357" s="1"/>
    </row>
    <row r="1358" spans="7:7">
      <c r="G1358" s="1"/>
    </row>
    <row r="1359" spans="7:7">
      <c r="G1359" s="1"/>
    </row>
    <row r="1360" spans="7:7">
      <c r="G1360" s="1"/>
    </row>
    <row r="1361" spans="7:7">
      <c r="G1361" s="1"/>
    </row>
    <row r="1362" spans="7:7">
      <c r="G1362" s="1"/>
    </row>
    <row r="1363" spans="7:7">
      <c r="G1363" s="1"/>
    </row>
    <row r="1364" spans="7:7">
      <c r="G1364" s="1"/>
    </row>
    <row r="1365" spans="7:7">
      <c r="G1365" s="1"/>
    </row>
    <row r="1366" spans="7:7">
      <c r="G1366" s="1"/>
    </row>
    <row r="1367" spans="7:7">
      <c r="G1367" s="1"/>
    </row>
    <row r="1368" spans="7:7">
      <c r="G1368" s="1"/>
    </row>
    <row r="1369" spans="7:7">
      <c r="G1369" s="1"/>
    </row>
    <row r="1370" spans="7:7">
      <c r="G1370" s="1"/>
    </row>
    <row r="1371" spans="7:7">
      <c r="G1371" s="1"/>
    </row>
    <row r="1372" spans="7:7">
      <c r="G1372" s="1"/>
    </row>
    <row r="1373" spans="7:7">
      <c r="G1373" s="1"/>
    </row>
    <row r="1374" spans="7:7">
      <c r="G1374" s="1"/>
    </row>
    <row r="1375" spans="7:7">
      <c r="G1375" s="1"/>
    </row>
    <row r="1376" spans="7:7">
      <c r="G1376" s="1"/>
    </row>
    <row r="1377" spans="7:7">
      <c r="G1377" s="1"/>
    </row>
    <row r="1378" spans="7:7">
      <c r="G1378" s="1"/>
    </row>
    <row r="1379" spans="7:7">
      <c r="G1379" s="1"/>
    </row>
    <row r="1380" spans="7:7">
      <c r="G1380" s="1"/>
    </row>
    <row r="1381" spans="7:7">
      <c r="G1381" s="1"/>
    </row>
    <row r="1382" spans="7:7">
      <c r="G1382" s="1"/>
    </row>
    <row r="1383" spans="7:7">
      <c r="G1383" s="1"/>
    </row>
    <row r="1384" spans="7:7">
      <c r="G1384" s="1"/>
    </row>
    <row r="1385" spans="7:7">
      <c r="G1385" s="1"/>
    </row>
    <row r="1386" spans="7:7">
      <c r="G1386" s="1"/>
    </row>
    <row r="1387" spans="7:7">
      <c r="G1387" s="1"/>
    </row>
    <row r="1388" spans="7:7">
      <c r="G1388" s="1"/>
    </row>
    <row r="1389" spans="7:7">
      <c r="G1389" s="1"/>
    </row>
    <row r="1390" spans="7:7">
      <c r="G1390" s="1"/>
    </row>
    <row r="1391" spans="7:7">
      <c r="G1391" s="1"/>
    </row>
    <row r="1392" spans="7:7">
      <c r="G1392" s="1"/>
    </row>
    <row r="1393" spans="7:7">
      <c r="G1393" s="1"/>
    </row>
    <row r="1394" spans="7:7">
      <c r="G1394" s="1"/>
    </row>
    <row r="1395" spans="7:7">
      <c r="G1395" s="1"/>
    </row>
    <row r="1396" spans="7:7">
      <c r="G1396" s="1"/>
    </row>
    <row r="1397" spans="7:7">
      <c r="G1397" s="1"/>
    </row>
    <row r="1398" spans="7:7">
      <c r="G1398" s="1"/>
    </row>
    <row r="1399" spans="7:7">
      <c r="G1399" s="1"/>
    </row>
    <row r="1400" spans="7:7">
      <c r="G1400" s="1"/>
    </row>
    <row r="1401" spans="7:7">
      <c r="G1401" s="1"/>
    </row>
    <row r="1402" spans="7:7">
      <c r="G1402" s="1"/>
    </row>
    <row r="1403" spans="7:7">
      <c r="G1403" s="1"/>
    </row>
    <row r="1404" spans="7:7">
      <c r="G1404" s="1"/>
    </row>
    <row r="1405" spans="7:7">
      <c r="G1405" s="1"/>
    </row>
    <row r="1406" spans="7:7">
      <c r="G1406" s="1"/>
    </row>
    <row r="1407" spans="7:7">
      <c r="G1407" s="1"/>
    </row>
    <row r="1408" spans="7:7">
      <c r="G1408" s="1"/>
    </row>
    <row r="1409" spans="7:7">
      <c r="G1409" s="1"/>
    </row>
    <row r="1410" spans="7:7">
      <c r="G1410" s="1"/>
    </row>
    <row r="1411" spans="7:7">
      <c r="G1411" s="1"/>
    </row>
    <row r="1412" spans="7:7">
      <c r="G1412" s="1"/>
    </row>
    <row r="1413" spans="7:7">
      <c r="G1413" s="1"/>
    </row>
    <row r="1414" spans="7:7">
      <c r="G1414" s="1"/>
    </row>
    <row r="1415" spans="7:7">
      <c r="G1415" s="1"/>
    </row>
    <row r="1416" spans="7:7">
      <c r="G1416" s="1"/>
    </row>
    <row r="1417" spans="7:7">
      <c r="G1417" s="1"/>
    </row>
    <row r="1418" spans="7:7">
      <c r="G1418" s="1"/>
    </row>
    <row r="1419" spans="7:7">
      <c r="G1419" s="1"/>
    </row>
    <row r="1420" spans="7:7">
      <c r="G1420" s="1"/>
    </row>
    <row r="1421" spans="7:7">
      <c r="G1421" s="1"/>
    </row>
    <row r="1422" spans="7:7">
      <c r="G1422" s="1"/>
    </row>
    <row r="1423" spans="7:7">
      <c r="G1423" s="1"/>
    </row>
    <row r="1424" spans="7:7">
      <c r="G1424" s="1"/>
    </row>
    <row r="1425" spans="7:7">
      <c r="G1425" s="1"/>
    </row>
    <row r="1426" spans="7:7">
      <c r="G1426" s="1"/>
    </row>
    <row r="1427" spans="7:7">
      <c r="G1427" s="1"/>
    </row>
    <row r="1428" spans="7:7">
      <c r="G1428" s="1"/>
    </row>
    <row r="1429" spans="7:7">
      <c r="G1429" s="1"/>
    </row>
    <row r="1430" spans="7:7">
      <c r="G1430" s="1"/>
    </row>
    <row r="1431" spans="7:7">
      <c r="G1431" s="1"/>
    </row>
    <row r="1432" spans="7:7">
      <c r="G1432" s="1"/>
    </row>
    <row r="1433" spans="7:7">
      <c r="G1433" s="1"/>
    </row>
    <row r="1434" spans="7:7">
      <c r="G1434" s="1"/>
    </row>
    <row r="1435" spans="7:7">
      <c r="G1435" s="1"/>
    </row>
    <row r="1436" spans="7:7">
      <c r="G1436" s="1"/>
    </row>
    <row r="1437" spans="7:7">
      <c r="G1437" s="1"/>
    </row>
    <row r="1438" spans="7:7">
      <c r="G1438" s="1"/>
    </row>
    <row r="1439" spans="7:7">
      <c r="G1439" s="1"/>
    </row>
    <row r="1440" spans="7:7">
      <c r="G1440" s="1"/>
    </row>
    <row r="1441" spans="7:7">
      <c r="G1441" s="1"/>
    </row>
    <row r="1442" spans="7:7">
      <c r="G1442" s="1"/>
    </row>
    <row r="1443" spans="7:7">
      <c r="G1443" s="1"/>
    </row>
    <row r="1444" spans="7:7">
      <c r="G1444" s="1"/>
    </row>
    <row r="1445" spans="7:7">
      <c r="G1445" s="1"/>
    </row>
    <row r="1446" spans="7:7">
      <c r="G1446" s="1"/>
    </row>
    <row r="1447" spans="7:7">
      <c r="G1447" s="1"/>
    </row>
    <row r="1448" spans="7:7">
      <c r="G1448" s="1"/>
    </row>
    <row r="1449" spans="7:7">
      <c r="G1449" s="1"/>
    </row>
    <row r="1450" spans="7:7">
      <c r="G1450" s="1"/>
    </row>
    <row r="1451" spans="7:7">
      <c r="G1451" s="1"/>
    </row>
    <row r="1452" spans="7:7">
      <c r="G1452" s="1"/>
    </row>
    <row r="1453" spans="7:7">
      <c r="G1453" s="1"/>
    </row>
    <row r="1454" spans="7:7">
      <c r="G1454" s="1"/>
    </row>
    <row r="1455" spans="7:7">
      <c r="G1455" s="1"/>
    </row>
    <row r="1456" spans="7:7">
      <c r="G1456" s="1"/>
    </row>
    <row r="1457" spans="7:7">
      <c r="G1457" s="1"/>
    </row>
    <row r="1458" spans="7:7">
      <c r="G1458" s="1"/>
    </row>
    <row r="1459" spans="7:7">
      <c r="G1459" s="1"/>
    </row>
    <row r="1460" spans="7:7">
      <c r="G1460" s="1"/>
    </row>
    <row r="1461" spans="7:7">
      <c r="G1461" s="1"/>
    </row>
    <row r="1462" spans="7:7">
      <c r="G1462" s="1"/>
    </row>
    <row r="1463" spans="7:7">
      <c r="G1463" s="1"/>
    </row>
    <row r="1464" spans="7:7">
      <c r="G1464" s="1"/>
    </row>
    <row r="1465" spans="7:7">
      <c r="G1465" s="1"/>
    </row>
    <row r="1466" spans="7:7">
      <c r="G1466" s="1"/>
    </row>
    <row r="1467" spans="7:7">
      <c r="G1467" s="1"/>
    </row>
    <row r="1468" spans="7:7">
      <c r="G1468" s="1"/>
    </row>
    <row r="1469" spans="7:7">
      <c r="G1469" s="1"/>
    </row>
    <row r="1470" spans="7:7">
      <c r="G1470" s="1"/>
    </row>
    <row r="1471" spans="7:7">
      <c r="G1471" s="1"/>
    </row>
    <row r="1472" spans="7:7">
      <c r="G1472" s="1"/>
    </row>
    <row r="1473" spans="7:7">
      <c r="G1473" s="1"/>
    </row>
    <row r="1474" spans="7:7">
      <c r="G1474" s="1"/>
    </row>
    <row r="1475" spans="7:7">
      <c r="G1475" s="1"/>
    </row>
    <row r="1476" spans="7:7">
      <c r="G1476" s="1"/>
    </row>
    <row r="1477" spans="7:7">
      <c r="G1477" s="1"/>
    </row>
    <row r="1478" spans="7:7">
      <c r="G1478" s="1"/>
    </row>
    <row r="1479" spans="7:7">
      <c r="G1479" s="1"/>
    </row>
    <row r="1480" spans="7:7">
      <c r="G1480" s="1"/>
    </row>
    <row r="1481" spans="7:7">
      <c r="G1481" s="1"/>
    </row>
    <row r="1482" spans="7:7">
      <c r="G1482" s="1"/>
    </row>
    <row r="1483" spans="7:7">
      <c r="G1483" s="1"/>
    </row>
    <row r="1484" spans="7:7">
      <c r="G1484" s="1"/>
    </row>
    <row r="1485" spans="7:7">
      <c r="G1485" s="1"/>
    </row>
    <row r="1486" spans="7:7">
      <c r="G1486" s="1"/>
    </row>
    <row r="1487" spans="7:7">
      <c r="G1487" s="1"/>
    </row>
    <row r="1488" spans="7:7">
      <c r="G1488" s="1"/>
    </row>
    <row r="1489" spans="7:7">
      <c r="G1489" s="1"/>
    </row>
    <row r="1490" spans="7:7">
      <c r="G1490" s="1"/>
    </row>
    <row r="1491" spans="7:7">
      <c r="G1491" s="1"/>
    </row>
    <row r="1492" spans="7:7">
      <c r="G1492" s="1"/>
    </row>
    <row r="1493" spans="7:7">
      <c r="G1493" s="1"/>
    </row>
    <row r="1494" spans="7:7">
      <c r="G1494" s="1"/>
    </row>
    <row r="1495" spans="7:7">
      <c r="G1495" s="1"/>
    </row>
    <row r="1496" spans="7:7">
      <c r="G1496" s="1"/>
    </row>
    <row r="1497" spans="7:7">
      <c r="G1497" s="1"/>
    </row>
    <row r="1498" spans="7:7">
      <c r="G1498" s="1"/>
    </row>
    <row r="1499" spans="7:7">
      <c r="G1499" s="1"/>
    </row>
    <row r="1500" spans="7:7">
      <c r="G1500" s="1"/>
    </row>
    <row r="1501" spans="7:7">
      <c r="G1501" s="1"/>
    </row>
    <row r="1502" spans="7:7">
      <c r="G1502" s="1"/>
    </row>
    <row r="1503" spans="7:7">
      <c r="G1503" s="1"/>
    </row>
    <row r="1504" spans="7:7">
      <c r="G1504" s="1"/>
    </row>
    <row r="1505" spans="7:7">
      <c r="G1505" s="1"/>
    </row>
    <row r="1506" spans="7:7">
      <c r="G1506" s="1"/>
    </row>
    <row r="1507" spans="7:7">
      <c r="G1507" s="1"/>
    </row>
    <row r="1508" spans="7:7">
      <c r="G1508" s="1"/>
    </row>
    <row r="1509" spans="7:7">
      <c r="G1509" s="1"/>
    </row>
    <row r="1510" spans="7:7">
      <c r="G1510" s="1"/>
    </row>
    <row r="1511" spans="7:7">
      <c r="G1511" s="1"/>
    </row>
    <row r="1512" spans="7:7">
      <c r="G1512" s="1"/>
    </row>
    <row r="1513" spans="7:7">
      <c r="G1513" s="1"/>
    </row>
    <row r="1514" spans="7:7">
      <c r="G1514" s="1"/>
    </row>
    <row r="1515" spans="7:7">
      <c r="G1515" s="1"/>
    </row>
    <row r="1516" spans="7:7">
      <c r="G1516" s="1"/>
    </row>
    <row r="1517" spans="7:7">
      <c r="G1517" s="1"/>
    </row>
    <row r="1518" spans="7:7">
      <c r="G1518" s="1"/>
    </row>
    <row r="1519" spans="7:7">
      <c r="G1519" s="1"/>
    </row>
    <row r="1520" spans="7:7">
      <c r="G1520" s="1"/>
    </row>
    <row r="1521" spans="7:7">
      <c r="G1521" s="1"/>
    </row>
    <row r="1522" spans="7:7">
      <c r="G1522" s="1"/>
    </row>
    <row r="1523" spans="7:7">
      <c r="G1523" s="1"/>
    </row>
    <row r="1524" spans="7:7">
      <c r="G1524" s="1"/>
    </row>
    <row r="1525" spans="7:7">
      <c r="G1525" s="1"/>
    </row>
    <row r="1526" spans="7:7">
      <c r="G1526" s="1"/>
    </row>
    <row r="1527" spans="7:7">
      <c r="G1527" s="1"/>
    </row>
    <row r="1528" spans="7:7">
      <c r="G1528" s="1"/>
    </row>
    <row r="1529" spans="7:7">
      <c r="G1529" s="1"/>
    </row>
    <row r="1530" spans="7:7">
      <c r="G1530" s="1"/>
    </row>
    <row r="1531" spans="7:7">
      <c r="G1531" s="1"/>
    </row>
    <row r="1532" spans="7:7">
      <c r="G1532" s="1"/>
    </row>
    <row r="1533" spans="7:7">
      <c r="G1533" s="1"/>
    </row>
    <row r="1534" spans="7:7">
      <c r="G1534" s="1"/>
    </row>
    <row r="1535" spans="7:7">
      <c r="G1535" s="1"/>
    </row>
    <row r="1536" spans="7:7">
      <c r="G1536" s="1"/>
    </row>
    <row r="1537" spans="7:7">
      <c r="G1537" s="1"/>
    </row>
    <row r="1538" spans="7:7">
      <c r="G1538" s="1"/>
    </row>
    <row r="1539" spans="7:7">
      <c r="G1539" s="1"/>
    </row>
    <row r="1540" spans="7:7">
      <c r="G1540" s="1"/>
    </row>
    <row r="1541" spans="7:7">
      <c r="G1541" s="1"/>
    </row>
    <row r="1542" spans="7:7">
      <c r="G1542" s="1"/>
    </row>
    <row r="1543" spans="7:7">
      <c r="G1543" s="1"/>
    </row>
    <row r="1544" spans="7:7">
      <c r="G1544" s="1"/>
    </row>
    <row r="1545" spans="7:7">
      <c r="G1545" s="1"/>
    </row>
    <row r="1546" spans="7:7">
      <c r="G1546" s="1"/>
    </row>
    <row r="1547" spans="7:7">
      <c r="G1547" s="1"/>
    </row>
    <row r="1548" spans="7:7">
      <c r="G1548" s="1"/>
    </row>
    <row r="1549" spans="7:7">
      <c r="G1549" s="1"/>
    </row>
    <row r="1550" spans="7:7">
      <c r="G1550" s="1"/>
    </row>
    <row r="1551" spans="7:7">
      <c r="G1551" s="1"/>
    </row>
    <row r="1552" spans="7:7">
      <c r="G1552" s="1"/>
    </row>
    <row r="1553" spans="7:7">
      <c r="G1553" s="1"/>
    </row>
    <row r="1554" spans="7:7">
      <c r="G1554" s="1"/>
    </row>
    <row r="1555" spans="7:7">
      <c r="G1555" s="1"/>
    </row>
    <row r="1556" spans="7:7">
      <c r="G1556" s="1"/>
    </row>
    <row r="1557" spans="7:7">
      <c r="G1557" s="1"/>
    </row>
    <row r="1558" spans="7:7">
      <c r="G1558" s="1"/>
    </row>
    <row r="1559" spans="7:7">
      <c r="G1559" s="1"/>
    </row>
    <row r="1560" spans="7:7">
      <c r="G1560" s="1"/>
    </row>
    <row r="1561" spans="7:7">
      <c r="G1561" s="1"/>
    </row>
    <row r="1562" spans="7:7">
      <c r="G1562" s="1"/>
    </row>
    <row r="1563" spans="7:7">
      <c r="G1563" s="1"/>
    </row>
    <row r="1564" spans="7:7">
      <c r="G1564" s="1"/>
    </row>
    <row r="1565" spans="7:7">
      <c r="G1565" s="1"/>
    </row>
    <row r="1566" spans="7:7">
      <c r="G1566" s="1"/>
    </row>
    <row r="1567" spans="7:7">
      <c r="G1567" s="1"/>
    </row>
    <row r="1568" spans="7:7">
      <c r="G1568" s="1"/>
    </row>
    <row r="1569" spans="7:7">
      <c r="G1569" s="1"/>
    </row>
    <row r="1570" spans="7:7">
      <c r="G1570" s="1"/>
    </row>
    <row r="1571" spans="7:7">
      <c r="G1571" s="1"/>
    </row>
    <row r="1572" spans="7:7">
      <c r="G1572" s="1"/>
    </row>
    <row r="1573" spans="7:7">
      <c r="G1573" s="1"/>
    </row>
    <row r="1574" spans="7:7">
      <c r="G1574" s="1"/>
    </row>
    <row r="1575" spans="7:7">
      <c r="G1575" s="1"/>
    </row>
    <row r="1576" spans="7:7">
      <c r="G1576" s="1"/>
    </row>
    <row r="1577" spans="7:7">
      <c r="G1577" s="1"/>
    </row>
    <row r="1578" spans="7:7">
      <c r="G1578" s="1"/>
    </row>
    <row r="1579" spans="7:7">
      <c r="G1579" s="1"/>
    </row>
    <row r="1580" spans="7:7">
      <c r="G1580" s="1"/>
    </row>
    <row r="1581" spans="7:7">
      <c r="G1581" s="1"/>
    </row>
    <row r="1582" spans="7:7">
      <c r="G1582" s="1"/>
    </row>
    <row r="1583" spans="7:7">
      <c r="G1583" s="1"/>
    </row>
    <row r="1584" spans="7:7">
      <c r="G1584" s="1"/>
    </row>
    <row r="1585" spans="7:7">
      <c r="G1585" s="1"/>
    </row>
    <row r="1586" spans="7:7">
      <c r="G1586" s="1"/>
    </row>
    <row r="1587" spans="7:7">
      <c r="G1587" s="1"/>
    </row>
    <row r="1588" spans="7:7">
      <c r="G1588" s="1"/>
    </row>
    <row r="1589" spans="7:7">
      <c r="G1589" s="1"/>
    </row>
    <row r="1590" spans="7:7">
      <c r="G1590" s="1"/>
    </row>
    <row r="1591" spans="7:7">
      <c r="G1591" s="1"/>
    </row>
    <row r="1592" spans="7:7">
      <c r="G1592" s="1"/>
    </row>
    <row r="1593" spans="7:7">
      <c r="G1593" s="1"/>
    </row>
    <row r="1594" spans="7:7">
      <c r="G1594" s="1"/>
    </row>
    <row r="1595" spans="7:7">
      <c r="G1595" s="1"/>
    </row>
    <row r="1596" spans="7:7">
      <c r="G1596" s="1"/>
    </row>
    <row r="1597" spans="7:7">
      <c r="G1597" s="1"/>
    </row>
    <row r="1598" spans="7:7">
      <c r="G1598" s="1"/>
    </row>
    <row r="1599" spans="7:7">
      <c r="G1599" s="1"/>
    </row>
    <row r="1600" spans="7:7">
      <c r="G1600" s="1"/>
    </row>
    <row r="1601" spans="7:7">
      <c r="G1601" s="1"/>
    </row>
    <row r="1602" spans="7:7">
      <c r="G1602" s="1"/>
    </row>
    <row r="1603" spans="7:7">
      <c r="G1603" s="1"/>
    </row>
    <row r="1604" spans="7:7">
      <c r="G1604" s="1"/>
    </row>
    <row r="1605" spans="7:7">
      <c r="G1605" s="1"/>
    </row>
    <row r="1606" spans="7:7">
      <c r="G1606" s="1"/>
    </row>
    <row r="1607" spans="7:7">
      <c r="G1607" s="1"/>
    </row>
    <row r="1608" spans="7:7">
      <c r="G1608" s="1"/>
    </row>
    <row r="1609" spans="7:7">
      <c r="G1609" s="1"/>
    </row>
    <row r="1610" spans="7:7">
      <c r="G1610" s="1"/>
    </row>
    <row r="1611" spans="7:7">
      <c r="G1611" s="1"/>
    </row>
    <row r="1612" spans="7:7">
      <c r="G1612" s="1"/>
    </row>
    <row r="1613" spans="7:7">
      <c r="G1613" s="1"/>
    </row>
    <row r="1614" spans="7:7">
      <c r="G1614" s="1"/>
    </row>
    <row r="1615" spans="7:7">
      <c r="G1615" s="1"/>
    </row>
    <row r="1616" spans="7:7">
      <c r="G1616" s="1"/>
    </row>
    <row r="1617" spans="7:7">
      <c r="G1617" s="1"/>
    </row>
    <row r="1618" spans="7:7">
      <c r="G1618" s="1"/>
    </row>
    <row r="1619" spans="7:7">
      <c r="G1619" s="1"/>
    </row>
    <row r="1620" spans="7:7">
      <c r="G1620" s="1"/>
    </row>
    <row r="1621" spans="7:7">
      <c r="G1621" s="1"/>
    </row>
    <row r="1622" spans="7:7">
      <c r="G1622" s="1"/>
    </row>
    <row r="1623" spans="7:7">
      <c r="G1623" s="1"/>
    </row>
    <row r="1624" spans="7:7">
      <c r="G1624" s="1"/>
    </row>
    <row r="1625" spans="7:7">
      <c r="G1625" s="1"/>
    </row>
    <row r="1626" spans="7:7">
      <c r="G1626" s="1"/>
    </row>
    <row r="1627" spans="7:7">
      <c r="G1627" s="1"/>
    </row>
    <row r="1628" spans="7:7">
      <c r="G1628" s="1"/>
    </row>
    <row r="1629" spans="7:7">
      <c r="G1629" s="1"/>
    </row>
    <row r="1630" spans="7:7">
      <c r="G1630" s="1"/>
    </row>
    <row r="1631" spans="7:7">
      <c r="G1631" s="1"/>
    </row>
    <row r="1632" spans="7:7">
      <c r="G1632" s="1"/>
    </row>
    <row r="1633" spans="7:7">
      <c r="G1633" s="1"/>
    </row>
    <row r="1634" spans="7:7">
      <c r="G1634" s="1"/>
    </row>
    <row r="1635" spans="7:7">
      <c r="G1635" s="1"/>
    </row>
    <row r="1636" spans="7:7">
      <c r="G1636" s="1"/>
    </row>
    <row r="1637" spans="7:7">
      <c r="G1637" s="1"/>
    </row>
    <row r="1638" spans="7:7">
      <c r="G1638" s="1"/>
    </row>
    <row r="1639" spans="7:7">
      <c r="G1639" s="1"/>
    </row>
    <row r="1640" spans="7:7">
      <c r="G1640" s="1"/>
    </row>
    <row r="1641" spans="7:7">
      <c r="G1641" s="1"/>
    </row>
    <row r="1642" spans="7:7">
      <c r="G1642" s="1"/>
    </row>
    <row r="1643" spans="7:7">
      <c r="G1643" s="1"/>
    </row>
    <row r="1644" spans="7:7">
      <c r="G1644" s="1"/>
    </row>
    <row r="1645" spans="7:7">
      <c r="G1645" s="1"/>
    </row>
    <row r="1646" spans="7:7">
      <c r="G1646" s="1"/>
    </row>
    <row r="1647" spans="7:7">
      <c r="G1647" s="1"/>
    </row>
    <row r="1648" spans="7:7">
      <c r="G1648" s="1"/>
    </row>
    <row r="1649" spans="7:7">
      <c r="G1649" s="1"/>
    </row>
    <row r="1650" spans="7:7">
      <c r="G1650" s="1"/>
    </row>
    <row r="1651" spans="7:7">
      <c r="G1651" s="1"/>
    </row>
    <row r="1652" spans="7:7">
      <c r="G1652" s="1"/>
    </row>
    <row r="1653" spans="7:7">
      <c r="G1653" s="1"/>
    </row>
    <row r="1654" spans="7:7">
      <c r="G1654" s="1"/>
    </row>
    <row r="1655" spans="7:7">
      <c r="G1655" s="1"/>
    </row>
    <row r="1656" spans="7:7">
      <c r="G1656" s="1"/>
    </row>
    <row r="1657" spans="7:7">
      <c r="G1657" s="1"/>
    </row>
    <row r="1658" spans="7:7">
      <c r="G1658" s="1"/>
    </row>
    <row r="1659" spans="7:7">
      <c r="G1659" s="1"/>
    </row>
    <row r="1660" spans="7:7">
      <c r="G1660" s="1"/>
    </row>
    <row r="1661" spans="7:7">
      <c r="G1661" s="1"/>
    </row>
    <row r="1662" spans="7:7">
      <c r="G1662" s="1"/>
    </row>
    <row r="1663" spans="7:7">
      <c r="G1663" s="1"/>
    </row>
    <row r="1664" spans="7:7">
      <c r="G1664" s="1"/>
    </row>
    <row r="1665" spans="7:7">
      <c r="G1665" s="1"/>
    </row>
    <row r="1666" spans="7:7">
      <c r="G1666" s="1"/>
    </row>
    <row r="1667" spans="7:7">
      <c r="G1667" s="1"/>
    </row>
    <row r="1668" spans="7:7">
      <c r="G1668" s="1"/>
    </row>
    <row r="1669" spans="7:7">
      <c r="G1669" s="1"/>
    </row>
    <row r="1670" spans="7:7">
      <c r="G1670" s="1"/>
    </row>
    <row r="1671" spans="7:7">
      <c r="G1671" s="1"/>
    </row>
    <row r="1672" spans="7:7">
      <c r="G1672" s="1"/>
    </row>
    <row r="1673" spans="7:7">
      <c r="G1673" s="1"/>
    </row>
    <row r="1674" spans="7:7">
      <c r="G1674" s="1"/>
    </row>
    <row r="1675" spans="7:7">
      <c r="G1675" s="1"/>
    </row>
    <row r="1676" spans="7:7">
      <c r="G1676" s="1"/>
    </row>
    <row r="1677" spans="7:7">
      <c r="G1677" s="1"/>
    </row>
    <row r="1678" spans="7:7">
      <c r="G1678" s="1"/>
    </row>
    <row r="1679" spans="7:7">
      <c r="G1679" s="1"/>
    </row>
    <row r="1680" spans="7:7">
      <c r="G1680" s="1"/>
    </row>
    <row r="1681" spans="7:7">
      <c r="G1681" s="1"/>
    </row>
    <row r="1682" spans="7:7">
      <c r="G1682" s="1"/>
    </row>
    <row r="1683" spans="7:7">
      <c r="G1683" s="1"/>
    </row>
    <row r="1684" spans="7:7">
      <c r="G1684" s="1"/>
    </row>
    <row r="1685" spans="7:7">
      <c r="G1685" s="1"/>
    </row>
    <row r="1686" spans="7:7">
      <c r="G1686" s="1"/>
    </row>
    <row r="1687" spans="7:7">
      <c r="G1687" s="1"/>
    </row>
    <row r="1688" spans="7:7">
      <c r="G1688" s="1"/>
    </row>
    <row r="1689" spans="7:7">
      <c r="G1689" s="1"/>
    </row>
    <row r="1690" spans="7:7">
      <c r="G1690" s="1"/>
    </row>
    <row r="1691" spans="7:7">
      <c r="G1691" s="1"/>
    </row>
    <row r="1692" spans="7:7">
      <c r="G1692" s="1"/>
    </row>
    <row r="1693" spans="7:7">
      <c r="G1693" s="1"/>
    </row>
    <row r="1694" spans="7:7">
      <c r="G1694" s="1"/>
    </row>
    <row r="1695" spans="7:7">
      <c r="G1695" s="1"/>
    </row>
    <row r="1696" spans="7:7">
      <c r="G1696" s="1"/>
    </row>
    <row r="1697" spans="7:7">
      <c r="G1697" s="1"/>
    </row>
    <row r="1698" spans="7:7">
      <c r="G1698" s="1"/>
    </row>
    <row r="1699" spans="7:7">
      <c r="G1699" s="1"/>
    </row>
    <row r="1700" spans="7:7">
      <c r="G1700" s="1"/>
    </row>
    <row r="1701" spans="7:7">
      <c r="G1701" s="1"/>
    </row>
    <row r="1702" spans="7:7">
      <c r="G1702" s="1"/>
    </row>
    <row r="1703" spans="7:7">
      <c r="G1703" s="1"/>
    </row>
    <row r="1704" spans="7:7">
      <c r="G1704" s="1"/>
    </row>
    <row r="1705" spans="7:7">
      <c r="G1705" s="1"/>
    </row>
    <row r="1706" spans="7:7">
      <c r="G1706" s="1"/>
    </row>
    <row r="1707" spans="7:7">
      <c r="G1707" s="1"/>
    </row>
    <row r="1708" spans="7:7">
      <c r="G1708" s="1"/>
    </row>
    <row r="1709" spans="7:7">
      <c r="G1709" s="1"/>
    </row>
    <row r="1710" spans="7:7">
      <c r="G1710" s="1"/>
    </row>
    <row r="1711" spans="7:7">
      <c r="G1711" s="1"/>
    </row>
    <row r="1712" spans="7:7">
      <c r="G1712" s="1"/>
    </row>
    <row r="1713" spans="7:7">
      <c r="G1713" s="1"/>
    </row>
    <row r="1714" spans="7:7">
      <c r="G1714" s="1"/>
    </row>
    <row r="1715" spans="7:7">
      <c r="G1715" s="1"/>
    </row>
    <row r="1716" spans="7:7">
      <c r="G1716" s="1"/>
    </row>
    <row r="1717" spans="7:7">
      <c r="G1717" s="1"/>
    </row>
    <row r="1718" spans="7:7">
      <c r="G1718" s="1"/>
    </row>
    <row r="1719" spans="7:7">
      <c r="G1719" s="1"/>
    </row>
    <row r="1720" spans="7:7">
      <c r="G1720" s="1"/>
    </row>
    <row r="1721" spans="7:7">
      <c r="G1721" s="1"/>
    </row>
    <row r="1722" spans="7:7">
      <c r="G1722" s="1"/>
    </row>
    <row r="1723" spans="7:7">
      <c r="G1723" s="1"/>
    </row>
    <row r="1724" spans="7:7">
      <c r="G1724" s="1"/>
    </row>
    <row r="1725" spans="7:7">
      <c r="G1725" s="1"/>
    </row>
    <row r="1726" spans="7:7">
      <c r="G1726" s="1"/>
    </row>
    <row r="1727" spans="7:7">
      <c r="G1727" s="1"/>
    </row>
    <row r="1728" spans="7:7">
      <c r="G1728" s="1"/>
    </row>
    <row r="1729" spans="7:7">
      <c r="G1729" s="1"/>
    </row>
    <row r="1730" spans="7:7">
      <c r="G1730" s="1"/>
    </row>
    <row r="1731" spans="7:7">
      <c r="G1731" s="1"/>
    </row>
    <row r="1732" spans="7:7">
      <c r="G1732" s="1"/>
    </row>
    <row r="1733" spans="7:7">
      <c r="G1733" s="1"/>
    </row>
    <row r="1734" spans="7:7">
      <c r="G1734" s="1"/>
    </row>
    <row r="1735" spans="7:7">
      <c r="G1735" s="1"/>
    </row>
    <row r="1736" spans="7:7">
      <c r="G1736" s="1"/>
    </row>
    <row r="1737" spans="7:7">
      <c r="G1737" s="1"/>
    </row>
    <row r="1738" spans="7:7">
      <c r="G1738" s="1"/>
    </row>
    <row r="1739" spans="7:7">
      <c r="G1739" s="1"/>
    </row>
    <row r="1740" spans="7:7">
      <c r="G1740" s="1"/>
    </row>
    <row r="1741" spans="7:7">
      <c r="G1741" s="1"/>
    </row>
    <row r="1742" spans="7:7">
      <c r="G1742" s="1"/>
    </row>
    <row r="1743" spans="7:7">
      <c r="G1743" s="1"/>
    </row>
    <row r="1744" spans="7:7">
      <c r="G1744" s="1"/>
    </row>
    <row r="1745" spans="7:7">
      <c r="G1745" s="1"/>
    </row>
    <row r="1746" spans="7:7">
      <c r="G1746" s="1"/>
    </row>
    <row r="1747" spans="7:7">
      <c r="G1747" s="1"/>
    </row>
    <row r="1748" spans="7:7">
      <c r="G1748" s="1"/>
    </row>
    <row r="1749" spans="7:7">
      <c r="G1749" s="1"/>
    </row>
    <row r="1750" spans="7:7">
      <c r="G1750" s="1"/>
    </row>
    <row r="1751" spans="7:7">
      <c r="G1751" s="1"/>
    </row>
    <row r="1752" spans="7:7">
      <c r="G1752" s="1"/>
    </row>
    <row r="1753" spans="7:7">
      <c r="G1753" s="1"/>
    </row>
    <row r="1754" spans="7:7">
      <c r="G1754" s="1"/>
    </row>
    <row r="1755" spans="7:7">
      <c r="G1755" s="1"/>
    </row>
    <row r="1756" spans="7:7">
      <c r="G1756" s="1"/>
    </row>
    <row r="1757" spans="7:7">
      <c r="G1757" s="1"/>
    </row>
    <row r="1758" spans="7:7">
      <c r="G1758" s="1"/>
    </row>
    <row r="1759" spans="7:7">
      <c r="G1759" s="1"/>
    </row>
    <row r="1760" spans="7:7">
      <c r="G1760" s="1"/>
    </row>
    <row r="1761" spans="7:7">
      <c r="G1761" s="1"/>
    </row>
    <row r="1762" spans="7:7">
      <c r="G1762" s="1"/>
    </row>
    <row r="1763" spans="7:7">
      <c r="G1763" s="1"/>
    </row>
    <row r="1764" spans="7:7">
      <c r="G1764" s="1"/>
    </row>
    <row r="1765" spans="7:7">
      <c r="G1765" s="1"/>
    </row>
    <row r="1766" spans="7:7">
      <c r="G1766" s="1"/>
    </row>
    <row r="1767" spans="7:7">
      <c r="G1767" s="1"/>
    </row>
    <row r="1768" spans="7:7">
      <c r="G1768" s="1"/>
    </row>
    <row r="1769" spans="7:7">
      <c r="G1769" s="1"/>
    </row>
    <row r="1770" spans="7:7">
      <c r="G1770" s="1"/>
    </row>
    <row r="1771" spans="7:7">
      <c r="G1771" s="1"/>
    </row>
    <row r="1772" spans="7:7">
      <c r="G1772" s="1"/>
    </row>
    <row r="1773" spans="7:7">
      <c r="G1773" s="1"/>
    </row>
    <row r="1774" spans="7:7">
      <c r="G1774" s="1"/>
    </row>
    <row r="1775" spans="7:7">
      <c r="G1775" s="1"/>
    </row>
    <row r="1776" spans="7:7">
      <c r="G1776" s="1"/>
    </row>
    <row r="1777" spans="7:7">
      <c r="G1777" s="1"/>
    </row>
    <row r="1778" spans="7:7">
      <c r="G1778" s="1"/>
    </row>
    <row r="1779" spans="7:7">
      <c r="G1779" s="1"/>
    </row>
    <row r="1780" spans="7:7">
      <c r="G1780" s="1"/>
    </row>
    <row r="1781" spans="7:7">
      <c r="G1781" s="1"/>
    </row>
    <row r="1782" spans="7:7">
      <c r="G1782" s="1"/>
    </row>
    <row r="1783" spans="7:7">
      <c r="G1783" s="1"/>
    </row>
    <row r="1784" spans="7:7">
      <c r="G1784" s="1"/>
    </row>
    <row r="1785" spans="7:7">
      <c r="G1785" s="1"/>
    </row>
    <row r="1786" spans="7:7">
      <c r="G1786" s="1"/>
    </row>
    <row r="1787" spans="7:7">
      <c r="G1787" s="1"/>
    </row>
    <row r="1788" spans="7:7">
      <c r="G1788" s="1"/>
    </row>
    <row r="1789" spans="7:7">
      <c r="G1789" s="1"/>
    </row>
    <row r="1790" spans="7:7">
      <c r="G1790" s="1"/>
    </row>
    <row r="1791" spans="7:7">
      <c r="G1791" s="1"/>
    </row>
    <row r="1792" spans="7:7">
      <c r="G1792" s="1"/>
    </row>
    <row r="1793" spans="7:7">
      <c r="G1793" s="1"/>
    </row>
    <row r="1794" spans="7:7">
      <c r="G1794" s="1"/>
    </row>
    <row r="1795" spans="7:7">
      <c r="G1795" s="1"/>
    </row>
    <row r="1796" spans="7:7">
      <c r="G1796" s="1"/>
    </row>
    <row r="1797" spans="7:7">
      <c r="G1797" s="1"/>
    </row>
    <row r="1798" spans="7:7">
      <c r="G1798" s="1"/>
    </row>
    <row r="1799" spans="7:7">
      <c r="G1799" s="1"/>
    </row>
    <row r="1800" spans="7:7">
      <c r="G1800" s="1"/>
    </row>
    <row r="1801" spans="7:7">
      <c r="G1801" s="1"/>
    </row>
    <row r="1802" spans="7:7">
      <c r="G1802" s="1"/>
    </row>
    <row r="1803" spans="7:7">
      <c r="G1803" s="1"/>
    </row>
    <row r="1804" spans="7:7">
      <c r="G1804" s="1"/>
    </row>
    <row r="1805" spans="7:7">
      <c r="G1805" s="1"/>
    </row>
    <row r="1806" spans="7:7">
      <c r="G1806" s="1"/>
    </row>
    <row r="1807" spans="7:7">
      <c r="G1807" s="1"/>
    </row>
    <row r="1808" spans="7:7">
      <c r="G1808" s="1"/>
    </row>
    <row r="1809" spans="7:7">
      <c r="G1809" s="1"/>
    </row>
    <row r="1810" spans="7:7">
      <c r="G1810" s="1"/>
    </row>
    <row r="1811" spans="7:7">
      <c r="G1811" s="1"/>
    </row>
    <row r="1812" spans="7:7">
      <c r="G1812" s="1"/>
    </row>
    <row r="1813" spans="7:7">
      <c r="G1813" s="1"/>
    </row>
    <row r="1814" spans="7:7">
      <c r="G1814" s="1"/>
    </row>
    <row r="1815" spans="7:7">
      <c r="G1815" s="1"/>
    </row>
    <row r="1816" spans="7:7">
      <c r="G1816" s="1"/>
    </row>
    <row r="1817" spans="7:7">
      <c r="G1817" s="1"/>
    </row>
    <row r="1818" spans="7:7">
      <c r="G1818" s="1"/>
    </row>
    <row r="1819" spans="7:7">
      <c r="G1819" s="1"/>
    </row>
    <row r="1820" spans="7:7">
      <c r="G1820" s="1"/>
    </row>
    <row r="1821" spans="7:7">
      <c r="G1821" s="1"/>
    </row>
    <row r="1822" spans="7:7">
      <c r="G1822" s="1"/>
    </row>
    <row r="1823" spans="7:7">
      <c r="G1823" s="1"/>
    </row>
    <row r="1824" spans="7:7">
      <c r="G1824" s="1"/>
    </row>
    <row r="1825" spans="7:7">
      <c r="G1825" s="1"/>
    </row>
    <row r="1826" spans="7:7">
      <c r="G1826" s="1"/>
    </row>
    <row r="1827" spans="7:7">
      <c r="G1827" s="1"/>
    </row>
    <row r="1828" spans="7:7">
      <c r="G1828" s="1"/>
    </row>
    <row r="1829" spans="7:7">
      <c r="G1829" s="1"/>
    </row>
    <row r="1830" spans="7:7">
      <c r="G1830" s="1"/>
    </row>
    <row r="1831" spans="7:7">
      <c r="G1831" s="1"/>
    </row>
    <row r="1832" spans="7:7">
      <c r="G1832" s="1"/>
    </row>
    <row r="1833" spans="7:7">
      <c r="G1833" s="1"/>
    </row>
    <row r="1834" spans="7:7">
      <c r="G1834" s="1"/>
    </row>
    <row r="1835" spans="7:7">
      <c r="G1835" s="1"/>
    </row>
    <row r="1836" spans="7:7">
      <c r="G1836" s="1"/>
    </row>
    <row r="1837" spans="7:7">
      <c r="G1837" s="1"/>
    </row>
    <row r="1838" spans="7:7">
      <c r="G1838" s="1"/>
    </row>
    <row r="1839" spans="7:7">
      <c r="G1839" s="1"/>
    </row>
    <row r="1840" spans="7:7">
      <c r="G1840" s="1"/>
    </row>
    <row r="1841" spans="7:7">
      <c r="G1841" s="1"/>
    </row>
    <row r="1842" spans="7:7">
      <c r="G1842" s="1"/>
    </row>
    <row r="1843" spans="7:7">
      <c r="G1843" s="1"/>
    </row>
    <row r="1844" spans="7:7">
      <c r="G1844" s="1"/>
    </row>
    <row r="1845" spans="7:7">
      <c r="G1845" s="1"/>
    </row>
    <row r="1846" spans="7:7">
      <c r="G1846" s="1"/>
    </row>
    <row r="1847" spans="7:7">
      <c r="G1847" s="1"/>
    </row>
    <row r="1848" spans="7:7">
      <c r="G1848" s="1"/>
    </row>
    <row r="1849" spans="7:7">
      <c r="G1849" s="1"/>
    </row>
    <row r="1850" spans="7:7">
      <c r="G1850" s="1"/>
    </row>
    <row r="1851" spans="7:7">
      <c r="G1851" s="1"/>
    </row>
    <row r="1852" spans="7:7">
      <c r="G1852" s="1"/>
    </row>
    <row r="1853" spans="7:7">
      <c r="G1853" s="1"/>
    </row>
    <row r="1854" spans="7:7">
      <c r="G1854" s="1"/>
    </row>
    <row r="1855" spans="7:7">
      <c r="G1855" s="1"/>
    </row>
    <row r="1856" spans="7:7">
      <c r="G1856" s="1"/>
    </row>
    <row r="1857" spans="7:7">
      <c r="G1857" s="1"/>
    </row>
    <row r="1858" spans="7:7">
      <c r="G1858" s="1"/>
    </row>
    <row r="1859" spans="7:7">
      <c r="G1859" s="1"/>
    </row>
    <row r="1860" spans="7:7">
      <c r="G1860" s="1"/>
    </row>
    <row r="1861" spans="7:7">
      <c r="G1861" s="1"/>
    </row>
    <row r="1862" spans="7:7">
      <c r="G1862" s="1"/>
    </row>
    <row r="1863" spans="7:7">
      <c r="G1863" s="1"/>
    </row>
    <row r="1864" spans="7:7">
      <c r="G1864" s="1"/>
    </row>
    <row r="1865" spans="7:7">
      <c r="G1865" s="1"/>
    </row>
    <row r="1866" spans="7:7">
      <c r="G1866" s="1"/>
    </row>
    <row r="1867" spans="7:7">
      <c r="G1867" s="1"/>
    </row>
    <row r="1868" spans="7:7">
      <c r="G1868" s="1"/>
    </row>
    <row r="1869" spans="7:7">
      <c r="G1869" s="1"/>
    </row>
    <row r="1870" spans="7:7">
      <c r="G1870" s="1"/>
    </row>
    <row r="1871" spans="7:7">
      <c r="G1871" s="1"/>
    </row>
    <row r="1872" spans="7:7">
      <c r="G1872" s="1"/>
    </row>
    <row r="1873" spans="7:7">
      <c r="G1873" s="1"/>
    </row>
    <row r="1874" spans="7:7">
      <c r="G1874" s="1"/>
    </row>
    <row r="1875" spans="7:7">
      <c r="G1875" s="1"/>
    </row>
    <row r="1876" spans="7:7">
      <c r="G1876" s="1"/>
    </row>
    <row r="1877" spans="7:7">
      <c r="G1877" s="1"/>
    </row>
    <row r="1878" spans="7:7">
      <c r="G1878" s="1"/>
    </row>
    <row r="1879" spans="7:7">
      <c r="G1879" s="1"/>
    </row>
    <row r="1880" spans="7:7">
      <c r="G1880" s="1"/>
    </row>
    <row r="1881" spans="7:7">
      <c r="G1881" s="1"/>
    </row>
    <row r="1882" spans="7:7">
      <c r="G1882" s="1"/>
    </row>
    <row r="1883" spans="7:7">
      <c r="G1883" s="1"/>
    </row>
    <row r="1884" spans="7:7">
      <c r="G1884" s="1"/>
    </row>
    <row r="1885" spans="7:7">
      <c r="G1885" s="1"/>
    </row>
    <row r="1886" spans="7:7">
      <c r="G1886" s="1"/>
    </row>
    <row r="1887" spans="7:7">
      <c r="G1887" s="1"/>
    </row>
    <row r="1888" spans="7:7">
      <c r="G1888" s="1"/>
    </row>
    <row r="1889" spans="7:7">
      <c r="G1889" s="1"/>
    </row>
    <row r="1890" spans="7:7">
      <c r="G1890" s="1"/>
    </row>
    <row r="1891" spans="7:7">
      <c r="G1891" s="1"/>
    </row>
    <row r="1892" spans="7:7">
      <c r="G1892" s="1"/>
    </row>
    <row r="1893" spans="7:7">
      <c r="G1893" s="1"/>
    </row>
    <row r="1894" spans="7:7">
      <c r="G1894" s="1"/>
    </row>
    <row r="1895" spans="7:7">
      <c r="G1895" s="1"/>
    </row>
    <row r="1896" spans="7:7">
      <c r="G1896" s="1"/>
    </row>
    <row r="1897" spans="7:7">
      <c r="G1897" s="1"/>
    </row>
    <row r="1898" spans="7:7">
      <c r="G1898" s="1"/>
    </row>
    <row r="1899" spans="7:7">
      <c r="G1899" s="1"/>
    </row>
    <row r="1900" spans="7:7">
      <c r="G1900" s="1"/>
    </row>
    <row r="1901" spans="7:7">
      <c r="G1901" s="1"/>
    </row>
    <row r="1902" spans="7:7">
      <c r="G1902" s="1"/>
    </row>
    <row r="1903" spans="7:7">
      <c r="G1903" s="1"/>
    </row>
    <row r="1904" spans="7:7">
      <c r="G1904" s="1"/>
    </row>
    <row r="1905" spans="7:7">
      <c r="G1905" s="1"/>
    </row>
    <row r="1906" spans="7:7">
      <c r="G1906" s="1"/>
    </row>
    <row r="1907" spans="7:7">
      <c r="G1907" s="1"/>
    </row>
    <row r="1908" spans="7:7">
      <c r="G1908" s="1"/>
    </row>
    <row r="1909" spans="7:7">
      <c r="G1909" s="1"/>
    </row>
    <row r="1910" spans="7:7">
      <c r="G1910" s="1"/>
    </row>
    <row r="1911" spans="7:7">
      <c r="G1911" s="1"/>
    </row>
    <row r="1912" spans="7:7">
      <c r="G1912" s="1"/>
    </row>
    <row r="1913" spans="7:7">
      <c r="G1913" s="1"/>
    </row>
    <row r="1914" spans="7:7">
      <c r="G1914" s="1"/>
    </row>
    <row r="1915" spans="7:7">
      <c r="G1915" s="1"/>
    </row>
    <row r="1916" spans="7:7">
      <c r="G1916" s="1"/>
    </row>
    <row r="1917" spans="7:7">
      <c r="G1917" s="1"/>
    </row>
    <row r="1918" spans="7:7">
      <c r="G1918" s="1"/>
    </row>
    <row r="1919" spans="7:7">
      <c r="G1919" s="1"/>
    </row>
    <row r="1920" spans="7:7">
      <c r="G1920" s="1"/>
    </row>
    <row r="1921" spans="7:7">
      <c r="G1921" s="1"/>
    </row>
    <row r="1922" spans="7:7">
      <c r="G1922" s="1"/>
    </row>
    <row r="1923" spans="7:7">
      <c r="G1923" s="1"/>
    </row>
    <row r="1924" spans="7:7">
      <c r="G1924" s="1"/>
    </row>
    <row r="1925" spans="7:7">
      <c r="G1925" s="1"/>
    </row>
    <row r="1926" spans="7:7">
      <c r="G1926" s="1"/>
    </row>
    <row r="1927" spans="7:7">
      <c r="G1927" s="1"/>
    </row>
    <row r="1928" spans="7:7">
      <c r="G1928" s="1"/>
    </row>
    <row r="1929" spans="7:7">
      <c r="G1929" s="1"/>
    </row>
    <row r="1930" spans="7:7">
      <c r="G1930" s="1"/>
    </row>
    <row r="1931" spans="7:7">
      <c r="G1931" s="1"/>
    </row>
    <row r="1932" spans="7:7">
      <c r="G1932" s="1"/>
    </row>
    <row r="1933" spans="7:7">
      <c r="G1933" s="1"/>
    </row>
    <row r="1934" spans="7:7">
      <c r="G1934" s="1"/>
    </row>
    <row r="1935" spans="7:7">
      <c r="G1935" s="1"/>
    </row>
    <row r="1936" spans="7:7">
      <c r="G1936" s="1"/>
    </row>
    <row r="1937" spans="7:7">
      <c r="G1937" s="1"/>
    </row>
    <row r="1938" spans="7:7">
      <c r="G1938" s="1"/>
    </row>
    <row r="1939" spans="7:7">
      <c r="G1939" s="1"/>
    </row>
    <row r="1940" spans="7:7">
      <c r="G1940" s="1"/>
    </row>
    <row r="1941" spans="7:7">
      <c r="G1941" s="1"/>
    </row>
    <row r="1942" spans="7:7">
      <c r="G1942" s="1"/>
    </row>
    <row r="1943" spans="7:7">
      <c r="G1943" s="1"/>
    </row>
    <row r="1944" spans="7:7">
      <c r="G1944" s="1"/>
    </row>
    <row r="1945" spans="7:7">
      <c r="G1945" s="1"/>
    </row>
    <row r="1946" spans="7:7">
      <c r="G1946" s="1"/>
    </row>
    <row r="1947" spans="7:7">
      <c r="G1947" s="1"/>
    </row>
    <row r="1948" spans="7:7">
      <c r="G1948" s="1"/>
    </row>
    <row r="1949" spans="7:7">
      <c r="G1949" s="1"/>
    </row>
    <row r="1950" spans="7:7">
      <c r="G1950" s="1"/>
    </row>
    <row r="1951" spans="7:7">
      <c r="G1951" s="1"/>
    </row>
    <row r="1952" spans="7:7">
      <c r="G1952" s="1"/>
    </row>
    <row r="1953" spans="7:7">
      <c r="G1953" s="1"/>
    </row>
    <row r="1954" spans="7:7">
      <c r="G1954" s="1"/>
    </row>
    <row r="1955" spans="7:7">
      <c r="G1955" s="1"/>
    </row>
    <row r="1956" spans="7:7">
      <c r="G1956" s="1"/>
    </row>
    <row r="1957" spans="7:7">
      <c r="G1957" s="1"/>
    </row>
    <row r="1958" spans="7:7">
      <c r="G1958" s="1"/>
    </row>
    <row r="1959" spans="7:7">
      <c r="G1959" s="1"/>
    </row>
    <row r="1960" spans="7:7">
      <c r="G1960" s="1"/>
    </row>
    <row r="1961" spans="7:7">
      <c r="G1961" s="1"/>
    </row>
    <row r="1962" spans="7:7">
      <c r="G1962" s="1"/>
    </row>
    <row r="1963" spans="7:7">
      <c r="G1963" s="1"/>
    </row>
    <row r="1964" spans="7:7">
      <c r="G1964" s="1"/>
    </row>
    <row r="1965" spans="7:7">
      <c r="G1965" s="1"/>
    </row>
    <row r="1966" spans="7:7">
      <c r="G1966" s="1"/>
    </row>
    <row r="1967" spans="7:7">
      <c r="G1967" s="1"/>
    </row>
    <row r="1968" spans="7:7">
      <c r="G1968" s="1"/>
    </row>
    <row r="1969" spans="7:7">
      <c r="G1969" s="1"/>
    </row>
    <row r="1970" spans="7:7">
      <c r="G1970" s="1"/>
    </row>
    <row r="1971" spans="7:7">
      <c r="G1971" s="1"/>
    </row>
    <row r="1972" spans="7:7">
      <c r="G1972" s="1"/>
    </row>
    <row r="1973" spans="7:7">
      <c r="G1973" s="1"/>
    </row>
    <row r="1974" spans="7:7">
      <c r="G1974" s="1"/>
    </row>
    <row r="1975" spans="7:7">
      <c r="G1975" s="1"/>
    </row>
    <row r="1976" spans="7:7">
      <c r="G1976" s="1"/>
    </row>
    <row r="1977" spans="7:7">
      <c r="G1977" s="1"/>
    </row>
    <row r="1978" spans="7:7">
      <c r="G1978" s="1"/>
    </row>
    <row r="1979" spans="7:7">
      <c r="G1979" s="1"/>
    </row>
    <row r="1980" spans="7:7">
      <c r="G1980" s="1"/>
    </row>
    <row r="1981" spans="7:7">
      <c r="G1981" s="1"/>
    </row>
    <row r="1982" spans="7:7">
      <c r="G1982" s="1"/>
    </row>
    <row r="1983" spans="7:7">
      <c r="G1983" s="1"/>
    </row>
    <row r="1984" spans="7:7">
      <c r="G1984" s="1"/>
    </row>
    <row r="1985" spans="7:7">
      <c r="G1985" s="1"/>
    </row>
    <row r="1986" spans="7:7">
      <c r="G1986" s="1"/>
    </row>
    <row r="1987" spans="7:7">
      <c r="G1987" s="1"/>
    </row>
    <row r="1988" spans="7:7">
      <c r="G1988" s="1"/>
    </row>
    <row r="1989" spans="7:7">
      <c r="G1989" s="1"/>
    </row>
    <row r="1990" spans="7:7">
      <c r="G1990" s="1"/>
    </row>
    <row r="1991" spans="7:7">
      <c r="G1991" s="1"/>
    </row>
    <row r="1992" spans="7:7">
      <c r="G1992" s="1"/>
    </row>
    <row r="1993" spans="7:7">
      <c r="G1993" s="1"/>
    </row>
    <row r="1994" spans="7:7">
      <c r="G1994" s="1"/>
    </row>
    <row r="1995" spans="7:7">
      <c r="G1995" s="1"/>
    </row>
    <row r="1996" spans="7:7">
      <c r="G1996" s="1"/>
    </row>
    <row r="1997" spans="7:7">
      <c r="G1997" s="1"/>
    </row>
    <row r="1998" spans="7:7">
      <c r="G1998" s="1"/>
    </row>
    <row r="1999" spans="7:7">
      <c r="G1999" s="1"/>
    </row>
    <row r="2000" spans="7:7">
      <c r="G2000" s="1"/>
    </row>
    <row r="2001" spans="7:7">
      <c r="G2001" s="1"/>
    </row>
    <row r="2002" spans="7:7">
      <c r="G2002" s="1"/>
    </row>
    <row r="2003" spans="7:7">
      <c r="G2003" s="1"/>
    </row>
    <row r="2004" spans="7:7">
      <c r="G2004" s="1"/>
    </row>
    <row r="2005" spans="7:7">
      <c r="G2005" s="1"/>
    </row>
    <row r="2006" spans="7:7">
      <c r="G2006" s="1"/>
    </row>
    <row r="2007" spans="7:7">
      <c r="G2007" s="1"/>
    </row>
    <row r="2008" spans="7:7">
      <c r="G2008" s="1"/>
    </row>
    <row r="2009" spans="7:7">
      <c r="G2009" s="1"/>
    </row>
    <row r="2010" spans="7:7">
      <c r="G2010" s="1"/>
    </row>
    <row r="2011" spans="7:7">
      <c r="G2011" s="1"/>
    </row>
    <row r="2012" spans="7:7">
      <c r="G2012" s="1"/>
    </row>
    <row r="2013" spans="7:7">
      <c r="G2013" s="1"/>
    </row>
    <row r="2014" spans="7:7">
      <c r="G2014" s="1"/>
    </row>
    <row r="2015" spans="7:7">
      <c r="G2015" s="1"/>
    </row>
    <row r="2016" spans="7:7">
      <c r="G2016" s="1"/>
    </row>
    <row r="2017" spans="7:7">
      <c r="G2017" s="1"/>
    </row>
    <row r="2018" spans="7:7">
      <c r="G2018" s="1"/>
    </row>
    <row r="2019" spans="7:7">
      <c r="G2019" s="1"/>
    </row>
    <row r="2020" spans="7:7">
      <c r="G2020" s="1"/>
    </row>
    <row r="2021" spans="7:7">
      <c r="G2021" s="1"/>
    </row>
    <row r="2022" spans="7:7">
      <c r="G2022" s="1"/>
    </row>
    <row r="2023" spans="7:7">
      <c r="G2023" s="1"/>
    </row>
    <row r="2024" spans="7:7">
      <c r="G2024" s="1"/>
    </row>
    <row r="2025" spans="7:7">
      <c r="G2025" s="1"/>
    </row>
    <row r="2026" spans="7:7">
      <c r="G2026" s="1"/>
    </row>
    <row r="2027" spans="7:7">
      <c r="G2027" s="1"/>
    </row>
    <row r="2028" spans="7:7">
      <c r="G2028" s="1"/>
    </row>
    <row r="2029" spans="7:7">
      <c r="G2029" s="1"/>
    </row>
    <row r="2030" spans="7:7">
      <c r="G2030" s="1"/>
    </row>
    <row r="2031" spans="7:7">
      <c r="G2031" s="1"/>
    </row>
    <row r="2032" spans="7:7">
      <c r="G2032" s="1"/>
    </row>
    <row r="2033" spans="7:7">
      <c r="G2033" s="1"/>
    </row>
    <row r="2034" spans="7:7">
      <c r="G2034" s="1"/>
    </row>
    <row r="2035" spans="7:7">
      <c r="G2035" s="1"/>
    </row>
    <row r="2036" spans="7:7">
      <c r="G2036" s="1"/>
    </row>
    <row r="2037" spans="7:7">
      <c r="G2037" s="1"/>
    </row>
    <row r="2038" spans="7:7">
      <c r="G2038" s="1"/>
    </row>
    <row r="2039" spans="7:7">
      <c r="G2039" s="1"/>
    </row>
    <row r="2040" spans="7:7">
      <c r="G2040" s="1"/>
    </row>
    <row r="2041" spans="7:7">
      <c r="G2041" s="1"/>
    </row>
    <row r="2042" spans="7:7">
      <c r="G2042" s="1"/>
    </row>
    <row r="2043" spans="7:7">
      <c r="G2043" s="1"/>
    </row>
    <row r="2044" spans="7:7">
      <c r="G2044" s="1"/>
    </row>
    <row r="2045" spans="7:7">
      <c r="G2045" s="1"/>
    </row>
    <row r="2046" spans="7:7">
      <c r="G2046" s="1"/>
    </row>
    <row r="2047" spans="7:7">
      <c r="G2047" s="1"/>
    </row>
    <row r="2048" spans="7:7">
      <c r="G2048" s="1"/>
    </row>
    <row r="2049" spans="7:7">
      <c r="G2049" s="1"/>
    </row>
    <row r="2050" spans="7:7">
      <c r="G2050" s="1"/>
    </row>
    <row r="2051" spans="7:7">
      <c r="G2051" s="1"/>
    </row>
    <row r="2052" spans="7:7">
      <c r="G2052" s="1"/>
    </row>
    <row r="2053" spans="7:7">
      <c r="G2053" s="1"/>
    </row>
    <row r="2054" spans="7:7">
      <c r="G2054" s="1"/>
    </row>
    <row r="2055" spans="7:7">
      <c r="G2055" s="1"/>
    </row>
    <row r="2056" spans="7:7">
      <c r="G2056" s="1"/>
    </row>
    <row r="2057" spans="7:7">
      <c r="G2057" s="1"/>
    </row>
    <row r="2058" spans="7:7">
      <c r="G2058" s="1"/>
    </row>
    <row r="2059" spans="7:7">
      <c r="G2059" s="1"/>
    </row>
    <row r="2060" spans="7:7">
      <c r="G2060" s="1"/>
    </row>
    <row r="2061" spans="7:7">
      <c r="G2061" s="1"/>
    </row>
    <row r="2062" spans="7:7">
      <c r="G2062" s="1"/>
    </row>
    <row r="2063" spans="7:7">
      <c r="G2063" s="1"/>
    </row>
    <row r="2064" spans="7:7">
      <c r="G2064" s="1"/>
    </row>
    <row r="2065" spans="7:7">
      <c r="G2065" s="1"/>
    </row>
    <row r="2066" spans="7:7">
      <c r="G2066" s="1"/>
    </row>
    <row r="2067" spans="7:7">
      <c r="G2067" s="1"/>
    </row>
    <row r="2068" spans="7:7">
      <c r="G2068" s="1"/>
    </row>
    <row r="2069" spans="7:7">
      <c r="G2069" s="1"/>
    </row>
    <row r="2070" spans="7:7">
      <c r="G2070" s="1"/>
    </row>
    <row r="2071" spans="7:7">
      <c r="G2071" s="1"/>
    </row>
    <row r="2072" spans="7:7">
      <c r="G2072" s="1"/>
    </row>
    <row r="2073" spans="7:7">
      <c r="G2073" s="1"/>
    </row>
    <row r="2074" spans="7:7">
      <c r="G2074" s="1"/>
    </row>
    <row r="2075" spans="7:7">
      <c r="G2075" s="1"/>
    </row>
    <row r="2076" spans="7:7">
      <c r="G2076" s="1"/>
    </row>
    <row r="2077" spans="7:7">
      <c r="G2077" s="1"/>
    </row>
    <row r="2078" spans="7:7">
      <c r="G2078" s="1"/>
    </row>
    <row r="2079" spans="7:7">
      <c r="G2079" s="1"/>
    </row>
    <row r="2080" spans="7:7">
      <c r="G2080" s="1"/>
    </row>
    <row r="2081" spans="7:7">
      <c r="G2081" s="1"/>
    </row>
    <row r="2082" spans="7:7">
      <c r="G2082" s="1"/>
    </row>
    <row r="2083" spans="7:7">
      <c r="G2083" s="1"/>
    </row>
    <row r="2084" spans="7:7">
      <c r="G2084" s="1"/>
    </row>
    <row r="2085" spans="7:7">
      <c r="G2085" s="1"/>
    </row>
    <row r="2086" spans="7:7">
      <c r="G2086" s="1"/>
    </row>
    <row r="2087" spans="7:7">
      <c r="G2087" s="1"/>
    </row>
    <row r="2088" spans="7:7">
      <c r="G2088" s="1"/>
    </row>
    <row r="2089" spans="7:7">
      <c r="G2089" s="1"/>
    </row>
    <row r="2090" spans="7:7">
      <c r="G2090" s="1"/>
    </row>
    <row r="2091" spans="7:7">
      <c r="G2091" s="1"/>
    </row>
    <row r="2092" spans="7:7">
      <c r="G2092" s="1"/>
    </row>
    <row r="2093" spans="7:7">
      <c r="G2093" s="1"/>
    </row>
    <row r="2094" spans="7:7">
      <c r="G2094" s="1"/>
    </row>
    <row r="2095" spans="7:7">
      <c r="G2095" s="1"/>
    </row>
    <row r="2096" spans="7:7">
      <c r="G2096" s="1"/>
    </row>
    <row r="2097" spans="7:7">
      <c r="G2097" s="1"/>
    </row>
    <row r="2098" spans="7:7">
      <c r="G2098" s="1"/>
    </row>
    <row r="2099" spans="7:7">
      <c r="G2099" s="1"/>
    </row>
    <row r="2100" spans="7:7">
      <c r="G2100" s="1"/>
    </row>
    <row r="2101" spans="7:7">
      <c r="G2101" s="1"/>
    </row>
    <row r="2102" spans="7:7">
      <c r="G2102" s="1"/>
    </row>
    <row r="2103" spans="7:7">
      <c r="G2103" s="1"/>
    </row>
    <row r="2104" spans="7:7">
      <c r="G2104" s="1"/>
    </row>
    <row r="2105" spans="7:7">
      <c r="G2105" s="1"/>
    </row>
    <row r="2106" spans="7:7">
      <c r="G2106" s="1"/>
    </row>
    <row r="2107" spans="7:7">
      <c r="G2107" s="1"/>
    </row>
    <row r="2108" spans="7:7">
      <c r="G2108" s="1"/>
    </row>
    <row r="2109" spans="7:7">
      <c r="G2109" s="1"/>
    </row>
    <row r="2110" spans="7:7">
      <c r="G2110" s="1"/>
    </row>
    <row r="2111" spans="7:7">
      <c r="G2111" s="1"/>
    </row>
    <row r="2112" spans="7:7">
      <c r="G2112" s="1"/>
    </row>
    <row r="2113" spans="7:7">
      <c r="G2113" s="1"/>
    </row>
    <row r="2114" spans="7:7">
      <c r="G2114" s="1"/>
    </row>
    <row r="2115" spans="7:7">
      <c r="G2115" s="1"/>
    </row>
    <row r="2116" spans="7:7">
      <c r="G2116" s="1"/>
    </row>
    <row r="2117" spans="7:7">
      <c r="G2117" s="1"/>
    </row>
    <row r="2118" spans="7:7">
      <c r="G2118" s="1"/>
    </row>
    <row r="2119" spans="7:7">
      <c r="G2119" s="1"/>
    </row>
    <row r="2120" spans="7:7">
      <c r="G2120" s="1"/>
    </row>
    <row r="2121" spans="7:7">
      <c r="G2121" s="1"/>
    </row>
    <row r="2122" spans="7:7">
      <c r="G2122" s="1"/>
    </row>
    <row r="2123" spans="7:7">
      <c r="G2123" s="1"/>
    </row>
    <row r="2124" spans="7:7">
      <c r="G2124" s="1"/>
    </row>
    <row r="2125" spans="7:7">
      <c r="G2125" s="1"/>
    </row>
    <row r="2126" spans="7:7">
      <c r="G2126" s="1"/>
    </row>
    <row r="2127" spans="7:7">
      <c r="G2127" s="1"/>
    </row>
    <row r="2128" spans="7:7">
      <c r="G2128" s="1"/>
    </row>
    <row r="2129" spans="7:7">
      <c r="G2129" s="1"/>
    </row>
    <row r="2130" spans="7:7">
      <c r="G2130" s="1"/>
    </row>
    <row r="2131" spans="7:7">
      <c r="G2131" s="1"/>
    </row>
    <row r="2132" spans="7:7">
      <c r="G2132" s="1"/>
    </row>
    <row r="2133" spans="7:7">
      <c r="G2133" s="1"/>
    </row>
    <row r="2134" spans="7:7">
      <c r="G2134" s="1"/>
    </row>
    <row r="2135" spans="7:7">
      <c r="G2135" s="1"/>
    </row>
    <row r="2136" spans="7:7">
      <c r="G2136" s="1"/>
    </row>
    <row r="2137" spans="7:7">
      <c r="G2137" s="1"/>
    </row>
    <row r="2138" spans="7:7">
      <c r="G2138" s="1"/>
    </row>
    <row r="2139" spans="7:7">
      <c r="G2139" s="1"/>
    </row>
    <row r="2140" spans="7:7">
      <c r="G2140" s="1"/>
    </row>
    <row r="2141" spans="7:7">
      <c r="G2141" s="1"/>
    </row>
    <row r="2142" spans="7:7">
      <c r="G2142" s="1"/>
    </row>
    <row r="2143" spans="7:7">
      <c r="G2143" s="1"/>
    </row>
    <row r="2144" spans="7:7">
      <c r="G2144" s="1"/>
    </row>
    <row r="2145" spans="7:7">
      <c r="G2145" s="1"/>
    </row>
    <row r="2146" spans="7:7">
      <c r="G2146" s="1"/>
    </row>
    <row r="2147" spans="7:7">
      <c r="G2147" s="1"/>
    </row>
    <row r="2148" spans="7:7">
      <c r="G2148" s="1"/>
    </row>
    <row r="2149" spans="7:7">
      <c r="G2149" s="1"/>
    </row>
    <row r="2150" spans="7:7">
      <c r="G2150" s="1"/>
    </row>
    <row r="2151" spans="7:7">
      <c r="G2151" s="1"/>
    </row>
    <row r="2152" spans="7:7">
      <c r="G2152" s="1"/>
    </row>
    <row r="2153" spans="7:7">
      <c r="G2153" s="1"/>
    </row>
    <row r="2154" spans="7:7">
      <c r="G2154" s="1"/>
    </row>
    <row r="2155" spans="7:7">
      <c r="G2155" s="1"/>
    </row>
    <row r="2156" spans="7:7">
      <c r="G2156" s="1"/>
    </row>
    <row r="2157" spans="7:7">
      <c r="G2157" s="1"/>
    </row>
    <row r="2158" spans="7:7">
      <c r="G2158" s="1"/>
    </row>
    <row r="2159" spans="7:7">
      <c r="G2159" s="1"/>
    </row>
    <row r="2160" spans="7:7">
      <c r="G2160" s="1"/>
    </row>
    <row r="2161" spans="7:7">
      <c r="G2161" s="1"/>
    </row>
    <row r="2162" spans="7:7">
      <c r="G2162" s="1"/>
    </row>
    <row r="2163" spans="7:7">
      <c r="G2163" s="1"/>
    </row>
    <row r="2164" spans="7:7">
      <c r="G2164" s="1"/>
    </row>
    <row r="2165" spans="7:7">
      <c r="G2165" s="1"/>
    </row>
    <row r="2166" spans="7:7">
      <c r="G2166" s="1"/>
    </row>
    <row r="2167" spans="7:7">
      <c r="G2167" s="1"/>
    </row>
    <row r="2168" spans="7:7">
      <c r="G2168" s="1"/>
    </row>
    <row r="2169" spans="7:7">
      <c r="G2169" s="1"/>
    </row>
    <row r="2170" spans="7:7">
      <c r="G2170" s="1"/>
    </row>
    <row r="2171" spans="7:7">
      <c r="G2171" s="1"/>
    </row>
    <row r="2172" spans="7:7">
      <c r="G2172" s="1"/>
    </row>
    <row r="2173" spans="7:7">
      <c r="G2173" s="1"/>
    </row>
    <row r="2174" spans="7:7">
      <c r="G2174" s="1"/>
    </row>
    <row r="2175" spans="7:7">
      <c r="G2175" s="1"/>
    </row>
    <row r="2176" spans="7:7">
      <c r="G2176" s="1"/>
    </row>
    <row r="2177" spans="7:7">
      <c r="G2177" s="1"/>
    </row>
    <row r="2178" spans="7:7">
      <c r="G2178" s="1"/>
    </row>
    <row r="2179" spans="7:7">
      <c r="G2179" s="1"/>
    </row>
    <row r="2180" spans="7:7">
      <c r="G2180" s="1"/>
    </row>
    <row r="2181" spans="7:7">
      <c r="G2181" s="1"/>
    </row>
    <row r="2182" spans="7:7">
      <c r="G2182" s="1"/>
    </row>
    <row r="2183" spans="7:7">
      <c r="G2183" s="1"/>
    </row>
    <row r="2184" spans="7:7">
      <c r="G2184" s="1"/>
    </row>
    <row r="2185" spans="7:7">
      <c r="G2185" s="1"/>
    </row>
    <row r="2186" spans="7:7">
      <c r="G2186" s="1"/>
    </row>
    <row r="2187" spans="7:7">
      <c r="G2187" s="1"/>
    </row>
    <row r="2188" spans="7:7">
      <c r="G2188" s="1"/>
    </row>
    <row r="2189" spans="7:7">
      <c r="G2189" s="1"/>
    </row>
    <row r="2190" spans="7:7">
      <c r="G2190" s="1"/>
    </row>
    <row r="2191" spans="7:7">
      <c r="G2191" s="1"/>
    </row>
    <row r="2192" spans="7:7">
      <c r="G2192" s="1"/>
    </row>
    <row r="2193" spans="7:7">
      <c r="G2193" s="1"/>
    </row>
    <row r="2194" spans="7:7">
      <c r="G2194" s="1"/>
    </row>
    <row r="2195" spans="7:7">
      <c r="G2195" s="1"/>
    </row>
    <row r="2196" spans="7:7">
      <c r="G2196" s="1"/>
    </row>
    <row r="2197" spans="7:7">
      <c r="G2197" s="1"/>
    </row>
    <row r="2198" spans="7:7">
      <c r="G2198" s="1"/>
    </row>
    <row r="2199" spans="7:7">
      <c r="G2199" s="1"/>
    </row>
    <row r="2200" spans="7:7">
      <c r="G2200" s="1"/>
    </row>
    <row r="2201" spans="7:7">
      <c r="G2201" s="1"/>
    </row>
    <row r="2202" spans="7:7">
      <c r="G2202" s="1"/>
    </row>
    <row r="2203" spans="7:7">
      <c r="G2203" s="1"/>
    </row>
    <row r="2204" spans="7:7">
      <c r="G2204" s="1"/>
    </row>
    <row r="2205" spans="7:7">
      <c r="G2205" s="1"/>
    </row>
    <row r="2206" spans="7:7">
      <c r="G2206" s="1"/>
    </row>
    <row r="2207" spans="7:7">
      <c r="G2207" s="1"/>
    </row>
    <row r="2208" spans="7:7">
      <c r="G2208" s="1"/>
    </row>
    <row r="2209" spans="7:7">
      <c r="G2209" s="1"/>
    </row>
    <row r="2210" spans="7:7">
      <c r="G2210" s="1"/>
    </row>
    <row r="2211" spans="7:7">
      <c r="G2211" s="1"/>
    </row>
    <row r="2212" spans="7:7">
      <c r="G2212" s="1"/>
    </row>
    <row r="2213" spans="7:7">
      <c r="G2213" s="1"/>
    </row>
    <row r="2214" spans="7:7">
      <c r="G2214" s="1"/>
    </row>
    <row r="2215" spans="7:7">
      <c r="G2215" s="1"/>
    </row>
    <row r="2216" spans="7:7">
      <c r="G2216" s="1"/>
    </row>
    <row r="2217" spans="7:7">
      <c r="G2217" s="1"/>
    </row>
    <row r="2218" spans="7:7">
      <c r="G2218" s="1"/>
    </row>
    <row r="2219" spans="7:7">
      <c r="G2219" s="1"/>
    </row>
    <row r="2220" spans="7:7">
      <c r="G2220" s="1"/>
    </row>
    <row r="2221" spans="7:7">
      <c r="G2221" s="1"/>
    </row>
    <row r="2222" spans="7:7">
      <c r="G2222" s="1"/>
    </row>
    <row r="2223" spans="7:7">
      <c r="G2223" s="1"/>
    </row>
    <row r="2224" spans="7:7">
      <c r="G2224" s="1"/>
    </row>
    <row r="2225" spans="7:7">
      <c r="G2225" s="1"/>
    </row>
    <row r="2226" spans="7:7">
      <c r="G2226" s="1"/>
    </row>
    <row r="2227" spans="7:7">
      <c r="G2227" s="1"/>
    </row>
    <row r="2228" spans="7:7">
      <c r="G2228" s="1"/>
    </row>
    <row r="2229" spans="7:7">
      <c r="G2229" s="1"/>
    </row>
    <row r="2230" spans="7:7">
      <c r="G2230" s="1"/>
    </row>
    <row r="2231" spans="7:7">
      <c r="G2231" s="1"/>
    </row>
    <row r="2232" spans="7:7">
      <c r="G2232" s="1"/>
    </row>
    <row r="2233" spans="7:7">
      <c r="G2233" s="1"/>
    </row>
    <row r="2234" spans="7:7">
      <c r="G2234" s="1"/>
    </row>
    <row r="2235" spans="7:7">
      <c r="G2235" s="1"/>
    </row>
    <row r="2236" spans="7:7">
      <c r="G2236" s="1"/>
    </row>
    <row r="2237" spans="7:7">
      <c r="G2237" s="1"/>
    </row>
    <row r="2238" spans="7:7">
      <c r="G2238" s="1"/>
    </row>
    <row r="2239" spans="7:7">
      <c r="G2239" s="1"/>
    </row>
    <row r="2240" spans="7:7">
      <c r="G2240" s="1"/>
    </row>
    <row r="2241" spans="7:7">
      <c r="G2241" s="1"/>
    </row>
    <row r="2242" spans="7:7">
      <c r="G2242" s="1"/>
    </row>
    <row r="2243" spans="7:7">
      <c r="G2243" s="1"/>
    </row>
    <row r="2244" spans="7:7">
      <c r="G2244" s="1"/>
    </row>
    <row r="2245" spans="7:7">
      <c r="G2245" s="1"/>
    </row>
    <row r="2246" spans="7:7">
      <c r="G2246" s="1"/>
    </row>
    <row r="2247" spans="7:7">
      <c r="G2247" s="1"/>
    </row>
    <row r="2248" spans="7:7">
      <c r="G2248" s="1"/>
    </row>
    <row r="2249" spans="7:7">
      <c r="G2249" s="1"/>
    </row>
    <row r="2250" spans="7:7">
      <c r="G2250" s="1"/>
    </row>
    <row r="2251" spans="7:7">
      <c r="G2251" s="1"/>
    </row>
    <row r="2252" spans="7:7">
      <c r="G2252" s="1"/>
    </row>
    <row r="2253" spans="7:7">
      <c r="G2253" s="1"/>
    </row>
    <row r="2254" spans="7:7">
      <c r="G2254" s="1"/>
    </row>
    <row r="2255" spans="7:7">
      <c r="G2255" s="1"/>
    </row>
    <row r="2256" spans="7:7">
      <c r="G2256" s="1"/>
    </row>
    <row r="2257" spans="7:7">
      <c r="G2257" s="1"/>
    </row>
    <row r="2258" spans="7:7">
      <c r="G2258" s="1"/>
    </row>
    <row r="2259" spans="7:7">
      <c r="G2259" s="1"/>
    </row>
    <row r="2260" spans="7:7">
      <c r="G2260" s="1"/>
    </row>
    <row r="2261" spans="7:7">
      <c r="G2261" s="1"/>
    </row>
    <row r="2262" spans="7:7">
      <c r="G2262" s="1"/>
    </row>
    <row r="2263" spans="7:7">
      <c r="G2263" s="1"/>
    </row>
    <row r="2264" spans="7:7">
      <c r="G2264" s="1"/>
    </row>
    <row r="2265" spans="7:7">
      <c r="G2265" s="1"/>
    </row>
    <row r="2266" spans="7:7">
      <c r="G2266" s="1"/>
    </row>
    <row r="2267" spans="7:7">
      <c r="G2267" s="1"/>
    </row>
    <row r="2268" spans="7:7">
      <c r="G2268" s="1"/>
    </row>
    <row r="2269" spans="7:7">
      <c r="G2269" s="1"/>
    </row>
    <row r="2270" spans="7:7">
      <c r="G2270" s="1"/>
    </row>
    <row r="2271" spans="7:7">
      <c r="G2271" s="1"/>
    </row>
    <row r="2272" spans="7:7">
      <c r="G2272" s="1"/>
    </row>
    <row r="2273" spans="7:7">
      <c r="G2273" s="1"/>
    </row>
    <row r="2274" spans="7:7">
      <c r="G2274" s="1"/>
    </row>
    <row r="2275" spans="7:7">
      <c r="G2275" s="1"/>
    </row>
    <row r="2276" spans="7:7">
      <c r="G2276" s="1"/>
    </row>
    <row r="2277" spans="7:7">
      <c r="G2277" s="1"/>
    </row>
    <row r="2278" spans="7:7">
      <c r="G2278" s="1"/>
    </row>
    <row r="2279" spans="7:7">
      <c r="G2279" s="1"/>
    </row>
    <row r="2280" spans="7:7">
      <c r="G2280" s="1"/>
    </row>
    <row r="2281" spans="7:7">
      <c r="G2281" s="1"/>
    </row>
    <row r="2282" spans="7:7">
      <c r="G2282" s="1"/>
    </row>
    <row r="2283" spans="7:7">
      <c r="G2283" s="1"/>
    </row>
    <row r="2284" spans="7:7">
      <c r="G2284" s="1"/>
    </row>
    <row r="2285" spans="7:7">
      <c r="G2285" s="1"/>
    </row>
    <row r="2286" spans="7:7">
      <c r="G2286" s="1"/>
    </row>
    <row r="2287" spans="7:7">
      <c r="G2287" s="1"/>
    </row>
    <row r="2288" spans="7:7">
      <c r="G2288" s="1"/>
    </row>
    <row r="2289" spans="7:7">
      <c r="G2289" s="1"/>
    </row>
    <row r="2290" spans="7:7">
      <c r="G2290" s="1"/>
    </row>
    <row r="2291" spans="7:7">
      <c r="G2291" s="1"/>
    </row>
    <row r="2292" spans="7:7">
      <c r="G2292" s="1"/>
    </row>
    <row r="2293" spans="7:7">
      <c r="G2293" s="1"/>
    </row>
    <row r="2294" spans="7:7">
      <c r="G2294" s="1"/>
    </row>
    <row r="2295" spans="7:7">
      <c r="G2295" s="1"/>
    </row>
    <row r="2296" spans="7:7">
      <c r="G2296" s="1"/>
    </row>
    <row r="2297" spans="7:7">
      <c r="G2297" s="1"/>
    </row>
    <row r="2298" spans="7:7">
      <c r="G2298" s="1"/>
    </row>
    <row r="2299" spans="7:7">
      <c r="G2299" s="1"/>
    </row>
    <row r="2300" spans="7:7">
      <c r="G2300" s="1"/>
    </row>
    <row r="2301" spans="7:7">
      <c r="G2301" s="1"/>
    </row>
    <row r="2302" spans="7:7">
      <c r="G2302" s="1"/>
    </row>
    <row r="2303" spans="7:7">
      <c r="G2303" s="1"/>
    </row>
    <row r="2304" spans="7:7">
      <c r="G2304" s="1"/>
    </row>
    <row r="2305" spans="7:7">
      <c r="G2305" s="1"/>
    </row>
    <row r="2306" spans="7:7">
      <c r="G2306" s="1"/>
    </row>
    <row r="2307" spans="7:7">
      <c r="G2307" s="1"/>
    </row>
    <row r="2308" spans="7:7">
      <c r="G2308" s="1"/>
    </row>
    <row r="2309" spans="7:7">
      <c r="G2309" s="1"/>
    </row>
    <row r="2310" spans="7:7">
      <c r="G2310" s="1"/>
    </row>
    <row r="2311" spans="7:7">
      <c r="G2311" s="1"/>
    </row>
    <row r="2312" spans="7:7">
      <c r="G2312" s="1"/>
    </row>
    <row r="2313" spans="7:7">
      <c r="G2313" s="1"/>
    </row>
    <row r="2314" spans="7:7">
      <c r="G2314" s="1"/>
    </row>
    <row r="2315" spans="7:7">
      <c r="G2315" s="1"/>
    </row>
    <row r="2316" spans="7:7">
      <c r="G2316" s="1"/>
    </row>
    <row r="2317" spans="7:7">
      <c r="G2317" s="1"/>
    </row>
    <row r="2318" spans="7:7">
      <c r="G2318" s="1"/>
    </row>
    <row r="2319" spans="7:7">
      <c r="G2319" s="1"/>
    </row>
    <row r="2320" spans="7:7">
      <c r="G2320" s="1"/>
    </row>
    <row r="2321" spans="7:7">
      <c r="G2321" s="1"/>
    </row>
    <row r="2322" spans="7:7">
      <c r="G2322" s="1"/>
    </row>
    <row r="2323" spans="7:7">
      <c r="G2323" s="1"/>
    </row>
    <row r="2324" spans="7:7">
      <c r="G2324" s="1"/>
    </row>
    <row r="2325" spans="7:7">
      <c r="G2325" s="1"/>
    </row>
    <row r="2326" spans="7:7">
      <c r="G2326" s="1"/>
    </row>
    <row r="2327" spans="7:7">
      <c r="G2327" s="1"/>
    </row>
    <row r="2328" spans="7:7">
      <c r="G2328" s="1"/>
    </row>
    <row r="2329" spans="7:7">
      <c r="G2329" s="1"/>
    </row>
    <row r="2330" spans="7:7">
      <c r="G2330" s="1"/>
    </row>
    <row r="2331" spans="7:7">
      <c r="G2331" s="1"/>
    </row>
    <row r="2332" spans="7:7">
      <c r="G2332" s="1"/>
    </row>
    <row r="2333" spans="7:7">
      <c r="G2333" s="1"/>
    </row>
    <row r="2334" spans="7:7">
      <c r="G2334" s="1"/>
    </row>
    <row r="2335" spans="7:7">
      <c r="G2335" s="1"/>
    </row>
    <row r="2336" spans="7:7">
      <c r="G2336" s="1"/>
    </row>
    <row r="2337" spans="7:7">
      <c r="G2337" s="1"/>
    </row>
    <row r="2338" spans="7:7">
      <c r="G2338" s="1"/>
    </row>
    <row r="2339" spans="7:7">
      <c r="G2339" s="1"/>
    </row>
    <row r="2340" spans="7:7">
      <c r="G2340" s="1"/>
    </row>
    <row r="2341" spans="7:7">
      <c r="G2341" s="1"/>
    </row>
    <row r="2342" spans="7:7">
      <c r="G2342" s="1"/>
    </row>
    <row r="2343" spans="7:7">
      <c r="G2343" s="1"/>
    </row>
    <row r="2344" spans="7:7">
      <c r="G2344" s="1"/>
    </row>
    <row r="2345" spans="7:7">
      <c r="G2345" s="1"/>
    </row>
    <row r="2346" spans="7:7">
      <c r="G2346" s="1"/>
    </row>
    <row r="2347" spans="7:7">
      <c r="G2347" s="1"/>
    </row>
    <row r="2348" spans="7:7">
      <c r="G2348" s="1"/>
    </row>
    <row r="2349" spans="7:7">
      <c r="G2349" s="1"/>
    </row>
    <row r="2350" spans="7:7">
      <c r="G2350" s="1"/>
    </row>
    <row r="2351" spans="7:7">
      <c r="G2351" s="1"/>
    </row>
    <row r="2352" spans="7:7">
      <c r="G2352" s="1"/>
    </row>
    <row r="2353" spans="7:7">
      <c r="G2353" s="1"/>
    </row>
    <row r="2354" spans="7:7">
      <c r="G2354" s="1"/>
    </row>
    <row r="2355" spans="7:7">
      <c r="G2355" s="1"/>
    </row>
    <row r="2356" spans="7:7">
      <c r="G2356" s="1"/>
    </row>
    <row r="2357" spans="7:7">
      <c r="G2357" s="1"/>
    </row>
    <row r="2358" spans="7:7">
      <c r="G2358" s="1"/>
    </row>
    <row r="2359" spans="7:7">
      <c r="G2359" s="1"/>
    </row>
    <row r="2360" spans="7:7">
      <c r="G2360" s="1"/>
    </row>
    <row r="2361" spans="7:7">
      <c r="G2361" s="1"/>
    </row>
    <row r="2362" spans="7:7">
      <c r="G2362" s="1"/>
    </row>
    <row r="2363" spans="7:7">
      <c r="G2363" s="1"/>
    </row>
    <row r="2364" spans="7:7">
      <c r="G2364" s="1"/>
    </row>
    <row r="2365" spans="7:7">
      <c r="G2365" s="1"/>
    </row>
    <row r="2366" spans="7:7">
      <c r="G2366" s="1"/>
    </row>
    <row r="2367" spans="7:7">
      <c r="G2367" s="1"/>
    </row>
    <row r="2368" spans="7:7">
      <c r="G2368" s="1"/>
    </row>
    <row r="2369" spans="7:7">
      <c r="G2369" s="1"/>
    </row>
    <row r="2370" spans="7:7">
      <c r="G2370" s="1"/>
    </row>
    <row r="2371" spans="7:7">
      <c r="G2371" s="1"/>
    </row>
    <row r="2372" spans="7:7">
      <c r="G2372" s="1"/>
    </row>
    <row r="2373" spans="7:7">
      <c r="G2373" s="1"/>
    </row>
    <row r="2374" spans="7:7">
      <c r="G2374" s="1"/>
    </row>
    <row r="2375" spans="7:7">
      <c r="G2375" s="1"/>
    </row>
    <row r="2376" spans="7:7">
      <c r="G2376" s="1"/>
    </row>
    <row r="2377" spans="7:7">
      <c r="G2377" s="1"/>
    </row>
    <row r="2378" spans="7:7">
      <c r="G2378" s="1"/>
    </row>
    <row r="2379" spans="7:7">
      <c r="G2379" s="1"/>
    </row>
    <row r="2380" spans="7:7">
      <c r="G2380" s="1"/>
    </row>
    <row r="2381" spans="7:7">
      <c r="G2381" s="1"/>
    </row>
    <row r="2382" spans="7:7">
      <c r="G2382" s="1"/>
    </row>
    <row r="2383" spans="7:7">
      <c r="G2383" s="1"/>
    </row>
    <row r="2384" spans="7:7">
      <c r="G2384" s="1"/>
    </row>
    <row r="2385" spans="7:7">
      <c r="G2385" s="1"/>
    </row>
    <row r="2386" spans="7:7">
      <c r="G2386" s="1"/>
    </row>
    <row r="2387" spans="7:7">
      <c r="G2387" s="1"/>
    </row>
    <row r="2388" spans="7:7">
      <c r="G2388" s="1"/>
    </row>
    <row r="2389" spans="7:7">
      <c r="G2389" s="1"/>
    </row>
    <row r="2390" spans="7:7">
      <c r="G2390" s="1"/>
    </row>
    <row r="2391" spans="7:7">
      <c r="G2391" s="1"/>
    </row>
    <row r="2392" spans="7:7">
      <c r="G2392" s="1"/>
    </row>
    <row r="2393" spans="7:7">
      <c r="G2393" s="1"/>
    </row>
    <row r="2394" spans="7:7">
      <c r="G2394" s="1"/>
    </row>
    <row r="2395" spans="7:7">
      <c r="G2395" s="1"/>
    </row>
    <row r="2396" spans="7:7">
      <c r="G2396" s="1"/>
    </row>
    <row r="2397" spans="7:7">
      <c r="G2397" s="1"/>
    </row>
    <row r="2398" spans="7:7">
      <c r="G2398" s="1"/>
    </row>
    <row r="2399" spans="7:7">
      <c r="G2399" s="1"/>
    </row>
    <row r="2400" spans="7:7">
      <c r="G2400" s="1"/>
    </row>
    <row r="2401" spans="7:7">
      <c r="G2401" s="1"/>
    </row>
    <row r="2402" spans="7:7">
      <c r="G2402" s="1"/>
    </row>
    <row r="2403" spans="7:7">
      <c r="G2403" s="1"/>
    </row>
    <row r="2404" spans="7:7">
      <c r="G2404" s="1"/>
    </row>
    <row r="2405" spans="7:7">
      <c r="G2405" s="1"/>
    </row>
    <row r="2406" spans="7:7">
      <c r="G2406" s="1"/>
    </row>
    <row r="2407" spans="7:7">
      <c r="G2407" s="1"/>
    </row>
    <row r="2408" spans="7:7">
      <c r="G2408" s="1"/>
    </row>
    <row r="2409" spans="7:7">
      <c r="G2409" s="1"/>
    </row>
    <row r="2410" spans="7:7">
      <c r="G2410" s="1"/>
    </row>
    <row r="2411" spans="7:7">
      <c r="G2411" s="1"/>
    </row>
    <row r="2412" spans="7:7">
      <c r="G2412" s="1"/>
    </row>
    <row r="2413" spans="7:7">
      <c r="G2413" s="1"/>
    </row>
    <row r="2414" spans="7:7">
      <c r="G2414" s="1"/>
    </row>
    <row r="2415" spans="7:7">
      <c r="G2415" s="1"/>
    </row>
    <row r="2416" spans="7:7">
      <c r="G2416" s="1"/>
    </row>
    <row r="2417" spans="7:7">
      <c r="G2417" s="1"/>
    </row>
    <row r="2418" spans="7:7">
      <c r="G2418" s="1"/>
    </row>
    <row r="2419" spans="7:7">
      <c r="G2419" s="1"/>
    </row>
    <row r="2420" spans="7:7">
      <c r="G2420" s="1"/>
    </row>
    <row r="2421" spans="7:7">
      <c r="G2421" s="1"/>
    </row>
    <row r="2422" spans="7:7">
      <c r="G2422" s="1"/>
    </row>
    <row r="2423" spans="7:7">
      <c r="G2423" s="1"/>
    </row>
    <row r="2424" spans="7:7">
      <c r="G2424" s="1"/>
    </row>
    <row r="2425" spans="7:7">
      <c r="G2425" s="1"/>
    </row>
    <row r="2426" spans="7:7">
      <c r="G2426" s="1"/>
    </row>
    <row r="2427" spans="7:7">
      <c r="G2427" s="1"/>
    </row>
    <row r="2428" spans="7:7">
      <c r="G2428" s="1"/>
    </row>
    <row r="2429" spans="7:7">
      <c r="G2429" s="1"/>
    </row>
    <row r="2430" spans="7:7">
      <c r="G2430" s="1"/>
    </row>
    <row r="2431" spans="7:7">
      <c r="G2431" s="1"/>
    </row>
    <row r="2432" spans="7:7">
      <c r="G2432" s="1"/>
    </row>
    <row r="2433" spans="7:7">
      <c r="G2433" s="1"/>
    </row>
    <row r="2434" spans="7:7">
      <c r="G2434" s="1"/>
    </row>
    <row r="2435" spans="7:7">
      <c r="G2435" s="1"/>
    </row>
    <row r="2436" spans="7:7">
      <c r="G2436" s="1"/>
    </row>
    <row r="2437" spans="7:7">
      <c r="G2437" s="1"/>
    </row>
    <row r="2438" spans="7:7">
      <c r="G2438" s="1"/>
    </row>
    <row r="2439" spans="7:7">
      <c r="G2439" s="1"/>
    </row>
    <row r="2440" spans="7:7">
      <c r="G2440" s="1"/>
    </row>
    <row r="2441" spans="7:7">
      <c r="G2441" s="1"/>
    </row>
    <row r="2442" spans="7:7">
      <c r="G2442" s="1"/>
    </row>
    <row r="2443" spans="7:7">
      <c r="G2443" s="1"/>
    </row>
    <row r="2444" spans="7:7">
      <c r="G2444" s="1"/>
    </row>
    <row r="2445" spans="7:7">
      <c r="G2445" s="1"/>
    </row>
    <row r="2446" spans="7:7">
      <c r="G2446" s="1"/>
    </row>
    <row r="2447" spans="7:7">
      <c r="G2447" s="1"/>
    </row>
    <row r="2448" spans="7:7">
      <c r="G2448" s="1"/>
    </row>
    <row r="2449" spans="7:7">
      <c r="G2449" s="1"/>
    </row>
    <row r="2450" spans="7:7">
      <c r="G2450" s="1"/>
    </row>
    <row r="2451" spans="7:7">
      <c r="G2451" s="1"/>
    </row>
    <row r="2452" spans="7:7">
      <c r="G2452" s="1"/>
    </row>
    <row r="2453" spans="7:7">
      <c r="G2453" s="1"/>
    </row>
    <row r="2454" spans="7:7">
      <c r="G2454" s="1"/>
    </row>
    <row r="2455" spans="7:7">
      <c r="G2455" s="1"/>
    </row>
    <row r="2456" spans="7:7">
      <c r="G2456" s="1"/>
    </row>
    <row r="2457" spans="7:7">
      <c r="G2457" s="1"/>
    </row>
    <row r="2458" spans="7:7">
      <c r="G2458" s="1"/>
    </row>
    <row r="2459" spans="7:7">
      <c r="G2459" s="1"/>
    </row>
    <row r="2460" spans="7:7">
      <c r="G2460" s="1"/>
    </row>
    <row r="2461" spans="7:7">
      <c r="G2461" s="1"/>
    </row>
    <row r="2462" spans="7:7">
      <c r="G2462" s="1"/>
    </row>
    <row r="2463" spans="7:7">
      <c r="G2463" s="1"/>
    </row>
    <row r="2464" spans="7:7">
      <c r="G2464" s="1"/>
    </row>
    <row r="2465" spans="7:7">
      <c r="G2465" s="1"/>
    </row>
    <row r="2466" spans="7:7">
      <c r="G2466" s="1"/>
    </row>
    <row r="2467" spans="7:7">
      <c r="G2467" s="1"/>
    </row>
    <row r="2468" spans="7:7">
      <c r="G2468" s="1"/>
    </row>
    <row r="2469" spans="7:7">
      <c r="G2469" s="1"/>
    </row>
    <row r="2470" spans="7:7">
      <c r="G2470" s="1"/>
    </row>
    <row r="2471" spans="7:7">
      <c r="G2471" s="1"/>
    </row>
    <row r="2472" spans="7:7">
      <c r="G2472" s="1"/>
    </row>
    <row r="2473" spans="7:7">
      <c r="G2473" s="1"/>
    </row>
    <row r="2474" spans="7:7">
      <c r="G2474" s="1"/>
    </row>
    <row r="2475" spans="7:7">
      <c r="G2475" s="1"/>
    </row>
    <row r="2476" spans="7:7">
      <c r="G2476" s="1"/>
    </row>
    <row r="2477" spans="7:7">
      <c r="G2477" s="1"/>
    </row>
    <row r="2478" spans="7:7">
      <c r="G2478" s="1"/>
    </row>
    <row r="2479" spans="7:7">
      <c r="G2479" s="1"/>
    </row>
    <row r="2480" spans="7:7">
      <c r="G2480" s="1"/>
    </row>
    <row r="2481" spans="7:7">
      <c r="G2481" s="1"/>
    </row>
    <row r="2482" spans="7:7">
      <c r="G2482" s="1"/>
    </row>
    <row r="2483" spans="7:7">
      <c r="G2483" s="1"/>
    </row>
    <row r="2484" spans="7:7">
      <c r="G2484" s="1"/>
    </row>
    <row r="2485" spans="7:7">
      <c r="G2485" s="1"/>
    </row>
    <row r="2486" spans="7:7">
      <c r="G2486" s="1"/>
    </row>
    <row r="2487" spans="7:7">
      <c r="G2487" s="1"/>
    </row>
    <row r="2488" spans="7:7">
      <c r="G2488" s="1"/>
    </row>
    <row r="2489" spans="7:7">
      <c r="G2489" s="1"/>
    </row>
    <row r="2490" spans="7:7">
      <c r="G2490" s="1"/>
    </row>
    <row r="2491" spans="7:7">
      <c r="G2491" s="1"/>
    </row>
    <row r="2492" spans="7:7">
      <c r="G2492" s="1"/>
    </row>
    <row r="2493" spans="7:7">
      <c r="G2493" s="1"/>
    </row>
    <row r="2494" spans="7:7">
      <c r="G2494" s="1"/>
    </row>
    <row r="2495" spans="7:7">
      <c r="G2495" s="1"/>
    </row>
    <row r="2496" spans="7:7">
      <c r="G2496" s="1"/>
    </row>
    <row r="2497" spans="7:7">
      <c r="G2497" s="1"/>
    </row>
    <row r="2498" spans="7:7">
      <c r="G2498" s="1"/>
    </row>
    <row r="2499" spans="7:7">
      <c r="G2499" s="1"/>
    </row>
    <row r="2500" spans="7:7">
      <c r="G2500" s="1"/>
    </row>
    <row r="2501" spans="7:7">
      <c r="G2501" s="1"/>
    </row>
    <row r="2502" spans="7:7">
      <c r="G2502" s="1"/>
    </row>
    <row r="2503" spans="7:7">
      <c r="G2503" s="1"/>
    </row>
    <row r="2504" spans="7:7">
      <c r="G2504" s="1"/>
    </row>
    <row r="2505" spans="7:7">
      <c r="G2505" s="1"/>
    </row>
    <row r="2506" spans="7:7">
      <c r="G2506" s="1"/>
    </row>
    <row r="2507" spans="7:7">
      <c r="G2507" s="1"/>
    </row>
    <row r="2508" spans="7:7">
      <c r="G2508" s="1"/>
    </row>
    <row r="2509" spans="7:7">
      <c r="G2509" s="1"/>
    </row>
    <row r="2510" spans="7:7">
      <c r="G2510" s="1"/>
    </row>
    <row r="2511" spans="7:7">
      <c r="G2511" s="1"/>
    </row>
    <row r="2512" spans="7:7">
      <c r="G2512" s="1"/>
    </row>
    <row r="2513" spans="7:7">
      <c r="G2513" s="1"/>
    </row>
    <row r="2514" spans="7:7">
      <c r="G2514" s="1"/>
    </row>
    <row r="2515" spans="7:7">
      <c r="G2515" s="1"/>
    </row>
    <row r="2516" spans="7:7">
      <c r="G2516" s="1"/>
    </row>
    <row r="2517" spans="7:7">
      <c r="G2517" s="1"/>
    </row>
    <row r="2518" spans="7:7">
      <c r="G2518" s="1"/>
    </row>
    <row r="2519" spans="7:7">
      <c r="G2519" s="1"/>
    </row>
    <row r="2520" spans="7:7">
      <c r="G2520" s="1"/>
    </row>
    <row r="2521" spans="7:7">
      <c r="G2521" s="1"/>
    </row>
    <row r="2522" spans="7:7">
      <c r="G2522" s="1"/>
    </row>
    <row r="2523" spans="7:7">
      <c r="G2523" s="1"/>
    </row>
    <row r="2524" spans="7:7">
      <c r="G2524" s="1"/>
    </row>
    <row r="2525" spans="7:7">
      <c r="G2525" s="1"/>
    </row>
    <row r="2526" spans="7:7">
      <c r="G2526" s="1"/>
    </row>
    <row r="2527" spans="7:7">
      <c r="G2527" s="1"/>
    </row>
    <row r="2528" spans="7:7">
      <c r="G2528" s="1"/>
    </row>
    <row r="2529" spans="7:7">
      <c r="G2529" s="1"/>
    </row>
    <row r="2530" spans="7:7">
      <c r="G2530" s="1"/>
    </row>
    <row r="2531" spans="7:7">
      <c r="G2531" s="1"/>
    </row>
    <row r="2532" spans="7:7">
      <c r="G2532" s="1"/>
    </row>
    <row r="2533" spans="7:7">
      <c r="G2533" s="1"/>
    </row>
    <row r="2534" spans="7:7">
      <c r="G2534" s="1"/>
    </row>
    <row r="2535" spans="7:7">
      <c r="G2535" s="1"/>
    </row>
    <row r="2536" spans="7:7">
      <c r="G2536" s="1"/>
    </row>
    <row r="2537" spans="7:7">
      <c r="G2537" s="1"/>
    </row>
    <row r="2538" spans="7:7">
      <c r="G2538" s="1"/>
    </row>
    <row r="2539" spans="7:7">
      <c r="G2539" s="1"/>
    </row>
    <row r="2540" spans="7:7">
      <c r="G2540" s="1"/>
    </row>
    <row r="2541" spans="7:7">
      <c r="G2541" s="1"/>
    </row>
    <row r="2542" spans="7:7">
      <c r="G2542" s="1"/>
    </row>
    <row r="2543" spans="7:7">
      <c r="G2543" s="1"/>
    </row>
    <row r="2544" spans="7:7">
      <c r="G2544" s="1"/>
    </row>
    <row r="2545" spans="7:7">
      <c r="G2545" s="1"/>
    </row>
    <row r="2546" spans="7:7">
      <c r="G2546" s="1"/>
    </row>
    <row r="2547" spans="7:7">
      <c r="G2547" s="1"/>
    </row>
    <row r="2548" spans="7:7">
      <c r="G2548" s="1"/>
    </row>
    <row r="2549" spans="7:7">
      <c r="G2549" s="1"/>
    </row>
    <row r="2550" spans="7:7">
      <c r="G2550" s="1"/>
    </row>
    <row r="2551" spans="7:7">
      <c r="G2551" s="1"/>
    </row>
    <row r="2552" spans="7:7">
      <c r="G2552" s="1"/>
    </row>
    <row r="2553" spans="7:7">
      <c r="G2553" s="1"/>
    </row>
    <row r="2554" spans="7:7">
      <c r="G2554" s="1"/>
    </row>
    <row r="2555" spans="7:7">
      <c r="G2555" s="1"/>
    </row>
    <row r="2556" spans="7:7">
      <c r="G2556" s="1"/>
    </row>
    <row r="2557" spans="7:7">
      <c r="G2557" s="1"/>
    </row>
    <row r="2558" spans="7:7">
      <c r="G2558" s="1"/>
    </row>
    <row r="2559" spans="7:7">
      <c r="G2559" s="1"/>
    </row>
    <row r="2560" spans="7:7">
      <c r="G2560" s="1"/>
    </row>
    <row r="2561" spans="7:7">
      <c r="G2561" s="1"/>
    </row>
    <row r="2562" spans="7:7">
      <c r="G2562" s="1"/>
    </row>
    <row r="2563" spans="7:7">
      <c r="G2563" s="1"/>
    </row>
    <row r="2564" spans="7:7">
      <c r="G2564" s="1"/>
    </row>
    <row r="2565" spans="7:7">
      <c r="G2565" s="1"/>
    </row>
    <row r="2566" spans="7:7">
      <c r="G2566" s="1"/>
    </row>
    <row r="2567" spans="7:7">
      <c r="G2567" s="1"/>
    </row>
    <row r="2568" spans="7:7">
      <c r="G2568" s="1"/>
    </row>
    <row r="2569" spans="7:7">
      <c r="G2569" s="1"/>
    </row>
    <row r="2570" spans="7:7">
      <c r="G2570" s="1"/>
    </row>
    <row r="2571" spans="7:7">
      <c r="G2571" s="1"/>
    </row>
    <row r="2572" spans="7:7">
      <c r="G2572" s="1"/>
    </row>
    <row r="2573" spans="7:7">
      <c r="G2573" s="1"/>
    </row>
    <row r="2574" spans="7:7">
      <c r="G2574" s="1"/>
    </row>
    <row r="2575" spans="7:7">
      <c r="G2575" s="1"/>
    </row>
    <row r="2576" spans="7:7">
      <c r="G2576" s="1"/>
    </row>
    <row r="2577" spans="7:7">
      <c r="G2577" s="1"/>
    </row>
    <row r="2578" spans="7:7">
      <c r="G2578" s="1"/>
    </row>
    <row r="2579" spans="7:7">
      <c r="G2579" s="1"/>
    </row>
    <row r="2580" spans="7:7">
      <c r="G2580" s="1"/>
    </row>
    <row r="2581" spans="7:7">
      <c r="G2581" s="1"/>
    </row>
    <row r="2582" spans="7:7">
      <c r="G2582" s="1"/>
    </row>
    <row r="2583" spans="7:7">
      <c r="G2583" s="1"/>
    </row>
    <row r="2584" spans="7:7">
      <c r="G2584" s="1"/>
    </row>
    <row r="2585" spans="7:7">
      <c r="G2585" s="1"/>
    </row>
    <row r="2586" spans="7:7">
      <c r="G2586" s="1"/>
    </row>
    <row r="2587" spans="7:7">
      <c r="G2587" s="1"/>
    </row>
    <row r="2588" spans="7:7">
      <c r="G2588" s="1"/>
    </row>
    <row r="2589" spans="7:7">
      <c r="G2589" s="1"/>
    </row>
    <row r="2590" spans="7:7">
      <c r="G2590" s="1"/>
    </row>
    <row r="2591" spans="7:7">
      <c r="G2591" s="1"/>
    </row>
    <row r="2592" spans="7:7">
      <c r="G2592" s="1"/>
    </row>
    <row r="2593" spans="7:7">
      <c r="G2593" s="1"/>
    </row>
    <row r="2594" spans="7:7">
      <c r="G2594" s="1"/>
    </row>
    <row r="2595" spans="7:7">
      <c r="G2595" s="1"/>
    </row>
    <row r="2596" spans="7:7">
      <c r="G2596" s="1"/>
    </row>
    <row r="2597" spans="7:7">
      <c r="G2597" s="1"/>
    </row>
    <row r="2598" spans="7:7">
      <c r="G2598" s="1"/>
    </row>
    <row r="2599" spans="7:7">
      <c r="G2599" s="1"/>
    </row>
    <row r="2600" spans="7:7">
      <c r="G2600" s="1"/>
    </row>
    <row r="2601" spans="7:7">
      <c r="G2601" s="1"/>
    </row>
    <row r="2602" spans="7:7">
      <c r="G2602" s="1"/>
    </row>
    <row r="2603" spans="7:7">
      <c r="G2603" s="1"/>
    </row>
    <row r="2604" spans="7:7">
      <c r="G2604" s="1"/>
    </row>
    <row r="2605" spans="7:7">
      <c r="G2605" s="1"/>
    </row>
    <row r="2606" spans="7:7">
      <c r="G2606" s="1"/>
    </row>
    <row r="2607" spans="7:7">
      <c r="G2607" s="1"/>
    </row>
    <row r="2608" spans="7:7">
      <c r="G2608" s="1"/>
    </row>
    <row r="2609" spans="7:7">
      <c r="G2609" s="1"/>
    </row>
    <row r="2610" spans="7:7">
      <c r="G2610" s="1"/>
    </row>
    <row r="2611" spans="7:7">
      <c r="G2611" s="1"/>
    </row>
    <row r="2612" spans="7:7">
      <c r="G2612" s="1"/>
    </row>
    <row r="2613" spans="7:7">
      <c r="G2613" s="1"/>
    </row>
    <row r="2614" spans="7:7">
      <c r="G2614" s="1"/>
    </row>
    <row r="2615" spans="7:7">
      <c r="G2615" s="1"/>
    </row>
    <row r="2616" spans="7:7">
      <c r="G2616" s="1"/>
    </row>
    <row r="2617" spans="7:7">
      <c r="G2617" s="1"/>
    </row>
    <row r="2618" spans="7:7">
      <c r="G2618" s="1"/>
    </row>
    <row r="2619" spans="7:7">
      <c r="G2619" s="1"/>
    </row>
    <row r="2620" spans="7:7">
      <c r="G2620" s="1"/>
    </row>
    <row r="2621" spans="7:7">
      <c r="G2621" s="1"/>
    </row>
    <row r="2622" spans="7:7">
      <c r="G2622" s="1"/>
    </row>
    <row r="2623" spans="7:7">
      <c r="G2623" s="1"/>
    </row>
    <row r="2624" spans="7:7">
      <c r="G2624" s="1"/>
    </row>
    <row r="2625" spans="7:7">
      <c r="G2625" s="1"/>
    </row>
    <row r="2626" spans="7:7">
      <c r="G2626" s="1"/>
    </row>
    <row r="2627" spans="7:7">
      <c r="G2627" s="1"/>
    </row>
    <row r="2628" spans="7:7">
      <c r="G2628" s="1"/>
    </row>
    <row r="2629" spans="7:7">
      <c r="G2629" s="1"/>
    </row>
    <row r="2630" spans="7:7">
      <c r="G2630" s="1"/>
    </row>
    <row r="2631" spans="7:7">
      <c r="G2631" s="1"/>
    </row>
    <row r="2632" spans="7:7">
      <c r="G2632" s="1"/>
    </row>
    <row r="2633" spans="7:7">
      <c r="G2633" s="1"/>
    </row>
    <row r="2634" spans="7:7">
      <c r="G2634" s="1"/>
    </row>
    <row r="2635" spans="7:7">
      <c r="G2635" s="1"/>
    </row>
    <row r="2636" spans="7:7">
      <c r="G2636" s="1"/>
    </row>
    <row r="2637" spans="7:7">
      <c r="G2637" s="1"/>
    </row>
    <row r="2638" spans="7:7">
      <c r="G2638" s="1"/>
    </row>
    <row r="2639" spans="7:7">
      <c r="G2639" s="1"/>
    </row>
    <row r="2640" spans="7:7">
      <c r="G2640" s="1"/>
    </row>
    <row r="2641" spans="7:7">
      <c r="G2641" s="1"/>
    </row>
    <row r="2642" spans="7:7">
      <c r="G2642" s="1"/>
    </row>
    <row r="2643" spans="7:7">
      <c r="G2643" s="1"/>
    </row>
    <row r="2644" spans="7:7">
      <c r="G2644" s="1"/>
    </row>
    <row r="2645" spans="7:7">
      <c r="G2645" s="1"/>
    </row>
    <row r="2646" spans="7:7">
      <c r="G2646" s="1"/>
    </row>
    <row r="2647" spans="7:7">
      <c r="G2647" s="1"/>
    </row>
    <row r="2648" spans="7:7">
      <c r="G2648" s="1"/>
    </row>
    <row r="2649" spans="7:7">
      <c r="G2649" s="1"/>
    </row>
    <row r="2650" spans="7:7">
      <c r="G2650" s="1"/>
    </row>
    <row r="2651" spans="7:7">
      <c r="G2651" s="1"/>
    </row>
    <row r="2652" spans="7:7">
      <c r="G2652" s="1"/>
    </row>
    <row r="2653" spans="7:7">
      <c r="G2653" s="1"/>
    </row>
    <row r="2654" spans="7:7">
      <c r="G2654" s="1"/>
    </row>
    <row r="2655" spans="7:7">
      <c r="G2655" s="1"/>
    </row>
    <row r="2656" spans="7:7">
      <c r="G2656" s="1"/>
    </row>
    <row r="2657" spans="7:7">
      <c r="G2657" s="1"/>
    </row>
    <row r="2658" spans="7:7">
      <c r="G2658" s="1"/>
    </row>
    <row r="2659" spans="7:7">
      <c r="G2659" s="1"/>
    </row>
    <row r="2660" spans="7:7">
      <c r="G2660" s="1"/>
    </row>
    <row r="2661" spans="7:7">
      <c r="G2661" s="1"/>
    </row>
    <row r="2662" spans="7:7">
      <c r="G2662" s="1"/>
    </row>
    <row r="2663" spans="7:7">
      <c r="G2663" s="1"/>
    </row>
    <row r="2664" spans="7:7">
      <c r="G2664" s="1"/>
    </row>
    <row r="2665" spans="7:7">
      <c r="G2665" s="1"/>
    </row>
    <row r="2666" spans="7:7">
      <c r="G2666" s="1"/>
    </row>
    <row r="2667" spans="7:7">
      <c r="G2667" s="1"/>
    </row>
    <row r="2668" spans="7:7">
      <c r="G2668" s="1"/>
    </row>
    <row r="2669" spans="7:7">
      <c r="G2669" s="1"/>
    </row>
    <row r="2670" spans="7:7">
      <c r="G2670" s="1"/>
    </row>
    <row r="2671" spans="7:7">
      <c r="G2671" s="1"/>
    </row>
    <row r="2672" spans="7:7">
      <c r="G2672" s="1"/>
    </row>
    <row r="2673" spans="7:7">
      <c r="G2673" s="1"/>
    </row>
    <row r="2674" spans="7:7">
      <c r="G2674" s="1"/>
    </row>
    <row r="2675" spans="7:7">
      <c r="G2675" s="1"/>
    </row>
    <row r="2676" spans="7:7">
      <c r="G2676" s="1"/>
    </row>
    <row r="2677" spans="7:7">
      <c r="G2677" s="1"/>
    </row>
    <row r="2678" spans="7:7">
      <c r="G2678" s="1"/>
    </row>
    <row r="2679" spans="7:7">
      <c r="G2679" s="1"/>
    </row>
    <row r="2680" spans="7:7">
      <c r="G2680" s="1"/>
    </row>
    <row r="2681" spans="7:7">
      <c r="G2681" s="1"/>
    </row>
    <row r="2682" spans="7:7">
      <c r="G2682" s="1"/>
    </row>
    <row r="2683" spans="7:7">
      <c r="G2683" s="1"/>
    </row>
    <row r="2684" spans="7:7">
      <c r="G2684" s="1"/>
    </row>
    <row r="2685" spans="7:7">
      <c r="G2685" s="1"/>
    </row>
    <row r="2686" spans="7:7">
      <c r="G2686" s="1"/>
    </row>
    <row r="2687" spans="7:7">
      <c r="G2687" s="1"/>
    </row>
    <row r="2688" spans="7:7">
      <c r="G2688" s="1"/>
    </row>
    <row r="2689" spans="7:7">
      <c r="G2689" s="1"/>
    </row>
    <row r="2690" spans="7:7">
      <c r="G2690" s="1"/>
    </row>
    <row r="2691" spans="7:7">
      <c r="G2691" s="1"/>
    </row>
    <row r="2692" spans="7:7">
      <c r="G2692" s="1"/>
    </row>
    <row r="2693" spans="7:7">
      <c r="G2693" s="1"/>
    </row>
    <row r="2694" spans="7:7">
      <c r="G2694" s="1"/>
    </row>
    <row r="2695" spans="7:7">
      <c r="G2695" s="1"/>
    </row>
    <row r="2696" spans="7:7">
      <c r="G2696" s="1"/>
    </row>
    <row r="2697" spans="7:7">
      <c r="G2697" s="1"/>
    </row>
    <row r="2698" spans="7:7">
      <c r="G2698" s="1"/>
    </row>
    <row r="2699" spans="7:7">
      <c r="G2699" s="1"/>
    </row>
    <row r="2700" spans="7:7">
      <c r="G2700" s="1"/>
    </row>
    <row r="2701" spans="7:7">
      <c r="G2701" s="1"/>
    </row>
    <row r="2702" spans="7:7">
      <c r="G2702" s="1"/>
    </row>
    <row r="2703" spans="7:7">
      <c r="G2703" s="1"/>
    </row>
    <row r="2704" spans="7:7">
      <c r="G2704" s="1"/>
    </row>
    <row r="2705" spans="7:7">
      <c r="G2705" s="1"/>
    </row>
    <row r="2706" spans="7:7">
      <c r="G2706" s="1"/>
    </row>
    <row r="2707" spans="7:7">
      <c r="G2707" s="1"/>
    </row>
    <row r="2708" spans="7:7">
      <c r="G2708" s="1"/>
    </row>
    <row r="2709" spans="7:7">
      <c r="G2709" s="1"/>
    </row>
    <row r="2710" spans="7:7">
      <c r="G2710" s="1"/>
    </row>
    <row r="2711" spans="7:7">
      <c r="G2711" s="1"/>
    </row>
    <row r="2712" spans="7:7">
      <c r="G2712" s="1"/>
    </row>
    <row r="2713" spans="7:7">
      <c r="G2713" s="1"/>
    </row>
    <row r="2714" spans="7:7">
      <c r="G2714" s="1"/>
    </row>
    <row r="2715" spans="7:7">
      <c r="G2715" s="1"/>
    </row>
    <row r="2716" spans="7:7">
      <c r="G2716" s="1"/>
    </row>
    <row r="2717" spans="7:7">
      <c r="G2717" s="1"/>
    </row>
    <row r="2718" spans="7:7">
      <c r="G2718" s="1"/>
    </row>
    <row r="2719" spans="7:7">
      <c r="G2719" s="1"/>
    </row>
    <row r="2720" spans="7:7">
      <c r="G2720" s="1"/>
    </row>
    <row r="2721" spans="7:7">
      <c r="G2721" s="1"/>
    </row>
    <row r="2722" spans="7:7">
      <c r="G2722" s="1"/>
    </row>
    <row r="2723" spans="7:7">
      <c r="G2723" s="1"/>
    </row>
    <row r="2724" spans="7:7">
      <c r="G2724" s="1"/>
    </row>
    <row r="2725" spans="7:7">
      <c r="G2725" s="1"/>
    </row>
    <row r="2726" spans="7:7">
      <c r="G2726" s="1"/>
    </row>
    <row r="2727" spans="7:7">
      <c r="G2727" s="1"/>
    </row>
    <row r="2728" spans="7:7">
      <c r="G2728" s="1"/>
    </row>
    <row r="2729" spans="7:7">
      <c r="G2729" s="1"/>
    </row>
    <row r="2730" spans="7:7">
      <c r="G2730" s="1"/>
    </row>
    <row r="2731" spans="7:7">
      <c r="G2731" s="1"/>
    </row>
    <row r="2732" spans="7:7">
      <c r="G2732" s="1"/>
    </row>
    <row r="2733" spans="7:7">
      <c r="G2733" s="1"/>
    </row>
    <row r="2734" spans="7:7">
      <c r="G2734" s="1"/>
    </row>
    <row r="2735" spans="7:7">
      <c r="G2735" s="1"/>
    </row>
    <row r="2736" spans="7:7">
      <c r="G2736" s="1"/>
    </row>
    <row r="2737" spans="7:7">
      <c r="G2737" s="1"/>
    </row>
    <row r="2738" spans="7:7">
      <c r="G2738" s="1"/>
    </row>
    <row r="2739" spans="7:7">
      <c r="G2739" s="1"/>
    </row>
    <row r="2740" spans="7:7">
      <c r="G2740" s="1"/>
    </row>
    <row r="2741" spans="7:7">
      <c r="G2741" s="1"/>
    </row>
    <row r="2742" spans="7:7">
      <c r="G2742" s="1"/>
    </row>
    <row r="2743" spans="7:7">
      <c r="G2743" s="1"/>
    </row>
    <row r="2744" spans="7:7">
      <c r="G2744" s="1"/>
    </row>
    <row r="2745" spans="7:7">
      <c r="G2745" s="1"/>
    </row>
    <row r="2746" spans="7:7">
      <c r="G2746" s="1"/>
    </row>
    <row r="2747" spans="7:7">
      <c r="G2747" s="1"/>
    </row>
    <row r="2748" spans="7:7">
      <c r="G2748" s="1"/>
    </row>
    <row r="2749" spans="7:7">
      <c r="G2749" s="1"/>
    </row>
    <row r="2750" spans="7:7">
      <c r="G2750" s="1"/>
    </row>
    <row r="2751" spans="7:7">
      <c r="G2751" s="1"/>
    </row>
    <row r="2752" spans="7:7">
      <c r="G2752" s="1"/>
    </row>
    <row r="2753" spans="7:7">
      <c r="G2753" s="1"/>
    </row>
    <row r="2754" spans="7:7">
      <c r="G2754" s="1"/>
    </row>
    <row r="2755" spans="7:7">
      <c r="G2755" s="1"/>
    </row>
    <row r="2756" spans="7:7">
      <c r="G2756" s="1"/>
    </row>
    <row r="2757" spans="7:7">
      <c r="G2757" s="1"/>
    </row>
    <row r="2758" spans="7:7">
      <c r="G2758" s="1"/>
    </row>
    <row r="2759" spans="7:7">
      <c r="G2759" s="1"/>
    </row>
    <row r="2760" spans="7:7">
      <c r="G2760" s="1"/>
    </row>
    <row r="2761" spans="7:7">
      <c r="G2761" s="1"/>
    </row>
    <row r="2762" spans="7:7">
      <c r="G2762" s="1"/>
    </row>
    <row r="2763" spans="7:7">
      <c r="G2763" s="1"/>
    </row>
    <row r="2764" spans="7:7">
      <c r="G2764" s="1"/>
    </row>
    <row r="2765" spans="7:7">
      <c r="G2765" s="1"/>
    </row>
    <row r="2766" spans="7:7">
      <c r="G2766" s="1"/>
    </row>
    <row r="2767" spans="7:7">
      <c r="G2767" s="1"/>
    </row>
    <row r="2768" spans="7:7">
      <c r="G2768" s="1"/>
    </row>
    <row r="2769" spans="7:7">
      <c r="G2769" s="1"/>
    </row>
    <row r="2770" spans="7:7">
      <c r="G2770" s="1"/>
    </row>
    <row r="2771" spans="7:7">
      <c r="G2771" s="1"/>
    </row>
    <row r="2772" spans="7:7">
      <c r="G2772" s="1"/>
    </row>
    <row r="2773" spans="7:7">
      <c r="G2773" s="1"/>
    </row>
    <row r="2774" spans="7:7">
      <c r="G2774" s="1"/>
    </row>
    <row r="2775" spans="7:7">
      <c r="G2775" s="1"/>
    </row>
    <row r="2776" spans="7:7">
      <c r="G2776" s="1"/>
    </row>
    <row r="2777" spans="7:7">
      <c r="G2777" s="1"/>
    </row>
    <row r="2778" spans="7:7">
      <c r="G2778" s="1"/>
    </row>
    <row r="2779" spans="7:7">
      <c r="G2779" s="1"/>
    </row>
    <row r="2780" spans="7:7">
      <c r="G2780" s="1"/>
    </row>
    <row r="2781" spans="7:7">
      <c r="G2781" s="1"/>
    </row>
    <row r="2782" spans="7:7">
      <c r="G2782" s="1"/>
    </row>
    <row r="2783" spans="7:7">
      <c r="G2783" s="1"/>
    </row>
    <row r="2784" spans="7:7">
      <c r="G2784" s="1"/>
    </row>
    <row r="2785" spans="7:7">
      <c r="G2785" s="1"/>
    </row>
    <row r="2786" spans="7:7">
      <c r="G2786" s="1"/>
    </row>
    <row r="2787" spans="7:7">
      <c r="G2787" s="1"/>
    </row>
    <row r="2788" spans="7:7">
      <c r="G2788" s="1"/>
    </row>
    <row r="2789" spans="7:7">
      <c r="G2789" s="1"/>
    </row>
    <row r="2790" spans="7:7">
      <c r="G2790" s="1"/>
    </row>
    <row r="2791" spans="7:7">
      <c r="G2791" s="1"/>
    </row>
    <row r="2792" spans="7:7">
      <c r="G2792" s="1"/>
    </row>
    <row r="2793" spans="7:7">
      <c r="G2793" s="1"/>
    </row>
    <row r="2794" spans="7:7">
      <c r="G2794" s="1"/>
    </row>
    <row r="2795" spans="7:7">
      <c r="G2795" s="1"/>
    </row>
    <row r="2796" spans="7:7">
      <c r="G2796" s="1"/>
    </row>
    <row r="2797" spans="7:7">
      <c r="G2797" s="1"/>
    </row>
    <row r="2798" spans="7:7">
      <c r="G2798" s="1"/>
    </row>
    <row r="2799" spans="7:7">
      <c r="G2799" s="1"/>
    </row>
    <row r="2800" spans="7:7">
      <c r="G2800" s="1"/>
    </row>
    <row r="2801" spans="7:7">
      <c r="G2801" s="1"/>
    </row>
    <row r="2802" spans="7:7">
      <c r="G2802" s="1"/>
    </row>
    <row r="2803" spans="7:7">
      <c r="G2803" s="1"/>
    </row>
    <row r="2804" spans="7:7">
      <c r="G2804" s="1"/>
    </row>
    <row r="2805" spans="7:7">
      <c r="G2805" s="1"/>
    </row>
    <row r="2806" spans="7:7">
      <c r="G2806" s="1"/>
    </row>
    <row r="2807" spans="7:7">
      <c r="G2807" s="1"/>
    </row>
    <row r="2808" spans="7:7">
      <c r="G2808" s="1"/>
    </row>
    <row r="2809" spans="7:7">
      <c r="G2809" s="1"/>
    </row>
    <row r="2810" spans="7:7">
      <c r="G2810" s="1"/>
    </row>
    <row r="2811" spans="7:7">
      <c r="G2811" s="1"/>
    </row>
    <row r="2812" spans="7:7">
      <c r="G2812" s="1"/>
    </row>
    <row r="2813" spans="7:7">
      <c r="G2813" s="1"/>
    </row>
    <row r="2814" spans="7:7">
      <c r="G2814" s="1"/>
    </row>
    <row r="2815" spans="7:7">
      <c r="G2815" s="1"/>
    </row>
    <row r="2816" spans="7:7">
      <c r="G2816" s="1"/>
    </row>
    <row r="2817" spans="7:7">
      <c r="G2817" s="1"/>
    </row>
    <row r="2818" spans="7:7">
      <c r="G2818" s="1"/>
    </row>
    <row r="2819" spans="7:7">
      <c r="G2819" s="1"/>
    </row>
    <row r="2820" spans="7:7">
      <c r="G2820" s="1"/>
    </row>
    <row r="2821" spans="7:7">
      <c r="G2821" s="1"/>
    </row>
    <row r="2822" spans="7:7">
      <c r="G2822" s="1"/>
    </row>
    <row r="2823" spans="7:7">
      <c r="G2823" s="1"/>
    </row>
    <row r="2824" spans="7:7">
      <c r="G2824" s="1"/>
    </row>
    <row r="2825" spans="7:7">
      <c r="G2825" s="1"/>
    </row>
    <row r="2826" spans="7:7">
      <c r="G2826" s="1"/>
    </row>
    <row r="2827" spans="7:7">
      <c r="G2827" s="1"/>
    </row>
    <row r="2828" spans="7:7">
      <c r="G2828" s="1"/>
    </row>
    <row r="2829" spans="7:7">
      <c r="G2829" s="1"/>
    </row>
    <row r="2830" spans="7:7">
      <c r="G2830" s="1"/>
    </row>
    <row r="2831" spans="7:7">
      <c r="G2831" s="1"/>
    </row>
    <row r="2832" spans="7:7">
      <c r="G2832" s="1"/>
    </row>
    <row r="2833" spans="7:7">
      <c r="G2833" s="1"/>
    </row>
    <row r="2834" spans="7:7">
      <c r="G2834" s="1"/>
    </row>
    <row r="2835" spans="7:7">
      <c r="G2835" s="1"/>
    </row>
    <row r="2836" spans="7:7">
      <c r="G2836" s="1"/>
    </row>
    <row r="2837" spans="7:7">
      <c r="G2837" s="1"/>
    </row>
    <row r="2838" spans="7:7">
      <c r="G2838" s="1"/>
    </row>
    <row r="2839" spans="7:7">
      <c r="G2839" s="1"/>
    </row>
    <row r="2840" spans="7:7">
      <c r="G2840" s="1"/>
    </row>
    <row r="2841" spans="7:7">
      <c r="G2841" s="1"/>
    </row>
    <row r="2842" spans="7:7">
      <c r="G2842" s="1"/>
    </row>
    <row r="2843" spans="7:7">
      <c r="G2843" s="1"/>
    </row>
    <row r="2844" spans="7:7">
      <c r="G2844" s="1"/>
    </row>
    <row r="2845" spans="7:7">
      <c r="G2845" s="1"/>
    </row>
    <row r="2846" spans="7:7">
      <c r="G2846" s="1"/>
    </row>
    <row r="2847" spans="7:7">
      <c r="G2847" s="1"/>
    </row>
    <row r="2848" spans="7:7">
      <c r="G2848" s="1"/>
    </row>
    <row r="2849" spans="7:7">
      <c r="G2849" s="1"/>
    </row>
    <row r="2850" spans="7:7">
      <c r="G2850" s="1"/>
    </row>
    <row r="2851" spans="7:7">
      <c r="G2851" s="1"/>
    </row>
    <row r="2852" spans="7:7">
      <c r="G2852" s="1"/>
    </row>
    <row r="2853" spans="7:7">
      <c r="G2853" s="1"/>
    </row>
    <row r="2854" spans="7:7">
      <c r="G2854" s="1"/>
    </row>
    <row r="2855" spans="7:7">
      <c r="G2855" s="1"/>
    </row>
    <row r="2856" spans="7:7">
      <c r="G2856" s="1"/>
    </row>
    <row r="2857" spans="7:7">
      <c r="G2857" s="1"/>
    </row>
    <row r="2858" spans="7:7">
      <c r="G2858" s="1"/>
    </row>
    <row r="2859" spans="7:7">
      <c r="G2859" s="1"/>
    </row>
    <row r="2860" spans="7:7">
      <c r="G2860" s="1"/>
    </row>
    <row r="2861" spans="7:7">
      <c r="G2861" s="1"/>
    </row>
    <row r="2862" spans="7:7">
      <c r="G2862" s="1"/>
    </row>
    <row r="2863" spans="7:7">
      <c r="G2863" s="1"/>
    </row>
    <row r="2864" spans="7:7">
      <c r="G2864" s="1"/>
    </row>
    <row r="2865" spans="7:7">
      <c r="G2865" s="1"/>
    </row>
    <row r="2866" spans="7:7">
      <c r="G2866" s="1"/>
    </row>
    <row r="2867" spans="7:7">
      <c r="G2867" s="1"/>
    </row>
    <row r="2868" spans="7:7">
      <c r="G2868" s="1"/>
    </row>
    <row r="2869" spans="7:7">
      <c r="G2869" s="1"/>
    </row>
    <row r="2870" spans="7:7">
      <c r="G2870" s="1"/>
    </row>
    <row r="2871" spans="7:7">
      <c r="G2871" s="1"/>
    </row>
    <row r="2872" spans="7:7">
      <c r="G2872" s="1"/>
    </row>
    <row r="2873" spans="7:7">
      <c r="G2873" s="1"/>
    </row>
    <row r="2874" spans="7:7">
      <c r="G2874" s="1"/>
    </row>
    <row r="2875" spans="7:7">
      <c r="G2875" s="1"/>
    </row>
    <row r="2876" spans="7:7">
      <c r="G2876" s="1"/>
    </row>
    <row r="2877" spans="7:7">
      <c r="G2877" s="1"/>
    </row>
    <row r="2878" spans="7:7">
      <c r="G2878" s="1"/>
    </row>
    <row r="2879" spans="7:7">
      <c r="G2879" s="1"/>
    </row>
    <row r="2880" spans="7:7">
      <c r="G2880" s="1"/>
    </row>
    <row r="2881" spans="7:7">
      <c r="G2881" s="1"/>
    </row>
    <row r="2882" spans="7:7">
      <c r="G2882" s="1"/>
    </row>
    <row r="2883" spans="7:7">
      <c r="G2883" s="1"/>
    </row>
    <row r="2884" spans="7:7">
      <c r="G2884" s="1"/>
    </row>
    <row r="2885" spans="7:7">
      <c r="G2885" s="1"/>
    </row>
    <row r="2886" spans="7:7">
      <c r="G2886" s="1"/>
    </row>
    <row r="2887" spans="7:7">
      <c r="G2887" s="1"/>
    </row>
    <row r="2888" spans="7:7">
      <c r="G2888" s="1"/>
    </row>
    <row r="2889" spans="7:7">
      <c r="G2889" s="1"/>
    </row>
    <row r="2890" spans="7:7">
      <c r="G2890" s="1"/>
    </row>
    <row r="2891" spans="7:7">
      <c r="G2891" s="1"/>
    </row>
    <row r="2892" spans="7:7">
      <c r="G2892" s="1"/>
    </row>
    <row r="2893" spans="7:7">
      <c r="G2893" s="1"/>
    </row>
    <row r="2894" spans="7:7">
      <c r="G2894" s="1"/>
    </row>
    <row r="2895" spans="7:7">
      <c r="G2895" s="1"/>
    </row>
    <row r="2896" spans="7:7">
      <c r="G2896" s="1"/>
    </row>
    <row r="2897" spans="7:7">
      <c r="G2897" s="1"/>
    </row>
    <row r="2898" spans="7:7">
      <c r="G2898" s="1"/>
    </row>
    <row r="2899" spans="7:7">
      <c r="G2899" s="1"/>
    </row>
    <row r="2900" spans="7:7">
      <c r="G2900" s="1"/>
    </row>
    <row r="2901" spans="7:7">
      <c r="G2901" s="1"/>
    </row>
    <row r="2902" spans="7:7">
      <c r="G2902" s="1"/>
    </row>
    <row r="2903" spans="7:7">
      <c r="G2903" s="1"/>
    </row>
    <row r="2904" spans="7:7">
      <c r="G2904" s="1"/>
    </row>
    <row r="2905" spans="7:7">
      <c r="G2905" s="1"/>
    </row>
    <row r="2906" spans="7:7">
      <c r="G2906" s="1"/>
    </row>
    <row r="2907" spans="7:7">
      <c r="G2907" s="1"/>
    </row>
    <row r="2908" spans="7:7">
      <c r="G2908" s="1"/>
    </row>
    <row r="2909" spans="7:7">
      <c r="G2909" s="1"/>
    </row>
    <row r="2910" spans="7:7">
      <c r="G2910" s="1"/>
    </row>
    <row r="2911" spans="7:7">
      <c r="G2911" s="1"/>
    </row>
    <row r="2912" spans="7:7">
      <c r="G2912" s="1"/>
    </row>
    <row r="2913" spans="7:7">
      <c r="G2913" s="1"/>
    </row>
    <row r="2914" spans="7:7">
      <c r="G2914" s="1"/>
    </row>
    <row r="2915" spans="7:7">
      <c r="G2915" s="1"/>
    </row>
    <row r="2916" spans="7:7">
      <c r="G2916" s="1"/>
    </row>
    <row r="2917" spans="7:7">
      <c r="G2917" s="1"/>
    </row>
    <row r="2918" spans="7:7">
      <c r="G2918" s="1"/>
    </row>
    <row r="2919" spans="7:7">
      <c r="G2919" s="1"/>
    </row>
    <row r="2920" spans="7:7">
      <c r="G2920" s="1"/>
    </row>
    <row r="2921" spans="7:7">
      <c r="G2921" s="1"/>
    </row>
    <row r="2922" spans="7:7">
      <c r="G2922" s="1"/>
    </row>
    <row r="2923" spans="7:7">
      <c r="G2923" s="1"/>
    </row>
    <row r="2924" spans="7:7">
      <c r="G2924" s="1"/>
    </row>
    <row r="2925" spans="7:7">
      <c r="G2925" s="1"/>
    </row>
    <row r="2926" spans="7:7">
      <c r="G2926" s="1"/>
    </row>
    <row r="2927" spans="7:7">
      <c r="G2927" s="1"/>
    </row>
    <row r="2928" spans="7:7">
      <c r="G2928" s="1"/>
    </row>
    <row r="2929" spans="7:7">
      <c r="G2929" s="1"/>
    </row>
    <row r="2930" spans="7:7">
      <c r="G2930" s="1"/>
    </row>
    <row r="2931" spans="7:7">
      <c r="G2931" s="1"/>
    </row>
    <row r="2932" spans="7:7">
      <c r="G2932" s="1"/>
    </row>
    <row r="2933" spans="7:7">
      <c r="G2933" s="1"/>
    </row>
    <row r="2934" spans="7:7">
      <c r="G2934" s="1"/>
    </row>
    <row r="2935" spans="7:7">
      <c r="G2935" s="1"/>
    </row>
    <row r="2936" spans="7:7">
      <c r="G2936" s="1"/>
    </row>
    <row r="2937" spans="7:7">
      <c r="G2937" s="1"/>
    </row>
    <row r="2938" spans="7:7">
      <c r="G2938" s="1"/>
    </row>
    <row r="2939" spans="7:7">
      <c r="G2939" s="1"/>
    </row>
    <row r="2940" spans="7:7">
      <c r="G2940" s="1"/>
    </row>
    <row r="2941" spans="7:7">
      <c r="G2941" s="1"/>
    </row>
    <row r="2942" spans="7:7">
      <c r="G2942" s="1"/>
    </row>
    <row r="2943" spans="7:7">
      <c r="G2943" s="1"/>
    </row>
    <row r="2944" spans="7:7">
      <c r="G2944" s="1"/>
    </row>
    <row r="2945" spans="7:7">
      <c r="G2945" s="1"/>
    </row>
    <row r="2946" spans="7:7">
      <c r="G2946" s="1"/>
    </row>
    <row r="2947" spans="7:7">
      <c r="G2947" s="1"/>
    </row>
    <row r="2948" spans="7:7">
      <c r="G2948" s="1"/>
    </row>
    <row r="2949" spans="7:7">
      <c r="G2949" s="1"/>
    </row>
    <row r="2950" spans="7:7">
      <c r="G2950" s="1"/>
    </row>
    <row r="2951" spans="7:7">
      <c r="G2951" s="1"/>
    </row>
    <row r="2952" spans="7:7">
      <c r="G2952" s="1"/>
    </row>
    <row r="2953" spans="7:7">
      <c r="G2953" s="1"/>
    </row>
    <row r="2954" spans="7:7">
      <c r="G2954" s="1"/>
    </row>
    <row r="2955" spans="7:7">
      <c r="G2955" s="1"/>
    </row>
    <row r="2956" spans="7:7">
      <c r="G2956" s="1"/>
    </row>
    <row r="2957" spans="7:7">
      <c r="G2957" s="1"/>
    </row>
    <row r="2958" spans="7:7">
      <c r="G2958" s="1"/>
    </row>
    <row r="2959" spans="7:7">
      <c r="G2959" s="1"/>
    </row>
    <row r="2960" spans="7:7">
      <c r="G2960" s="1"/>
    </row>
    <row r="2961" spans="7:7">
      <c r="G2961" s="1"/>
    </row>
    <row r="2962" spans="7:7">
      <c r="G2962" s="1"/>
    </row>
    <row r="2963" spans="7:7">
      <c r="G2963" s="1"/>
    </row>
    <row r="2964" spans="7:7">
      <c r="G2964" s="1"/>
    </row>
    <row r="2965" spans="7:7">
      <c r="G2965" s="1"/>
    </row>
    <row r="2966" spans="7:7">
      <c r="G2966" s="1"/>
    </row>
    <row r="2967" spans="7:7">
      <c r="G2967" s="1"/>
    </row>
    <row r="2968" spans="7:7">
      <c r="G2968" s="1"/>
    </row>
    <row r="2969" spans="7:7">
      <c r="G2969" s="1"/>
    </row>
    <row r="2970" spans="7:7">
      <c r="G2970" s="1"/>
    </row>
    <row r="2971" spans="7:7">
      <c r="G2971" s="1"/>
    </row>
    <row r="2972" spans="7:7">
      <c r="G2972" s="1"/>
    </row>
    <row r="2973" spans="7:7">
      <c r="G2973" s="1"/>
    </row>
    <row r="2974" spans="7:7">
      <c r="G2974" s="1"/>
    </row>
    <row r="2975" spans="7:7">
      <c r="G2975" s="1"/>
    </row>
    <row r="2976" spans="7:7">
      <c r="G2976" s="1"/>
    </row>
    <row r="2977" spans="7:7">
      <c r="G2977" s="1"/>
    </row>
    <row r="2978" spans="7:7">
      <c r="G2978" s="1"/>
    </row>
    <row r="2979" spans="7:7">
      <c r="G2979" s="1"/>
    </row>
    <row r="2980" spans="7:7">
      <c r="G2980" s="1"/>
    </row>
    <row r="2981" spans="7:7">
      <c r="G2981" s="1"/>
    </row>
    <row r="2982" spans="7:7">
      <c r="G2982" s="1"/>
    </row>
    <row r="2983" spans="7:7">
      <c r="G2983" s="1"/>
    </row>
    <row r="2984" spans="7:7">
      <c r="G2984" s="1"/>
    </row>
    <row r="2985" spans="7:7">
      <c r="G2985" s="1"/>
    </row>
    <row r="2986" spans="7:7">
      <c r="G2986" s="1"/>
    </row>
    <row r="2987" spans="7:7">
      <c r="G2987" s="1"/>
    </row>
    <row r="2988" spans="7:7">
      <c r="G2988" s="1"/>
    </row>
    <row r="2989" spans="7:7">
      <c r="G2989" s="1"/>
    </row>
    <row r="2990" spans="7:7">
      <c r="G2990" s="1"/>
    </row>
    <row r="2991" spans="7:7">
      <c r="G2991" s="1"/>
    </row>
    <row r="2992" spans="7:7">
      <c r="G2992" s="1"/>
    </row>
    <row r="2993" spans="7:7">
      <c r="G2993" s="1"/>
    </row>
    <row r="2994" spans="7:7">
      <c r="G2994" s="1"/>
    </row>
    <row r="2995" spans="7:7">
      <c r="G2995" s="1"/>
    </row>
    <row r="2996" spans="7:7">
      <c r="G2996" s="1"/>
    </row>
    <row r="2997" spans="7:7">
      <c r="G2997" s="1"/>
    </row>
    <row r="2998" spans="7:7">
      <c r="G2998" s="1"/>
    </row>
    <row r="2999" spans="7:7">
      <c r="G2999" s="1"/>
    </row>
    <row r="3000" spans="7:7">
      <c r="G3000" s="1"/>
    </row>
    <row r="3001" spans="7:7">
      <c r="G3001" s="1"/>
    </row>
    <row r="3002" spans="7:7">
      <c r="G3002" s="1"/>
    </row>
    <row r="3003" spans="7:7">
      <c r="G3003" s="1"/>
    </row>
    <row r="3004" spans="7:7">
      <c r="G3004" s="1"/>
    </row>
    <row r="3005" spans="7:7">
      <c r="G3005" s="1"/>
    </row>
    <row r="3006" spans="7:7">
      <c r="G3006" s="1"/>
    </row>
    <row r="3007" spans="7:7">
      <c r="G3007" s="1"/>
    </row>
    <row r="3008" spans="7:7">
      <c r="G3008" s="1"/>
    </row>
    <row r="3009" spans="7:7">
      <c r="G3009" s="1"/>
    </row>
    <row r="3010" spans="7:7">
      <c r="G3010" s="1"/>
    </row>
    <row r="3011" spans="7:7">
      <c r="G3011" s="1"/>
    </row>
    <row r="3012" spans="7:7">
      <c r="G3012" s="1"/>
    </row>
    <row r="3013" spans="7:7">
      <c r="G3013" s="1"/>
    </row>
    <row r="3014" spans="7:7">
      <c r="G3014" s="1"/>
    </row>
    <row r="3015" spans="7:7">
      <c r="G3015" s="1"/>
    </row>
    <row r="3016" spans="7:7">
      <c r="G3016" s="1"/>
    </row>
    <row r="3017" spans="7:7">
      <c r="G3017" s="1"/>
    </row>
    <row r="3018" spans="7:7">
      <c r="G3018" s="1"/>
    </row>
    <row r="3019" spans="7:7">
      <c r="G3019" s="1"/>
    </row>
    <row r="3020" spans="7:7">
      <c r="G3020" s="1"/>
    </row>
    <row r="3021" spans="7:7">
      <c r="G3021" s="1"/>
    </row>
    <row r="3022" spans="7:7">
      <c r="G3022" s="1"/>
    </row>
    <row r="3023" spans="7:7">
      <c r="G3023" s="1"/>
    </row>
    <row r="3024" spans="7:7">
      <c r="G3024" s="1"/>
    </row>
    <row r="3025" spans="7:7">
      <c r="G3025" s="1"/>
    </row>
    <row r="3026" spans="7:7">
      <c r="G3026" s="1"/>
    </row>
    <row r="3027" spans="7:7">
      <c r="G3027" s="1"/>
    </row>
    <row r="3028" spans="7:7">
      <c r="G3028" s="1"/>
    </row>
    <row r="3029" spans="7:7">
      <c r="G3029" s="1"/>
    </row>
    <row r="3030" spans="7:7">
      <c r="G3030" s="1"/>
    </row>
    <row r="3031" spans="7:7">
      <c r="G3031" s="1"/>
    </row>
    <row r="3032" spans="7:7">
      <c r="G3032" s="1"/>
    </row>
    <row r="3033" spans="7:7">
      <c r="G3033" s="1"/>
    </row>
    <row r="3034" spans="7:7">
      <c r="G3034" s="1"/>
    </row>
    <row r="3035" spans="7:7">
      <c r="G3035" s="1"/>
    </row>
    <row r="3036" spans="7:7">
      <c r="G3036" s="1"/>
    </row>
    <row r="3037" spans="7:7">
      <c r="G3037" s="1"/>
    </row>
    <row r="3038" spans="7:7">
      <c r="G3038" s="1"/>
    </row>
    <row r="3039" spans="7:7">
      <c r="G3039" s="1"/>
    </row>
    <row r="3040" spans="7:7">
      <c r="G3040" s="1"/>
    </row>
    <row r="3041" spans="7:7">
      <c r="G3041" s="1"/>
    </row>
    <row r="3042" spans="7:7">
      <c r="G3042" s="1"/>
    </row>
    <row r="3043" spans="7:7">
      <c r="G3043" s="1"/>
    </row>
    <row r="3044" spans="7:7">
      <c r="G3044" s="1"/>
    </row>
    <row r="3045" spans="7:7">
      <c r="G3045" s="1"/>
    </row>
    <row r="3046" spans="7:7">
      <c r="G3046" s="1"/>
    </row>
    <row r="3047" spans="7:7">
      <c r="G3047" s="1"/>
    </row>
    <row r="3048" spans="7:7">
      <c r="G3048" s="1"/>
    </row>
    <row r="3049" spans="7:7">
      <c r="G3049" s="1"/>
    </row>
    <row r="3050" spans="7:7">
      <c r="G3050" s="1"/>
    </row>
    <row r="3051" spans="7:7">
      <c r="G3051" s="1"/>
    </row>
    <row r="3052" spans="7:7">
      <c r="G3052" s="1"/>
    </row>
    <row r="3053" spans="7:7">
      <c r="G3053" s="1"/>
    </row>
    <row r="3054" spans="7:7">
      <c r="G3054" s="1"/>
    </row>
    <row r="3055" spans="7:7">
      <c r="G3055" s="1"/>
    </row>
    <row r="3056" spans="7:7">
      <c r="G3056" s="1"/>
    </row>
    <row r="3057" spans="7:7">
      <c r="G3057" s="1"/>
    </row>
    <row r="3058" spans="7:7">
      <c r="G3058" s="1"/>
    </row>
    <row r="3059" spans="7:7">
      <c r="G3059" s="1"/>
    </row>
    <row r="3060" spans="7:7">
      <c r="G3060" s="1"/>
    </row>
    <row r="3061" spans="7:7">
      <c r="G3061" s="1"/>
    </row>
    <row r="3062" spans="7:7">
      <c r="G3062" s="1"/>
    </row>
    <row r="3063" spans="7:7">
      <c r="G3063" s="1"/>
    </row>
    <row r="3064" spans="7:7">
      <c r="G3064" s="1"/>
    </row>
    <row r="3065" spans="7:7">
      <c r="G3065" s="1"/>
    </row>
    <row r="3066" spans="7:7">
      <c r="G3066" s="1"/>
    </row>
    <row r="3067" spans="7:7">
      <c r="G3067" s="1"/>
    </row>
    <row r="3068" spans="7:7">
      <c r="G3068" s="1"/>
    </row>
    <row r="3069" spans="7:7">
      <c r="G3069" s="1"/>
    </row>
    <row r="3070" spans="7:7">
      <c r="G3070" s="1"/>
    </row>
    <row r="3071" spans="7:7">
      <c r="G3071" s="1"/>
    </row>
    <row r="3072" spans="7:7">
      <c r="G3072" s="1"/>
    </row>
    <row r="3073" spans="7:7">
      <c r="G3073" s="1"/>
    </row>
    <row r="3074" spans="7:7">
      <c r="G3074" s="1"/>
    </row>
    <row r="3075" spans="7:7">
      <c r="G3075" s="1"/>
    </row>
    <row r="3076" spans="7:7">
      <c r="G3076" s="1"/>
    </row>
    <row r="3077" spans="7:7">
      <c r="G3077" s="1"/>
    </row>
    <row r="3078" spans="7:7">
      <c r="G3078" s="1"/>
    </row>
    <row r="3079" spans="7:7">
      <c r="G3079" s="1"/>
    </row>
    <row r="3080" spans="7:7">
      <c r="G3080" s="1"/>
    </row>
    <row r="3081" spans="7:7">
      <c r="G3081" s="1"/>
    </row>
    <row r="3082" spans="7:7">
      <c r="G3082" s="1"/>
    </row>
    <row r="3083" spans="7:7">
      <c r="G3083" s="1"/>
    </row>
    <row r="3084" spans="7:7">
      <c r="G3084" s="1"/>
    </row>
    <row r="3085" spans="7:7">
      <c r="G3085" s="1"/>
    </row>
    <row r="3086" spans="7:7">
      <c r="G3086" s="1"/>
    </row>
    <row r="3087" spans="7:7">
      <c r="G3087" s="1"/>
    </row>
    <row r="3088" spans="7:7">
      <c r="G3088" s="1"/>
    </row>
    <row r="3089" spans="7:7">
      <c r="G3089" s="1"/>
    </row>
    <row r="3090" spans="7:7">
      <c r="G3090" s="1"/>
    </row>
    <row r="3091" spans="7:7">
      <c r="G3091" s="1"/>
    </row>
    <row r="3092" spans="7:7">
      <c r="G3092" s="1"/>
    </row>
    <row r="3093" spans="7:7">
      <c r="G3093" s="1"/>
    </row>
    <row r="3094" spans="7:7">
      <c r="G3094" s="1"/>
    </row>
    <row r="3095" spans="7:7">
      <c r="G3095" s="1"/>
    </row>
    <row r="3096" spans="7:7">
      <c r="G3096" s="1"/>
    </row>
    <row r="3097" spans="7:7">
      <c r="G3097" s="1"/>
    </row>
    <row r="3098" spans="7:7">
      <c r="G3098" s="1"/>
    </row>
    <row r="3099" spans="7:7">
      <c r="G3099" s="1"/>
    </row>
    <row r="3100" spans="7:7">
      <c r="G3100" s="1"/>
    </row>
    <row r="3101" spans="7:7">
      <c r="G3101" s="1"/>
    </row>
    <row r="3102" spans="7:7">
      <c r="G3102" s="1"/>
    </row>
    <row r="3103" spans="7:7">
      <c r="G3103" s="1"/>
    </row>
    <row r="3104" spans="7:7">
      <c r="G3104" s="1"/>
    </row>
    <row r="3105" spans="7:7">
      <c r="G3105" s="1"/>
    </row>
    <row r="3106" spans="7:7">
      <c r="G3106" s="1"/>
    </row>
    <row r="3107" spans="7:7">
      <c r="G3107" s="1"/>
    </row>
    <row r="3108" spans="7:7">
      <c r="G3108" s="1"/>
    </row>
    <row r="3109" spans="7:7">
      <c r="G3109" s="1"/>
    </row>
    <row r="3110" spans="7:7">
      <c r="G3110" s="1"/>
    </row>
    <row r="3111" spans="7:7">
      <c r="G3111" s="1"/>
    </row>
    <row r="3112" spans="7:7">
      <c r="G3112" s="1"/>
    </row>
    <row r="3113" spans="7:7">
      <c r="G3113" s="1"/>
    </row>
    <row r="3114" spans="7:7">
      <c r="G3114" s="1"/>
    </row>
    <row r="3115" spans="7:7">
      <c r="G3115" s="1"/>
    </row>
    <row r="3116" spans="7:7">
      <c r="G3116" s="1"/>
    </row>
    <row r="3117" spans="7:7">
      <c r="G3117" s="1"/>
    </row>
    <row r="3118" spans="7:7">
      <c r="G3118" s="1"/>
    </row>
    <row r="3119" spans="7:7">
      <c r="G3119" s="1"/>
    </row>
    <row r="3120" spans="7:7">
      <c r="G3120" s="1"/>
    </row>
    <row r="3121" spans="7:7">
      <c r="G3121" s="1"/>
    </row>
    <row r="3122" spans="7:7">
      <c r="G3122" s="1"/>
    </row>
    <row r="3123" spans="7:7">
      <c r="G3123" s="1"/>
    </row>
    <row r="3124" spans="7:7">
      <c r="G3124" s="1"/>
    </row>
    <row r="3125" spans="7:7">
      <c r="G3125" s="1"/>
    </row>
    <row r="3126" spans="7:7">
      <c r="G3126" s="1"/>
    </row>
    <row r="3127" spans="7:7">
      <c r="G3127" s="1"/>
    </row>
    <row r="3128" spans="7:7">
      <c r="G3128" s="1"/>
    </row>
    <row r="3129" spans="7:7">
      <c r="G3129" s="1"/>
    </row>
    <row r="3130" spans="7:7">
      <c r="G3130" s="1"/>
    </row>
    <row r="3131" spans="7:7">
      <c r="G3131" s="1"/>
    </row>
    <row r="3132" spans="7:7">
      <c r="G3132" s="1"/>
    </row>
    <row r="3133" spans="7:7">
      <c r="G3133" s="1"/>
    </row>
    <row r="3134" spans="7:7">
      <c r="G3134" s="1"/>
    </row>
    <row r="3135" spans="7:7">
      <c r="G3135" s="1"/>
    </row>
    <row r="3136" spans="7:7">
      <c r="G3136" s="1"/>
    </row>
    <row r="3137" spans="7:7">
      <c r="G3137" s="1"/>
    </row>
    <row r="3138" spans="7:7">
      <c r="G3138" s="1"/>
    </row>
    <row r="3139" spans="7:7">
      <c r="G3139" s="1"/>
    </row>
    <row r="3140" spans="7:7">
      <c r="G3140" s="1"/>
    </row>
    <row r="3141" spans="7:7">
      <c r="G3141" s="1"/>
    </row>
    <row r="3142" spans="7:7">
      <c r="G3142" s="1"/>
    </row>
    <row r="3143" spans="7:7">
      <c r="G3143" s="1"/>
    </row>
    <row r="3144" spans="7:7">
      <c r="G3144" s="1"/>
    </row>
    <row r="3145" spans="7:7">
      <c r="G3145" s="1"/>
    </row>
    <row r="3146" spans="7:7">
      <c r="G3146" s="1"/>
    </row>
    <row r="3147" spans="7:7">
      <c r="G3147" s="1"/>
    </row>
    <row r="3148" spans="7:7">
      <c r="G3148" s="1"/>
    </row>
    <row r="3149" spans="7:7">
      <c r="G3149" s="1"/>
    </row>
    <row r="3150" spans="7:7">
      <c r="G3150" s="1"/>
    </row>
    <row r="3151" spans="7:7">
      <c r="G3151" s="1"/>
    </row>
    <row r="3152" spans="7:7">
      <c r="G3152" s="1"/>
    </row>
    <row r="3153" spans="7:7">
      <c r="G3153" s="1"/>
    </row>
    <row r="3154" spans="7:7">
      <c r="G3154" s="1"/>
    </row>
    <row r="3155" spans="7:7">
      <c r="G3155" s="1"/>
    </row>
    <row r="3156" spans="7:7">
      <c r="G3156" s="1"/>
    </row>
    <row r="3157" spans="7:7">
      <c r="G3157" s="1"/>
    </row>
    <row r="3158" spans="7:7">
      <c r="G3158" s="1"/>
    </row>
    <row r="3159" spans="7:7">
      <c r="G3159" s="1"/>
    </row>
    <row r="3160" spans="7:7">
      <c r="G3160" s="1"/>
    </row>
    <row r="3161" spans="7:7">
      <c r="G3161" s="1"/>
    </row>
    <row r="3162" spans="7:7">
      <c r="G3162" s="1"/>
    </row>
    <row r="3163" spans="7:7">
      <c r="G3163" s="1"/>
    </row>
    <row r="3164" spans="7:7">
      <c r="G3164" s="1"/>
    </row>
    <row r="3165" spans="7:7">
      <c r="G3165" s="1"/>
    </row>
    <row r="3166" spans="7:7">
      <c r="G3166" s="1"/>
    </row>
    <row r="3167" spans="7:7">
      <c r="G3167" s="1"/>
    </row>
    <row r="3168" spans="7:7">
      <c r="G3168" s="1"/>
    </row>
    <row r="3169" spans="7:7">
      <c r="G3169" s="1"/>
    </row>
    <row r="3170" spans="7:7">
      <c r="G3170" s="1"/>
    </row>
    <row r="3171" spans="7:7">
      <c r="G3171" s="1"/>
    </row>
    <row r="3172" spans="7:7">
      <c r="G3172" s="1"/>
    </row>
    <row r="3173" spans="7:7">
      <c r="G3173" s="1"/>
    </row>
    <row r="3174" spans="7:7">
      <c r="G3174" s="1"/>
    </row>
    <row r="3175" spans="7:7">
      <c r="G3175" s="1"/>
    </row>
    <row r="3176" spans="7:7">
      <c r="G3176" s="1"/>
    </row>
    <row r="3177" spans="7:7">
      <c r="G3177" s="1"/>
    </row>
    <row r="3178" spans="7:7">
      <c r="G3178" s="1"/>
    </row>
    <row r="3179" spans="7:7">
      <c r="G3179" s="1"/>
    </row>
    <row r="3180" spans="7:7">
      <c r="G3180" s="1"/>
    </row>
    <row r="3181" spans="7:7">
      <c r="G3181" s="1"/>
    </row>
    <row r="3182" spans="7:7">
      <c r="G3182" s="1"/>
    </row>
    <row r="3183" spans="7:7">
      <c r="G3183" s="1"/>
    </row>
    <row r="3184" spans="7:7">
      <c r="G3184" s="1"/>
    </row>
    <row r="3185" spans="7:7">
      <c r="G3185" s="1"/>
    </row>
    <row r="3186" spans="7:7">
      <c r="G3186" s="1"/>
    </row>
    <row r="3187" spans="7:7">
      <c r="G3187" s="1"/>
    </row>
    <row r="3188" spans="7:7">
      <c r="G3188" s="1"/>
    </row>
    <row r="3189" spans="7:7">
      <c r="G3189" s="1"/>
    </row>
    <row r="3190" spans="7:7">
      <c r="G3190" s="1"/>
    </row>
    <row r="3191" spans="7:7">
      <c r="G3191" s="1"/>
    </row>
    <row r="3192" spans="7:7">
      <c r="G3192" s="1"/>
    </row>
    <row r="3193" spans="7:7">
      <c r="G3193" s="1"/>
    </row>
    <row r="3194" spans="7:7">
      <c r="G3194" s="1"/>
    </row>
    <row r="3195" spans="7:7">
      <c r="G3195" s="1"/>
    </row>
    <row r="3196" spans="7:7">
      <c r="G3196" s="1"/>
    </row>
    <row r="3197" spans="7:7">
      <c r="G3197" s="1"/>
    </row>
    <row r="3198" spans="7:7">
      <c r="G3198" s="1"/>
    </row>
    <row r="3199" spans="7:7">
      <c r="G3199" s="1"/>
    </row>
    <row r="3200" spans="7:7">
      <c r="G3200" s="1"/>
    </row>
    <row r="3201" spans="7:7">
      <c r="G3201" s="1"/>
    </row>
    <row r="3202" spans="7:7">
      <c r="G3202" s="1"/>
    </row>
    <row r="3203" spans="7:7">
      <c r="G3203" s="1"/>
    </row>
    <row r="3204" spans="7:7">
      <c r="G3204" s="1"/>
    </row>
    <row r="3205" spans="7:7">
      <c r="G3205" s="1"/>
    </row>
    <row r="3206" spans="7:7">
      <c r="G3206" s="1"/>
    </row>
    <row r="3207" spans="7:7">
      <c r="G3207" s="1"/>
    </row>
    <row r="3208" spans="7:7">
      <c r="G3208" s="1"/>
    </row>
    <row r="3209" spans="7:7">
      <c r="G3209" s="1"/>
    </row>
    <row r="3210" spans="7:7">
      <c r="G3210" s="1"/>
    </row>
    <row r="3211" spans="7:7">
      <c r="G3211" s="1"/>
    </row>
    <row r="3212" spans="7:7">
      <c r="G3212" s="1"/>
    </row>
    <row r="3213" spans="7:7">
      <c r="G3213" s="1"/>
    </row>
    <row r="3214" spans="7:7">
      <c r="G3214" s="1"/>
    </row>
    <row r="3215" spans="7:7">
      <c r="G3215" s="1"/>
    </row>
    <row r="3216" spans="7:7">
      <c r="G3216" s="1"/>
    </row>
    <row r="3217" spans="7:7">
      <c r="G3217" s="1"/>
    </row>
    <row r="3218" spans="7:7">
      <c r="G3218" s="1"/>
    </row>
    <row r="3219" spans="7:7">
      <c r="G3219" s="1"/>
    </row>
    <row r="3220" spans="7:7">
      <c r="G3220" s="1"/>
    </row>
    <row r="3221" spans="7:7">
      <c r="G3221" s="1"/>
    </row>
    <row r="3222" spans="7:7">
      <c r="G3222" s="1"/>
    </row>
    <row r="3223" spans="7:7">
      <c r="G3223" s="1"/>
    </row>
    <row r="3224" spans="7:7">
      <c r="G3224" s="1"/>
    </row>
    <row r="3225" spans="7:7">
      <c r="G3225" s="1"/>
    </row>
    <row r="3226" spans="7:7">
      <c r="G3226" s="1"/>
    </row>
    <row r="3227" spans="7:7">
      <c r="G3227" s="1"/>
    </row>
    <row r="3228" spans="7:7">
      <c r="G3228" s="1"/>
    </row>
    <row r="3229" spans="7:7">
      <c r="G3229" s="1"/>
    </row>
    <row r="3230" spans="7:7">
      <c r="G3230" s="1"/>
    </row>
    <row r="3231" spans="7:7">
      <c r="G3231" s="1"/>
    </row>
    <row r="3232" spans="7:7">
      <c r="G3232" s="1"/>
    </row>
    <row r="3233" spans="7:7">
      <c r="G3233" s="1"/>
    </row>
    <row r="3234" spans="7:7">
      <c r="G3234" s="1"/>
    </row>
    <row r="3235" spans="7:7">
      <c r="G3235" s="1"/>
    </row>
    <row r="3236" spans="7:7">
      <c r="G3236" s="1"/>
    </row>
    <row r="3237" spans="7:7">
      <c r="G3237" s="1"/>
    </row>
    <row r="3238" spans="7:7">
      <c r="G3238" s="1"/>
    </row>
    <row r="3239" spans="7:7">
      <c r="G3239" s="1"/>
    </row>
    <row r="3240" spans="7:7">
      <c r="G3240" s="1"/>
    </row>
    <row r="3241" spans="7:7">
      <c r="G3241" s="1"/>
    </row>
    <row r="3242" spans="7:7">
      <c r="G3242" s="1"/>
    </row>
    <row r="3243" spans="7:7">
      <c r="G3243" s="1"/>
    </row>
    <row r="3244" spans="7:7">
      <c r="G3244" s="1"/>
    </row>
    <row r="3245" spans="7:7">
      <c r="G3245" s="1"/>
    </row>
    <row r="3246" spans="7:7">
      <c r="G3246" s="1"/>
    </row>
    <row r="3247" spans="7:7">
      <c r="G3247" s="1"/>
    </row>
    <row r="3248" spans="7:7">
      <c r="G3248" s="1"/>
    </row>
    <row r="3249" spans="7:7">
      <c r="G3249" s="1"/>
    </row>
    <row r="3250" spans="7:7">
      <c r="G3250" s="1"/>
    </row>
    <row r="3251" spans="7:7">
      <c r="G3251" s="1"/>
    </row>
    <row r="3252" spans="7:7">
      <c r="G3252" s="1"/>
    </row>
    <row r="3253" spans="7:7">
      <c r="G3253" s="1"/>
    </row>
    <row r="3254" spans="7:7">
      <c r="G3254" s="1"/>
    </row>
    <row r="3255" spans="7:7">
      <c r="G3255" s="1"/>
    </row>
    <row r="3256" spans="7:7">
      <c r="G3256" s="1"/>
    </row>
    <row r="3257" spans="7:7">
      <c r="G3257" s="1"/>
    </row>
    <row r="3258" spans="7:7">
      <c r="G3258" s="1"/>
    </row>
    <row r="3259" spans="7:7">
      <c r="G3259" s="1"/>
    </row>
    <row r="3260" spans="7:7">
      <c r="G3260" s="1"/>
    </row>
    <row r="3261" spans="7:7">
      <c r="G3261" s="1"/>
    </row>
    <row r="3262" spans="7:7">
      <c r="G3262" s="1"/>
    </row>
    <row r="3263" spans="7:7">
      <c r="G3263" s="1"/>
    </row>
    <row r="3264" spans="7:7">
      <c r="G3264" s="1"/>
    </row>
    <row r="3265" spans="7:7">
      <c r="G3265" s="1"/>
    </row>
    <row r="3266" spans="7:7">
      <c r="G3266" s="1"/>
    </row>
    <row r="3267" spans="7:7">
      <c r="G3267" s="1"/>
    </row>
    <row r="3268" spans="7:7">
      <c r="G3268" s="1"/>
    </row>
    <row r="3269" spans="7:7">
      <c r="G3269" s="1"/>
    </row>
    <row r="3270" spans="7:7">
      <c r="G3270" s="1"/>
    </row>
    <row r="3271" spans="7:7">
      <c r="G3271" s="1"/>
    </row>
    <row r="3272" spans="7:7">
      <c r="G3272" s="1"/>
    </row>
    <row r="3273" spans="7:7">
      <c r="G3273" s="1"/>
    </row>
    <row r="3274" spans="7:7">
      <c r="G3274" s="1"/>
    </row>
    <row r="3275" spans="7:7">
      <c r="G3275" s="1"/>
    </row>
    <row r="3276" spans="7:7">
      <c r="G3276" s="1"/>
    </row>
    <row r="3277" spans="7:7">
      <c r="G3277" s="1"/>
    </row>
    <row r="3278" spans="7:7">
      <c r="G3278" s="1"/>
    </row>
    <row r="3279" spans="7:7">
      <c r="G3279" s="1"/>
    </row>
    <row r="3280" spans="7:7">
      <c r="G3280" s="1"/>
    </row>
    <row r="3281" spans="7:7">
      <c r="G3281" s="1"/>
    </row>
    <row r="3282" spans="7:7">
      <c r="G3282" s="1"/>
    </row>
    <row r="3283" spans="7:7">
      <c r="G3283" s="1"/>
    </row>
    <row r="3284" spans="7:7">
      <c r="G3284" s="1"/>
    </row>
    <row r="3285" spans="7:7">
      <c r="G3285" s="1"/>
    </row>
    <row r="3286" spans="7:7">
      <c r="G3286" s="1"/>
    </row>
    <row r="3287" spans="7:7">
      <c r="G3287" s="1"/>
    </row>
    <row r="3288" spans="7:7">
      <c r="G3288" s="1"/>
    </row>
    <row r="3289" spans="7:7">
      <c r="G3289" s="1"/>
    </row>
    <row r="3290" spans="7:7">
      <c r="G3290" s="1"/>
    </row>
    <row r="3291" spans="7:7">
      <c r="G3291" s="1"/>
    </row>
    <row r="3292" spans="7:7">
      <c r="G3292" s="1"/>
    </row>
    <row r="3293" spans="7:7">
      <c r="G3293" s="1"/>
    </row>
    <row r="3294" spans="7:7">
      <c r="G3294" s="1"/>
    </row>
    <row r="3295" spans="7:7">
      <c r="G3295" s="1"/>
    </row>
    <row r="3296" spans="7:7">
      <c r="G3296" s="1"/>
    </row>
    <row r="3297" spans="7:7">
      <c r="G3297" s="1"/>
    </row>
    <row r="3298" spans="7:7">
      <c r="G3298" s="1"/>
    </row>
    <row r="3299" spans="7:7">
      <c r="G3299" s="1"/>
    </row>
    <row r="3300" spans="7:7">
      <c r="G3300" s="1"/>
    </row>
    <row r="3301" spans="7:7">
      <c r="G3301" s="1"/>
    </row>
    <row r="3302" spans="7:7">
      <c r="G3302" s="1"/>
    </row>
    <row r="3303" spans="7:7">
      <c r="G3303" s="1"/>
    </row>
    <row r="3304" spans="7:7">
      <c r="G3304" s="1"/>
    </row>
    <row r="3305" spans="7:7">
      <c r="G3305" s="1"/>
    </row>
    <row r="3306" spans="7:7">
      <c r="G3306" s="1"/>
    </row>
    <row r="3307" spans="7:7">
      <c r="G3307" s="1"/>
    </row>
    <row r="3308" spans="7:7">
      <c r="G3308" s="1"/>
    </row>
    <row r="3309" spans="7:7">
      <c r="G3309" s="1"/>
    </row>
    <row r="3310" spans="7:7">
      <c r="G3310" s="1"/>
    </row>
    <row r="3311" spans="7:7">
      <c r="G3311" s="1"/>
    </row>
    <row r="3312" spans="7:7">
      <c r="G3312" s="1"/>
    </row>
    <row r="3313" spans="7:7">
      <c r="G3313" s="1"/>
    </row>
    <row r="3314" spans="7:7">
      <c r="G3314" s="1"/>
    </row>
    <row r="3315" spans="7:7">
      <c r="G3315" s="1"/>
    </row>
    <row r="3316" spans="7:7">
      <c r="G3316" s="1"/>
    </row>
    <row r="3317" spans="7:7">
      <c r="G3317" s="1"/>
    </row>
    <row r="3318" spans="7:7">
      <c r="G3318" s="1"/>
    </row>
    <row r="3319" spans="7:7">
      <c r="G3319" s="1"/>
    </row>
    <row r="3320" spans="7:7">
      <c r="G3320" s="1"/>
    </row>
    <row r="3321" spans="7:7">
      <c r="G3321" s="1"/>
    </row>
    <row r="3322" spans="7:7">
      <c r="G3322" s="1"/>
    </row>
    <row r="3323" spans="7:7">
      <c r="G3323" s="1"/>
    </row>
    <row r="3324" spans="7:7">
      <c r="G3324" s="1"/>
    </row>
    <row r="3325" spans="7:7">
      <c r="G3325" s="1"/>
    </row>
    <row r="3326" spans="7:7">
      <c r="G3326" s="1"/>
    </row>
    <row r="3327" spans="7:7">
      <c r="G3327" s="1"/>
    </row>
    <row r="3328" spans="7:7">
      <c r="G3328" s="1"/>
    </row>
    <row r="3329" spans="7:7">
      <c r="G3329" s="1"/>
    </row>
    <row r="3330" spans="7:7">
      <c r="G3330" s="1"/>
    </row>
    <row r="3331" spans="7:7">
      <c r="G3331" s="1"/>
    </row>
    <row r="3332" spans="7:7">
      <c r="G3332" s="1"/>
    </row>
    <row r="3333" spans="7:7">
      <c r="G3333" s="1"/>
    </row>
    <row r="3334" spans="7:7">
      <c r="G3334" s="1"/>
    </row>
    <row r="3335" spans="7:7">
      <c r="G3335" s="1"/>
    </row>
    <row r="3336" spans="7:7">
      <c r="G3336" s="1"/>
    </row>
    <row r="3337" spans="7:7">
      <c r="G3337" s="1"/>
    </row>
    <row r="3338" spans="7:7">
      <c r="G3338" s="1"/>
    </row>
    <row r="3339" spans="7:7">
      <c r="G3339" s="1"/>
    </row>
    <row r="3340" spans="7:7">
      <c r="G3340" s="1"/>
    </row>
    <row r="3341" spans="7:7">
      <c r="G3341" s="1"/>
    </row>
    <row r="3342" spans="7:7">
      <c r="G3342" s="1"/>
    </row>
    <row r="3343" spans="7:7">
      <c r="G3343" s="1"/>
    </row>
    <row r="3344" spans="7:7">
      <c r="G3344" s="1"/>
    </row>
    <row r="3345" spans="7:7">
      <c r="G3345" s="1"/>
    </row>
    <row r="3346" spans="7:7">
      <c r="G3346" s="1"/>
    </row>
    <row r="3347" spans="7:7">
      <c r="G3347" s="1"/>
    </row>
    <row r="3348" spans="7:7">
      <c r="G3348" s="1"/>
    </row>
    <row r="3349" spans="7:7">
      <c r="G3349" s="1"/>
    </row>
    <row r="3350" spans="7:7">
      <c r="G3350" s="1"/>
    </row>
    <row r="3351" spans="7:7">
      <c r="G3351" s="1"/>
    </row>
    <row r="3352" spans="7:7">
      <c r="G3352" s="1"/>
    </row>
    <row r="3353" spans="7:7">
      <c r="G3353" s="1"/>
    </row>
    <row r="3354" spans="7:7">
      <c r="G3354" s="1"/>
    </row>
    <row r="3355" spans="7:7">
      <c r="G3355" s="1"/>
    </row>
    <row r="3356" spans="7:7">
      <c r="G3356" s="1"/>
    </row>
    <row r="3357" spans="7:7">
      <c r="G3357" s="1"/>
    </row>
    <row r="3358" spans="7:7">
      <c r="G3358" s="1"/>
    </row>
    <row r="3359" spans="7:7">
      <c r="G3359" s="1"/>
    </row>
    <row r="3360" spans="7:7">
      <c r="G3360" s="1"/>
    </row>
    <row r="3361" spans="7:7">
      <c r="G3361" s="1"/>
    </row>
    <row r="3362" spans="7:7">
      <c r="G3362" s="1"/>
    </row>
    <row r="3363" spans="7:7">
      <c r="G3363" s="1"/>
    </row>
    <row r="3364" spans="7:7">
      <c r="G3364" s="1"/>
    </row>
    <row r="3365" spans="7:7">
      <c r="G3365" s="1"/>
    </row>
    <row r="3366" spans="7:7">
      <c r="G3366" s="1"/>
    </row>
    <row r="3367" spans="7:7">
      <c r="G3367" s="1"/>
    </row>
    <row r="3368" spans="7:7">
      <c r="G3368" s="1"/>
    </row>
    <row r="3369" spans="7:7">
      <c r="G3369" s="1"/>
    </row>
    <row r="3370" spans="7:7">
      <c r="G3370" s="1"/>
    </row>
    <row r="3371" spans="7:7">
      <c r="G3371" s="1"/>
    </row>
    <row r="3372" spans="7:7">
      <c r="G3372" s="1"/>
    </row>
    <row r="3373" spans="7:7">
      <c r="G3373" s="1"/>
    </row>
    <row r="3374" spans="7:7">
      <c r="G3374" s="1"/>
    </row>
    <row r="3375" spans="7:7">
      <c r="G3375" s="1"/>
    </row>
    <row r="3376" spans="7:7">
      <c r="G3376" s="1"/>
    </row>
    <row r="3377" spans="7:7">
      <c r="G3377" s="1"/>
    </row>
    <row r="3378" spans="7:7">
      <c r="G3378" s="1"/>
    </row>
    <row r="3379" spans="7:7">
      <c r="G3379" s="1"/>
    </row>
    <row r="3380" spans="7:7">
      <c r="G3380" s="1"/>
    </row>
    <row r="3381" spans="7:7">
      <c r="G3381" s="1"/>
    </row>
    <row r="3382" spans="7:7">
      <c r="G3382" s="1"/>
    </row>
    <row r="3383" spans="7:7">
      <c r="G3383" s="1"/>
    </row>
    <row r="3384" spans="7:7">
      <c r="G3384" s="1"/>
    </row>
    <row r="3385" spans="7:7">
      <c r="G3385" s="1"/>
    </row>
    <row r="3386" spans="7:7">
      <c r="G3386" s="1"/>
    </row>
    <row r="3387" spans="7:7">
      <c r="G3387" s="1"/>
    </row>
    <row r="3388" spans="7:7">
      <c r="G3388" s="1"/>
    </row>
    <row r="3389" spans="7:7">
      <c r="G3389" s="1"/>
    </row>
    <row r="3390" spans="7:7">
      <c r="G3390" s="1"/>
    </row>
    <row r="3391" spans="7:7">
      <c r="G3391" s="1"/>
    </row>
    <row r="3392" spans="7:7">
      <c r="G3392" s="1"/>
    </row>
    <row r="3393" spans="7:7">
      <c r="G3393" s="1"/>
    </row>
    <row r="3394" spans="7:7">
      <c r="G3394" s="1"/>
    </row>
    <row r="3395" spans="7:7">
      <c r="G3395" s="1"/>
    </row>
    <row r="3396" spans="7:7">
      <c r="G3396" s="1"/>
    </row>
    <row r="3397" spans="7:7">
      <c r="G3397" s="1"/>
    </row>
    <row r="3398" spans="7:7">
      <c r="G3398" s="1"/>
    </row>
    <row r="3399" spans="7:7">
      <c r="G3399" s="1"/>
    </row>
    <row r="3400" spans="7:7">
      <c r="G3400" s="1"/>
    </row>
    <row r="3401" spans="7:7">
      <c r="G3401" s="1"/>
    </row>
    <row r="3402" spans="7:7">
      <c r="G3402" s="1"/>
    </row>
    <row r="3403" spans="7:7">
      <c r="G3403" s="1"/>
    </row>
    <row r="3404" spans="7:7">
      <c r="G3404" s="1"/>
    </row>
    <row r="3405" spans="7:7">
      <c r="G3405" s="1"/>
    </row>
    <row r="3406" spans="7:7">
      <c r="G3406" s="1"/>
    </row>
    <row r="3407" spans="7:7">
      <c r="G3407" s="1"/>
    </row>
    <row r="3408" spans="7:7">
      <c r="G3408" s="1"/>
    </row>
    <row r="3409" spans="7:7">
      <c r="G3409" s="1"/>
    </row>
    <row r="3410" spans="7:7">
      <c r="G3410" s="1"/>
    </row>
    <row r="3411" spans="7:7">
      <c r="G3411" s="1"/>
    </row>
    <row r="3412" spans="7:7">
      <c r="G3412" s="1"/>
    </row>
    <row r="3413" spans="7:7">
      <c r="G3413" s="1"/>
    </row>
    <row r="3414" spans="7:7">
      <c r="G3414" s="1"/>
    </row>
    <row r="3415" spans="7:7">
      <c r="G3415" s="1"/>
    </row>
    <row r="3416" spans="7:7">
      <c r="G3416" s="1"/>
    </row>
    <row r="3417" spans="7:7">
      <c r="G3417" s="1"/>
    </row>
    <row r="3418" spans="7:7">
      <c r="G3418" s="1"/>
    </row>
    <row r="3419" spans="7:7">
      <c r="G3419" s="1"/>
    </row>
    <row r="3420" spans="7:7">
      <c r="G3420" s="1"/>
    </row>
    <row r="3421" spans="7:7">
      <c r="G3421" s="1"/>
    </row>
    <row r="3422" spans="7:7">
      <c r="G3422" s="1"/>
    </row>
    <row r="3423" spans="7:7">
      <c r="G3423" s="1"/>
    </row>
    <row r="3424" spans="7:7">
      <c r="G3424" s="1"/>
    </row>
    <row r="3425" spans="7:7">
      <c r="G3425" s="1"/>
    </row>
    <row r="3426" spans="7:7">
      <c r="G3426" s="1"/>
    </row>
    <row r="3427" spans="7:7">
      <c r="G3427" s="1"/>
    </row>
    <row r="3428" spans="7:7">
      <c r="G3428" s="1"/>
    </row>
    <row r="3429" spans="7:7">
      <c r="G3429" s="1"/>
    </row>
    <row r="3430" spans="7:7">
      <c r="G3430" s="1"/>
    </row>
    <row r="3431" spans="7:7">
      <c r="G3431" s="1"/>
    </row>
    <row r="3432" spans="7:7">
      <c r="G3432" s="1"/>
    </row>
    <row r="3433" spans="7:7">
      <c r="G3433" s="1"/>
    </row>
    <row r="3434" spans="7:7">
      <c r="G3434" s="1"/>
    </row>
    <row r="3435" spans="7:7">
      <c r="G3435" s="1"/>
    </row>
    <row r="3436" spans="7:7">
      <c r="G3436" s="1"/>
    </row>
    <row r="3437" spans="7:7">
      <c r="G3437" s="1"/>
    </row>
    <row r="3438" spans="7:7">
      <c r="G3438" s="1"/>
    </row>
    <row r="3439" spans="7:7">
      <c r="G3439" s="1"/>
    </row>
    <row r="3440" spans="7:7">
      <c r="G3440" s="1"/>
    </row>
    <row r="3441" spans="7:7">
      <c r="G3441" s="1"/>
    </row>
    <row r="3442" spans="7:7">
      <c r="G3442" s="1"/>
    </row>
    <row r="3443" spans="7:7">
      <c r="G3443" s="1"/>
    </row>
    <row r="3444" spans="7:7">
      <c r="G3444" s="1"/>
    </row>
    <row r="3445" spans="7:7">
      <c r="G3445" s="1"/>
    </row>
    <row r="3446" spans="7:7">
      <c r="G3446" s="1"/>
    </row>
    <row r="3447" spans="7:7">
      <c r="G3447" s="1"/>
    </row>
    <row r="3448" spans="7:7">
      <c r="G3448" s="1"/>
    </row>
    <row r="3449" spans="7:7">
      <c r="G3449" s="1"/>
    </row>
    <row r="3450" spans="7:7">
      <c r="G3450" s="1"/>
    </row>
    <row r="3451" spans="7:7">
      <c r="G3451" s="1"/>
    </row>
    <row r="3452" spans="7:7">
      <c r="G3452" s="1"/>
    </row>
    <row r="3453" spans="7:7">
      <c r="G3453" s="1"/>
    </row>
    <row r="3454" spans="7:7">
      <c r="G3454" s="1"/>
    </row>
    <row r="3455" spans="7:7">
      <c r="G3455" s="1"/>
    </row>
    <row r="3456" spans="7:7">
      <c r="G3456" s="1"/>
    </row>
    <row r="3457" spans="7:7">
      <c r="G3457" s="1"/>
    </row>
    <row r="3458" spans="7:7">
      <c r="G3458" s="1"/>
    </row>
    <row r="3459" spans="7:7">
      <c r="G3459" s="1"/>
    </row>
    <row r="3460" spans="7:7">
      <c r="G3460" s="1"/>
    </row>
    <row r="3461" spans="7:7">
      <c r="G3461" s="1"/>
    </row>
    <row r="3462" spans="7:7">
      <c r="G3462" s="1"/>
    </row>
    <row r="3463" spans="7:7">
      <c r="G3463" s="1"/>
    </row>
    <row r="3464" spans="7:7">
      <c r="G3464" s="1"/>
    </row>
    <row r="3465" spans="7:7">
      <c r="G3465" s="1"/>
    </row>
    <row r="3466" spans="7:7">
      <c r="G3466" s="1"/>
    </row>
    <row r="3467" spans="7:7">
      <c r="G3467" s="1"/>
    </row>
    <row r="3468" spans="7:7">
      <c r="G3468" s="1"/>
    </row>
    <row r="3469" spans="7:7">
      <c r="G3469" s="1"/>
    </row>
    <row r="3470" spans="7:7">
      <c r="G3470" s="1"/>
    </row>
    <row r="3471" spans="7:7">
      <c r="G3471" s="1"/>
    </row>
    <row r="3472" spans="7:7">
      <c r="G3472" s="1"/>
    </row>
    <row r="3473" spans="7:7">
      <c r="G3473" s="1"/>
    </row>
    <row r="3474" spans="7:7">
      <c r="G3474" s="1"/>
    </row>
    <row r="3475" spans="7:7">
      <c r="G3475" s="1"/>
    </row>
    <row r="3476" spans="7:7">
      <c r="G3476" s="1"/>
    </row>
    <row r="3477" spans="7:7">
      <c r="G3477" s="1"/>
    </row>
    <row r="3478" spans="7:7">
      <c r="G3478" s="1"/>
    </row>
    <row r="3479" spans="7:7">
      <c r="G3479" s="1"/>
    </row>
    <row r="3480" spans="7:7">
      <c r="G3480" s="1"/>
    </row>
    <row r="3481" spans="7:7">
      <c r="G3481" s="1"/>
    </row>
    <row r="3482" spans="7:7">
      <c r="G3482" s="1"/>
    </row>
    <row r="3483" spans="7:7">
      <c r="G3483" s="1"/>
    </row>
    <row r="3484" spans="7:7">
      <c r="G3484" s="1"/>
    </row>
    <row r="3485" spans="7:7">
      <c r="G3485" s="1"/>
    </row>
    <row r="3486" spans="7:7">
      <c r="G3486" s="1"/>
    </row>
    <row r="3487" spans="7:7">
      <c r="G3487" s="1"/>
    </row>
    <row r="3488" spans="7:7">
      <c r="G3488" s="1"/>
    </row>
    <row r="3489" spans="7:7">
      <c r="G3489" s="1"/>
    </row>
    <row r="3490" spans="7:7">
      <c r="G3490" s="1"/>
    </row>
    <row r="3491" spans="7:7">
      <c r="G3491" s="1"/>
    </row>
    <row r="3492" spans="7:7">
      <c r="G3492" s="1"/>
    </row>
    <row r="3493" spans="7:7">
      <c r="G3493" s="1"/>
    </row>
    <row r="3494" spans="7:7">
      <c r="G3494" s="1"/>
    </row>
    <row r="3495" spans="7:7">
      <c r="G3495" s="1"/>
    </row>
    <row r="3496" spans="7:7">
      <c r="G3496" s="1"/>
    </row>
    <row r="3497" spans="7:7">
      <c r="G3497" s="1"/>
    </row>
    <row r="3498" spans="7:7">
      <c r="G3498" s="1"/>
    </row>
    <row r="3499" spans="7:7">
      <c r="G3499" s="1"/>
    </row>
    <row r="3500" spans="7:7">
      <c r="G3500" s="1"/>
    </row>
    <row r="3501" spans="7:7">
      <c r="G3501" s="1"/>
    </row>
    <row r="3502" spans="7:7">
      <c r="G3502" s="1"/>
    </row>
    <row r="3503" spans="7:7">
      <c r="G3503" s="1"/>
    </row>
    <row r="3504" spans="7:7">
      <c r="G3504" s="1"/>
    </row>
    <row r="3505" spans="7:7">
      <c r="G3505" s="1"/>
    </row>
    <row r="3506" spans="7:7">
      <c r="G3506" s="1"/>
    </row>
    <row r="3507" spans="7:7">
      <c r="G3507" s="1"/>
    </row>
    <row r="3508" spans="7:7">
      <c r="G3508" s="1"/>
    </row>
    <row r="3509" spans="7:7">
      <c r="G3509" s="1"/>
    </row>
    <row r="3510" spans="7:7">
      <c r="G3510" s="1"/>
    </row>
    <row r="3511" spans="7:7">
      <c r="G3511" s="1"/>
    </row>
    <row r="3512" spans="7:7">
      <c r="G3512" s="1"/>
    </row>
    <row r="3513" spans="7:7">
      <c r="G3513" s="1"/>
    </row>
    <row r="3514" spans="7:7">
      <c r="G3514" s="1"/>
    </row>
    <row r="3515" spans="7:7">
      <c r="G3515" s="1"/>
    </row>
    <row r="3516" spans="7:7">
      <c r="G3516" s="1"/>
    </row>
    <row r="3517" spans="7:7">
      <c r="G3517" s="1"/>
    </row>
    <row r="3518" spans="7:7">
      <c r="G3518" s="1"/>
    </row>
    <row r="3519" spans="7:7">
      <c r="G3519" s="1"/>
    </row>
    <row r="3520" spans="7:7">
      <c r="G3520" s="1"/>
    </row>
    <row r="3521" spans="7:7">
      <c r="G3521" s="1"/>
    </row>
    <row r="3522" spans="7:7">
      <c r="G3522" s="1"/>
    </row>
    <row r="3523" spans="7:7">
      <c r="G3523" s="1"/>
    </row>
    <row r="3524" spans="7:7">
      <c r="G3524" s="1"/>
    </row>
    <row r="3525" spans="7:7">
      <c r="G3525" s="1"/>
    </row>
    <row r="3526" spans="7:7">
      <c r="G3526" s="1"/>
    </row>
    <row r="3527" spans="7:7">
      <c r="G3527" s="1"/>
    </row>
    <row r="3528" spans="7:7">
      <c r="G3528" s="1"/>
    </row>
    <row r="3529" spans="7:7">
      <c r="G3529" s="1"/>
    </row>
    <row r="3530" spans="7:7">
      <c r="G3530" s="1"/>
    </row>
    <row r="3531" spans="7:7">
      <c r="G3531" s="1"/>
    </row>
    <row r="3532" spans="7:7">
      <c r="G3532" s="1"/>
    </row>
    <row r="3533" spans="7:7">
      <c r="G3533" s="1"/>
    </row>
    <row r="3534" spans="7:7">
      <c r="G3534" s="1"/>
    </row>
    <row r="3535" spans="7:7">
      <c r="G3535" s="1"/>
    </row>
    <row r="3536" spans="7:7">
      <c r="G3536" s="1"/>
    </row>
    <row r="3537" spans="7:7">
      <c r="G3537" s="1"/>
    </row>
    <row r="3538" spans="7:7">
      <c r="G3538" s="1"/>
    </row>
    <row r="3539" spans="7:7">
      <c r="G3539" s="1"/>
    </row>
    <row r="3540" spans="7:7">
      <c r="G3540" s="1"/>
    </row>
    <row r="3541" spans="7:7">
      <c r="G3541" s="1"/>
    </row>
    <row r="3542" spans="7:7">
      <c r="G3542" s="1"/>
    </row>
    <row r="3543" spans="7:7">
      <c r="G3543" s="1"/>
    </row>
    <row r="3544" spans="7:7">
      <c r="G3544" s="1"/>
    </row>
    <row r="3545" spans="7:7">
      <c r="G3545" s="1"/>
    </row>
    <row r="3546" spans="7:7">
      <c r="G3546" s="1"/>
    </row>
    <row r="3547" spans="7:7">
      <c r="G3547" s="1"/>
    </row>
    <row r="3548" spans="7:7">
      <c r="G3548" s="1"/>
    </row>
    <row r="3549" spans="7:7">
      <c r="G3549" s="1"/>
    </row>
    <row r="3550" spans="7:7">
      <c r="G3550" s="1"/>
    </row>
    <row r="3551" spans="7:7">
      <c r="G3551" s="1"/>
    </row>
    <row r="3552" spans="7:7">
      <c r="G3552" s="1"/>
    </row>
    <row r="3553" spans="7:7">
      <c r="G3553" s="1"/>
    </row>
    <row r="3554" spans="7:7">
      <c r="G3554" s="1"/>
    </row>
    <row r="3555" spans="7:7">
      <c r="G3555" s="1"/>
    </row>
    <row r="3556" spans="7:7">
      <c r="G3556" s="1"/>
    </row>
    <row r="3557" spans="7:7">
      <c r="G3557" s="1"/>
    </row>
    <row r="3558" spans="7:7">
      <c r="G3558" s="1"/>
    </row>
    <row r="3559" spans="7:7">
      <c r="G3559" s="1"/>
    </row>
    <row r="3560" spans="7:7">
      <c r="G3560" s="1"/>
    </row>
    <row r="3561" spans="7:7">
      <c r="G3561" s="1"/>
    </row>
    <row r="3562" spans="7:7">
      <c r="G3562" s="1"/>
    </row>
    <row r="3563" spans="7:7">
      <c r="G3563" s="1"/>
    </row>
    <row r="3564" spans="7:7">
      <c r="G3564" s="1"/>
    </row>
    <row r="3565" spans="7:7">
      <c r="G3565" s="1"/>
    </row>
    <row r="3566" spans="7:7">
      <c r="G3566" s="1"/>
    </row>
    <row r="3567" spans="7:7">
      <c r="G3567" s="1"/>
    </row>
    <row r="3568" spans="7:7">
      <c r="G3568" s="1"/>
    </row>
    <row r="3569" spans="7:7">
      <c r="G3569" s="1"/>
    </row>
    <row r="3570" spans="7:7">
      <c r="G3570" s="1"/>
    </row>
    <row r="3571" spans="7:7">
      <c r="G3571" s="1"/>
    </row>
    <row r="3572" spans="7:7">
      <c r="G3572" s="1"/>
    </row>
    <row r="3573" spans="7:7">
      <c r="G3573" s="1"/>
    </row>
    <row r="3574" spans="7:7">
      <c r="G3574" s="1"/>
    </row>
    <row r="3575" spans="7:7">
      <c r="G3575" s="1"/>
    </row>
    <row r="3576" spans="7:7">
      <c r="G3576" s="1"/>
    </row>
    <row r="3577" spans="7:7">
      <c r="G3577" s="1"/>
    </row>
    <row r="3578" spans="7:7">
      <c r="G3578" s="1"/>
    </row>
    <row r="3579" spans="7:7">
      <c r="G3579" s="1"/>
    </row>
    <row r="3580" spans="7:7">
      <c r="G3580" s="1"/>
    </row>
    <row r="3581" spans="7:7">
      <c r="G3581" s="1"/>
    </row>
    <row r="3582" spans="7:7">
      <c r="G3582" s="1"/>
    </row>
    <row r="3583" spans="7:7">
      <c r="G3583" s="1"/>
    </row>
    <row r="3584" spans="7:7">
      <c r="G3584" s="1"/>
    </row>
    <row r="3585" spans="7:7">
      <c r="G3585" s="1"/>
    </row>
    <row r="3586" spans="7:7">
      <c r="G3586" s="1"/>
    </row>
    <row r="3587" spans="7:7">
      <c r="G3587" s="1"/>
    </row>
    <row r="3588" spans="7:7">
      <c r="G3588" s="1"/>
    </row>
    <row r="3589" spans="7:7">
      <c r="G3589" s="1"/>
    </row>
    <row r="3590" spans="7:7">
      <c r="G3590" s="1"/>
    </row>
    <row r="3591" spans="7:7">
      <c r="G3591" s="1"/>
    </row>
    <row r="3592" spans="7:7">
      <c r="G3592" s="1"/>
    </row>
    <row r="3593" spans="7:7">
      <c r="G3593" s="1"/>
    </row>
    <row r="3594" spans="7:7">
      <c r="G3594" s="1"/>
    </row>
    <row r="3595" spans="7:7">
      <c r="G3595" s="1"/>
    </row>
    <row r="3596" spans="7:7">
      <c r="G3596" s="1"/>
    </row>
    <row r="3597" spans="7:7">
      <c r="G3597" s="1"/>
    </row>
    <row r="3598" spans="7:7">
      <c r="G3598" s="1"/>
    </row>
    <row r="3599" spans="7:7">
      <c r="G3599" s="1"/>
    </row>
    <row r="3600" spans="7:7">
      <c r="G3600" s="1"/>
    </row>
    <row r="3601" spans="7:7">
      <c r="G3601" s="1"/>
    </row>
    <row r="3602" spans="7:7">
      <c r="G3602" s="1"/>
    </row>
    <row r="3603" spans="7:7">
      <c r="G3603" s="1"/>
    </row>
    <row r="3604" spans="7:7">
      <c r="G3604" s="1"/>
    </row>
    <row r="3605" spans="7:7">
      <c r="G3605" s="1"/>
    </row>
    <row r="3606" spans="7:7">
      <c r="G3606" s="1"/>
    </row>
    <row r="3607" spans="7:7">
      <c r="G3607" s="1"/>
    </row>
    <row r="3608" spans="7:7">
      <c r="G3608" s="1"/>
    </row>
    <row r="3609" spans="7:7">
      <c r="G3609" s="1"/>
    </row>
    <row r="3610" spans="7:7">
      <c r="G3610" s="1"/>
    </row>
    <row r="3611" spans="7:7">
      <c r="G3611" s="1"/>
    </row>
    <row r="3612" spans="7:7">
      <c r="G3612" s="1"/>
    </row>
    <row r="3613" spans="7:7">
      <c r="G3613" s="1"/>
    </row>
    <row r="3614" spans="7:7">
      <c r="G3614" s="1"/>
    </row>
    <row r="3615" spans="7:7">
      <c r="G3615" s="1"/>
    </row>
    <row r="3616" spans="7:7">
      <c r="G3616" s="1"/>
    </row>
    <row r="3617" spans="7:7">
      <c r="G3617" s="1"/>
    </row>
    <row r="3618" spans="7:7">
      <c r="G3618" s="1"/>
    </row>
    <row r="3619" spans="7:7">
      <c r="G3619" s="1"/>
    </row>
    <row r="3620" spans="7:7">
      <c r="G3620" s="1"/>
    </row>
    <row r="3621" spans="7:7">
      <c r="G3621" s="1"/>
    </row>
    <row r="3622" spans="7:7">
      <c r="G3622" s="1"/>
    </row>
    <row r="3623" spans="7:7">
      <c r="G3623" s="1"/>
    </row>
    <row r="3624" spans="7:7">
      <c r="G3624" s="1"/>
    </row>
    <row r="3625" spans="7:7">
      <c r="G3625" s="1"/>
    </row>
    <row r="3626" spans="7:7">
      <c r="G3626" s="1"/>
    </row>
    <row r="3627" spans="7:7">
      <c r="G3627" s="1"/>
    </row>
    <row r="3628" spans="7:7">
      <c r="G3628" s="1"/>
    </row>
    <row r="3629" spans="7:7">
      <c r="G3629" s="1"/>
    </row>
    <row r="3630" spans="7:7">
      <c r="G3630" s="1"/>
    </row>
    <row r="3631" spans="7:7">
      <c r="G3631" s="1"/>
    </row>
    <row r="3632" spans="7:7">
      <c r="G3632" s="1"/>
    </row>
    <row r="3633" spans="7:7">
      <c r="G3633" s="1"/>
    </row>
    <row r="3634" spans="7:7">
      <c r="G3634" s="1"/>
    </row>
    <row r="3635" spans="7:7">
      <c r="G3635" s="1"/>
    </row>
    <row r="3636" spans="7:7">
      <c r="G3636" s="1"/>
    </row>
    <row r="3637" spans="7:7">
      <c r="G3637" s="1"/>
    </row>
    <row r="3638" spans="7:7">
      <c r="G3638" s="1"/>
    </row>
    <row r="3639" spans="7:7">
      <c r="G3639" s="1"/>
    </row>
    <row r="3640" spans="7:7">
      <c r="G3640" s="1"/>
    </row>
    <row r="3641" spans="7:7">
      <c r="G3641" s="1"/>
    </row>
    <row r="3642" spans="7:7">
      <c r="G3642" s="1"/>
    </row>
    <row r="3643" spans="7:7">
      <c r="G3643" s="1"/>
    </row>
    <row r="3644" spans="7:7">
      <c r="G3644" s="1"/>
    </row>
    <row r="3645" spans="7:7">
      <c r="G3645" s="1"/>
    </row>
    <row r="3646" spans="7:7">
      <c r="G3646" s="1"/>
    </row>
    <row r="3647" spans="7:7">
      <c r="G3647" s="1"/>
    </row>
    <row r="3648" spans="7:7">
      <c r="G3648" s="1"/>
    </row>
    <row r="3649" spans="7:7">
      <c r="G3649" s="1"/>
    </row>
    <row r="3650" spans="7:7">
      <c r="G3650" s="1"/>
    </row>
    <row r="3651" spans="7:7">
      <c r="G3651" s="1"/>
    </row>
    <row r="3652" spans="7:7">
      <c r="G3652" s="1"/>
    </row>
    <row r="3653" spans="7:7">
      <c r="G3653" s="1"/>
    </row>
    <row r="3654" spans="7:7">
      <c r="G3654" s="1"/>
    </row>
    <row r="3655" spans="7:7">
      <c r="G3655" s="1"/>
    </row>
    <row r="3656" spans="7:7">
      <c r="G3656" s="1"/>
    </row>
    <row r="3657" spans="7:7">
      <c r="G3657" s="1"/>
    </row>
    <row r="3658" spans="7:7">
      <c r="G3658" s="1"/>
    </row>
    <row r="3659" spans="7:7">
      <c r="G3659" s="1"/>
    </row>
    <row r="3660" spans="7:7">
      <c r="G3660" s="1"/>
    </row>
    <row r="3661" spans="7:7">
      <c r="G3661" s="1"/>
    </row>
    <row r="3662" spans="7:7">
      <c r="G3662" s="1"/>
    </row>
    <row r="3663" spans="7:7">
      <c r="G3663" s="1"/>
    </row>
    <row r="3664" spans="7:7">
      <c r="G3664" s="1"/>
    </row>
    <row r="3665" spans="7:7">
      <c r="G3665" s="1"/>
    </row>
    <row r="3666" spans="7:7">
      <c r="G3666" s="1"/>
    </row>
    <row r="3667" spans="7:7">
      <c r="G3667" s="1"/>
    </row>
    <row r="3668" spans="7:7">
      <c r="G3668" s="1"/>
    </row>
    <row r="3669" spans="7:7">
      <c r="G3669" s="1"/>
    </row>
    <row r="3670" spans="7:7">
      <c r="G3670" s="1"/>
    </row>
    <row r="3671" spans="7:7">
      <c r="G3671" s="1"/>
    </row>
    <row r="3672" spans="7:7">
      <c r="G3672" s="1"/>
    </row>
    <row r="3673" spans="7:7">
      <c r="G3673" s="1"/>
    </row>
    <row r="3674" spans="7:7">
      <c r="G3674" s="1"/>
    </row>
    <row r="3675" spans="7:7">
      <c r="G3675" s="1"/>
    </row>
    <row r="3676" spans="7:7">
      <c r="G3676" s="1"/>
    </row>
    <row r="3677" spans="7:7">
      <c r="G3677" s="1"/>
    </row>
    <row r="3678" spans="7:7">
      <c r="G3678" s="1"/>
    </row>
    <row r="3679" spans="7:7">
      <c r="G3679" s="1"/>
    </row>
    <row r="3680" spans="7:7">
      <c r="G3680" s="1"/>
    </row>
    <row r="3681" spans="7:7">
      <c r="G3681" s="1"/>
    </row>
    <row r="3682" spans="7:7">
      <c r="G3682" s="1"/>
    </row>
    <row r="3683" spans="7:7">
      <c r="G3683" s="1"/>
    </row>
    <row r="3684" spans="7:7">
      <c r="G3684" s="1"/>
    </row>
    <row r="3685" spans="7:7">
      <c r="G3685" s="1"/>
    </row>
    <row r="3686" spans="7:7">
      <c r="G3686" s="1"/>
    </row>
    <row r="3687" spans="7:7">
      <c r="G3687" s="1"/>
    </row>
    <row r="3688" spans="7:7">
      <c r="G3688" s="1"/>
    </row>
    <row r="3689" spans="7:7">
      <c r="G3689" s="1"/>
    </row>
    <row r="3690" spans="7:7">
      <c r="G3690" s="1"/>
    </row>
    <row r="3691" spans="7:7">
      <c r="G3691" s="1"/>
    </row>
    <row r="3692" spans="7:7">
      <c r="G3692" s="1"/>
    </row>
    <row r="3693" spans="7:7">
      <c r="G3693" s="1"/>
    </row>
    <row r="3694" spans="7:7">
      <c r="G3694" s="1"/>
    </row>
    <row r="3695" spans="7:7">
      <c r="G3695" s="1"/>
    </row>
    <row r="3696" spans="7:7">
      <c r="G3696" s="1"/>
    </row>
    <row r="3697" spans="7:7">
      <c r="G3697" s="1"/>
    </row>
    <row r="3698" spans="7:7">
      <c r="G3698" s="1"/>
    </row>
    <row r="3699" spans="7:7">
      <c r="G3699" s="1"/>
    </row>
    <row r="3700" spans="7:7">
      <c r="G3700" s="1"/>
    </row>
    <row r="3701" spans="7:7">
      <c r="G3701" s="1"/>
    </row>
    <row r="3702" spans="7:7">
      <c r="G3702" s="1"/>
    </row>
    <row r="3703" spans="7:7">
      <c r="G3703" s="1"/>
    </row>
    <row r="3704" spans="7:7">
      <c r="G3704" s="1"/>
    </row>
    <row r="3705" spans="7:7">
      <c r="G3705" s="1"/>
    </row>
    <row r="3706" spans="7:7">
      <c r="G3706" s="1"/>
    </row>
    <row r="3707" spans="7:7">
      <c r="G3707" s="1"/>
    </row>
    <row r="3708" spans="7:7">
      <c r="G3708" s="1"/>
    </row>
    <row r="3709" spans="7:7">
      <c r="G3709" s="1"/>
    </row>
    <row r="3710" spans="7:7">
      <c r="G3710" s="1"/>
    </row>
    <row r="3711" spans="7:7">
      <c r="G3711" s="1"/>
    </row>
    <row r="3712" spans="7:7">
      <c r="G3712" s="1"/>
    </row>
    <row r="3713" spans="7:7">
      <c r="G3713" s="1"/>
    </row>
    <row r="3714" spans="7:7">
      <c r="G3714" s="1"/>
    </row>
    <row r="3715" spans="7:7">
      <c r="G3715" s="1"/>
    </row>
    <row r="3716" spans="7:7">
      <c r="G3716" s="1"/>
    </row>
    <row r="3717" spans="7:7">
      <c r="G3717" s="1"/>
    </row>
    <row r="3718" spans="7:7">
      <c r="G3718" s="1"/>
    </row>
    <row r="3719" spans="7:7">
      <c r="G3719" s="1"/>
    </row>
    <row r="3720" spans="7:7">
      <c r="G3720" s="1"/>
    </row>
    <row r="3721" spans="7:7">
      <c r="G3721" s="1"/>
    </row>
    <row r="3722" spans="7:7">
      <c r="G3722" s="1"/>
    </row>
    <row r="3723" spans="7:7">
      <c r="G3723" s="1"/>
    </row>
    <row r="3724" spans="7:7">
      <c r="G3724" s="1"/>
    </row>
    <row r="3725" spans="7:7">
      <c r="G3725" s="1"/>
    </row>
    <row r="3726" spans="7:7">
      <c r="G3726" s="1"/>
    </row>
    <row r="3727" spans="7:7">
      <c r="G3727" s="1"/>
    </row>
    <row r="3728" spans="7:7">
      <c r="G3728" s="1"/>
    </row>
    <row r="3729" spans="7:7">
      <c r="G3729" s="1"/>
    </row>
    <row r="3730" spans="7:7">
      <c r="G3730" s="1"/>
    </row>
    <row r="3731" spans="7:7">
      <c r="G3731" s="1"/>
    </row>
    <row r="3732" spans="7:7">
      <c r="G3732" s="1"/>
    </row>
    <row r="3733" spans="7:7">
      <c r="G3733" s="1"/>
    </row>
    <row r="3734" spans="7:7">
      <c r="G3734" s="1"/>
    </row>
    <row r="3735" spans="7:7">
      <c r="G3735" s="1"/>
    </row>
    <row r="3736" spans="7:7">
      <c r="G3736" s="1"/>
    </row>
    <row r="3737" spans="7:7">
      <c r="G3737" s="1"/>
    </row>
    <row r="3738" spans="7:7">
      <c r="G3738" s="1"/>
    </row>
    <row r="3739" spans="7:7">
      <c r="G3739" s="1"/>
    </row>
    <row r="3740" spans="7:7">
      <c r="G3740" s="1"/>
    </row>
    <row r="3741" spans="7:7">
      <c r="G3741" s="1"/>
    </row>
    <row r="3742" spans="7:7">
      <c r="G3742" s="1"/>
    </row>
    <row r="3743" spans="7:7">
      <c r="G3743" s="1"/>
    </row>
    <row r="3744" spans="7:7">
      <c r="G3744" s="1"/>
    </row>
    <row r="3745" spans="7:7">
      <c r="G3745" s="1"/>
    </row>
    <row r="3746" spans="7:7">
      <c r="G3746" s="1"/>
    </row>
    <row r="3747" spans="7:7">
      <c r="G3747" s="1"/>
    </row>
    <row r="3748" spans="7:7">
      <c r="G3748" s="1"/>
    </row>
    <row r="3749" spans="7:7">
      <c r="G3749" s="1"/>
    </row>
    <row r="3750" spans="7:7">
      <c r="G3750" s="1"/>
    </row>
    <row r="3751" spans="7:7">
      <c r="G3751" s="1"/>
    </row>
    <row r="3752" spans="7:7">
      <c r="G3752" s="1"/>
    </row>
    <row r="3753" spans="7:7">
      <c r="G3753" s="1"/>
    </row>
    <row r="3754" spans="7:7">
      <c r="G3754" s="1"/>
    </row>
    <row r="3755" spans="7:7">
      <c r="G3755" s="1"/>
    </row>
    <row r="3756" spans="7:7">
      <c r="G3756" s="1"/>
    </row>
    <row r="3757" spans="7:7">
      <c r="G3757" s="1"/>
    </row>
    <row r="3758" spans="7:7">
      <c r="G3758" s="1"/>
    </row>
    <row r="3759" spans="7:7">
      <c r="G3759" s="1"/>
    </row>
    <row r="3760" spans="7:7">
      <c r="G3760" s="1"/>
    </row>
    <row r="3761" spans="7:7">
      <c r="G3761" s="1"/>
    </row>
    <row r="3762" spans="7:7">
      <c r="G3762" s="1"/>
    </row>
    <row r="3763" spans="7:7">
      <c r="G3763" s="1"/>
    </row>
    <row r="3764" spans="7:7">
      <c r="G3764" s="1"/>
    </row>
    <row r="3765" spans="7:7">
      <c r="G3765" s="1"/>
    </row>
    <row r="3766" spans="7:7">
      <c r="G3766" s="1"/>
    </row>
    <row r="3767" spans="7:7">
      <c r="G3767" s="1"/>
    </row>
    <row r="3768" spans="7:7">
      <c r="G3768" s="1"/>
    </row>
    <row r="3769" spans="7:7">
      <c r="G3769" s="1"/>
    </row>
    <row r="3770" spans="7:7">
      <c r="G3770" s="1"/>
    </row>
    <row r="3771" spans="7:7">
      <c r="G3771" s="1"/>
    </row>
    <row r="3772" spans="7:7">
      <c r="G3772" s="1"/>
    </row>
    <row r="3773" spans="7:7">
      <c r="G3773" s="1"/>
    </row>
    <row r="3774" spans="7:7">
      <c r="G3774" s="1"/>
    </row>
    <row r="3775" spans="7:7">
      <c r="G3775" s="1"/>
    </row>
    <row r="3776" spans="7:7">
      <c r="G3776" s="1"/>
    </row>
    <row r="3777" spans="7:7">
      <c r="G3777" s="1"/>
    </row>
    <row r="3778" spans="7:7">
      <c r="G3778" s="1"/>
    </row>
    <row r="3779" spans="7:7">
      <c r="G3779" s="1"/>
    </row>
    <row r="3780" spans="7:7">
      <c r="G3780" s="1"/>
    </row>
    <row r="3781" spans="7:7">
      <c r="G3781" s="1"/>
    </row>
    <row r="3782" spans="7:7">
      <c r="G3782" s="1"/>
    </row>
    <row r="3783" spans="7:7">
      <c r="G3783" s="1"/>
    </row>
    <row r="3784" spans="7:7">
      <c r="G3784" s="1"/>
    </row>
    <row r="3785" spans="7:7">
      <c r="G3785" s="1"/>
    </row>
    <row r="3786" spans="7:7">
      <c r="G3786" s="1"/>
    </row>
    <row r="3787" spans="7:7">
      <c r="G3787" s="1"/>
    </row>
    <row r="3788" spans="7:7">
      <c r="G3788" s="1"/>
    </row>
    <row r="3789" spans="7:7">
      <c r="G3789" s="1"/>
    </row>
    <row r="3790" spans="7:7">
      <c r="G3790" s="1"/>
    </row>
    <row r="3791" spans="7:7">
      <c r="G3791" s="1"/>
    </row>
    <row r="3792" spans="7:7">
      <c r="G3792" s="1"/>
    </row>
    <row r="3793" spans="7:7">
      <c r="G3793" s="1"/>
    </row>
    <row r="3794" spans="7:7">
      <c r="G3794" s="1"/>
    </row>
    <row r="3795" spans="7:7">
      <c r="G3795" s="1"/>
    </row>
    <row r="3796" spans="7:7">
      <c r="G3796" s="1"/>
    </row>
    <row r="3797" spans="7:7">
      <c r="G3797" s="1"/>
    </row>
    <row r="3798" spans="7:7">
      <c r="G3798" s="1"/>
    </row>
    <row r="3799" spans="7:7">
      <c r="G3799" s="1"/>
    </row>
    <row r="3800" spans="7:7">
      <c r="G3800" s="1"/>
    </row>
    <row r="3801" spans="7:7">
      <c r="G3801" s="1"/>
    </row>
    <row r="3802" spans="7:7">
      <c r="G3802" s="1"/>
    </row>
    <row r="3803" spans="7:7">
      <c r="G3803" s="1"/>
    </row>
    <row r="3804" spans="7:7">
      <c r="G3804" s="1"/>
    </row>
    <row r="3805" spans="7:7">
      <c r="G3805" s="1"/>
    </row>
    <row r="3806" spans="7:7">
      <c r="G3806" s="1"/>
    </row>
    <row r="3807" spans="7:7">
      <c r="G3807" s="1"/>
    </row>
    <row r="3808" spans="7:7">
      <c r="G3808" s="1"/>
    </row>
    <row r="3809" spans="7:7">
      <c r="G3809" s="1"/>
    </row>
    <row r="3810" spans="7:7">
      <c r="G3810" s="1"/>
    </row>
    <row r="3811" spans="7:7">
      <c r="G3811" s="1"/>
    </row>
    <row r="3812" spans="7:7">
      <c r="G3812" s="1"/>
    </row>
    <row r="3813" spans="7:7">
      <c r="G3813" s="1"/>
    </row>
    <row r="3814" spans="7:7">
      <c r="G3814" s="1"/>
    </row>
    <row r="3815" spans="7:7">
      <c r="G3815" s="1"/>
    </row>
    <row r="3816" spans="7:7">
      <c r="G3816" s="1"/>
    </row>
    <row r="3817" spans="7:7">
      <c r="G3817" s="1"/>
    </row>
    <row r="3818" spans="7:7">
      <c r="G3818" s="1"/>
    </row>
    <row r="3819" spans="7:7">
      <c r="G3819" s="1"/>
    </row>
    <row r="3820" spans="7:7">
      <c r="G3820" s="1"/>
    </row>
    <row r="3821" spans="7:7">
      <c r="G3821" s="1"/>
    </row>
    <row r="3822" spans="7:7">
      <c r="G3822" s="1"/>
    </row>
    <row r="3823" spans="7:7">
      <c r="G3823" s="1"/>
    </row>
    <row r="3824" spans="7:7">
      <c r="G3824" s="1"/>
    </row>
    <row r="3825" spans="7:7">
      <c r="G3825" s="1"/>
    </row>
    <row r="3826" spans="7:7">
      <c r="G3826" s="1"/>
    </row>
    <row r="3827" spans="7:7">
      <c r="G3827" s="1"/>
    </row>
    <row r="3828" spans="7:7">
      <c r="G3828" s="1"/>
    </row>
    <row r="3829" spans="7:7">
      <c r="G3829" s="1"/>
    </row>
    <row r="3830" spans="7:7">
      <c r="G3830" s="1"/>
    </row>
    <row r="3831" spans="7:7">
      <c r="G3831" s="1"/>
    </row>
    <row r="3832" spans="7:7">
      <c r="G3832" s="1"/>
    </row>
    <row r="3833" spans="7:7">
      <c r="G3833" s="1"/>
    </row>
    <row r="3834" spans="7:7">
      <c r="G3834" s="1"/>
    </row>
    <row r="3835" spans="7:7">
      <c r="G3835" s="1"/>
    </row>
    <row r="3836" spans="7:7">
      <c r="G3836" s="1"/>
    </row>
    <row r="3837" spans="7:7">
      <c r="G3837" s="1"/>
    </row>
    <row r="3838" spans="7:7">
      <c r="G3838" s="1"/>
    </row>
    <row r="3839" spans="7:7">
      <c r="G3839" s="1"/>
    </row>
    <row r="3840" spans="7:7">
      <c r="G3840" s="1"/>
    </row>
    <row r="3841" spans="7:7">
      <c r="G3841" s="1"/>
    </row>
    <row r="3842" spans="7:7">
      <c r="G3842" s="1"/>
    </row>
    <row r="3843" spans="7:7">
      <c r="G3843" s="1"/>
    </row>
    <row r="3844" spans="7:7">
      <c r="G3844" s="1"/>
    </row>
    <row r="3845" spans="7:7">
      <c r="G3845" s="1"/>
    </row>
    <row r="3846" spans="7:7">
      <c r="G3846" s="1"/>
    </row>
    <row r="3847" spans="7:7">
      <c r="G3847" s="1"/>
    </row>
    <row r="3848" spans="7:7">
      <c r="G3848" s="1"/>
    </row>
    <row r="3849" spans="7:7">
      <c r="G3849" s="1"/>
    </row>
    <row r="3850" spans="7:7">
      <c r="G3850" s="1"/>
    </row>
    <row r="3851" spans="7:7">
      <c r="G3851" s="1"/>
    </row>
    <row r="3852" spans="7:7">
      <c r="G3852" s="1"/>
    </row>
    <row r="3853" spans="7:7">
      <c r="G3853" s="1"/>
    </row>
    <row r="3854" spans="7:7">
      <c r="G3854" s="1"/>
    </row>
    <row r="3855" spans="7:7">
      <c r="G3855" s="1"/>
    </row>
    <row r="3856" spans="7:7">
      <c r="G3856" s="1"/>
    </row>
    <row r="3857" spans="7:7">
      <c r="G3857" s="1"/>
    </row>
    <row r="3858" spans="7:7">
      <c r="G3858" s="1"/>
    </row>
    <row r="3859" spans="7:7">
      <c r="G3859" s="1"/>
    </row>
    <row r="3860" spans="7:7">
      <c r="G3860" s="1"/>
    </row>
    <row r="3861" spans="7:7">
      <c r="G3861" s="1"/>
    </row>
    <row r="3862" spans="7:7">
      <c r="G3862" s="1"/>
    </row>
    <row r="3863" spans="7:7">
      <c r="G3863" s="1"/>
    </row>
    <row r="3864" spans="7:7">
      <c r="G3864" s="1"/>
    </row>
    <row r="3865" spans="7:7">
      <c r="G3865" s="1"/>
    </row>
    <row r="3866" spans="7:7">
      <c r="G3866" s="1"/>
    </row>
    <row r="3867" spans="7:7">
      <c r="G3867" s="1"/>
    </row>
    <row r="3868" spans="7:7">
      <c r="G3868" s="1"/>
    </row>
    <row r="3869" spans="7:7">
      <c r="G3869" s="1"/>
    </row>
    <row r="3870" spans="7:7">
      <c r="G3870" s="1"/>
    </row>
    <row r="3871" spans="7:7">
      <c r="G3871" s="1"/>
    </row>
    <row r="3872" spans="7:7">
      <c r="G3872" s="1"/>
    </row>
    <row r="3873" spans="7:7">
      <c r="G3873" s="1"/>
    </row>
    <row r="3874" spans="7:7">
      <c r="G3874" s="1"/>
    </row>
    <row r="3875" spans="7:7">
      <c r="G3875" s="1"/>
    </row>
    <row r="3876" spans="7:7">
      <c r="G3876" s="1"/>
    </row>
    <row r="3877" spans="7:7">
      <c r="G3877" s="1"/>
    </row>
    <row r="3878" spans="7:7">
      <c r="G3878" s="1"/>
    </row>
    <row r="3879" spans="7:7">
      <c r="G3879" s="1"/>
    </row>
    <row r="3880" spans="7:7">
      <c r="G3880" s="1"/>
    </row>
    <row r="3881" spans="7:7">
      <c r="G3881" s="1"/>
    </row>
    <row r="3882" spans="7:7">
      <c r="G3882" s="1"/>
    </row>
    <row r="3883" spans="7:7">
      <c r="G3883" s="1"/>
    </row>
    <row r="3884" spans="7:7">
      <c r="G3884" s="1"/>
    </row>
    <row r="3885" spans="7:7">
      <c r="G3885" s="1"/>
    </row>
    <row r="3886" spans="7:7">
      <c r="G3886" s="1"/>
    </row>
    <row r="3887" spans="7:7">
      <c r="G3887" s="1"/>
    </row>
    <row r="3888" spans="7:7">
      <c r="G3888" s="1"/>
    </row>
    <row r="3889" spans="7:7">
      <c r="G3889" s="1"/>
    </row>
    <row r="3890" spans="7:7">
      <c r="G3890" s="1"/>
    </row>
    <row r="3891" spans="7:7">
      <c r="G3891" s="1"/>
    </row>
    <row r="3892" spans="7:7">
      <c r="G3892" s="1"/>
    </row>
    <row r="3893" spans="7:7">
      <c r="G3893" s="1"/>
    </row>
    <row r="3894" spans="7:7">
      <c r="G3894" s="1"/>
    </row>
    <row r="3895" spans="7:7">
      <c r="G3895" s="1"/>
    </row>
    <row r="3896" spans="7:7">
      <c r="G3896" s="1"/>
    </row>
    <row r="3897" spans="7:7">
      <c r="G3897" s="1"/>
    </row>
    <row r="3898" spans="7:7">
      <c r="G3898" s="1"/>
    </row>
    <row r="3899" spans="7:7">
      <c r="G3899" s="1"/>
    </row>
    <row r="3900" spans="7:7">
      <c r="G3900" s="1"/>
    </row>
    <row r="3901" spans="7:7">
      <c r="G3901" s="1"/>
    </row>
    <row r="3902" spans="7:7">
      <c r="G3902" s="1"/>
    </row>
    <row r="3903" spans="7:7">
      <c r="G3903" s="1"/>
    </row>
    <row r="3904" spans="7:7">
      <c r="G3904" s="1"/>
    </row>
    <row r="3905" spans="7:7">
      <c r="G3905" s="1"/>
    </row>
    <row r="3906" spans="7:7">
      <c r="G3906" s="1"/>
    </row>
    <row r="3907" spans="7:7">
      <c r="G3907" s="1"/>
    </row>
    <row r="3908" spans="7:7">
      <c r="G3908" s="1"/>
    </row>
    <row r="3909" spans="7:7">
      <c r="G3909" s="1"/>
    </row>
    <row r="3910" spans="7:7">
      <c r="G3910" s="1"/>
    </row>
    <row r="3911" spans="7:7">
      <c r="G3911" s="1"/>
    </row>
    <row r="3912" spans="7:7">
      <c r="G3912" s="1"/>
    </row>
    <row r="3913" spans="7:7">
      <c r="G3913" s="1"/>
    </row>
    <row r="3914" spans="7:7">
      <c r="G3914" s="1"/>
    </row>
    <row r="3915" spans="7:7">
      <c r="G3915" s="1"/>
    </row>
    <row r="3916" spans="7:7">
      <c r="G3916" s="1"/>
    </row>
    <row r="3917" spans="7:7">
      <c r="G3917" s="1"/>
    </row>
    <row r="3918" spans="7:7">
      <c r="G3918" s="1"/>
    </row>
    <row r="3919" spans="7:7">
      <c r="G3919" s="1"/>
    </row>
    <row r="3920" spans="7:7">
      <c r="G3920" s="1"/>
    </row>
    <row r="3921" spans="7:7">
      <c r="G3921" s="1"/>
    </row>
    <row r="3922" spans="7:7">
      <c r="G3922" s="1"/>
    </row>
    <row r="3923" spans="7:7">
      <c r="G3923" s="1"/>
    </row>
    <row r="3924" spans="7:7">
      <c r="G3924" s="1"/>
    </row>
    <row r="3925" spans="7:7">
      <c r="G3925" s="1"/>
    </row>
    <row r="3926" spans="7:7">
      <c r="G3926" s="1"/>
    </row>
    <row r="3927" spans="7:7">
      <c r="G3927" s="1"/>
    </row>
    <row r="3928" spans="7:7">
      <c r="G3928" s="1"/>
    </row>
    <row r="3929" spans="7:7">
      <c r="G3929" s="1"/>
    </row>
    <row r="3930" spans="7:7">
      <c r="G3930" s="1"/>
    </row>
    <row r="3931" spans="7:7">
      <c r="G3931" s="1"/>
    </row>
    <row r="3932" spans="7:7">
      <c r="G3932" s="1"/>
    </row>
    <row r="3933" spans="7:7">
      <c r="G3933" s="1"/>
    </row>
    <row r="3934" spans="7:7">
      <c r="G3934" s="1"/>
    </row>
    <row r="3935" spans="7:7">
      <c r="G3935" s="1"/>
    </row>
    <row r="3936" spans="7:7">
      <c r="G3936" s="1"/>
    </row>
    <row r="3937" spans="7:7">
      <c r="G3937" s="1"/>
    </row>
    <row r="3938" spans="7:7">
      <c r="G3938" s="1"/>
    </row>
    <row r="3939" spans="7:7">
      <c r="G3939" s="1"/>
    </row>
    <row r="3940" spans="7:7">
      <c r="G3940" s="1"/>
    </row>
    <row r="3941" spans="7:7">
      <c r="G3941" s="1"/>
    </row>
    <row r="3942" spans="7:7">
      <c r="G3942" s="1"/>
    </row>
    <row r="3943" spans="7:7">
      <c r="G3943" s="1"/>
    </row>
    <row r="3944" spans="7:7">
      <c r="G3944" s="1"/>
    </row>
    <row r="3945" spans="7:7">
      <c r="G3945" s="1"/>
    </row>
    <row r="3946" spans="7:7">
      <c r="G3946" s="1"/>
    </row>
    <row r="3947" spans="7:7">
      <c r="G3947" s="1"/>
    </row>
    <row r="3948" spans="7:7">
      <c r="G3948" s="1"/>
    </row>
    <row r="3949" spans="7:7">
      <c r="G3949" s="1"/>
    </row>
    <row r="3950" spans="7:7">
      <c r="G3950" s="1"/>
    </row>
    <row r="3951" spans="7:7">
      <c r="G3951" s="1"/>
    </row>
    <row r="3952" spans="7:7">
      <c r="G3952" s="1"/>
    </row>
    <row r="3953" spans="7:7">
      <c r="G3953" s="1"/>
    </row>
    <row r="3954" spans="7:7">
      <c r="G3954" s="1"/>
    </row>
    <row r="3955" spans="7:7">
      <c r="G3955" s="1"/>
    </row>
    <row r="3956" spans="7:7">
      <c r="G3956" s="1"/>
    </row>
    <row r="3957" spans="7:7">
      <c r="G3957" s="1"/>
    </row>
    <row r="3958" spans="7:7">
      <c r="G3958" s="1"/>
    </row>
    <row r="3959" spans="7:7">
      <c r="G3959" s="1"/>
    </row>
    <row r="3960" spans="7:7">
      <c r="G3960" s="1"/>
    </row>
    <row r="3961" spans="7:7">
      <c r="G3961" s="1"/>
    </row>
    <row r="3962" spans="7:7">
      <c r="G3962" s="1"/>
    </row>
    <row r="3963" spans="7:7">
      <c r="G3963" s="1"/>
    </row>
    <row r="3964" spans="7:7">
      <c r="G3964" s="1"/>
    </row>
    <row r="3965" spans="7:7">
      <c r="G3965" s="1"/>
    </row>
    <row r="3966" spans="7:7">
      <c r="G3966" s="1"/>
    </row>
    <row r="3967" spans="7:7">
      <c r="G3967" s="1"/>
    </row>
    <row r="3968" spans="7:7">
      <c r="G3968" s="1"/>
    </row>
    <row r="3969" spans="7:7">
      <c r="G3969" s="1"/>
    </row>
    <row r="3970" spans="7:7">
      <c r="G3970" s="1"/>
    </row>
    <row r="3971" spans="7:7">
      <c r="G3971" s="1"/>
    </row>
    <row r="3972" spans="7:7">
      <c r="G3972" s="1"/>
    </row>
    <row r="3973" spans="7:7">
      <c r="G3973" s="1"/>
    </row>
    <row r="3974" spans="7:7">
      <c r="G3974" s="1"/>
    </row>
    <row r="3975" spans="7:7">
      <c r="G3975" s="1"/>
    </row>
    <row r="3976" spans="7:7">
      <c r="G3976" s="1"/>
    </row>
    <row r="3977" spans="7:7">
      <c r="G3977" s="1"/>
    </row>
    <row r="3978" spans="7:7">
      <c r="G3978" s="1"/>
    </row>
    <row r="3979" spans="7:7">
      <c r="G3979" s="1"/>
    </row>
    <row r="3980" spans="7:7">
      <c r="G3980" s="1"/>
    </row>
    <row r="3981" spans="7:7">
      <c r="G3981" s="1"/>
    </row>
    <row r="3982" spans="7:7">
      <c r="G3982" s="1"/>
    </row>
    <row r="3983" spans="7:7">
      <c r="G3983" s="1"/>
    </row>
    <row r="3984" spans="7:7">
      <c r="G3984" s="1"/>
    </row>
    <row r="3985" spans="7:7">
      <c r="G3985" s="1"/>
    </row>
    <row r="3986" spans="7:7">
      <c r="G3986" s="1"/>
    </row>
    <row r="3987" spans="7:7">
      <c r="G3987" s="1"/>
    </row>
    <row r="3988" spans="7:7">
      <c r="G3988" s="1"/>
    </row>
    <row r="3989" spans="7:7">
      <c r="G3989" s="1"/>
    </row>
    <row r="3990" spans="7:7">
      <c r="G3990" s="1"/>
    </row>
    <row r="3991" spans="7:7">
      <c r="G3991" s="1"/>
    </row>
    <row r="3992" spans="7:7">
      <c r="G3992" s="1"/>
    </row>
    <row r="3993" spans="7:7">
      <c r="G3993" s="1"/>
    </row>
    <row r="3994" spans="7:7">
      <c r="G3994" s="1"/>
    </row>
    <row r="3995" spans="7:7">
      <c r="G3995" s="1"/>
    </row>
    <row r="3996" spans="7:7">
      <c r="G3996" s="1"/>
    </row>
    <row r="3997" spans="7:7">
      <c r="G3997" s="1"/>
    </row>
    <row r="3998" spans="7:7">
      <c r="G3998" s="1"/>
    </row>
    <row r="3999" spans="7:7">
      <c r="G3999" s="1"/>
    </row>
    <row r="4000" spans="7:7">
      <c r="G4000" s="1"/>
    </row>
    <row r="4001" spans="7:7">
      <c r="G4001" s="1"/>
    </row>
    <row r="4002" spans="7:7">
      <c r="G4002" s="1"/>
    </row>
    <row r="4003" spans="7:7">
      <c r="G4003" s="1"/>
    </row>
    <row r="4004" spans="7:7">
      <c r="G4004" s="1"/>
    </row>
    <row r="4005" spans="7:7">
      <c r="G4005" s="1"/>
    </row>
    <row r="4006" spans="7:7">
      <c r="G4006" s="1"/>
    </row>
    <row r="4007" spans="7:7">
      <c r="G4007" s="1"/>
    </row>
    <row r="4008" spans="7:7">
      <c r="G4008" s="1"/>
    </row>
    <row r="4009" spans="7:7">
      <c r="G4009" s="1"/>
    </row>
    <row r="4010" spans="7:7">
      <c r="G4010" s="1"/>
    </row>
    <row r="4011" spans="7:7">
      <c r="G4011" s="1"/>
    </row>
    <row r="4012" spans="7:7">
      <c r="G4012" s="1"/>
    </row>
    <row r="4013" spans="7:7">
      <c r="G4013" s="1"/>
    </row>
    <row r="4014" spans="7:7">
      <c r="G4014" s="1"/>
    </row>
    <row r="4015" spans="7:7">
      <c r="G4015" s="1"/>
    </row>
    <row r="4016" spans="7:7">
      <c r="G4016" s="1"/>
    </row>
    <row r="4017" spans="7:7">
      <c r="G4017" s="1"/>
    </row>
    <row r="4018" spans="7:7">
      <c r="G4018" s="1"/>
    </row>
    <row r="4019" spans="7:7">
      <c r="G4019" s="1"/>
    </row>
    <row r="4020" spans="7:7">
      <c r="G4020" s="1"/>
    </row>
    <row r="4021" spans="7:7">
      <c r="G4021" s="1"/>
    </row>
    <row r="4022" spans="7:7">
      <c r="G4022" s="1"/>
    </row>
    <row r="4023" spans="7:7">
      <c r="G4023" s="1"/>
    </row>
    <row r="4024" spans="7:7">
      <c r="G4024" s="1"/>
    </row>
    <row r="4025" spans="7:7">
      <c r="G4025" s="1"/>
    </row>
    <row r="4026" spans="7:7">
      <c r="G4026" s="1"/>
    </row>
    <row r="4027" spans="7:7">
      <c r="G4027" s="1"/>
    </row>
    <row r="4028" spans="7:7">
      <c r="G4028" s="1"/>
    </row>
    <row r="4029" spans="7:7">
      <c r="G4029" s="1"/>
    </row>
    <row r="4030" spans="7:7">
      <c r="G4030" s="1"/>
    </row>
    <row r="4031" spans="7:7">
      <c r="G4031" s="1"/>
    </row>
    <row r="4032" spans="7:7">
      <c r="G4032" s="1"/>
    </row>
    <row r="4033" spans="7:7">
      <c r="G4033" s="1"/>
    </row>
    <row r="4034" spans="7:7">
      <c r="G4034" s="1"/>
    </row>
    <row r="4035" spans="7:7">
      <c r="G4035" s="1"/>
    </row>
    <row r="4036" spans="7:7">
      <c r="G4036" s="1"/>
    </row>
    <row r="4037" spans="7:7">
      <c r="G4037" s="1"/>
    </row>
    <row r="4038" spans="7:7">
      <c r="G4038" s="1"/>
    </row>
    <row r="4039" spans="7:7">
      <c r="G4039" s="1"/>
    </row>
    <row r="4040" spans="7:7">
      <c r="G4040" s="1"/>
    </row>
    <row r="4041" spans="7:7">
      <c r="G4041" s="1"/>
    </row>
    <row r="4042" spans="7:7">
      <c r="G4042" s="1"/>
    </row>
    <row r="4043" spans="7:7">
      <c r="G4043" s="1"/>
    </row>
    <row r="4044" spans="7:7">
      <c r="G4044" s="1"/>
    </row>
    <row r="4045" spans="7:7">
      <c r="G4045" s="1"/>
    </row>
    <row r="4046" spans="7:7">
      <c r="G4046" s="1"/>
    </row>
    <row r="4047" spans="7:7">
      <c r="G4047" s="1"/>
    </row>
    <row r="4048" spans="7:7">
      <c r="G4048" s="1"/>
    </row>
    <row r="4049" spans="7:7">
      <c r="G4049" s="1"/>
    </row>
    <row r="4050" spans="7:7">
      <c r="G4050" s="1"/>
    </row>
    <row r="4051" spans="7:7">
      <c r="G4051" s="1"/>
    </row>
    <row r="4052" spans="7:7">
      <c r="G4052" s="1"/>
    </row>
    <row r="4053" spans="7:7">
      <c r="G4053" s="1"/>
    </row>
    <row r="4054" spans="7:7">
      <c r="G4054" s="1"/>
    </row>
    <row r="4055" spans="7:7">
      <c r="G4055" s="1"/>
    </row>
    <row r="4056" spans="7:7">
      <c r="G4056" s="1"/>
    </row>
    <row r="4057" spans="7:7">
      <c r="G4057" s="1"/>
    </row>
    <row r="4058" spans="7:7">
      <c r="G4058" s="1"/>
    </row>
    <row r="4059" spans="7:7">
      <c r="G4059" s="1"/>
    </row>
    <row r="4060" spans="7:7">
      <c r="G4060" s="1"/>
    </row>
    <row r="4061" spans="7:7">
      <c r="G4061" s="1"/>
    </row>
    <row r="4062" spans="7:7">
      <c r="G4062" s="1"/>
    </row>
    <row r="4063" spans="7:7">
      <c r="G4063" s="1"/>
    </row>
    <row r="4064" spans="7:7">
      <c r="G4064" s="1"/>
    </row>
    <row r="4065" spans="7:7">
      <c r="G4065" s="1"/>
    </row>
    <row r="4066" spans="7:7">
      <c r="G4066" s="1"/>
    </row>
    <row r="4067" spans="7:7">
      <c r="G4067" s="1"/>
    </row>
    <row r="4068" spans="7:7">
      <c r="G4068" s="1"/>
    </row>
    <row r="4069" spans="7:7">
      <c r="G4069" s="1"/>
    </row>
    <row r="4070" spans="7:7">
      <c r="G4070" s="1"/>
    </row>
    <row r="4071" spans="7:7">
      <c r="G4071" s="1"/>
    </row>
    <row r="4072" spans="7:7">
      <c r="G4072" s="1"/>
    </row>
    <row r="4073" spans="7:7">
      <c r="G4073" s="1"/>
    </row>
    <row r="4074" spans="7:7">
      <c r="G4074" s="1"/>
    </row>
    <row r="4075" spans="7:7">
      <c r="G4075" s="1"/>
    </row>
    <row r="4076" spans="7:7">
      <c r="G4076" s="1"/>
    </row>
    <row r="4077" spans="7:7">
      <c r="G4077" s="1"/>
    </row>
    <row r="4078" spans="7:7">
      <c r="G4078" s="1"/>
    </row>
    <row r="4079" spans="7:7">
      <c r="G4079" s="1"/>
    </row>
    <row r="4080" spans="7:7">
      <c r="G4080" s="1"/>
    </row>
    <row r="4081" spans="7:7">
      <c r="G4081" s="1"/>
    </row>
    <row r="4082" spans="7:7">
      <c r="G4082" s="1"/>
    </row>
    <row r="4083" spans="7:7">
      <c r="G4083" s="1"/>
    </row>
    <row r="4084" spans="7:7">
      <c r="G4084" s="1"/>
    </row>
    <row r="4085" spans="7:7">
      <c r="G4085" s="1"/>
    </row>
    <row r="4086" spans="7:7">
      <c r="G4086" s="1"/>
    </row>
    <row r="4087" spans="7:7">
      <c r="G4087" s="1"/>
    </row>
    <row r="4088" spans="7:7">
      <c r="G4088" s="1"/>
    </row>
    <row r="4089" spans="7:7">
      <c r="G4089" s="1"/>
    </row>
    <row r="4090" spans="7:7">
      <c r="G4090" s="1"/>
    </row>
    <row r="4091" spans="7:7">
      <c r="G4091" s="1"/>
    </row>
    <row r="4092" spans="7:7">
      <c r="G4092" s="1"/>
    </row>
    <row r="4093" spans="7:7">
      <c r="G4093" s="1"/>
    </row>
    <row r="4094" spans="7:7">
      <c r="G4094" s="1"/>
    </row>
    <row r="4095" spans="7:7">
      <c r="G4095" s="1"/>
    </row>
    <row r="4096" spans="7:7">
      <c r="G4096" s="1"/>
    </row>
    <row r="4097" spans="7:7">
      <c r="G4097" s="1"/>
    </row>
    <row r="4098" spans="7:7">
      <c r="G4098" s="1"/>
    </row>
    <row r="4099" spans="7:7">
      <c r="G4099" s="1"/>
    </row>
    <row r="4100" spans="7:7">
      <c r="G4100" s="1"/>
    </row>
    <row r="4101" spans="7:7">
      <c r="G4101" s="1"/>
    </row>
    <row r="4102" spans="7:7">
      <c r="G4102" s="1"/>
    </row>
    <row r="4103" spans="7:7">
      <c r="G4103" s="1"/>
    </row>
    <row r="4104" spans="7:7">
      <c r="G4104" s="1"/>
    </row>
    <row r="4105" spans="7:7">
      <c r="G4105" s="1"/>
    </row>
    <row r="4106" spans="7:7">
      <c r="G4106" s="1"/>
    </row>
    <row r="4107" spans="7:7">
      <c r="G4107" s="1"/>
    </row>
    <row r="4108" spans="7:7">
      <c r="G4108" s="1"/>
    </row>
    <row r="4109" spans="7:7">
      <c r="G4109" s="1"/>
    </row>
    <row r="4110" spans="7:7">
      <c r="G4110" s="1"/>
    </row>
    <row r="4111" spans="7:7">
      <c r="G4111" s="1"/>
    </row>
    <row r="4112" spans="7:7">
      <c r="G4112" s="1"/>
    </row>
    <row r="4113" spans="7:7">
      <c r="G4113" s="1"/>
    </row>
    <row r="4114" spans="7:7">
      <c r="G4114" s="1"/>
    </row>
    <row r="4115" spans="7:7">
      <c r="G4115" s="1"/>
    </row>
    <row r="4116" spans="7:7">
      <c r="G4116" s="1"/>
    </row>
    <row r="4117" spans="7:7">
      <c r="G4117" s="1"/>
    </row>
    <row r="4118" spans="7:7">
      <c r="G4118" s="1"/>
    </row>
    <row r="4119" spans="7:7">
      <c r="G4119" s="1"/>
    </row>
    <row r="4120" spans="7:7">
      <c r="G4120" s="1"/>
    </row>
    <row r="4121" spans="7:7">
      <c r="G4121" s="1"/>
    </row>
    <row r="4122" spans="7:7">
      <c r="G4122" s="1"/>
    </row>
    <row r="4123" spans="7:7">
      <c r="G4123" s="1"/>
    </row>
    <row r="4124" spans="7:7">
      <c r="G4124" s="1"/>
    </row>
    <row r="4125" spans="7:7">
      <c r="G4125" s="1"/>
    </row>
    <row r="4126" spans="7:7">
      <c r="G4126" s="1"/>
    </row>
    <row r="4127" spans="7:7">
      <c r="G4127" s="1"/>
    </row>
    <row r="4128" spans="7:7">
      <c r="G4128" s="1"/>
    </row>
    <row r="4129" spans="7:7">
      <c r="G4129" s="1"/>
    </row>
    <row r="4130" spans="7:7">
      <c r="G4130" s="1"/>
    </row>
    <row r="4131" spans="7:7">
      <c r="G4131" s="1"/>
    </row>
    <row r="4132" spans="7:7">
      <c r="G4132" s="1"/>
    </row>
    <row r="4133" spans="7:7">
      <c r="G4133" s="1"/>
    </row>
    <row r="4134" spans="7:7">
      <c r="G4134" s="1"/>
    </row>
    <row r="4135" spans="7:7">
      <c r="G4135" s="1"/>
    </row>
    <row r="4136" spans="7:7">
      <c r="G4136" s="1"/>
    </row>
    <row r="4137" spans="7:7">
      <c r="G4137" s="1"/>
    </row>
    <row r="4138" spans="7:7">
      <c r="G4138" s="1"/>
    </row>
    <row r="4139" spans="7:7">
      <c r="G4139" s="1"/>
    </row>
    <row r="4140" spans="7:7">
      <c r="G4140" s="1"/>
    </row>
    <row r="4141" spans="7:7">
      <c r="G4141" s="1"/>
    </row>
    <row r="4142" spans="7:7">
      <c r="G4142" s="1"/>
    </row>
    <row r="4143" spans="7:7">
      <c r="G4143" s="1"/>
    </row>
    <row r="4144" spans="7:7">
      <c r="G4144" s="1"/>
    </row>
    <row r="4145" spans="7:7">
      <c r="G4145" s="1"/>
    </row>
    <row r="4146" spans="7:7">
      <c r="G4146" s="1"/>
    </row>
    <row r="4147" spans="7:7">
      <c r="G4147" s="1"/>
    </row>
    <row r="4148" spans="7:7">
      <c r="G4148" s="1"/>
    </row>
    <row r="4149" spans="7:7">
      <c r="G4149" s="1"/>
    </row>
    <row r="4150" spans="7:7">
      <c r="G4150" s="1"/>
    </row>
    <row r="4151" spans="7:7">
      <c r="G4151" s="1"/>
    </row>
    <row r="4152" spans="7:7">
      <c r="G4152" s="1"/>
    </row>
    <row r="4153" spans="7:7">
      <c r="G4153" s="1"/>
    </row>
    <row r="4154" spans="7:7">
      <c r="G4154" s="1"/>
    </row>
    <row r="4155" spans="7:7">
      <c r="G4155" s="1"/>
    </row>
    <row r="4156" spans="7:7">
      <c r="G4156" s="1"/>
    </row>
    <row r="4157" spans="7:7">
      <c r="G4157" s="1"/>
    </row>
    <row r="4158" spans="7:7">
      <c r="G4158" s="1"/>
    </row>
    <row r="4159" spans="7:7">
      <c r="G4159" s="1"/>
    </row>
    <row r="4160" spans="7:7">
      <c r="G4160" s="1"/>
    </row>
    <row r="4161" spans="7:7">
      <c r="G4161" s="1"/>
    </row>
    <row r="4162" spans="7:7">
      <c r="G4162" s="1"/>
    </row>
    <row r="4163" spans="7:7">
      <c r="G4163" s="1"/>
    </row>
    <row r="4164" spans="7:7">
      <c r="G4164" s="1"/>
    </row>
    <row r="4165" spans="7:7">
      <c r="G4165" s="1"/>
    </row>
    <row r="4166" spans="7:7">
      <c r="G4166" s="1"/>
    </row>
    <row r="4167" spans="7:7">
      <c r="G4167" s="1"/>
    </row>
    <row r="4168" spans="7:7">
      <c r="G4168" s="1"/>
    </row>
    <row r="4169" spans="7:7">
      <c r="G4169" s="1"/>
    </row>
    <row r="4170" spans="7:7">
      <c r="G4170" s="1"/>
    </row>
    <row r="4171" spans="7:7">
      <c r="G4171" s="1"/>
    </row>
    <row r="4172" spans="7:7">
      <c r="G4172" s="1"/>
    </row>
    <row r="4173" spans="7:7">
      <c r="G4173" s="1"/>
    </row>
    <row r="4174" spans="7:7">
      <c r="G4174" s="1"/>
    </row>
    <row r="4175" spans="7:7">
      <c r="G4175" s="1"/>
    </row>
    <row r="4176" spans="7:7">
      <c r="G4176" s="1"/>
    </row>
    <row r="4177" spans="7:7">
      <c r="G4177" s="1"/>
    </row>
    <row r="4178" spans="7:7">
      <c r="G4178" s="1"/>
    </row>
    <row r="4179" spans="7:7">
      <c r="G4179" s="1"/>
    </row>
    <row r="4180" spans="7:7">
      <c r="G4180" s="1"/>
    </row>
    <row r="4181" spans="7:7">
      <c r="G4181" s="1"/>
    </row>
    <row r="4182" spans="7:7">
      <c r="G4182" s="1"/>
    </row>
    <row r="4183" spans="7:7">
      <c r="G4183" s="1"/>
    </row>
    <row r="4184" spans="7:7">
      <c r="G4184" s="1"/>
    </row>
    <row r="4185" spans="7:7">
      <c r="G4185" s="1"/>
    </row>
    <row r="4186" spans="7:7">
      <c r="G4186" s="1"/>
    </row>
    <row r="4187" spans="7:7">
      <c r="G4187" s="1"/>
    </row>
    <row r="4188" spans="7:7">
      <c r="G4188" s="1"/>
    </row>
    <row r="4189" spans="7:7">
      <c r="G4189" s="1"/>
    </row>
    <row r="4190" spans="7:7">
      <c r="G4190" s="1"/>
    </row>
    <row r="4191" spans="7:7">
      <c r="G4191" s="1"/>
    </row>
    <row r="4192" spans="7:7">
      <c r="G4192" s="1"/>
    </row>
    <row r="4193" spans="7:7">
      <c r="G4193" s="1"/>
    </row>
    <row r="4194" spans="7:7">
      <c r="G4194" s="1"/>
    </row>
    <row r="4195" spans="7:7">
      <c r="G4195" s="1"/>
    </row>
    <row r="4196" spans="7:7">
      <c r="G4196" s="1"/>
    </row>
    <row r="4197" spans="7:7">
      <c r="G4197" s="1"/>
    </row>
    <row r="4198" spans="7:7">
      <c r="G4198" s="1"/>
    </row>
    <row r="4199" spans="7:7">
      <c r="G4199" s="1"/>
    </row>
    <row r="4200" spans="7:7">
      <c r="G4200" s="1"/>
    </row>
    <row r="4201" spans="7:7">
      <c r="G4201" s="1"/>
    </row>
    <row r="4202" spans="7:7">
      <c r="G4202" s="1"/>
    </row>
    <row r="4203" spans="7:7">
      <c r="G4203" s="1"/>
    </row>
    <row r="4204" spans="7:7">
      <c r="G4204" s="1"/>
    </row>
    <row r="4205" spans="7:7">
      <c r="G4205" s="1"/>
    </row>
    <row r="4206" spans="7:7">
      <c r="G4206" s="1"/>
    </row>
    <row r="4207" spans="7:7">
      <c r="G4207" s="1"/>
    </row>
    <row r="4208" spans="7:7">
      <c r="G4208" s="1"/>
    </row>
    <row r="4209" spans="7:7">
      <c r="G4209" s="1"/>
    </row>
    <row r="4210" spans="7:7">
      <c r="G4210" s="1"/>
    </row>
    <row r="4211" spans="7:7">
      <c r="G4211" s="1"/>
    </row>
    <row r="4212" spans="7:7">
      <c r="G4212" s="1"/>
    </row>
    <row r="4213" spans="7:7">
      <c r="G4213" s="1"/>
    </row>
    <row r="4214" spans="7:7">
      <c r="G4214" s="1"/>
    </row>
    <row r="4215" spans="7:7">
      <c r="G4215" s="1"/>
    </row>
    <row r="4216" spans="7:7">
      <c r="G4216" s="1"/>
    </row>
    <row r="4217" spans="7:7">
      <c r="G4217" s="1"/>
    </row>
    <row r="4218" spans="7:7">
      <c r="G4218" s="1"/>
    </row>
    <row r="4219" spans="7:7">
      <c r="G4219" s="1"/>
    </row>
    <row r="4220" spans="7:7">
      <c r="G4220" s="1"/>
    </row>
    <row r="4221" spans="7:7">
      <c r="G4221" s="1"/>
    </row>
    <row r="4222" spans="7:7">
      <c r="G4222" s="1"/>
    </row>
    <row r="4223" spans="7:7">
      <c r="G4223" s="1"/>
    </row>
    <row r="4224" spans="7:7">
      <c r="G4224" s="1"/>
    </row>
    <row r="4225" spans="7:7">
      <c r="G4225" s="1"/>
    </row>
    <row r="4226" spans="7:7">
      <c r="G4226" s="1"/>
    </row>
    <row r="4227" spans="7:7">
      <c r="G4227" s="1"/>
    </row>
    <row r="4228" spans="7:7">
      <c r="G4228" s="1"/>
    </row>
    <row r="4229" spans="7:7">
      <c r="G4229" s="1"/>
    </row>
    <row r="4230" spans="7:7">
      <c r="G4230" s="1"/>
    </row>
    <row r="4231" spans="7:7">
      <c r="G4231" s="1"/>
    </row>
    <row r="4232" spans="7:7">
      <c r="G4232" s="1"/>
    </row>
    <row r="4233" spans="7:7">
      <c r="G4233" s="1"/>
    </row>
    <row r="4234" spans="7:7">
      <c r="G4234" s="1"/>
    </row>
    <row r="4235" spans="7:7">
      <c r="G4235" s="1"/>
    </row>
    <row r="4236" spans="7:7">
      <c r="G4236" s="1"/>
    </row>
    <row r="4237" spans="7:7">
      <c r="G4237" s="1"/>
    </row>
    <row r="4238" spans="7:7">
      <c r="G4238" s="1"/>
    </row>
    <row r="4239" spans="7:7">
      <c r="G4239" s="1"/>
    </row>
    <row r="4240" spans="7:7">
      <c r="G4240" s="1"/>
    </row>
    <row r="4241" spans="7:7">
      <c r="G4241" s="1"/>
    </row>
    <row r="4242" spans="7:7">
      <c r="G4242" s="1"/>
    </row>
    <row r="4243" spans="7:7">
      <c r="G4243" s="1"/>
    </row>
    <row r="4244" spans="7:7">
      <c r="G4244" s="1"/>
    </row>
    <row r="4245" spans="7:7">
      <c r="G4245" s="1"/>
    </row>
    <row r="4246" spans="7:7">
      <c r="G4246" s="1"/>
    </row>
    <row r="4247" spans="7:7">
      <c r="G4247" s="1"/>
    </row>
    <row r="4248" spans="7:7">
      <c r="G4248" s="1"/>
    </row>
    <row r="4249" spans="7:7">
      <c r="G4249" s="1"/>
    </row>
    <row r="4250" spans="7:7">
      <c r="G4250" s="1"/>
    </row>
    <row r="4251" spans="7:7">
      <c r="G4251" s="1"/>
    </row>
    <row r="4252" spans="7:7">
      <c r="G4252" s="1"/>
    </row>
    <row r="4253" spans="7:7">
      <c r="G4253" s="1"/>
    </row>
    <row r="4254" spans="7:7">
      <c r="G4254" s="1"/>
    </row>
    <row r="4255" spans="7:7">
      <c r="G4255" s="1"/>
    </row>
    <row r="4256" spans="7:7">
      <c r="G4256" s="1"/>
    </row>
    <row r="4257" spans="7:7">
      <c r="G4257" s="1"/>
    </row>
    <row r="4258" spans="7:7">
      <c r="G4258" s="1"/>
    </row>
    <row r="4259" spans="7:7">
      <c r="G4259" s="1"/>
    </row>
    <row r="4260" spans="7:7">
      <c r="G4260" s="1"/>
    </row>
    <row r="4261" spans="7:7">
      <c r="G4261" s="1"/>
    </row>
    <row r="4262" spans="7:7">
      <c r="G4262" s="1"/>
    </row>
    <row r="4263" spans="7:7">
      <c r="G4263" s="1"/>
    </row>
    <row r="4264" spans="7:7">
      <c r="G4264" s="1"/>
    </row>
    <row r="4265" spans="7:7">
      <c r="G4265" s="1"/>
    </row>
    <row r="4266" spans="7:7">
      <c r="G4266" s="1"/>
    </row>
    <row r="4267" spans="7:7">
      <c r="G4267" s="1"/>
    </row>
    <row r="4268" spans="7:7">
      <c r="G4268" s="1"/>
    </row>
    <row r="4269" spans="7:7">
      <c r="G4269" s="1"/>
    </row>
    <row r="4270" spans="7:7">
      <c r="G4270" s="1"/>
    </row>
    <row r="4271" spans="7:7">
      <c r="G4271" s="1"/>
    </row>
    <row r="4272" spans="7:7">
      <c r="G4272" s="1"/>
    </row>
    <row r="4273" spans="7:7">
      <c r="G4273" s="1"/>
    </row>
    <row r="4274" spans="7:7">
      <c r="G4274" s="1"/>
    </row>
    <row r="4275" spans="7:7">
      <c r="G4275" s="1"/>
    </row>
    <row r="4276" spans="7:7">
      <c r="G4276" s="1"/>
    </row>
    <row r="4277" spans="7:7">
      <c r="G4277" s="1"/>
    </row>
    <row r="4278" spans="7:7">
      <c r="G4278" s="1"/>
    </row>
    <row r="4279" spans="7:7">
      <c r="G4279" s="1"/>
    </row>
    <row r="4280" spans="7:7">
      <c r="G4280" s="1"/>
    </row>
    <row r="4281" spans="7:7">
      <c r="G4281" s="1"/>
    </row>
    <row r="4282" spans="7:7">
      <c r="G4282" s="1"/>
    </row>
    <row r="4283" spans="7:7">
      <c r="G4283" s="1"/>
    </row>
    <row r="4284" spans="7:7">
      <c r="G4284" s="1"/>
    </row>
    <row r="4285" spans="7:7">
      <c r="G4285" s="1"/>
    </row>
    <row r="4286" spans="7:7">
      <c r="G4286" s="1"/>
    </row>
    <row r="4287" spans="7:7">
      <c r="G4287" s="1"/>
    </row>
    <row r="4288" spans="7:7">
      <c r="G4288" s="1"/>
    </row>
    <row r="4289" spans="7:7">
      <c r="G4289" s="1"/>
    </row>
    <row r="4290" spans="7:7">
      <c r="G4290" s="1"/>
    </row>
    <row r="4291" spans="7:7">
      <c r="G4291" s="1"/>
    </row>
    <row r="4292" spans="7:7">
      <c r="G4292" s="1"/>
    </row>
    <row r="4293" spans="7:7">
      <c r="G4293" s="1"/>
    </row>
    <row r="4294" spans="7:7">
      <c r="G4294" s="1"/>
    </row>
    <row r="4295" spans="7:7">
      <c r="G4295" s="1"/>
    </row>
    <row r="4296" spans="7:7">
      <c r="G4296" s="1"/>
    </row>
    <row r="4297" spans="7:7">
      <c r="G4297" s="1"/>
    </row>
    <row r="4298" spans="7:7">
      <c r="G4298" s="1"/>
    </row>
    <row r="4299" spans="7:7">
      <c r="G4299" s="1"/>
    </row>
    <row r="4300" spans="7:7">
      <c r="G4300" s="1"/>
    </row>
    <row r="4301" spans="7:7">
      <c r="G4301" s="1"/>
    </row>
    <row r="4302" spans="7:7">
      <c r="G4302" s="1"/>
    </row>
    <row r="4303" spans="7:7">
      <c r="G4303" s="1"/>
    </row>
    <row r="4304" spans="7:7">
      <c r="G4304" s="1"/>
    </row>
    <row r="4305" spans="7:7">
      <c r="G4305" s="1"/>
    </row>
    <row r="4306" spans="7:7">
      <c r="G4306" s="1"/>
    </row>
    <row r="4307" spans="7:7">
      <c r="G4307" s="1"/>
    </row>
    <row r="4308" spans="7:7">
      <c r="G4308" s="1"/>
    </row>
    <row r="4309" spans="7:7">
      <c r="G4309" s="1"/>
    </row>
    <row r="4310" spans="7:7">
      <c r="G4310" s="1"/>
    </row>
    <row r="4311" spans="7:7">
      <c r="G4311" s="1"/>
    </row>
    <row r="4312" spans="7:7">
      <c r="G4312" s="1"/>
    </row>
    <row r="4313" spans="7:7">
      <c r="G4313" s="1"/>
    </row>
    <row r="4314" spans="7:7">
      <c r="G4314" s="1"/>
    </row>
    <row r="4315" spans="7:7">
      <c r="G4315" s="1"/>
    </row>
    <row r="4316" spans="7:7">
      <c r="G4316" s="1"/>
    </row>
    <row r="4317" spans="7:7">
      <c r="G4317" s="1"/>
    </row>
    <row r="4318" spans="7:7">
      <c r="G4318" s="1"/>
    </row>
    <row r="4319" spans="7:7">
      <c r="G4319" s="1"/>
    </row>
    <row r="4320" spans="7:7">
      <c r="G4320" s="1"/>
    </row>
    <row r="4321" spans="7:7">
      <c r="G4321" s="1"/>
    </row>
    <row r="4322" spans="7:7">
      <c r="G4322" s="1"/>
    </row>
    <row r="4323" spans="7:7">
      <c r="G4323" s="1"/>
    </row>
    <row r="4324" spans="7:7">
      <c r="G4324" s="1"/>
    </row>
    <row r="4325" spans="7:7">
      <c r="G4325" s="1"/>
    </row>
    <row r="4326" spans="7:7">
      <c r="G4326" s="1"/>
    </row>
    <row r="4327" spans="7:7">
      <c r="G4327" s="1"/>
    </row>
    <row r="4328" spans="7:7">
      <c r="G4328" s="1"/>
    </row>
    <row r="4329" spans="7:7">
      <c r="G4329" s="1"/>
    </row>
    <row r="4330" spans="7:7">
      <c r="G4330" s="1"/>
    </row>
    <row r="4331" spans="7:7">
      <c r="G4331" s="1"/>
    </row>
    <row r="4332" spans="7:7">
      <c r="G4332" s="1"/>
    </row>
    <row r="4333" spans="7:7">
      <c r="G4333" s="1"/>
    </row>
    <row r="4334" spans="7:7">
      <c r="G4334" s="1"/>
    </row>
    <row r="4335" spans="7:7">
      <c r="G4335" s="1"/>
    </row>
    <row r="4336" spans="7:7">
      <c r="G4336" s="1"/>
    </row>
    <row r="4337" spans="7:7">
      <c r="G4337" s="1"/>
    </row>
    <row r="4338" spans="7:7">
      <c r="G4338" s="1"/>
    </row>
    <row r="4339" spans="7:7">
      <c r="G4339" s="1"/>
    </row>
    <row r="4340" spans="7:7">
      <c r="G4340" s="1"/>
    </row>
    <row r="4341" spans="7:7">
      <c r="G4341" s="1"/>
    </row>
    <row r="4342" spans="7:7">
      <c r="G4342" s="1"/>
    </row>
    <row r="4343" spans="7:7">
      <c r="G4343" s="1"/>
    </row>
    <row r="4344" spans="7:7">
      <c r="G4344" s="1"/>
    </row>
    <row r="4345" spans="7:7">
      <c r="G4345" s="1"/>
    </row>
    <row r="4346" spans="7:7">
      <c r="G4346" s="1"/>
    </row>
    <row r="4347" spans="7:7">
      <c r="G4347" s="1"/>
    </row>
    <row r="4348" spans="7:7">
      <c r="G4348" s="1"/>
    </row>
    <row r="4349" spans="7:7">
      <c r="G4349" s="1"/>
    </row>
    <row r="4350" spans="7:7">
      <c r="G4350" s="1"/>
    </row>
    <row r="4351" spans="7:7">
      <c r="G4351" s="1"/>
    </row>
    <row r="4352" spans="7:7">
      <c r="G4352" s="1"/>
    </row>
    <row r="4353" spans="7:7">
      <c r="G4353" s="1"/>
    </row>
    <row r="4354" spans="7:7">
      <c r="G4354" s="1"/>
    </row>
    <row r="4355" spans="7:7">
      <c r="G4355" s="1"/>
    </row>
    <row r="4356" spans="7:7">
      <c r="G4356" s="1"/>
    </row>
    <row r="4357" spans="7:7">
      <c r="G4357" s="1"/>
    </row>
    <row r="4358" spans="7:7">
      <c r="G4358" s="1"/>
    </row>
    <row r="4359" spans="7:7">
      <c r="G4359" s="1"/>
    </row>
    <row r="4360" spans="7:7">
      <c r="G4360" s="1"/>
    </row>
    <row r="4361" spans="7:7">
      <c r="G4361" s="1"/>
    </row>
    <row r="4362" spans="7:7">
      <c r="G4362" s="1"/>
    </row>
    <row r="4363" spans="7:7">
      <c r="G4363" s="1"/>
    </row>
    <row r="4364" spans="7:7">
      <c r="G4364" s="1"/>
    </row>
    <row r="4365" spans="7:7">
      <c r="G4365" s="1"/>
    </row>
    <row r="4366" spans="7:7">
      <c r="G4366" s="1"/>
    </row>
    <row r="4367" spans="7:7">
      <c r="G4367" s="1"/>
    </row>
    <row r="4368" spans="7:7">
      <c r="G4368" s="1"/>
    </row>
    <row r="4369" spans="7:7">
      <c r="G4369" s="1"/>
    </row>
    <row r="4370" spans="7:7">
      <c r="G4370" s="1"/>
    </row>
    <row r="4371" spans="7:7">
      <c r="G4371" s="1"/>
    </row>
    <row r="4372" spans="7:7">
      <c r="G4372" s="1"/>
    </row>
    <row r="4373" spans="7:7">
      <c r="G4373" s="1"/>
    </row>
    <row r="4374" spans="7:7">
      <c r="G4374" s="1"/>
    </row>
    <row r="4375" spans="7:7">
      <c r="G4375" s="1"/>
    </row>
    <row r="4376" spans="7:7">
      <c r="G4376" s="1"/>
    </row>
    <row r="4377" spans="7:7">
      <c r="G4377" s="1"/>
    </row>
    <row r="4378" spans="7:7">
      <c r="G4378" s="1"/>
    </row>
    <row r="4379" spans="7:7">
      <c r="G4379" s="1"/>
    </row>
    <row r="4380" spans="7:7">
      <c r="G4380" s="1"/>
    </row>
    <row r="4381" spans="7:7">
      <c r="G4381" s="1"/>
    </row>
    <row r="4382" spans="7:7">
      <c r="G4382" s="1"/>
    </row>
    <row r="4383" spans="7:7">
      <c r="G4383" s="1"/>
    </row>
    <row r="4384" spans="7:7">
      <c r="G4384" s="1"/>
    </row>
    <row r="4385" spans="7:7">
      <c r="G4385" s="1"/>
    </row>
    <row r="4386" spans="7:7">
      <c r="G4386" s="1"/>
    </row>
    <row r="4387" spans="7:7">
      <c r="G4387" s="1"/>
    </row>
    <row r="4388" spans="7:7">
      <c r="G4388" s="1"/>
    </row>
    <row r="4389" spans="7:7">
      <c r="G4389" s="1"/>
    </row>
    <row r="4390" spans="7:7">
      <c r="G4390" s="1"/>
    </row>
    <row r="4391" spans="7:7">
      <c r="G4391" s="1"/>
    </row>
    <row r="4392" spans="7:7">
      <c r="G4392" s="1"/>
    </row>
    <row r="4393" spans="7:7">
      <c r="G4393" s="1"/>
    </row>
    <row r="4394" spans="7:7">
      <c r="G4394" s="1"/>
    </row>
    <row r="4395" spans="7:7">
      <c r="G4395" s="1"/>
    </row>
    <row r="4396" spans="7:7">
      <c r="G4396" s="1"/>
    </row>
    <row r="4397" spans="7:7">
      <c r="G4397" s="1"/>
    </row>
    <row r="4398" spans="7:7">
      <c r="G4398" s="1"/>
    </row>
    <row r="4399" spans="7:7">
      <c r="G4399" s="1"/>
    </row>
    <row r="4400" spans="7:7">
      <c r="G4400" s="1"/>
    </row>
    <row r="4401" spans="7:7">
      <c r="G4401" s="1"/>
    </row>
    <row r="4402" spans="7:7">
      <c r="G4402" s="1"/>
    </row>
    <row r="4403" spans="7:7">
      <c r="G4403" s="1"/>
    </row>
    <row r="4404" spans="7:7">
      <c r="G4404" s="1"/>
    </row>
    <row r="4405" spans="7:7">
      <c r="G4405" s="1"/>
    </row>
    <row r="4406" spans="7:7">
      <c r="G4406" s="1"/>
    </row>
    <row r="4407" spans="7:7">
      <c r="G4407" s="1"/>
    </row>
    <row r="4408" spans="7:7">
      <c r="G4408" s="1"/>
    </row>
    <row r="4409" spans="7:7">
      <c r="G4409" s="1"/>
    </row>
    <row r="4410" spans="7:7">
      <c r="G4410" s="1"/>
    </row>
    <row r="4411" spans="7:7">
      <c r="G4411" s="1"/>
    </row>
    <row r="4412" spans="7:7">
      <c r="G4412" s="1"/>
    </row>
    <row r="4413" spans="7:7">
      <c r="G4413" s="1"/>
    </row>
    <row r="4414" spans="7:7">
      <c r="G4414" s="1"/>
    </row>
    <row r="4415" spans="7:7">
      <c r="G4415" s="1"/>
    </row>
    <row r="4416" spans="7:7">
      <c r="G4416" s="1"/>
    </row>
    <row r="4417" spans="7:7">
      <c r="G4417" s="1"/>
    </row>
    <row r="4418" spans="7:7">
      <c r="G4418" s="1"/>
    </row>
    <row r="4419" spans="7:7">
      <c r="G4419" s="1"/>
    </row>
    <row r="4420" spans="7:7">
      <c r="G4420" s="1"/>
    </row>
    <row r="4421" spans="7:7">
      <c r="G4421" s="1"/>
    </row>
    <row r="4422" spans="7:7">
      <c r="G4422" s="1"/>
    </row>
    <row r="4423" spans="7:7">
      <c r="G4423" s="1"/>
    </row>
    <row r="4424" spans="7:7">
      <c r="G4424" s="1"/>
    </row>
    <row r="4425" spans="7:7">
      <c r="G4425" s="1"/>
    </row>
    <row r="4426" spans="7:7">
      <c r="G4426" s="1"/>
    </row>
    <row r="4427" spans="7:7">
      <c r="G4427" s="1"/>
    </row>
    <row r="4428" spans="7:7">
      <c r="G4428" s="1"/>
    </row>
    <row r="4429" spans="7:7">
      <c r="G4429" s="1"/>
    </row>
    <row r="4430" spans="7:7">
      <c r="G4430" s="1"/>
    </row>
    <row r="4431" spans="7:7">
      <c r="G4431" s="1"/>
    </row>
    <row r="4432" spans="7:7">
      <c r="G4432" s="1"/>
    </row>
    <row r="4433" spans="7:7">
      <c r="G4433" s="1"/>
    </row>
    <row r="4434" spans="7:7">
      <c r="G4434" s="1"/>
    </row>
    <row r="4435" spans="7:7">
      <c r="G4435" s="1"/>
    </row>
    <row r="4436" spans="7:7">
      <c r="G4436" s="1"/>
    </row>
    <row r="4437" spans="7:7">
      <c r="G4437" s="1"/>
    </row>
    <row r="4438" spans="7:7">
      <c r="G4438" s="1"/>
    </row>
    <row r="4439" spans="7:7">
      <c r="G4439" s="1"/>
    </row>
    <row r="4440" spans="7:7">
      <c r="G4440" s="1"/>
    </row>
    <row r="4441" spans="7:7">
      <c r="G4441" s="1"/>
    </row>
    <row r="4442" spans="7:7">
      <c r="G4442" s="1"/>
    </row>
    <row r="4443" spans="7:7">
      <c r="G4443" s="1"/>
    </row>
    <row r="4444" spans="7:7">
      <c r="G4444" s="1"/>
    </row>
    <row r="4445" spans="7:7">
      <c r="G4445" s="1"/>
    </row>
    <row r="4446" spans="7:7">
      <c r="G4446" s="1"/>
    </row>
    <row r="4447" spans="7:7">
      <c r="G4447" s="1"/>
    </row>
    <row r="4448" spans="7:7">
      <c r="G4448" s="1"/>
    </row>
    <row r="4449" spans="7:7">
      <c r="G4449" s="1"/>
    </row>
    <row r="4450" spans="7:7">
      <c r="G4450" s="1"/>
    </row>
    <row r="4451" spans="7:7">
      <c r="G4451" s="1"/>
    </row>
    <row r="4452" spans="7:7">
      <c r="G4452" s="1"/>
    </row>
    <row r="4453" spans="7:7">
      <c r="G4453" s="1"/>
    </row>
    <row r="4454" spans="7:7">
      <c r="G4454" s="1"/>
    </row>
    <row r="4455" spans="7:7">
      <c r="G4455" s="1"/>
    </row>
    <row r="4456" spans="7:7">
      <c r="G4456" s="1"/>
    </row>
    <row r="4457" spans="7:7">
      <c r="G4457" s="1"/>
    </row>
    <row r="4458" spans="7:7">
      <c r="G4458" s="1"/>
    </row>
    <row r="4459" spans="7:7">
      <c r="G4459" s="1"/>
    </row>
    <row r="4460" spans="7:7">
      <c r="G4460" s="1"/>
    </row>
    <row r="4461" spans="7:7">
      <c r="G4461" s="1"/>
    </row>
    <row r="4462" spans="7:7">
      <c r="G4462" s="1"/>
    </row>
    <row r="4463" spans="7:7">
      <c r="G4463" s="1"/>
    </row>
    <row r="4464" spans="7:7">
      <c r="G4464" s="1"/>
    </row>
    <row r="4465" spans="7:7">
      <c r="G4465" s="1"/>
    </row>
    <row r="4466" spans="7:7">
      <c r="G4466" s="1"/>
    </row>
    <row r="4467" spans="7:7">
      <c r="G4467" s="1"/>
    </row>
    <row r="4468" spans="7:7">
      <c r="G4468" s="1"/>
    </row>
    <row r="4469" spans="7:7">
      <c r="G4469" s="1"/>
    </row>
    <row r="4470" spans="7:7">
      <c r="G4470" s="1"/>
    </row>
    <row r="4471" spans="7:7">
      <c r="G4471" s="1"/>
    </row>
    <row r="4472" spans="7:7">
      <c r="G4472" s="1"/>
    </row>
    <row r="4473" spans="7:7">
      <c r="G4473" s="1"/>
    </row>
    <row r="4474" spans="7:7">
      <c r="G4474" s="1"/>
    </row>
    <row r="4475" spans="7:7">
      <c r="G4475" s="1"/>
    </row>
    <row r="4476" spans="7:7">
      <c r="G4476" s="1"/>
    </row>
    <row r="4477" spans="7:7">
      <c r="G4477" s="1"/>
    </row>
    <row r="4478" spans="7:7">
      <c r="G4478" s="1"/>
    </row>
    <row r="4479" spans="7:7">
      <c r="G4479" s="1"/>
    </row>
    <row r="4480" spans="7:7">
      <c r="G4480" s="1"/>
    </row>
    <row r="4481" spans="7:7">
      <c r="G4481" s="1"/>
    </row>
    <row r="4482" spans="7:7">
      <c r="G4482" s="1"/>
    </row>
    <row r="4483" spans="7:7">
      <c r="G4483" s="1"/>
    </row>
    <row r="4484" spans="7:7">
      <c r="G4484" s="1"/>
    </row>
    <row r="4485" spans="7:7">
      <c r="G4485" s="1"/>
    </row>
    <row r="4486" spans="7:7">
      <c r="G4486" s="1"/>
    </row>
    <row r="4487" spans="7:7">
      <c r="G4487" s="1"/>
    </row>
    <row r="4488" spans="7:7">
      <c r="G4488" s="1"/>
    </row>
    <row r="4489" spans="7:7">
      <c r="G4489" s="1"/>
    </row>
    <row r="4490" spans="7:7">
      <c r="G4490" s="1"/>
    </row>
    <row r="4491" spans="7:7">
      <c r="G4491" s="1"/>
    </row>
    <row r="4492" spans="7:7">
      <c r="G4492" s="1"/>
    </row>
    <row r="4493" spans="7:7">
      <c r="G4493" s="1"/>
    </row>
    <row r="4494" spans="7:7">
      <c r="G4494" s="1"/>
    </row>
    <row r="4495" spans="7:7">
      <c r="G4495" s="1"/>
    </row>
    <row r="4496" spans="7:7">
      <c r="G4496" s="1"/>
    </row>
    <row r="4497" spans="7:7">
      <c r="G4497" s="1"/>
    </row>
    <row r="4498" spans="7:7">
      <c r="G4498" s="1"/>
    </row>
    <row r="4499" spans="7:7">
      <c r="G4499" s="1"/>
    </row>
    <row r="4500" spans="7:7">
      <c r="G4500" s="1"/>
    </row>
    <row r="4501" spans="7:7">
      <c r="G4501" s="1"/>
    </row>
    <row r="4502" spans="7:7">
      <c r="G4502" s="1"/>
    </row>
    <row r="4503" spans="7:7">
      <c r="G4503" s="1"/>
    </row>
    <row r="4504" spans="7:7">
      <c r="G4504" s="1"/>
    </row>
    <row r="4505" spans="7:7">
      <c r="G4505" s="1"/>
    </row>
    <row r="4506" spans="7:7">
      <c r="G4506" s="1"/>
    </row>
    <row r="4507" spans="7:7">
      <c r="G4507" s="1"/>
    </row>
    <row r="4508" spans="7:7">
      <c r="G4508" s="1"/>
    </row>
    <row r="4509" spans="7:7">
      <c r="G4509" s="1"/>
    </row>
    <row r="4510" spans="7:7">
      <c r="G4510" s="1"/>
    </row>
    <row r="4511" spans="7:7">
      <c r="G4511" s="1"/>
    </row>
    <row r="4512" spans="7:7">
      <c r="G4512" s="1"/>
    </row>
    <row r="4513" spans="7:7">
      <c r="G4513" s="1"/>
    </row>
    <row r="4514" spans="7:7">
      <c r="G4514" s="1"/>
    </row>
    <row r="4515" spans="7:7">
      <c r="G4515" s="1"/>
    </row>
    <row r="4516" spans="7:7">
      <c r="G4516" s="1"/>
    </row>
    <row r="4517" spans="7:7">
      <c r="G4517" s="1"/>
    </row>
    <row r="4518" spans="7:7">
      <c r="G4518" s="1"/>
    </row>
    <row r="4519" spans="7:7">
      <c r="G4519" s="1"/>
    </row>
    <row r="4520" spans="7:7">
      <c r="G4520" s="1"/>
    </row>
    <row r="4521" spans="7:7">
      <c r="G4521" s="1"/>
    </row>
    <row r="4522" spans="7:7">
      <c r="G4522" s="1"/>
    </row>
    <row r="4523" spans="7:7">
      <c r="G4523" s="1"/>
    </row>
    <row r="4524" spans="7:7">
      <c r="G4524" s="1"/>
    </row>
    <row r="4525" spans="7:7">
      <c r="G4525" s="1"/>
    </row>
    <row r="4526" spans="7:7">
      <c r="G4526" s="1"/>
    </row>
    <row r="4527" spans="7:7">
      <c r="G4527" s="1"/>
    </row>
    <row r="4528" spans="7:7">
      <c r="G4528" s="1"/>
    </row>
    <row r="4529" spans="7:7">
      <c r="G4529" s="1"/>
    </row>
    <row r="4530" spans="7:7">
      <c r="G4530" s="1"/>
    </row>
    <row r="4531" spans="7:7">
      <c r="G4531" s="1"/>
    </row>
    <row r="4532" spans="7:7">
      <c r="G4532" s="1"/>
    </row>
    <row r="4533" spans="7:7">
      <c r="G4533" s="1"/>
    </row>
    <row r="4534" spans="7:7">
      <c r="G4534" s="1"/>
    </row>
    <row r="4535" spans="7:7">
      <c r="G4535" s="1"/>
    </row>
    <row r="4536" spans="7:7">
      <c r="G4536" s="1"/>
    </row>
    <row r="4537" spans="7:7">
      <c r="G4537" s="1"/>
    </row>
    <row r="4538" spans="7:7">
      <c r="G4538" s="1"/>
    </row>
    <row r="4539" spans="7:7">
      <c r="G4539" s="1"/>
    </row>
    <row r="4540" spans="7:7">
      <c r="G4540" s="1"/>
    </row>
    <row r="4541" spans="7:7">
      <c r="G4541" s="1"/>
    </row>
    <row r="4542" spans="7:7">
      <c r="G4542" s="1"/>
    </row>
    <row r="4543" spans="7:7">
      <c r="G4543" s="1"/>
    </row>
    <row r="4544" spans="7:7">
      <c r="G4544" s="1"/>
    </row>
    <row r="4545" spans="7:7">
      <c r="G4545" s="1"/>
    </row>
    <row r="4546" spans="7:7">
      <c r="G4546" s="1"/>
    </row>
    <row r="4547" spans="7:7">
      <c r="G4547" s="1"/>
    </row>
    <row r="4548" spans="7:7">
      <c r="G4548" s="1"/>
    </row>
    <row r="4549" spans="7:7">
      <c r="G4549" s="1"/>
    </row>
    <row r="4550" spans="7:7">
      <c r="G4550" s="1"/>
    </row>
    <row r="4551" spans="7:7">
      <c r="G4551" s="1"/>
    </row>
    <row r="4552" spans="7:7">
      <c r="G4552" s="1"/>
    </row>
    <row r="4553" spans="7:7">
      <c r="G4553" s="1"/>
    </row>
    <row r="4554" spans="7:7">
      <c r="G4554" s="1"/>
    </row>
    <row r="4555" spans="7:7">
      <c r="G4555" s="1"/>
    </row>
    <row r="4556" spans="7:7">
      <c r="G4556" s="1"/>
    </row>
    <row r="4557" spans="7:7">
      <c r="G4557" s="1"/>
    </row>
    <row r="4558" spans="7:7">
      <c r="G4558" s="1"/>
    </row>
    <row r="4559" spans="7:7">
      <c r="G4559" s="1"/>
    </row>
    <row r="4560" spans="7:7">
      <c r="G4560" s="1"/>
    </row>
    <row r="4561" spans="7:7">
      <c r="G4561" s="1"/>
    </row>
    <row r="4562" spans="7:7">
      <c r="G4562" s="1"/>
    </row>
    <row r="4563" spans="7:7">
      <c r="G4563" s="1"/>
    </row>
    <row r="4564" spans="7:7">
      <c r="G4564" s="1"/>
    </row>
    <row r="4565" spans="7:7">
      <c r="G4565" s="1"/>
    </row>
    <row r="4566" spans="7:7">
      <c r="G4566" s="1"/>
    </row>
    <row r="4567" spans="7:7">
      <c r="G4567" s="1"/>
    </row>
    <row r="4568" spans="7:7">
      <c r="G4568" s="1"/>
    </row>
    <row r="4569" spans="7:7">
      <c r="G4569" s="1"/>
    </row>
    <row r="4570" spans="7:7">
      <c r="G4570" s="1"/>
    </row>
    <row r="4571" spans="7:7">
      <c r="G4571" s="1"/>
    </row>
    <row r="4572" spans="7:7">
      <c r="G4572" s="1"/>
    </row>
    <row r="4573" spans="7:7">
      <c r="G4573" s="1"/>
    </row>
    <row r="4574" spans="7:7">
      <c r="G4574" s="1"/>
    </row>
    <row r="4575" spans="7:7">
      <c r="G4575" s="1"/>
    </row>
    <row r="4576" spans="7:7">
      <c r="G4576" s="1"/>
    </row>
    <row r="4577" spans="7:7">
      <c r="G4577" s="1"/>
    </row>
    <row r="4578" spans="7:7">
      <c r="G4578" s="1"/>
    </row>
    <row r="4579" spans="7:7">
      <c r="G4579" s="1"/>
    </row>
    <row r="4580" spans="7:7">
      <c r="G4580" s="1"/>
    </row>
    <row r="4581" spans="7:7">
      <c r="G4581" s="1"/>
    </row>
    <row r="4582" spans="7:7">
      <c r="G4582" s="1"/>
    </row>
    <row r="4583" spans="7:7">
      <c r="G4583" s="1"/>
    </row>
    <row r="4584" spans="7:7">
      <c r="G4584" s="1"/>
    </row>
    <row r="4585" spans="7:7">
      <c r="G4585" s="1"/>
    </row>
    <row r="4586" spans="7:7">
      <c r="G4586" s="1"/>
    </row>
    <row r="4587" spans="7:7">
      <c r="G4587" s="1"/>
    </row>
    <row r="4588" spans="7:7">
      <c r="G4588" s="1"/>
    </row>
    <row r="4589" spans="7:7">
      <c r="G4589" s="1"/>
    </row>
    <row r="4590" spans="7:7">
      <c r="G4590" s="1"/>
    </row>
    <row r="4591" spans="7:7">
      <c r="G4591" s="1"/>
    </row>
    <row r="4592" spans="7:7">
      <c r="G4592" s="1"/>
    </row>
    <row r="4593" spans="7:7">
      <c r="G4593" s="1"/>
    </row>
    <row r="4594" spans="7:7">
      <c r="G4594" s="1"/>
    </row>
    <row r="4595" spans="7:7">
      <c r="G4595" s="1"/>
    </row>
    <row r="4596" spans="7:7">
      <c r="G4596" s="1"/>
    </row>
    <row r="4597" spans="7:7">
      <c r="G4597" s="1"/>
    </row>
    <row r="4598" spans="7:7">
      <c r="G4598" s="1"/>
    </row>
    <row r="4599" spans="7:7">
      <c r="G4599" s="1"/>
    </row>
    <row r="4600" spans="7:7">
      <c r="G4600" s="1"/>
    </row>
    <row r="4601" spans="7:7">
      <c r="G4601" s="1"/>
    </row>
    <row r="4602" spans="7:7">
      <c r="G4602" s="1"/>
    </row>
    <row r="4603" spans="7:7">
      <c r="G4603" s="1"/>
    </row>
    <row r="4604" spans="7:7">
      <c r="G4604" s="1"/>
    </row>
    <row r="4605" spans="7:7">
      <c r="G4605" s="1"/>
    </row>
    <row r="4606" spans="7:7">
      <c r="G4606" s="1"/>
    </row>
    <row r="4607" spans="7:7">
      <c r="G4607" s="1"/>
    </row>
    <row r="4608" spans="7:7">
      <c r="G4608" s="1"/>
    </row>
    <row r="4609" spans="7:7">
      <c r="G4609" s="1"/>
    </row>
    <row r="4610" spans="7:7">
      <c r="G4610" s="1"/>
    </row>
    <row r="4611" spans="7:7">
      <c r="G4611" s="1"/>
    </row>
    <row r="4612" spans="7:7">
      <c r="G4612" s="1"/>
    </row>
    <row r="4613" spans="7:7">
      <c r="G4613" s="1"/>
    </row>
    <row r="4614" spans="7:7">
      <c r="G4614" s="1"/>
    </row>
    <row r="4615" spans="7:7">
      <c r="G4615" s="1"/>
    </row>
    <row r="4616" spans="7:7">
      <c r="G4616" s="1"/>
    </row>
    <row r="4617" spans="7:7">
      <c r="G4617" s="1"/>
    </row>
    <row r="4618" spans="7:7">
      <c r="G4618" s="1"/>
    </row>
    <row r="4619" spans="7:7">
      <c r="G4619" s="1"/>
    </row>
    <row r="4620" spans="7:7">
      <c r="G4620" s="1"/>
    </row>
    <row r="4621" spans="7:7">
      <c r="G4621" s="1"/>
    </row>
    <row r="4622" spans="7:7">
      <c r="G4622" s="1"/>
    </row>
    <row r="4623" spans="7:7">
      <c r="G4623" s="1"/>
    </row>
    <row r="4624" spans="7:7">
      <c r="G4624" s="1"/>
    </row>
    <row r="4625" spans="7:7">
      <c r="G4625" s="1"/>
    </row>
    <row r="4626" spans="7:7">
      <c r="G4626" s="1"/>
    </row>
    <row r="4627" spans="7:7">
      <c r="G4627" s="1"/>
    </row>
    <row r="4628" spans="7:7">
      <c r="G4628" s="1"/>
    </row>
    <row r="4629" spans="7:7">
      <c r="G4629" s="1"/>
    </row>
    <row r="4630" spans="7:7">
      <c r="G4630" s="1"/>
    </row>
    <row r="4631" spans="7:7">
      <c r="G4631" s="1"/>
    </row>
    <row r="4632" spans="7:7">
      <c r="G4632" s="1"/>
    </row>
    <row r="4633" spans="7:7">
      <c r="G4633" s="1"/>
    </row>
    <row r="4634" spans="7:7">
      <c r="G4634" s="1"/>
    </row>
    <row r="4635" spans="7:7">
      <c r="G4635" s="1"/>
    </row>
    <row r="4636" spans="7:7">
      <c r="G4636" s="1"/>
    </row>
    <row r="4637" spans="7:7">
      <c r="G4637" s="1"/>
    </row>
    <row r="4638" spans="7:7">
      <c r="G4638" s="1"/>
    </row>
    <row r="4639" spans="7:7">
      <c r="G4639" s="1"/>
    </row>
    <row r="4640" spans="7:7">
      <c r="G4640" s="1"/>
    </row>
    <row r="4641" spans="7:7">
      <c r="G4641" s="1"/>
    </row>
    <row r="4642" spans="7:7">
      <c r="G4642" s="1"/>
    </row>
    <row r="4643" spans="7:7">
      <c r="G4643" s="1"/>
    </row>
    <row r="4644" spans="7:7">
      <c r="G4644" s="1"/>
    </row>
    <row r="4645" spans="7:7">
      <c r="G4645" s="1"/>
    </row>
    <row r="4646" spans="7:7">
      <c r="G4646" s="1"/>
    </row>
    <row r="4647" spans="7:7">
      <c r="G4647" s="1"/>
    </row>
    <row r="4648" spans="7:7">
      <c r="G4648" s="1"/>
    </row>
    <row r="4649" spans="7:7">
      <c r="G4649" s="1"/>
    </row>
    <row r="4650" spans="7:7">
      <c r="G4650" s="1"/>
    </row>
    <row r="4651" spans="7:7">
      <c r="G4651" s="1"/>
    </row>
    <row r="4652" spans="7:7">
      <c r="G4652" s="1"/>
    </row>
    <row r="4653" spans="7:7">
      <c r="G4653" s="1"/>
    </row>
    <row r="4654" spans="7:7">
      <c r="G4654" s="1"/>
    </row>
    <row r="4655" spans="7:7">
      <c r="G4655" s="1"/>
    </row>
    <row r="4656" spans="7:7">
      <c r="G4656" s="1"/>
    </row>
    <row r="4657" spans="7:7">
      <c r="G4657" s="1"/>
    </row>
    <row r="4658" spans="7:7">
      <c r="G4658" s="1"/>
    </row>
    <row r="4659" spans="7:7">
      <c r="G4659" s="1"/>
    </row>
    <row r="4660" spans="7:7">
      <c r="G4660" s="1"/>
    </row>
    <row r="4661" spans="7:7">
      <c r="G4661" s="1"/>
    </row>
    <row r="4662" spans="7:7">
      <c r="G4662" s="1"/>
    </row>
    <row r="4663" spans="7:7">
      <c r="G4663" s="1"/>
    </row>
    <row r="4664" spans="7:7">
      <c r="G4664" s="1"/>
    </row>
    <row r="4665" spans="7:7">
      <c r="G4665" s="1"/>
    </row>
    <row r="4666" spans="7:7">
      <c r="G4666" s="1"/>
    </row>
    <row r="4667" spans="7:7">
      <c r="G4667" s="1"/>
    </row>
    <row r="4668" spans="7:7">
      <c r="G4668" s="1"/>
    </row>
    <row r="4669" spans="7:7">
      <c r="G4669" s="1"/>
    </row>
    <row r="4670" spans="7:7">
      <c r="G4670" s="1"/>
    </row>
    <row r="4671" spans="7:7">
      <c r="G4671" s="1"/>
    </row>
    <row r="4672" spans="7:7">
      <c r="G4672" s="1"/>
    </row>
    <row r="4673" spans="7:7">
      <c r="G4673" s="1"/>
    </row>
    <row r="4674" spans="7:7">
      <c r="G4674" s="1"/>
    </row>
    <row r="4675" spans="7:7">
      <c r="G4675" s="1"/>
    </row>
    <row r="4676" spans="7:7">
      <c r="G4676" s="1"/>
    </row>
    <row r="4677" spans="7:7">
      <c r="G4677" s="1"/>
    </row>
    <row r="4678" spans="7:7">
      <c r="G4678" s="1"/>
    </row>
    <row r="4679" spans="7:7">
      <c r="G4679" s="1"/>
    </row>
    <row r="4680" spans="7:7">
      <c r="G4680" s="1"/>
    </row>
    <row r="4681" spans="7:7">
      <c r="G4681" s="1"/>
    </row>
    <row r="4682" spans="7:7">
      <c r="G4682" s="1"/>
    </row>
    <row r="4683" spans="7:7">
      <c r="G4683" s="1"/>
    </row>
    <row r="4684" spans="7:7">
      <c r="G4684" s="1"/>
    </row>
    <row r="4685" spans="7:7">
      <c r="G4685" s="1"/>
    </row>
    <row r="4686" spans="7:7">
      <c r="G4686" s="1"/>
    </row>
    <row r="4687" spans="7:7">
      <c r="G4687" s="1"/>
    </row>
    <row r="4688" spans="7:7">
      <c r="G4688" s="1"/>
    </row>
    <row r="4689" spans="7:7">
      <c r="G4689" s="1"/>
    </row>
    <row r="4690" spans="7:7">
      <c r="G4690" s="1"/>
    </row>
    <row r="4691" spans="7:7">
      <c r="G4691" s="1"/>
    </row>
    <row r="4692" spans="7:7">
      <c r="G4692" s="1"/>
    </row>
    <row r="4693" spans="7:7">
      <c r="G4693" s="1"/>
    </row>
    <row r="4694" spans="7:7">
      <c r="G4694" s="1"/>
    </row>
    <row r="4695" spans="7:7">
      <c r="G4695" s="1"/>
    </row>
    <row r="4696" spans="7:7">
      <c r="G4696" s="1"/>
    </row>
    <row r="4697" spans="7:7">
      <c r="G4697" s="1"/>
    </row>
    <row r="4698" spans="7:7">
      <c r="G4698" s="1"/>
    </row>
    <row r="4699" spans="7:7">
      <c r="G4699" s="1"/>
    </row>
    <row r="4700" spans="7:7">
      <c r="G4700" s="1"/>
    </row>
    <row r="4701" spans="7:7">
      <c r="G4701" s="1"/>
    </row>
    <row r="4702" spans="7:7">
      <c r="G4702" s="1"/>
    </row>
    <row r="4703" spans="7:7">
      <c r="G4703" s="1"/>
    </row>
    <row r="4704" spans="7:7">
      <c r="G4704" s="1"/>
    </row>
    <row r="4705" spans="7:7">
      <c r="G4705" s="1"/>
    </row>
    <row r="4706" spans="7:7">
      <c r="G4706" s="1"/>
    </row>
    <row r="4707" spans="7:7">
      <c r="G4707" s="1"/>
    </row>
    <row r="4708" spans="7:7">
      <c r="G4708" s="1"/>
    </row>
    <row r="4709" spans="7:7">
      <c r="G4709" s="1"/>
    </row>
    <row r="4710" spans="7:7">
      <c r="G4710" s="1"/>
    </row>
    <row r="4711" spans="7:7">
      <c r="G4711" s="1"/>
    </row>
    <row r="4712" spans="7:7">
      <c r="G4712" s="1"/>
    </row>
    <row r="4713" spans="7:7">
      <c r="G4713" s="1"/>
    </row>
    <row r="4714" spans="7:7">
      <c r="G4714" s="1"/>
    </row>
    <row r="4715" spans="7:7">
      <c r="G4715" s="1"/>
    </row>
    <row r="4716" spans="7:7">
      <c r="G4716" s="1"/>
    </row>
    <row r="4717" spans="7:7">
      <c r="G4717" s="1"/>
    </row>
    <row r="4718" spans="7:7">
      <c r="G4718" s="1"/>
    </row>
    <row r="4719" spans="7:7">
      <c r="G4719" s="1"/>
    </row>
    <row r="4720" spans="7:7">
      <c r="G4720" s="1"/>
    </row>
    <row r="4721" spans="7:7">
      <c r="G4721" s="1"/>
    </row>
    <row r="4722" spans="7:7">
      <c r="G4722" s="1"/>
    </row>
    <row r="4723" spans="7:7">
      <c r="G4723" s="1"/>
    </row>
    <row r="4724" spans="7:7">
      <c r="G4724" s="1"/>
    </row>
    <row r="4725" spans="7:7">
      <c r="G4725" s="1"/>
    </row>
    <row r="4726" spans="7:7">
      <c r="G4726" s="1"/>
    </row>
    <row r="4727" spans="7:7">
      <c r="G4727" s="1"/>
    </row>
    <row r="4728" spans="7:7">
      <c r="G4728" s="1"/>
    </row>
    <row r="4729" spans="7:7">
      <c r="G4729" s="1"/>
    </row>
    <row r="4730" spans="7:7">
      <c r="G4730" s="1"/>
    </row>
    <row r="4731" spans="7:7">
      <c r="G4731" s="1"/>
    </row>
    <row r="4732" spans="7:7">
      <c r="G4732" s="1"/>
    </row>
    <row r="4733" spans="7:7">
      <c r="G4733" s="1"/>
    </row>
    <row r="4734" spans="7:7">
      <c r="G4734" s="1"/>
    </row>
    <row r="4735" spans="7:7">
      <c r="G4735" s="1"/>
    </row>
    <row r="4736" spans="7:7">
      <c r="G4736" s="1"/>
    </row>
    <row r="4737" spans="7:7">
      <c r="G4737" s="1"/>
    </row>
    <row r="4738" spans="7:7">
      <c r="G4738" s="1"/>
    </row>
    <row r="4739" spans="7:7">
      <c r="G4739" s="1"/>
    </row>
    <row r="4740" spans="7:7">
      <c r="G4740" s="1"/>
    </row>
    <row r="4741" spans="7:7">
      <c r="G4741" s="1"/>
    </row>
    <row r="4742" spans="7:7">
      <c r="G4742" s="1"/>
    </row>
    <row r="4743" spans="7:7">
      <c r="G4743" s="1"/>
    </row>
    <row r="4744" spans="7:7">
      <c r="G4744" s="1"/>
    </row>
    <row r="4745" spans="7:7">
      <c r="G4745" s="1"/>
    </row>
    <row r="4746" spans="7:7">
      <c r="G4746" s="1"/>
    </row>
    <row r="4747" spans="7:7">
      <c r="G4747" s="1"/>
    </row>
    <row r="4748" spans="7:7">
      <c r="G4748" s="1"/>
    </row>
    <row r="4749" spans="7:7">
      <c r="G4749" s="1"/>
    </row>
    <row r="4750" spans="7:7">
      <c r="G4750" s="1"/>
    </row>
    <row r="4751" spans="7:7">
      <c r="G4751" s="1"/>
    </row>
    <row r="4752" spans="7:7">
      <c r="G4752" s="1"/>
    </row>
    <row r="4753" spans="7:7">
      <c r="G4753" s="1"/>
    </row>
    <row r="4754" spans="7:7">
      <c r="G4754" s="1"/>
    </row>
    <row r="4755" spans="7:7">
      <c r="G4755" s="1"/>
    </row>
    <row r="4756" spans="7:7">
      <c r="G4756" s="1"/>
    </row>
    <row r="4757" spans="7:7">
      <c r="G4757" s="1"/>
    </row>
    <row r="4758" spans="7:7">
      <c r="G4758" s="1"/>
    </row>
    <row r="4759" spans="7:7">
      <c r="G4759" s="1"/>
    </row>
    <row r="4760" spans="7:7">
      <c r="G4760" s="1"/>
    </row>
    <row r="4761" spans="7:7">
      <c r="G4761" s="1"/>
    </row>
    <row r="4762" spans="7:7">
      <c r="G4762" s="1"/>
    </row>
    <row r="4763" spans="7:7">
      <c r="G4763" s="1"/>
    </row>
    <row r="4764" spans="7:7">
      <c r="G4764" s="1"/>
    </row>
    <row r="4765" spans="7:7">
      <c r="G4765" s="1"/>
    </row>
    <row r="4766" spans="7:7">
      <c r="G4766" s="1"/>
    </row>
    <row r="4767" spans="7:7">
      <c r="G4767" s="1"/>
    </row>
    <row r="4768" spans="7:7">
      <c r="G4768" s="1"/>
    </row>
    <row r="4769" spans="7:7">
      <c r="G4769" s="1"/>
    </row>
    <row r="4770" spans="7:7">
      <c r="G4770" s="1"/>
    </row>
    <row r="4771" spans="7:7">
      <c r="G4771" s="1"/>
    </row>
    <row r="4772" spans="7:7">
      <c r="G4772" s="1"/>
    </row>
    <row r="4773" spans="7:7">
      <c r="G4773" s="1"/>
    </row>
    <row r="4774" spans="7:7">
      <c r="G4774" s="1"/>
    </row>
    <row r="4775" spans="7:7">
      <c r="G4775" s="1"/>
    </row>
    <row r="4776" spans="7:7">
      <c r="G4776" s="1"/>
    </row>
    <row r="4777" spans="7:7">
      <c r="G4777" s="1"/>
    </row>
    <row r="4778" spans="7:7">
      <c r="G4778" s="1"/>
    </row>
    <row r="4779" spans="7:7">
      <c r="G4779" s="1"/>
    </row>
    <row r="4780" spans="7:7">
      <c r="G4780" s="1"/>
    </row>
    <row r="4781" spans="7:7">
      <c r="G4781" s="1"/>
    </row>
    <row r="4782" spans="7:7">
      <c r="G4782" s="1"/>
    </row>
    <row r="4783" spans="7:7">
      <c r="G4783" s="1"/>
    </row>
    <row r="4784" spans="7:7">
      <c r="G4784" s="1"/>
    </row>
    <row r="4785" spans="7:7">
      <c r="G4785" s="1"/>
    </row>
    <row r="4786" spans="7:7">
      <c r="G4786" s="1"/>
    </row>
    <row r="4787" spans="7:7">
      <c r="G4787" s="1"/>
    </row>
    <row r="4788" spans="7:7">
      <c r="G4788" s="1"/>
    </row>
    <row r="4789" spans="7:7">
      <c r="G4789" s="1"/>
    </row>
    <row r="4790" spans="7:7">
      <c r="G4790" s="1"/>
    </row>
    <row r="4791" spans="7:7">
      <c r="G4791" s="1"/>
    </row>
    <row r="4792" spans="7:7">
      <c r="G4792" s="1"/>
    </row>
    <row r="4793" spans="7:7">
      <c r="G4793" s="1"/>
    </row>
    <row r="4794" spans="7:7">
      <c r="G4794" s="1"/>
    </row>
    <row r="4795" spans="7:7">
      <c r="G4795" s="1"/>
    </row>
    <row r="4796" spans="7:7">
      <c r="G4796" s="1"/>
    </row>
    <row r="4797" spans="7:7">
      <c r="G4797" s="1"/>
    </row>
    <row r="4798" spans="7:7">
      <c r="G4798" s="1"/>
    </row>
    <row r="4799" spans="7:7">
      <c r="G4799" s="1"/>
    </row>
    <row r="4800" spans="7:7">
      <c r="G4800" s="1"/>
    </row>
    <row r="4801" spans="7:7">
      <c r="G4801" s="1"/>
    </row>
    <row r="4802" spans="7:7">
      <c r="G4802" s="1"/>
    </row>
    <row r="4803" spans="7:7">
      <c r="G4803" s="1"/>
    </row>
    <row r="4804" spans="7:7">
      <c r="G4804" s="1"/>
    </row>
    <row r="4805" spans="7:7">
      <c r="G4805" s="1"/>
    </row>
    <row r="4806" spans="7:7">
      <c r="G4806" s="1"/>
    </row>
    <row r="4807" spans="7:7">
      <c r="G4807" s="1"/>
    </row>
    <row r="4808" spans="7:7">
      <c r="G4808" s="1"/>
    </row>
    <row r="4809" spans="7:7">
      <c r="G4809" s="1"/>
    </row>
    <row r="4810" spans="7:7">
      <c r="G4810" s="1"/>
    </row>
    <row r="4811" spans="7:7">
      <c r="G4811" s="1"/>
    </row>
    <row r="4812" spans="7:7">
      <c r="G4812" s="1"/>
    </row>
    <row r="4813" spans="7:7">
      <c r="G4813" s="1"/>
    </row>
    <row r="4814" spans="7:7">
      <c r="G4814" s="1"/>
    </row>
    <row r="4815" spans="7:7">
      <c r="G4815" s="1"/>
    </row>
    <row r="4816" spans="7:7">
      <c r="G4816" s="1"/>
    </row>
    <row r="4817" spans="7:7">
      <c r="G4817" s="1"/>
    </row>
    <row r="4818" spans="7:7">
      <c r="G4818" s="1"/>
    </row>
    <row r="4819" spans="7:7">
      <c r="G4819" s="1"/>
    </row>
    <row r="4820" spans="7:7">
      <c r="G4820" s="1"/>
    </row>
    <row r="4821" spans="7:7">
      <c r="G4821" s="1"/>
    </row>
    <row r="4822" spans="7:7">
      <c r="G4822" s="1"/>
    </row>
    <row r="4823" spans="7:7">
      <c r="G4823" s="1"/>
    </row>
    <row r="4824" spans="7:7">
      <c r="G4824" s="1"/>
    </row>
    <row r="4825" spans="7:7">
      <c r="G4825" s="1"/>
    </row>
    <row r="4826" spans="7:7">
      <c r="G4826" s="1"/>
    </row>
    <row r="4827" spans="7:7">
      <c r="G4827" s="1"/>
    </row>
    <row r="4828" spans="7:7">
      <c r="G4828" s="1"/>
    </row>
    <row r="4829" spans="7:7">
      <c r="G4829" s="1"/>
    </row>
    <row r="4830" spans="7:7">
      <c r="G4830" s="1"/>
    </row>
    <row r="4831" spans="7:7">
      <c r="G4831" s="1"/>
    </row>
    <row r="4832" spans="7:7">
      <c r="G4832" s="1"/>
    </row>
    <row r="4833" spans="7:7">
      <c r="G4833" s="1"/>
    </row>
    <row r="4834" spans="7:7">
      <c r="G4834" s="1"/>
    </row>
    <row r="4835" spans="7:7">
      <c r="G4835" s="1"/>
    </row>
    <row r="4836" spans="7:7">
      <c r="G4836" s="1"/>
    </row>
    <row r="4837" spans="7:7">
      <c r="G4837" s="1"/>
    </row>
    <row r="4838" spans="7:7">
      <c r="G4838" s="1"/>
    </row>
    <row r="4839" spans="7:7">
      <c r="G4839" s="1"/>
    </row>
    <row r="4840" spans="7:7">
      <c r="G4840" s="1"/>
    </row>
    <row r="4841" spans="7:7">
      <c r="G4841" s="1"/>
    </row>
    <row r="4842" spans="7:7">
      <c r="G4842" s="1"/>
    </row>
    <row r="4843" spans="7:7">
      <c r="G4843" s="1"/>
    </row>
    <row r="4844" spans="7:7">
      <c r="G4844" s="1"/>
    </row>
    <row r="4845" spans="7:7">
      <c r="G4845" s="1"/>
    </row>
    <row r="4846" spans="7:7">
      <c r="G4846" s="1"/>
    </row>
    <row r="4847" spans="7:7">
      <c r="G4847" s="1"/>
    </row>
    <row r="4848" spans="7:7">
      <c r="G4848" s="1"/>
    </row>
    <row r="4849" spans="7:7">
      <c r="G4849" s="1"/>
    </row>
    <row r="4850" spans="7:7">
      <c r="G4850" s="1"/>
    </row>
    <row r="4851" spans="7:7">
      <c r="G4851" s="1"/>
    </row>
    <row r="4852" spans="7:7">
      <c r="G4852" s="1"/>
    </row>
    <row r="4853" spans="7:7">
      <c r="G4853" s="1"/>
    </row>
    <row r="4854" spans="7:7">
      <c r="G4854" s="1"/>
    </row>
    <row r="4855" spans="7:7">
      <c r="G4855" s="1"/>
    </row>
    <row r="4856" spans="7:7">
      <c r="G4856" s="1"/>
    </row>
    <row r="4857" spans="7:7">
      <c r="G4857" s="1"/>
    </row>
    <row r="4858" spans="7:7">
      <c r="G4858" s="1"/>
    </row>
    <row r="4859" spans="7:7">
      <c r="G4859" s="1"/>
    </row>
    <row r="4860" spans="7:7">
      <c r="G4860" s="1"/>
    </row>
    <row r="4861" spans="7:7">
      <c r="G4861" s="1"/>
    </row>
    <row r="4862" spans="7:7">
      <c r="G4862" s="1"/>
    </row>
    <row r="4863" spans="7:7">
      <c r="G4863" s="1"/>
    </row>
    <row r="4864" spans="7:7">
      <c r="G4864" s="1"/>
    </row>
    <row r="4865" spans="7:7">
      <c r="G4865" s="1"/>
    </row>
    <row r="4866" spans="7:7">
      <c r="G4866" s="1"/>
    </row>
    <row r="4867" spans="7:7">
      <c r="G4867" s="1"/>
    </row>
    <row r="4868" spans="7:7">
      <c r="G4868" s="1"/>
    </row>
    <row r="4869" spans="7:7">
      <c r="G4869" s="1"/>
    </row>
    <row r="4870" spans="7:7">
      <c r="G4870" s="1"/>
    </row>
    <row r="4871" spans="7:7">
      <c r="G4871" s="1"/>
    </row>
    <row r="4872" spans="7:7">
      <c r="G4872" s="1"/>
    </row>
    <row r="4873" spans="7:7">
      <c r="G4873" s="1"/>
    </row>
    <row r="4874" spans="7:7">
      <c r="G4874" s="1"/>
    </row>
    <row r="4875" spans="7:7">
      <c r="G4875" s="1"/>
    </row>
    <row r="4876" spans="7:7">
      <c r="G4876" s="1"/>
    </row>
    <row r="4877" spans="7:7">
      <c r="G4877" s="1"/>
    </row>
    <row r="4878" spans="7:7">
      <c r="G4878" s="1"/>
    </row>
    <row r="4879" spans="7:7">
      <c r="G4879" s="1"/>
    </row>
    <row r="4880" spans="7:7">
      <c r="G4880" s="1"/>
    </row>
    <row r="4881" spans="7:7">
      <c r="G4881" s="1"/>
    </row>
    <row r="4882" spans="7:7">
      <c r="G4882" s="1"/>
    </row>
    <row r="4883" spans="7:7">
      <c r="G4883" s="1"/>
    </row>
    <row r="4884" spans="7:7">
      <c r="G4884" s="1"/>
    </row>
    <row r="4885" spans="7:7">
      <c r="G4885" s="1"/>
    </row>
    <row r="4886" spans="7:7">
      <c r="G4886" s="1"/>
    </row>
    <row r="4887" spans="7:7">
      <c r="G4887" s="1"/>
    </row>
    <row r="4888" spans="7:7">
      <c r="G4888" s="1"/>
    </row>
    <row r="4889" spans="7:7">
      <c r="G4889" s="1"/>
    </row>
    <row r="4890" spans="7:7">
      <c r="G4890" s="1"/>
    </row>
    <row r="4891" spans="7:7">
      <c r="G4891" s="1"/>
    </row>
    <row r="4892" spans="7:7">
      <c r="G4892" s="1"/>
    </row>
    <row r="4893" spans="7:7">
      <c r="G4893" s="1"/>
    </row>
    <row r="4894" spans="7:7">
      <c r="G4894" s="1"/>
    </row>
    <row r="4895" spans="7:7">
      <c r="G4895" s="1"/>
    </row>
    <row r="4896" spans="7:7">
      <c r="G4896" s="1"/>
    </row>
    <row r="4897" spans="7:7">
      <c r="G4897" s="1"/>
    </row>
    <row r="4898" spans="7:7">
      <c r="G4898" s="1"/>
    </row>
    <row r="4899" spans="7:7">
      <c r="G4899" s="1"/>
    </row>
    <row r="4900" spans="7:7">
      <c r="G4900" s="1"/>
    </row>
    <row r="4901" spans="7:7">
      <c r="G4901" s="1"/>
    </row>
    <row r="4902" spans="7:7">
      <c r="G4902" s="1"/>
    </row>
    <row r="4903" spans="7:7">
      <c r="G4903" s="1"/>
    </row>
    <row r="4904" spans="7:7">
      <c r="G4904" s="1"/>
    </row>
    <row r="4905" spans="7:7">
      <c r="G4905" s="1"/>
    </row>
    <row r="4906" spans="7:7">
      <c r="G4906" s="1"/>
    </row>
    <row r="4907" spans="7:7">
      <c r="G4907" s="1"/>
    </row>
    <row r="4908" spans="7:7">
      <c r="G4908" s="1"/>
    </row>
    <row r="4909" spans="7:7">
      <c r="G4909" s="1"/>
    </row>
    <row r="4910" spans="7:7">
      <c r="G4910" s="1"/>
    </row>
    <row r="4911" spans="7:7">
      <c r="G4911" s="1"/>
    </row>
    <row r="4912" spans="7:7">
      <c r="G4912" s="1"/>
    </row>
    <row r="4913" spans="7:7">
      <c r="G4913" s="1"/>
    </row>
    <row r="4914" spans="7:7">
      <c r="G4914" s="1"/>
    </row>
    <row r="4915" spans="7:7">
      <c r="G4915" s="1"/>
    </row>
    <row r="4916" spans="7:7">
      <c r="G4916" s="1"/>
    </row>
    <row r="4917" spans="7:7">
      <c r="G4917" s="1"/>
    </row>
    <row r="4918" spans="7:7">
      <c r="G4918" s="1"/>
    </row>
    <row r="4919" spans="7:7">
      <c r="G4919" s="1"/>
    </row>
    <row r="4920" spans="7:7">
      <c r="G4920" s="1"/>
    </row>
    <row r="4921" spans="7:7">
      <c r="G4921" s="1"/>
    </row>
    <row r="4922" spans="7:7">
      <c r="G4922" s="1"/>
    </row>
    <row r="4923" spans="7:7">
      <c r="G4923" s="1"/>
    </row>
    <row r="4924" spans="7:7">
      <c r="G4924" s="1"/>
    </row>
    <row r="4925" spans="7:7">
      <c r="G4925" s="1"/>
    </row>
    <row r="4926" spans="7:7">
      <c r="G4926" s="1"/>
    </row>
    <row r="4927" spans="7:7">
      <c r="G4927" s="1"/>
    </row>
    <row r="4928" spans="7:7">
      <c r="G4928" s="1"/>
    </row>
    <row r="4929" spans="7:7">
      <c r="G4929" s="1"/>
    </row>
    <row r="4930" spans="7:7">
      <c r="G4930" s="1"/>
    </row>
    <row r="4931" spans="7:7">
      <c r="G4931" s="1"/>
    </row>
    <row r="4932" spans="7:7">
      <c r="G4932" s="1"/>
    </row>
    <row r="4933" spans="7:7">
      <c r="G4933" s="1"/>
    </row>
    <row r="4934" spans="7:7">
      <c r="G4934" s="1"/>
    </row>
    <row r="4935" spans="7:7">
      <c r="G4935" s="1"/>
    </row>
    <row r="4936" spans="7:7">
      <c r="G4936" s="1"/>
    </row>
    <row r="4937" spans="7:7">
      <c r="G4937" s="1"/>
    </row>
    <row r="4938" spans="7:7">
      <c r="G4938" s="1"/>
    </row>
    <row r="4939" spans="7:7">
      <c r="G4939" s="1"/>
    </row>
    <row r="4940" spans="7:7">
      <c r="G4940" s="1"/>
    </row>
    <row r="4941" spans="7:7">
      <c r="G4941" s="1"/>
    </row>
    <row r="4942" spans="7:7">
      <c r="G4942" s="1"/>
    </row>
    <row r="4943" spans="7:7">
      <c r="G4943" s="1"/>
    </row>
    <row r="4944" spans="7:7">
      <c r="G4944" s="1"/>
    </row>
    <row r="4945" spans="7:7">
      <c r="G4945" s="1"/>
    </row>
    <row r="4946" spans="7:7">
      <c r="G4946" s="1"/>
    </row>
    <row r="4947" spans="7:7">
      <c r="G4947" s="1"/>
    </row>
    <row r="4948" spans="7:7">
      <c r="G4948" s="1"/>
    </row>
    <row r="4949" spans="7:7">
      <c r="G4949" s="1"/>
    </row>
    <row r="4950" spans="7:7">
      <c r="G4950" s="1"/>
    </row>
    <row r="4951" spans="7:7">
      <c r="G4951" s="1"/>
    </row>
    <row r="4952" spans="7:7">
      <c r="G4952" s="1"/>
    </row>
    <row r="4953" spans="7:7">
      <c r="G4953" s="1"/>
    </row>
    <row r="4954" spans="7:7">
      <c r="G4954" s="1"/>
    </row>
    <row r="4955" spans="7:7">
      <c r="G4955" s="1"/>
    </row>
    <row r="4956" spans="7:7">
      <c r="G4956" s="1"/>
    </row>
    <row r="4957" spans="7:7">
      <c r="G4957" s="1"/>
    </row>
    <row r="4958" spans="7:7">
      <c r="G4958" s="1"/>
    </row>
    <row r="4959" spans="7:7">
      <c r="G4959" s="1"/>
    </row>
    <row r="4960" spans="7:7">
      <c r="G4960" s="1"/>
    </row>
    <row r="4961" spans="7:7">
      <c r="G4961" s="1"/>
    </row>
    <row r="4962" spans="7:7">
      <c r="G4962" s="1"/>
    </row>
    <row r="4963" spans="7:7">
      <c r="G4963" s="1"/>
    </row>
    <row r="4964" spans="7:7">
      <c r="G4964" s="1"/>
    </row>
    <row r="4965" spans="7:7">
      <c r="G4965" s="1"/>
    </row>
    <row r="4966" spans="7:7">
      <c r="G4966" s="1"/>
    </row>
    <row r="4967" spans="7:7">
      <c r="G4967" s="1"/>
    </row>
    <row r="4968" spans="7:7">
      <c r="G4968" s="1"/>
    </row>
    <row r="4969" spans="7:7">
      <c r="G4969" s="1"/>
    </row>
    <row r="4970" spans="7:7">
      <c r="G4970" s="1"/>
    </row>
    <row r="4971" spans="7:7">
      <c r="G4971" s="1"/>
    </row>
    <row r="4972" spans="7:7">
      <c r="G4972" s="1"/>
    </row>
    <row r="4973" spans="7:7">
      <c r="G4973" s="1"/>
    </row>
    <row r="4974" spans="7:7">
      <c r="G4974" s="1"/>
    </row>
    <row r="4975" spans="7:7">
      <c r="G4975" s="1"/>
    </row>
    <row r="4976" spans="7:7">
      <c r="G4976" s="1"/>
    </row>
    <row r="4977" spans="7:7">
      <c r="G4977" s="1"/>
    </row>
    <row r="4978" spans="7:7">
      <c r="G4978" s="1"/>
    </row>
    <row r="4979" spans="7:7">
      <c r="G4979" s="1"/>
    </row>
    <row r="4980" spans="7:7">
      <c r="G4980" s="1"/>
    </row>
    <row r="4981" spans="7:7">
      <c r="G4981" s="1"/>
    </row>
    <row r="4982" spans="7:7">
      <c r="G4982" s="1"/>
    </row>
    <row r="4983" spans="7:7">
      <c r="G4983" s="1"/>
    </row>
    <row r="4984" spans="7:7">
      <c r="G4984" s="1"/>
    </row>
    <row r="4985" spans="7:7">
      <c r="G4985" s="1"/>
    </row>
    <row r="4986" spans="7:7">
      <c r="G4986" s="1"/>
    </row>
    <row r="4987" spans="7:7">
      <c r="G4987" s="1"/>
    </row>
    <row r="4988" spans="7:7">
      <c r="G4988" s="1"/>
    </row>
    <row r="4989" spans="7:7">
      <c r="G4989" s="1"/>
    </row>
    <row r="4990" spans="7:7">
      <c r="G4990" s="1"/>
    </row>
    <row r="4991" spans="7:7">
      <c r="G4991" s="1"/>
    </row>
    <row r="4992" spans="7:7">
      <c r="G4992" s="1"/>
    </row>
    <row r="4993" spans="7:7">
      <c r="G4993" s="1"/>
    </row>
    <row r="4994" spans="7:7">
      <c r="G4994" s="1"/>
    </row>
    <row r="4995" spans="7:7">
      <c r="G4995" s="1"/>
    </row>
    <row r="4996" spans="7:7">
      <c r="G4996" s="1"/>
    </row>
    <row r="4997" spans="7:7">
      <c r="G4997" s="1"/>
    </row>
    <row r="4998" spans="7:7">
      <c r="G4998" s="1"/>
    </row>
    <row r="4999" spans="7:7">
      <c r="G4999" s="1"/>
    </row>
    <row r="5000" spans="7:7">
      <c r="G5000" s="1"/>
    </row>
    <row r="5001" spans="7:7">
      <c r="G5001" s="1"/>
    </row>
    <row r="5002" spans="7:7">
      <c r="G5002" s="1"/>
    </row>
    <row r="5003" spans="7:7">
      <c r="G5003" s="1"/>
    </row>
    <row r="5004" spans="7:7">
      <c r="G5004" s="1"/>
    </row>
    <row r="5005" spans="7:7">
      <c r="G5005" s="1"/>
    </row>
    <row r="5006" spans="7:7">
      <c r="G5006" s="1"/>
    </row>
    <row r="5007" spans="7:7">
      <c r="G5007" s="1"/>
    </row>
    <row r="5008" spans="7:7">
      <c r="G5008" s="1"/>
    </row>
    <row r="5009" spans="7:7">
      <c r="G5009" s="1"/>
    </row>
    <row r="5010" spans="7:7">
      <c r="G5010" s="1"/>
    </row>
    <row r="5011" spans="7:7">
      <c r="G5011" s="1"/>
    </row>
    <row r="5012" spans="7:7">
      <c r="G5012" s="1"/>
    </row>
    <row r="5013" spans="7:7">
      <c r="G5013" s="1"/>
    </row>
    <row r="5014" spans="7:7">
      <c r="G5014" s="1"/>
    </row>
    <row r="5015" spans="7:7">
      <c r="G5015" s="1"/>
    </row>
    <row r="5016" spans="7:7">
      <c r="G5016" s="1"/>
    </row>
    <row r="5017" spans="7:7">
      <c r="G5017" s="1"/>
    </row>
    <row r="5018" spans="7:7">
      <c r="G5018" s="1"/>
    </row>
    <row r="5019" spans="7:7">
      <c r="G5019" s="1"/>
    </row>
    <row r="5020" spans="7:7">
      <c r="G5020" s="1"/>
    </row>
    <row r="5021" spans="7:7">
      <c r="G5021" s="1"/>
    </row>
    <row r="5022" spans="7:7">
      <c r="G5022" s="1"/>
    </row>
    <row r="5023" spans="7:7">
      <c r="G5023" s="1"/>
    </row>
    <row r="5024" spans="7:7">
      <c r="G5024" s="1"/>
    </row>
    <row r="5025" spans="7:7">
      <c r="G5025" s="1"/>
    </row>
    <row r="5026" spans="7:7">
      <c r="G5026" s="1"/>
    </row>
    <row r="5027" spans="7:7">
      <c r="G5027" s="1"/>
    </row>
    <row r="5028" spans="7:7">
      <c r="G5028" s="1"/>
    </row>
    <row r="5029" spans="7:7">
      <c r="G5029" s="1"/>
    </row>
    <row r="5030" spans="7:7">
      <c r="G5030" s="1"/>
    </row>
    <row r="5031" spans="7:7">
      <c r="G5031" s="1"/>
    </row>
    <row r="5032" spans="7:7">
      <c r="G5032" s="1"/>
    </row>
    <row r="5033" spans="7:7">
      <c r="G5033" s="1"/>
    </row>
    <row r="5034" spans="7:7">
      <c r="G5034" s="1"/>
    </row>
    <row r="5035" spans="7:7">
      <c r="G5035" s="1"/>
    </row>
    <row r="5036" spans="7:7">
      <c r="G5036" s="1"/>
    </row>
    <row r="5037" spans="7:7">
      <c r="G5037" s="1"/>
    </row>
    <row r="5038" spans="7:7">
      <c r="G5038" s="1"/>
    </row>
    <row r="5039" spans="7:7">
      <c r="G5039" s="1"/>
    </row>
    <row r="5040" spans="7:7">
      <c r="G5040" s="1"/>
    </row>
    <row r="5041" spans="7:7">
      <c r="G5041" s="1"/>
    </row>
    <row r="5042" spans="7:7">
      <c r="G5042" s="1"/>
    </row>
    <row r="5043" spans="7:7">
      <c r="G5043" s="1"/>
    </row>
    <row r="5044" spans="7:7">
      <c r="G5044" s="1"/>
    </row>
    <row r="5045" spans="7:7">
      <c r="G5045" s="1"/>
    </row>
    <row r="5046" spans="7:7">
      <c r="G5046" s="1"/>
    </row>
    <row r="5047" spans="7:7">
      <c r="G5047" s="1"/>
    </row>
    <row r="5048" spans="7:7">
      <c r="G5048" s="1"/>
    </row>
    <row r="5049" spans="7:7">
      <c r="G5049" s="1"/>
    </row>
    <row r="5050" spans="7:7">
      <c r="G5050" s="1"/>
    </row>
    <row r="5051" spans="7:7">
      <c r="G5051" s="1"/>
    </row>
    <row r="5052" spans="7:7">
      <c r="G5052" s="1"/>
    </row>
    <row r="5053" spans="7:7">
      <c r="G5053" s="1"/>
    </row>
    <row r="5054" spans="7:7">
      <c r="G5054" s="1"/>
    </row>
    <row r="5055" spans="7:7">
      <c r="G5055" s="1"/>
    </row>
    <row r="5056" spans="7:7">
      <c r="G5056" s="1"/>
    </row>
    <row r="5057" spans="7:7">
      <c r="G5057" s="1"/>
    </row>
    <row r="5058" spans="7:7">
      <c r="G5058" s="1"/>
    </row>
    <row r="5059" spans="7:7">
      <c r="G5059" s="1"/>
    </row>
    <row r="5060" spans="7:7">
      <c r="G5060" s="1"/>
    </row>
    <row r="5061" spans="7:7">
      <c r="G5061" s="1"/>
    </row>
    <row r="5062" spans="7:7">
      <c r="G5062" s="1"/>
    </row>
    <row r="5063" spans="7:7">
      <c r="G5063" s="1"/>
    </row>
    <row r="5064" spans="7:7">
      <c r="G5064" s="1"/>
    </row>
    <row r="5065" spans="7:7">
      <c r="G5065" s="1"/>
    </row>
    <row r="5066" spans="7:7">
      <c r="G5066" s="1"/>
    </row>
    <row r="5067" spans="7:7">
      <c r="G5067" s="1"/>
    </row>
    <row r="5068" spans="7:7">
      <c r="G5068" s="1"/>
    </row>
    <row r="5069" spans="7:7">
      <c r="G5069" s="1"/>
    </row>
    <row r="5070" spans="7:7">
      <c r="G5070" s="1"/>
    </row>
    <row r="5071" spans="7:7">
      <c r="G5071" s="1"/>
    </row>
    <row r="5072" spans="7:7">
      <c r="G5072" s="1"/>
    </row>
    <row r="5073" spans="7:7">
      <c r="G5073" s="1"/>
    </row>
    <row r="5074" spans="7:7">
      <c r="G5074" s="1"/>
    </row>
    <row r="5075" spans="7:7">
      <c r="G5075" s="1"/>
    </row>
    <row r="5076" spans="7:7">
      <c r="G5076" s="1"/>
    </row>
    <row r="5077" spans="7:7">
      <c r="G5077" s="1"/>
    </row>
    <row r="5078" spans="7:7">
      <c r="G5078" s="1"/>
    </row>
    <row r="5079" spans="7:7">
      <c r="G5079" s="1"/>
    </row>
    <row r="5080" spans="7:7">
      <c r="G5080" s="1"/>
    </row>
    <row r="5081" spans="7:7">
      <c r="G5081" s="1"/>
    </row>
    <row r="5082" spans="7:7">
      <c r="G5082" s="1"/>
    </row>
    <row r="5083" spans="7:7">
      <c r="G5083" s="1"/>
    </row>
    <row r="5084" spans="7:7">
      <c r="G5084" s="1"/>
    </row>
    <row r="5085" spans="7:7">
      <c r="G5085" s="1"/>
    </row>
    <row r="5086" spans="7:7">
      <c r="G5086" s="1"/>
    </row>
    <row r="5087" spans="7:7">
      <c r="G5087" s="1"/>
    </row>
    <row r="5088" spans="7:7">
      <c r="G5088" s="1"/>
    </row>
    <row r="5089" spans="7:7">
      <c r="G5089" s="1"/>
    </row>
    <row r="5090" spans="7:7">
      <c r="G5090" s="1"/>
    </row>
    <row r="5091" spans="7:7">
      <c r="G5091" s="1"/>
    </row>
    <row r="5092" spans="7:7">
      <c r="G5092" s="1"/>
    </row>
    <row r="5093" spans="7:7">
      <c r="G5093" s="1"/>
    </row>
    <row r="5094" spans="7:7">
      <c r="G5094" s="1"/>
    </row>
    <row r="5095" spans="7:7">
      <c r="G5095" s="1"/>
    </row>
    <row r="5096" spans="7:7">
      <c r="G5096" s="1"/>
    </row>
    <row r="5097" spans="7:7">
      <c r="G5097" s="1"/>
    </row>
    <row r="5098" spans="7:7">
      <c r="G5098" s="1"/>
    </row>
    <row r="5099" spans="7:7">
      <c r="G5099" s="1"/>
    </row>
    <row r="5100" spans="7:7">
      <c r="G5100" s="1"/>
    </row>
    <row r="5101" spans="7:7">
      <c r="G5101" s="1"/>
    </row>
    <row r="5102" spans="7:7">
      <c r="G5102" s="1"/>
    </row>
    <row r="5103" spans="7:7">
      <c r="G5103" s="1"/>
    </row>
    <row r="5104" spans="7:7">
      <c r="G5104" s="1"/>
    </row>
    <row r="5105" spans="7:7">
      <c r="G5105" s="1"/>
    </row>
    <row r="5106" spans="7:7">
      <c r="G5106" s="1"/>
    </row>
    <row r="5107" spans="7:7">
      <c r="G5107" s="1"/>
    </row>
    <row r="5108" spans="7:7">
      <c r="G5108" s="1"/>
    </row>
    <row r="5109" spans="7:7">
      <c r="G5109" s="1"/>
    </row>
    <row r="5110" spans="7:7">
      <c r="G5110" s="1"/>
    </row>
    <row r="5111" spans="7:7">
      <c r="G5111" s="1"/>
    </row>
    <row r="5112" spans="7:7">
      <c r="G5112" s="1"/>
    </row>
    <row r="5113" spans="7:7">
      <c r="G5113" s="1"/>
    </row>
    <row r="5114" spans="7:7">
      <c r="G5114" s="1"/>
    </row>
    <row r="5115" spans="7:7">
      <c r="G5115" s="1"/>
    </row>
    <row r="5116" spans="7:7">
      <c r="G5116" s="1"/>
    </row>
    <row r="5117" spans="7:7">
      <c r="G5117" s="1"/>
    </row>
    <row r="5118" spans="7:7">
      <c r="G5118" s="1"/>
    </row>
    <row r="5119" spans="7:7">
      <c r="G5119" s="1"/>
    </row>
    <row r="5120" spans="7:7">
      <c r="G5120" s="1"/>
    </row>
    <row r="5121" spans="7:7">
      <c r="G5121" s="1"/>
    </row>
    <row r="5122" spans="7:7">
      <c r="G5122" s="1"/>
    </row>
    <row r="5123" spans="7:7">
      <c r="G5123" s="1"/>
    </row>
    <row r="5124" spans="7:7">
      <c r="G5124" s="1"/>
    </row>
    <row r="5125" spans="7:7">
      <c r="G5125" s="1"/>
    </row>
    <row r="5126" spans="7:7">
      <c r="G5126" s="1"/>
    </row>
    <row r="5127" spans="7:7">
      <c r="G5127" s="1"/>
    </row>
    <row r="5128" spans="7:7">
      <c r="G5128" s="1"/>
    </row>
    <row r="5129" spans="7:7">
      <c r="G5129" s="1"/>
    </row>
    <row r="5130" spans="7:7">
      <c r="G5130" s="1"/>
    </row>
    <row r="5131" spans="7:7">
      <c r="G5131" s="1"/>
    </row>
    <row r="5132" spans="7:7">
      <c r="G5132" s="1"/>
    </row>
    <row r="5133" spans="7:7">
      <c r="G5133" s="1"/>
    </row>
    <row r="5134" spans="7:7">
      <c r="G5134" s="1"/>
    </row>
    <row r="5135" spans="7:7">
      <c r="G5135" s="1"/>
    </row>
    <row r="5136" spans="7:7">
      <c r="G5136" s="1"/>
    </row>
    <row r="5137" spans="7:7">
      <c r="G5137" s="1"/>
    </row>
    <row r="5138" spans="7:7">
      <c r="G5138" s="1"/>
    </row>
    <row r="5139" spans="7:7">
      <c r="G5139" s="1"/>
    </row>
    <row r="5140" spans="7:7">
      <c r="G5140" s="1"/>
    </row>
    <row r="5141" spans="7:7">
      <c r="G5141" s="1"/>
    </row>
    <row r="5142" spans="7:7">
      <c r="G5142" s="1"/>
    </row>
    <row r="5143" spans="7:7">
      <c r="G5143" s="1"/>
    </row>
    <row r="5144" spans="7:7">
      <c r="G5144" s="1"/>
    </row>
    <row r="5145" spans="7:7">
      <c r="G5145" s="1"/>
    </row>
    <row r="5146" spans="7:7">
      <c r="G5146" s="1"/>
    </row>
    <row r="5147" spans="7:7">
      <c r="G5147" s="1"/>
    </row>
    <row r="5148" spans="7:7">
      <c r="G5148" s="1"/>
    </row>
    <row r="5149" spans="7:7">
      <c r="G5149" s="1"/>
    </row>
    <row r="5150" spans="7:7">
      <c r="G5150" s="1"/>
    </row>
    <row r="5151" spans="7:7">
      <c r="G5151" s="1"/>
    </row>
    <row r="5152" spans="7:7">
      <c r="G5152" s="1"/>
    </row>
    <row r="5153" spans="7:7">
      <c r="G5153" s="1"/>
    </row>
    <row r="5154" spans="7:7">
      <c r="G5154" s="1"/>
    </row>
    <row r="5155" spans="7:7">
      <c r="G5155" s="1"/>
    </row>
    <row r="5156" spans="7:7">
      <c r="G5156" s="1"/>
    </row>
    <row r="5157" spans="7:7">
      <c r="G5157" s="1"/>
    </row>
    <row r="5158" spans="7:7">
      <c r="G5158" s="1"/>
    </row>
    <row r="5159" spans="7:7">
      <c r="G5159" s="1"/>
    </row>
    <row r="5160" spans="7:7">
      <c r="G5160" s="1"/>
    </row>
    <row r="5161" spans="7:7">
      <c r="G5161" s="1"/>
    </row>
    <row r="5162" spans="7:7">
      <c r="G5162" s="1"/>
    </row>
    <row r="5163" spans="7:7">
      <c r="G5163" s="1"/>
    </row>
    <row r="5164" spans="7:7">
      <c r="G5164" s="1"/>
    </row>
    <row r="5165" spans="7:7">
      <c r="G5165" s="1"/>
    </row>
    <row r="5166" spans="7:7">
      <c r="G5166" s="1"/>
    </row>
    <row r="5167" spans="7:7">
      <c r="G5167" s="1"/>
    </row>
    <row r="5168" spans="7:7">
      <c r="G5168" s="1"/>
    </row>
    <row r="5169" spans="7:7">
      <c r="G5169" s="1"/>
    </row>
    <row r="5170" spans="7:7">
      <c r="G5170" s="1"/>
    </row>
    <row r="5171" spans="7:7">
      <c r="G5171" s="1"/>
    </row>
    <row r="5172" spans="7:7">
      <c r="G5172" s="1"/>
    </row>
    <row r="5173" spans="7:7">
      <c r="G5173" s="1"/>
    </row>
    <row r="5174" spans="7:7">
      <c r="G5174" s="1"/>
    </row>
    <row r="5175" spans="7:7">
      <c r="G5175" s="1"/>
    </row>
    <row r="5176" spans="7:7">
      <c r="G5176" s="1"/>
    </row>
    <row r="5177" spans="7:7">
      <c r="G5177" s="1"/>
    </row>
    <row r="5178" spans="7:7">
      <c r="G5178" s="1"/>
    </row>
    <row r="5179" spans="7:7">
      <c r="G5179" s="1"/>
    </row>
    <row r="5180" spans="7:7">
      <c r="G5180" s="1"/>
    </row>
    <row r="5181" spans="7:7">
      <c r="G5181" s="1"/>
    </row>
    <row r="5182" spans="7:7">
      <c r="G5182" s="1"/>
    </row>
    <row r="5183" spans="7:7">
      <c r="G5183" s="1"/>
    </row>
    <row r="5184" spans="7:7">
      <c r="G5184" s="1"/>
    </row>
    <row r="5185" spans="7:7">
      <c r="G5185" s="1"/>
    </row>
    <row r="5186" spans="7:7">
      <c r="G5186" s="1"/>
    </row>
    <row r="5187" spans="7:7">
      <c r="G5187" s="1"/>
    </row>
    <row r="5188" spans="7:7">
      <c r="G5188" s="1"/>
    </row>
    <row r="5189" spans="7:7">
      <c r="G5189" s="1"/>
    </row>
    <row r="5190" spans="7:7">
      <c r="G5190" s="1"/>
    </row>
    <row r="5191" spans="7:7">
      <c r="G5191" s="1"/>
    </row>
    <row r="5192" spans="7:7">
      <c r="G5192" s="1"/>
    </row>
    <row r="5193" spans="7:7">
      <c r="G5193" s="1"/>
    </row>
    <row r="5194" spans="7:7">
      <c r="G5194" s="1"/>
    </row>
    <row r="5195" spans="7:7">
      <c r="G5195" s="1"/>
    </row>
    <row r="5196" spans="7:7">
      <c r="G5196" s="1"/>
    </row>
    <row r="5197" spans="7:7">
      <c r="G5197" s="1"/>
    </row>
    <row r="5198" spans="7:7">
      <c r="G5198" s="1"/>
    </row>
    <row r="5199" spans="7:7">
      <c r="G5199" s="1"/>
    </row>
    <row r="5200" spans="7:7">
      <c r="G5200" s="1"/>
    </row>
    <row r="5201" spans="7:7">
      <c r="G5201" s="1"/>
    </row>
    <row r="5202" spans="7:7">
      <c r="G5202" s="1"/>
    </row>
    <row r="5203" spans="7:7">
      <c r="G5203" s="1"/>
    </row>
    <row r="5204" spans="7:7">
      <c r="G5204" s="1"/>
    </row>
    <row r="5205" spans="7:7">
      <c r="G5205" s="1"/>
    </row>
    <row r="5206" spans="7:7">
      <c r="G5206" s="1"/>
    </row>
    <row r="5207" spans="7:7">
      <c r="G5207" s="1"/>
    </row>
    <row r="5208" spans="7:7">
      <c r="G5208" s="1"/>
    </row>
    <row r="5209" spans="7:7">
      <c r="G5209" s="1"/>
    </row>
    <row r="5210" spans="7:7">
      <c r="G5210" s="1"/>
    </row>
    <row r="5211" spans="7:7">
      <c r="G5211" s="1"/>
    </row>
    <row r="5212" spans="7:7">
      <c r="G5212" s="1"/>
    </row>
    <row r="5213" spans="7:7">
      <c r="G5213" s="1"/>
    </row>
    <row r="5214" spans="7:7">
      <c r="G5214" s="1"/>
    </row>
    <row r="5215" spans="7:7">
      <c r="G5215" s="1"/>
    </row>
    <row r="5216" spans="7:7">
      <c r="G5216" s="1"/>
    </row>
    <row r="5217" spans="7:7">
      <c r="G5217" s="1"/>
    </row>
    <row r="5218" spans="7:7">
      <c r="G5218" s="1"/>
    </row>
    <row r="5219" spans="7:7">
      <c r="G5219" s="1"/>
    </row>
    <row r="5220" spans="7:7">
      <c r="G5220" s="1"/>
    </row>
    <row r="5221" spans="7:7">
      <c r="G5221" s="1"/>
    </row>
    <row r="5222" spans="7:7">
      <c r="G5222" s="1"/>
    </row>
    <row r="5223" spans="7:7">
      <c r="G5223" s="1"/>
    </row>
    <row r="5224" spans="7:7">
      <c r="G5224" s="1"/>
    </row>
    <row r="5225" spans="7:7">
      <c r="G5225" s="1"/>
    </row>
    <row r="5226" spans="7:7">
      <c r="G5226" s="1"/>
    </row>
    <row r="5227" spans="7:7">
      <c r="G5227" s="1"/>
    </row>
    <row r="5228" spans="7:7">
      <c r="G5228" s="1"/>
    </row>
    <row r="5229" spans="7:7">
      <c r="G5229" s="1"/>
    </row>
    <row r="5230" spans="7:7">
      <c r="G5230" s="1"/>
    </row>
    <row r="5231" spans="7:7">
      <c r="G5231" s="1"/>
    </row>
    <row r="5232" spans="7:7">
      <c r="G5232" s="1"/>
    </row>
    <row r="5233" spans="7:7">
      <c r="G5233" s="1"/>
    </row>
    <row r="5234" spans="7:7">
      <c r="G5234" s="1"/>
    </row>
    <row r="5235" spans="7:7">
      <c r="G5235" s="1"/>
    </row>
    <row r="5236" spans="7:7">
      <c r="G5236" s="1"/>
    </row>
    <row r="5237" spans="7:7">
      <c r="G5237" s="1"/>
    </row>
    <row r="5238" spans="7:7">
      <c r="G5238" s="1"/>
    </row>
    <row r="5239" spans="7:7">
      <c r="G5239" s="1"/>
    </row>
    <row r="5240" spans="7:7">
      <c r="G5240" s="1"/>
    </row>
    <row r="5241" spans="7:7">
      <c r="G5241" s="1"/>
    </row>
    <row r="5242" spans="7:7">
      <c r="G5242" s="1"/>
    </row>
    <row r="5243" spans="7:7">
      <c r="G5243" s="1"/>
    </row>
    <row r="5244" spans="7:7">
      <c r="G5244" s="1"/>
    </row>
    <row r="5245" spans="7:7">
      <c r="G5245" s="1"/>
    </row>
    <row r="5246" spans="7:7">
      <c r="G5246" s="1"/>
    </row>
    <row r="5247" spans="7:7">
      <c r="G5247" s="1"/>
    </row>
    <row r="5248" spans="7:7">
      <c r="G5248" s="1"/>
    </row>
    <row r="5249" spans="7:7">
      <c r="G5249" s="1"/>
    </row>
    <row r="5250" spans="7:7">
      <c r="G5250" s="1"/>
    </row>
    <row r="5251" spans="7:7">
      <c r="G5251" s="1"/>
    </row>
    <row r="5252" spans="7:7">
      <c r="G5252" s="1"/>
    </row>
    <row r="5253" spans="7:7">
      <c r="G5253" s="1"/>
    </row>
    <row r="5254" spans="7:7">
      <c r="G5254" s="1"/>
    </row>
    <row r="5255" spans="7:7">
      <c r="G5255" s="1"/>
    </row>
    <row r="5256" spans="7:7">
      <c r="G5256" s="1"/>
    </row>
    <row r="5257" spans="7:7">
      <c r="G5257" s="1"/>
    </row>
    <row r="5258" spans="7:7">
      <c r="G5258" s="1"/>
    </row>
    <row r="5259" spans="7:7">
      <c r="G5259" s="1"/>
    </row>
    <row r="5260" spans="7:7">
      <c r="G5260" s="1"/>
    </row>
    <row r="5261" spans="7:7">
      <c r="G5261" s="1"/>
    </row>
    <row r="5262" spans="7:7">
      <c r="G5262" s="1"/>
    </row>
    <row r="5263" spans="7:7">
      <c r="G5263" s="1"/>
    </row>
    <row r="5264" spans="7:7">
      <c r="G5264" s="1"/>
    </row>
    <row r="5265" spans="7:7">
      <c r="G5265" s="1"/>
    </row>
    <row r="5266" spans="7:7">
      <c r="G5266" s="1"/>
    </row>
    <row r="5267" spans="7:7">
      <c r="G5267" s="1"/>
    </row>
    <row r="5268" spans="7:7">
      <c r="G5268" s="1"/>
    </row>
    <row r="5269" spans="7:7">
      <c r="G5269" s="1"/>
    </row>
    <row r="5270" spans="7:7">
      <c r="G5270" s="1"/>
    </row>
    <row r="5271" spans="7:7">
      <c r="G5271" s="1"/>
    </row>
    <row r="5272" spans="7:7">
      <c r="G5272" s="1"/>
    </row>
    <row r="5273" spans="7:7">
      <c r="G5273" s="1"/>
    </row>
    <row r="5274" spans="7:7">
      <c r="G5274" s="1"/>
    </row>
    <row r="5275" spans="7:7">
      <c r="G5275" s="1"/>
    </row>
    <row r="5276" spans="7:7">
      <c r="G5276" s="1"/>
    </row>
    <row r="5277" spans="7:7">
      <c r="G5277" s="1"/>
    </row>
    <row r="5278" spans="7:7">
      <c r="G5278" s="1"/>
    </row>
    <row r="5279" spans="7:7">
      <c r="G5279" s="1"/>
    </row>
    <row r="5280" spans="7:7">
      <c r="G5280" s="1"/>
    </row>
    <row r="5281" spans="7:7">
      <c r="G5281" s="1"/>
    </row>
    <row r="5282" spans="7:7">
      <c r="G5282" s="1"/>
    </row>
    <row r="5283" spans="7:7">
      <c r="G5283" s="1"/>
    </row>
    <row r="5284" spans="7:7">
      <c r="G5284" s="1"/>
    </row>
    <row r="5285" spans="7:7">
      <c r="G5285" s="1"/>
    </row>
    <row r="5286" spans="7:7">
      <c r="G5286" s="1"/>
    </row>
    <row r="5287" spans="7:7">
      <c r="G5287" s="1"/>
    </row>
    <row r="5288" spans="7:7">
      <c r="G5288" s="1"/>
    </row>
    <row r="5289" spans="7:7">
      <c r="G5289" s="1"/>
    </row>
    <row r="5290" spans="7:7">
      <c r="G5290" s="1"/>
    </row>
    <row r="5291" spans="7:7">
      <c r="G5291" s="1"/>
    </row>
    <row r="5292" spans="7:7">
      <c r="G5292" s="1"/>
    </row>
    <row r="5293" spans="7:7">
      <c r="G5293" s="1"/>
    </row>
    <row r="5294" spans="7:7">
      <c r="G5294" s="1"/>
    </row>
    <row r="5295" spans="7:7">
      <c r="G5295" s="1"/>
    </row>
    <row r="5296" spans="7:7">
      <c r="G5296" s="1"/>
    </row>
    <row r="5297" spans="7:7">
      <c r="G5297" s="1"/>
    </row>
    <row r="5298" spans="7:7">
      <c r="G5298" s="1"/>
    </row>
    <row r="5299" spans="7:7">
      <c r="G5299" s="1"/>
    </row>
    <row r="5300" spans="7:7">
      <c r="G5300" s="1"/>
    </row>
    <row r="5301" spans="7:7">
      <c r="G5301" s="1"/>
    </row>
    <row r="5302" spans="7:7">
      <c r="G5302" s="1"/>
    </row>
    <row r="5303" spans="7:7">
      <c r="G5303" s="1"/>
    </row>
    <row r="5304" spans="7:7">
      <c r="G5304" s="1"/>
    </row>
    <row r="5305" spans="7:7">
      <c r="G5305" s="1"/>
    </row>
    <row r="5306" spans="7:7">
      <c r="G5306" s="1"/>
    </row>
    <row r="5307" spans="7:7">
      <c r="G5307" s="1"/>
    </row>
    <row r="5308" spans="7:7">
      <c r="G5308" s="1"/>
    </row>
    <row r="5309" spans="7:7">
      <c r="G5309" s="1"/>
    </row>
    <row r="5310" spans="7:7">
      <c r="G5310" s="1"/>
    </row>
    <row r="5311" spans="7:7">
      <c r="G5311" s="1"/>
    </row>
    <row r="5312" spans="7:7">
      <c r="G5312" s="1"/>
    </row>
    <row r="5313" spans="7:7">
      <c r="G5313" s="1"/>
    </row>
    <row r="5314" spans="7:7">
      <c r="G5314" s="1"/>
    </row>
    <row r="5315" spans="7:7">
      <c r="G5315" s="1"/>
    </row>
    <row r="5316" spans="7:7">
      <c r="G5316" s="1"/>
    </row>
    <row r="5317" spans="7:7">
      <c r="G5317" s="1"/>
    </row>
    <row r="5318" spans="7:7">
      <c r="G5318" s="1"/>
    </row>
    <row r="5319" spans="7:7">
      <c r="G5319" s="1"/>
    </row>
    <row r="5320" spans="7:7">
      <c r="G5320" s="1"/>
    </row>
    <row r="5321" spans="7:7">
      <c r="G5321" s="1"/>
    </row>
    <row r="5322" spans="7:7">
      <c r="G5322" s="1"/>
    </row>
    <row r="5323" spans="7:7">
      <c r="G5323" s="1"/>
    </row>
    <row r="5324" spans="7:7">
      <c r="G5324" s="1"/>
    </row>
    <row r="5325" spans="7:7">
      <c r="G5325" s="1"/>
    </row>
    <row r="5326" spans="7:7">
      <c r="G5326" s="1"/>
    </row>
    <row r="5327" spans="7:7">
      <c r="G5327" s="1"/>
    </row>
    <row r="5328" spans="7:7">
      <c r="G5328" s="1"/>
    </row>
    <row r="5329" spans="7:7">
      <c r="G5329" s="1"/>
    </row>
    <row r="5330" spans="7:7">
      <c r="G5330" s="1"/>
    </row>
    <row r="5331" spans="7:7">
      <c r="G5331" s="1"/>
    </row>
    <row r="5332" spans="7:7">
      <c r="G5332" s="1"/>
    </row>
    <row r="5333" spans="7:7">
      <c r="G5333" s="1"/>
    </row>
    <row r="5334" spans="7:7">
      <c r="G5334" s="1"/>
    </row>
    <row r="5335" spans="7:7">
      <c r="G5335" s="1"/>
    </row>
    <row r="5336" spans="7:7">
      <c r="G5336" s="1"/>
    </row>
    <row r="5337" spans="7:7">
      <c r="G5337" s="1"/>
    </row>
    <row r="5338" spans="7:7">
      <c r="G5338" s="1"/>
    </row>
    <row r="5339" spans="7:7">
      <c r="G5339" s="1"/>
    </row>
    <row r="5340" spans="7:7">
      <c r="G5340" s="1"/>
    </row>
    <row r="5341" spans="7:7">
      <c r="G5341" s="1"/>
    </row>
    <row r="5342" spans="7:7">
      <c r="G5342" s="1"/>
    </row>
    <row r="5343" spans="7:7">
      <c r="G5343" s="1"/>
    </row>
    <row r="5344" spans="7:7">
      <c r="G5344" s="1"/>
    </row>
    <row r="5345" spans="7:7">
      <c r="G5345" s="1"/>
    </row>
    <row r="5346" spans="7:7">
      <c r="G5346" s="1"/>
    </row>
    <row r="5347" spans="7:7">
      <c r="G5347" s="1"/>
    </row>
    <row r="5348" spans="7:7">
      <c r="G5348" s="1"/>
    </row>
    <row r="5349" spans="7:7">
      <c r="G5349" s="1"/>
    </row>
    <row r="5350" spans="7:7">
      <c r="G5350" s="1"/>
    </row>
    <row r="5351" spans="7:7">
      <c r="G5351" s="1"/>
    </row>
    <row r="5352" spans="7:7">
      <c r="G5352" s="1"/>
    </row>
    <row r="5353" spans="7:7">
      <c r="G5353" s="1"/>
    </row>
    <row r="5354" spans="7:7">
      <c r="G5354" s="1"/>
    </row>
    <row r="5355" spans="7:7">
      <c r="G5355" s="1"/>
    </row>
    <row r="5356" spans="7:7">
      <c r="G5356" s="1"/>
    </row>
    <row r="5357" spans="7:7">
      <c r="G5357" s="1"/>
    </row>
    <row r="5358" spans="7:7">
      <c r="G5358" s="1"/>
    </row>
    <row r="5359" spans="7:7">
      <c r="G5359" s="1"/>
    </row>
    <row r="5360" spans="7:7">
      <c r="G5360" s="1"/>
    </row>
    <row r="5361" spans="7:7">
      <c r="G5361" s="1"/>
    </row>
    <row r="5362" spans="7:7">
      <c r="G5362" s="1"/>
    </row>
    <row r="5363" spans="7:7">
      <c r="G5363" s="1"/>
    </row>
    <row r="5364" spans="7:7">
      <c r="G5364" s="1"/>
    </row>
    <row r="5365" spans="7:7">
      <c r="G5365" s="1"/>
    </row>
    <row r="5366" spans="7:7">
      <c r="G5366" s="1"/>
    </row>
    <row r="5367" spans="7:7">
      <c r="G5367" s="1"/>
    </row>
    <row r="5368" spans="7:7">
      <c r="G5368" s="1"/>
    </row>
    <row r="5369" spans="7:7">
      <c r="G5369" s="1"/>
    </row>
    <row r="5370" spans="7:7">
      <c r="G5370" s="1"/>
    </row>
    <row r="5371" spans="7:7">
      <c r="G5371" s="1"/>
    </row>
    <row r="5372" spans="7:7">
      <c r="G5372" s="1"/>
    </row>
    <row r="5373" spans="7:7">
      <c r="G5373" s="1"/>
    </row>
    <row r="5374" spans="7:7">
      <c r="G5374" s="1"/>
    </row>
    <row r="5375" spans="7:7">
      <c r="G5375" s="1"/>
    </row>
    <row r="5376" spans="7:7">
      <c r="G5376" s="1"/>
    </row>
    <row r="5377" spans="7:7">
      <c r="G5377" s="1"/>
    </row>
    <row r="5378" spans="7:7">
      <c r="G5378" s="1"/>
    </row>
    <row r="5379" spans="7:7">
      <c r="G5379" s="1"/>
    </row>
    <row r="5380" spans="7:7">
      <c r="G5380" s="1"/>
    </row>
    <row r="5381" spans="7:7">
      <c r="G5381" s="1"/>
    </row>
    <row r="5382" spans="7:7">
      <c r="G5382" s="1"/>
    </row>
    <row r="5383" spans="7:7">
      <c r="G5383" s="1"/>
    </row>
    <row r="5384" spans="7:7">
      <c r="G5384" s="1"/>
    </row>
    <row r="5385" spans="7:7">
      <c r="G5385" s="1"/>
    </row>
    <row r="5386" spans="7:7">
      <c r="G5386" s="1"/>
    </row>
    <row r="5387" spans="7:7">
      <c r="G5387" s="1"/>
    </row>
    <row r="5388" spans="7:7">
      <c r="G5388" s="1"/>
    </row>
    <row r="5389" spans="7:7">
      <c r="G5389" s="1"/>
    </row>
    <row r="5390" spans="7:7">
      <c r="G5390" s="1"/>
    </row>
    <row r="5391" spans="7:7">
      <c r="G5391" s="1"/>
    </row>
    <row r="5392" spans="7:7">
      <c r="G5392" s="1"/>
    </row>
    <row r="5393" spans="7:7">
      <c r="G5393" s="1"/>
    </row>
    <row r="5394" spans="7:7">
      <c r="G5394" s="1"/>
    </row>
    <row r="5395" spans="7:7">
      <c r="G5395" s="1"/>
    </row>
    <row r="5396" spans="7:7">
      <c r="G5396" s="1"/>
    </row>
    <row r="5397" spans="7:7">
      <c r="G5397" s="1"/>
    </row>
    <row r="5398" spans="7:7">
      <c r="G5398" s="1"/>
    </row>
    <row r="5399" spans="7:7">
      <c r="G5399" s="1"/>
    </row>
    <row r="5400" spans="7:7">
      <c r="G5400" s="1"/>
    </row>
    <row r="5401" spans="7:7">
      <c r="G5401" s="1"/>
    </row>
    <row r="5402" spans="7:7">
      <c r="G5402" s="1"/>
    </row>
    <row r="5403" spans="7:7">
      <c r="G5403" s="1"/>
    </row>
    <row r="5404" spans="7:7">
      <c r="G5404" s="1"/>
    </row>
    <row r="5405" spans="7:7">
      <c r="G5405" s="1"/>
    </row>
    <row r="5406" spans="7:7">
      <c r="G5406" s="1"/>
    </row>
    <row r="5407" spans="7:7">
      <c r="G5407" s="1"/>
    </row>
    <row r="5408" spans="7:7">
      <c r="G5408" s="1"/>
    </row>
    <row r="5409" spans="7:7">
      <c r="G5409" s="1"/>
    </row>
    <row r="5410" spans="7:7">
      <c r="G5410" s="1"/>
    </row>
    <row r="5411" spans="7:7">
      <c r="G5411" s="1"/>
    </row>
    <row r="5412" spans="7:7">
      <c r="G5412" s="1"/>
    </row>
    <row r="5413" spans="7:7">
      <c r="G5413" s="1"/>
    </row>
    <row r="5414" spans="7:7">
      <c r="G5414" s="1"/>
    </row>
    <row r="5415" spans="7:7">
      <c r="G5415" s="1"/>
    </row>
    <row r="5416" spans="7:7">
      <c r="G5416" s="1"/>
    </row>
    <row r="5417" spans="7:7">
      <c r="G5417" s="1"/>
    </row>
    <row r="5418" spans="7:7">
      <c r="G5418" s="1"/>
    </row>
    <row r="5419" spans="7:7">
      <c r="G5419" s="1"/>
    </row>
    <row r="5420" spans="7:7">
      <c r="G5420" s="1"/>
    </row>
    <row r="5421" spans="7:7">
      <c r="G5421" s="1"/>
    </row>
    <row r="5422" spans="7:7">
      <c r="G5422" s="1"/>
    </row>
    <row r="5423" spans="7:7">
      <c r="G5423" s="1"/>
    </row>
    <row r="5424" spans="7:7">
      <c r="G5424" s="1"/>
    </row>
    <row r="5425" spans="7:7">
      <c r="G5425" s="1"/>
    </row>
    <row r="5426" spans="7:7">
      <c r="G5426" s="1"/>
    </row>
    <row r="5427" spans="7:7">
      <c r="G5427" s="1"/>
    </row>
    <row r="5428" spans="7:7">
      <c r="G5428" s="1"/>
    </row>
    <row r="5429" spans="7:7">
      <c r="G5429" s="1"/>
    </row>
    <row r="5430" spans="7:7">
      <c r="G5430" s="1"/>
    </row>
    <row r="5431" spans="7:7">
      <c r="G5431" s="1"/>
    </row>
    <row r="5432" spans="7:7">
      <c r="G5432" s="1"/>
    </row>
    <row r="5433" spans="7:7">
      <c r="G5433" s="1"/>
    </row>
    <row r="5434" spans="7:7">
      <c r="G5434" s="1"/>
    </row>
    <row r="5435" spans="7:7">
      <c r="G5435" s="1"/>
    </row>
    <row r="5436" spans="7:7">
      <c r="G5436" s="1"/>
    </row>
    <row r="5437" spans="7:7">
      <c r="G5437" s="1"/>
    </row>
    <row r="5438" spans="7:7">
      <c r="G5438" s="1"/>
    </row>
    <row r="5439" spans="7:7">
      <c r="G5439" s="1"/>
    </row>
    <row r="5440" spans="7:7">
      <c r="G5440" s="1"/>
    </row>
    <row r="5441" spans="7:7">
      <c r="G5441" s="1"/>
    </row>
    <row r="5442" spans="7:7">
      <c r="G5442" s="1"/>
    </row>
    <row r="5443" spans="7:7">
      <c r="G5443" s="1"/>
    </row>
    <row r="5444" spans="7:7">
      <c r="G5444" s="1"/>
    </row>
    <row r="5445" spans="7:7">
      <c r="G5445" s="1"/>
    </row>
    <row r="5446" spans="7:7">
      <c r="G5446" s="1"/>
    </row>
    <row r="5447" spans="7:7">
      <c r="G5447" s="1"/>
    </row>
    <row r="5448" spans="7:7">
      <c r="G5448" s="1"/>
    </row>
    <row r="5449" spans="7:7">
      <c r="G5449" s="1"/>
    </row>
    <row r="5450" spans="7:7">
      <c r="G5450" s="1"/>
    </row>
    <row r="5451" spans="7:7">
      <c r="G5451" s="1"/>
    </row>
    <row r="5452" spans="7:7">
      <c r="G5452" s="1"/>
    </row>
    <row r="5453" spans="7:7">
      <c r="G5453" s="1"/>
    </row>
    <row r="5454" spans="7:7">
      <c r="G5454" s="1"/>
    </row>
    <row r="5455" spans="7:7">
      <c r="G5455" s="1"/>
    </row>
    <row r="5456" spans="7:7">
      <c r="G5456" s="1"/>
    </row>
    <row r="5457" spans="7:7">
      <c r="G5457" s="1"/>
    </row>
    <row r="5458" spans="7:7">
      <c r="G5458" s="1"/>
    </row>
    <row r="5459" spans="7:7">
      <c r="G5459" s="1"/>
    </row>
    <row r="5460" spans="7:7">
      <c r="G5460" s="1"/>
    </row>
    <row r="5461" spans="7:7">
      <c r="G5461" s="1"/>
    </row>
    <row r="5462" spans="7:7">
      <c r="G5462" s="1"/>
    </row>
    <row r="5463" spans="7:7">
      <c r="G5463" s="1"/>
    </row>
    <row r="5464" spans="7:7">
      <c r="G5464" s="1"/>
    </row>
    <row r="5465" spans="7:7">
      <c r="G5465" s="1"/>
    </row>
    <row r="5466" spans="7:7">
      <c r="G5466" s="1"/>
    </row>
    <row r="5467" spans="7:7">
      <c r="G5467" s="1"/>
    </row>
    <row r="5468" spans="7:7">
      <c r="G5468" s="1"/>
    </row>
    <row r="5469" spans="7:7">
      <c r="G5469" s="1"/>
    </row>
    <row r="5470" spans="7:7">
      <c r="G5470" s="1"/>
    </row>
    <row r="5471" spans="7:7">
      <c r="G5471" s="1"/>
    </row>
    <row r="5472" spans="7:7">
      <c r="G5472" s="1"/>
    </row>
    <row r="5473" spans="7:7">
      <c r="G5473" s="1"/>
    </row>
    <row r="5474" spans="7:7">
      <c r="G5474" s="1"/>
    </row>
    <row r="5475" spans="7:7">
      <c r="G5475" s="1"/>
    </row>
    <row r="5476" spans="7:7">
      <c r="G5476" s="1"/>
    </row>
    <row r="5477" spans="7:7">
      <c r="G5477" s="1"/>
    </row>
    <row r="5478" spans="7:7">
      <c r="G5478" s="1"/>
    </row>
    <row r="5479" spans="7:7">
      <c r="G5479" s="1"/>
    </row>
    <row r="5480" spans="7:7">
      <c r="G5480" s="1"/>
    </row>
    <row r="5481" spans="7:7">
      <c r="G5481" s="1"/>
    </row>
    <row r="5482" spans="7:7">
      <c r="G5482" s="1"/>
    </row>
    <row r="5483" spans="7:7">
      <c r="G5483" s="1"/>
    </row>
    <row r="5484" spans="7:7">
      <c r="G5484" s="1"/>
    </row>
    <row r="5485" spans="7:7">
      <c r="G5485" s="1"/>
    </row>
    <row r="5486" spans="7:7">
      <c r="G5486" s="1"/>
    </row>
    <row r="5487" spans="7:7">
      <c r="G5487" s="1"/>
    </row>
    <row r="5488" spans="7:7">
      <c r="G5488" s="1"/>
    </row>
    <row r="5489" spans="7:7">
      <c r="G5489" s="1"/>
    </row>
    <row r="5490" spans="7:7">
      <c r="G5490" s="1"/>
    </row>
    <row r="5491" spans="7:7">
      <c r="G5491" s="1"/>
    </row>
    <row r="5492" spans="7:7">
      <c r="G5492" s="1"/>
    </row>
    <row r="5493" spans="7:7">
      <c r="G5493" s="1"/>
    </row>
    <row r="5494" spans="7:7">
      <c r="G5494" s="1"/>
    </row>
    <row r="5495" spans="7:7">
      <c r="G5495" s="1"/>
    </row>
    <row r="5496" spans="7:7">
      <c r="G5496" s="1"/>
    </row>
    <row r="5497" spans="7:7">
      <c r="G5497" s="1"/>
    </row>
    <row r="5498" spans="7:7">
      <c r="G5498" s="1"/>
    </row>
    <row r="5499" spans="7:7">
      <c r="G5499" s="1"/>
    </row>
    <row r="5500" spans="7:7">
      <c r="G5500" s="1"/>
    </row>
    <row r="5501" spans="7:7">
      <c r="G5501" s="1"/>
    </row>
    <row r="5502" spans="7:7">
      <c r="G5502" s="1"/>
    </row>
    <row r="5503" spans="7:7">
      <c r="G5503" s="1"/>
    </row>
    <row r="5504" spans="7:7">
      <c r="G5504" s="1"/>
    </row>
    <row r="5505" spans="7:7">
      <c r="G5505" s="1"/>
    </row>
    <row r="5506" spans="7:7">
      <c r="G5506" s="1"/>
    </row>
    <row r="5507" spans="7:7">
      <c r="G5507" s="1"/>
    </row>
    <row r="5508" spans="7:7">
      <c r="G5508" s="1"/>
    </row>
    <row r="5509" spans="7:7">
      <c r="G5509" s="1"/>
    </row>
    <row r="5510" spans="7:7">
      <c r="G5510" s="1"/>
    </row>
    <row r="5511" spans="7:7">
      <c r="G5511" s="1"/>
    </row>
    <row r="5512" spans="7:7">
      <c r="G5512" s="1"/>
    </row>
    <row r="5513" spans="7:7">
      <c r="G5513" s="1"/>
    </row>
    <row r="5514" spans="7:7">
      <c r="G5514" s="1"/>
    </row>
    <row r="5515" spans="7:7">
      <c r="G5515" s="1"/>
    </row>
    <row r="5516" spans="7:7">
      <c r="G5516" s="1"/>
    </row>
    <row r="5517" spans="7:7">
      <c r="G5517" s="1"/>
    </row>
    <row r="5518" spans="7:7">
      <c r="G5518" s="1"/>
    </row>
    <row r="5519" spans="7:7">
      <c r="G5519" s="1"/>
    </row>
    <row r="5520" spans="7:7">
      <c r="G5520" s="1"/>
    </row>
    <row r="5521" spans="7:7">
      <c r="G5521" s="1"/>
    </row>
    <row r="5522" spans="7:7">
      <c r="G5522" s="1"/>
    </row>
    <row r="5523" spans="7:7">
      <c r="G5523" s="1"/>
    </row>
    <row r="5524" spans="7:7">
      <c r="G5524" s="1"/>
    </row>
    <row r="5525" spans="7:7">
      <c r="G5525" s="1"/>
    </row>
    <row r="5526" spans="7:7">
      <c r="G5526" s="1"/>
    </row>
    <row r="5527" spans="7:7">
      <c r="G5527" s="1"/>
    </row>
    <row r="5528" spans="7:7">
      <c r="G5528" s="1"/>
    </row>
    <row r="5529" spans="7:7">
      <c r="G5529" s="1"/>
    </row>
    <row r="5530" spans="7:7">
      <c r="G5530" s="1"/>
    </row>
    <row r="5531" spans="7:7">
      <c r="G5531" s="1"/>
    </row>
    <row r="5532" spans="7:7">
      <c r="G5532" s="1"/>
    </row>
    <row r="5533" spans="7:7">
      <c r="G5533" s="1"/>
    </row>
    <row r="5534" spans="7:7">
      <c r="G5534" s="1"/>
    </row>
    <row r="5535" spans="7:7">
      <c r="G5535" s="1"/>
    </row>
    <row r="5536" spans="7:7">
      <c r="G5536" s="1"/>
    </row>
    <row r="5537" spans="7:7">
      <c r="G5537" s="1"/>
    </row>
    <row r="5538" spans="7:7">
      <c r="G5538" s="1"/>
    </row>
    <row r="5539" spans="7:7">
      <c r="G5539" s="1"/>
    </row>
    <row r="5540" spans="7:7">
      <c r="G5540" s="1"/>
    </row>
    <row r="5541" spans="7:7">
      <c r="G5541" s="1"/>
    </row>
    <row r="5542" spans="7:7">
      <c r="G5542" s="1"/>
    </row>
    <row r="5543" spans="7:7">
      <c r="G5543" s="1"/>
    </row>
    <row r="5544" spans="7:7">
      <c r="G5544" s="1"/>
    </row>
    <row r="5545" spans="7:7">
      <c r="G5545" s="1"/>
    </row>
    <row r="5546" spans="7:7">
      <c r="G5546" s="1"/>
    </row>
    <row r="5547" spans="7:7">
      <c r="G5547" s="1"/>
    </row>
    <row r="5548" spans="7:7">
      <c r="G5548" s="1"/>
    </row>
    <row r="5549" spans="7:7">
      <c r="G5549" s="1"/>
    </row>
    <row r="5550" spans="7:7">
      <c r="G5550" s="1"/>
    </row>
    <row r="5551" spans="7:7">
      <c r="G5551" s="1"/>
    </row>
    <row r="5552" spans="7:7">
      <c r="G5552" s="1"/>
    </row>
    <row r="5553" spans="7:7">
      <c r="G5553" s="1"/>
    </row>
    <row r="5554" spans="7:7">
      <c r="G5554" s="1"/>
    </row>
    <row r="5555" spans="7:7">
      <c r="G5555" s="1"/>
    </row>
    <row r="5556" spans="7:7">
      <c r="G5556" s="1"/>
    </row>
    <row r="5557" spans="7:7">
      <c r="G5557" s="1"/>
    </row>
    <row r="5558" spans="7:7">
      <c r="G5558" s="1"/>
    </row>
    <row r="5559" spans="7:7">
      <c r="G5559" s="1"/>
    </row>
    <row r="5560" spans="7:7">
      <c r="G5560" s="1"/>
    </row>
    <row r="5561" spans="7:7">
      <c r="G5561" s="1"/>
    </row>
    <row r="5562" spans="7:7">
      <c r="G5562" s="1"/>
    </row>
    <row r="5563" spans="7:7">
      <c r="G5563" s="1"/>
    </row>
    <row r="5564" spans="7:7">
      <c r="G5564" s="1"/>
    </row>
    <row r="5565" spans="7:7">
      <c r="G5565" s="1"/>
    </row>
    <row r="5566" spans="7:7">
      <c r="G5566" s="1"/>
    </row>
    <row r="5567" spans="7:7">
      <c r="G5567" s="1"/>
    </row>
    <row r="5568" spans="7:7">
      <c r="G5568" s="1"/>
    </row>
    <row r="5569" spans="7:7">
      <c r="G5569" s="1"/>
    </row>
    <row r="5570" spans="7:7">
      <c r="G5570" s="1"/>
    </row>
    <row r="5571" spans="7:7">
      <c r="G5571" s="1"/>
    </row>
    <row r="5572" spans="7:7">
      <c r="G5572" s="1"/>
    </row>
    <row r="5573" spans="7:7">
      <c r="G5573" s="1"/>
    </row>
    <row r="5574" spans="7:7">
      <c r="G5574" s="1"/>
    </row>
    <row r="5575" spans="7:7">
      <c r="G5575" s="1"/>
    </row>
    <row r="5576" spans="7:7">
      <c r="G5576" s="1"/>
    </row>
    <row r="5577" spans="7:7">
      <c r="G5577" s="1"/>
    </row>
    <row r="5578" spans="7:7">
      <c r="G5578" s="1"/>
    </row>
    <row r="5579" spans="7:7">
      <c r="G5579" s="1"/>
    </row>
    <row r="5580" spans="7:7">
      <c r="G5580" s="1"/>
    </row>
    <row r="5581" spans="7:7">
      <c r="G5581" s="1"/>
    </row>
    <row r="5582" spans="7:7">
      <c r="G5582" s="1"/>
    </row>
    <row r="5583" spans="7:7">
      <c r="G5583" s="1"/>
    </row>
    <row r="5584" spans="7:7">
      <c r="G5584" s="1"/>
    </row>
    <row r="5585" spans="7:7">
      <c r="G5585" s="1"/>
    </row>
    <row r="5586" spans="7:7">
      <c r="G5586" s="1"/>
    </row>
    <row r="5587" spans="7:7">
      <c r="G5587" s="1"/>
    </row>
    <row r="5588" spans="7:7">
      <c r="G5588" s="1"/>
    </row>
    <row r="5589" spans="7:7">
      <c r="G5589" s="1"/>
    </row>
    <row r="5590" spans="7:7">
      <c r="G5590" s="1"/>
    </row>
    <row r="5591" spans="7:7">
      <c r="G5591" s="1"/>
    </row>
    <row r="5592" spans="7:7">
      <c r="G5592" s="1"/>
    </row>
    <row r="5593" spans="7:7">
      <c r="G5593" s="1"/>
    </row>
    <row r="5594" spans="7:7">
      <c r="G5594" s="1"/>
    </row>
    <row r="5595" spans="7:7">
      <c r="G5595" s="1"/>
    </row>
    <row r="5596" spans="7:7">
      <c r="G5596" s="1"/>
    </row>
    <row r="5597" spans="7:7">
      <c r="G5597" s="1"/>
    </row>
    <row r="5598" spans="7:7">
      <c r="G5598" s="1"/>
    </row>
    <row r="5599" spans="7:7">
      <c r="G5599" s="1"/>
    </row>
    <row r="5600" spans="7:7">
      <c r="G5600" s="1"/>
    </row>
    <row r="5601" spans="7:7">
      <c r="G5601" s="1"/>
    </row>
    <row r="5602" spans="7:7">
      <c r="G5602" s="1"/>
    </row>
    <row r="5603" spans="7:7">
      <c r="G5603" s="1"/>
    </row>
    <row r="5604" spans="7:7">
      <c r="G5604" s="1"/>
    </row>
    <row r="5605" spans="7:7">
      <c r="G5605" s="1"/>
    </row>
    <row r="5606" spans="7:7">
      <c r="G5606" s="1"/>
    </row>
    <row r="5607" spans="7:7">
      <c r="G5607" s="1"/>
    </row>
    <row r="5608" spans="7:7">
      <c r="G5608" s="1"/>
    </row>
    <row r="5609" spans="7:7">
      <c r="G5609" s="1"/>
    </row>
    <row r="5610" spans="7:7">
      <c r="G5610" s="1"/>
    </row>
    <row r="5611" spans="7:7">
      <c r="G5611" s="1"/>
    </row>
    <row r="5612" spans="7:7">
      <c r="G5612" s="1"/>
    </row>
    <row r="5613" spans="7:7">
      <c r="G5613" s="1"/>
    </row>
    <row r="5614" spans="7:7">
      <c r="G5614" s="1"/>
    </row>
    <row r="5615" spans="7:7">
      <c r="G5615" s="1"/>
    </row>
    <row r="5616" spans="7:7">
      <c r="G5616" s="1"/>
    </row>
    <row r="5617" spans="7:7">
      <c r="G5617" s="1"/>
    </row>
    <row r="5618" spans="7:7">
      <c r="G5618" s="1"/>
    </row>
    <row r="5619" spans="7:7">
      <c r="G5619" s="1"/>
    </row>
    <row r="5620" spans="7:7">
      <c r="G5620" s="1"/>
    </row>
    <row r="5621" spans="7:7">
      <c r="G5621" s="1"/>
    </row>
    <row r="5622" spans="7:7">
      <c r="G5622" s="1"/>
    </row>
    <row r="5623" spans="7:7">
      <c r="G5623" s="1"/>
    </row>
    <row r="5624" spans="7:7">
      <c r="G5624" s="1"/>
    </row>
    <row r="5625" spans="7:7">
      <c r="G5625" s="1"/>
    </row>
    <row r="5626" spans="7:7">
      <c r="G5626" s="1"/>
    </row>
    <row r="5627" spans="7:7">
      <c r="G5627" s="1"/>
    </row>
    <row r="5628" spans="7:7">
      <c r="G5628" s="1"/>
    </row>
    <row r="5629" spans="7:7">
      <c r="G5629" s="1"/>
    </row>
    <row r="5630" spans="7:7">
      <c r="G5630" s="1"/>
    </row>
    <row r="5631" spans="7:7">
      <c r="G5631" s="1"/>
    </row>
    <row r="5632" spans="7:7">
      <c r="G5632" s="1"/>
    </row>
    <row r="5633" spans="7:7">
      <c r="G5633" s="1"/>
    </row>
    <row r="5634" spans="7:7">
      <c r="G5634" s="1"/>
    </row>
    <row r="5635" spans="7:7">
      <c r="G5635" s="1"/>
    </row>
    <row r="5636" spans="7:7">
      <c r="G5636" s="1"/>
    </row>
    <row r="5637" spans="7:7">
      <c r="G5637" s="1"/>
    </row>
    <row r="5638" spans="7:7">
      <c r="G5638" s="1"/>
    </row>
    <row r="5639" spans="7:7">
      <c r="G5639" s="1"/>
    </row>
    <row r="5640" spans="7:7">
      <c r="G5640" s="1"/>
    </row>
    <row r="5641" spans="7:7">
      <c r="G5641" s="1"/>
    </row>
    <row r="5642" spans="7:7">
      <c r="G5642" s="1"/>
    </row>
    <row r="5643" spans="7:7">
      <c r="G5643" s="1"/>
    </row>
    <row r="5644" spans="7:7">
      <c r="G5644" s="1"/>
    </row>
    <row r="5645" spans="7:7">
      <c r="G5645" s="1"/>
    </row>
    <row r="5646" spans="7:7">
      <c r="G5646" s="1"/>
    </row>
    <row r="5647" spans="7:7">
      <c r="G5647" s="1"/>
    </row>
    <row r="5648" spans="7:7">
      <c r="G5648" s="1"/>
    </row>
    <row r="5649" spans="7:7">
      <c r="G5649" s="1"/>
    </row>
    <row r="5650" spans="7:7">
      <c r="G5650" s="1"/>
    </row>
    <row r="5651" spans="7:7">
      <c r="G5651" s="1"/>
    </row>
    <row r="5652" spans="7:7">
      <c r="G5652" s="1"/>
    </row>
    <row r="5653" spans="7:7">
      <c r="G5653" s="1"/>
    </row>
    <row r="5654" spans="7:7">
      <c r="G5654" s="1"/>
    </row>
    <row r="5655" spans="7:7">
      <c r="G5655" s="1"/>
    </row>
    <row r="5656" spans="7:7">
      <c r="G5656" s="1"/>
    </row>
    <row r="5657" spans="7:7">
      <c r="G5657" s="1"/>
    </row>
    <row r="5658" spans="7:7">
      <c r="G5658" s="1"/>
    </row>
    <row r="5659" spans="7:7">
      <c r="G5659" s="1"/>
    </row>
    <row r="5660" spans="7:7">
      <c r="G5660" s="1"/>
    </row>
    <row r="5661" spans="7:7">
      <c r="G5661" s="1"/>
    </row>
    <row r="5662" spans="7:7">
      <c r="G5662" s="1"/>
    </row>
    <row r="5663" spans="7:7">
      <c r="G5663" s="1"/>
    </row>
    <row r="5664" spans="7:7">
      <c r="G5664" s="1"/>
    </row>
    <row r="5665" spans="7:7">
      <c r="G5665" s="1"/>
    </row>
    <row r="5666" spans="7:7">
      <c r="G5666" s="1"/>
    </row>
    <row r="5667" spans="7:7">
      <c r="G5667" s="1"/>
    </row>
    <row r="5668" spans="7:7">
      <c r="G5668" s="1"/>
    </row>
    <row r="5669" spans="7:7">
      <c r="G5669" s="1"/>
    </row>
    <row r="5670" spans="7:7">
      <c r="G5670" s="1"/>
    </row>
    <row r="5671" spans="7:7">
      <c r="G5671" s="1"/>
    </row>
    <row r="5672" spans="7:7">
      <c r="G5672" s="1"/>
    </row>
    <row r="5673" spans="7:7">
      <c r="G5673" s="1"/>
    </row>
    <row r="5674" spans="7:7">
      <c r="G5674" s="1"/>
    </row>
    <row r="5675" spans="7:7">
      <c r="G5675" s="1"/>
    </row>
    <row r="5676" spans="7:7">
      <c r="G5676" s="1"/>
    </row>
    <row r="5677" spans="7:7">
      <c r="G5677" s="1"/>
    </row>
    <row r="5678" spans="7:7">
      <c r="G5678" s="1"/>
    </row>
    <row r="5679" spans="7:7">
      <c r="G5679" s="1"/>
    </row>
    <row r="5680" spans="7:7">
      <c r="G5680" s="1"/>
    </row>
    <row r="5681" spans="7:7">
      <c r="G5681" s="1"/>
    </row>
    <row r="5682" spans="7:7">
      <c r="G5682" s="1"/>
    </row>
    <row r="5683" spans="7:7">
      <c r="G5683" s="1"/>
    </row>
    <row r="5684" spans="7:7">
      <c r="G5684" s="1"/>
    </row>
    <row r="5685" spans="7:7">
      <c r="G5685" s="1"/>
    </row>
    <row r="5686" spans="7:7">
      <c r="G5686" s="1"/>
    </row>
    <row r="5687" spans="7:7">
      <c r="G5687" s="1"/>
    </row>
    <row r="5688" spans="7:7">
      <c r="G5688" s="1"/>
    </row>
    <row r="5689" spans="7:7">
      <c r="G5689" s="1"/>
    </row>
    <row r="5690" spans="7:7">
      <c r="G5690" s="1"/>
    </row>
    <row r="5691" spans="7:7">
      <c r="G5691" s="1"/>
    </row>
    <row r="5692" spans="7:7">
      <c r="G5692" s="1"/>
    </row>
    <row r="5693" spans="7:7">
      <c r="G5693" s="1"/>
    </row>
    <row r="5694" spans="7:7">
      <c r="G5694" s="1"/>
    </row>
    <row r="5695" spans="7:7">
      <c r="G5695" s="1"/>
    </row>
    <row r="5696" spans="7:7">
      <c r="G5696" s="1"/>
    </row>
    <row r="5697" spans="7:7">
      <c r="G5697" s="1"/>
    </row>
    <row r="5698" spans="7:7">
      <c r="G5698" s="1"/>
    </row>
    <row r="5699" spans="7:7">
      <c r="G5699" s="1"/>
    </row>
    <row r="5700" spans="7:7">
      <c r="G5700" s="1"/>
    </row>
    <row r="5701" spans="7:7">
      <c r="G5701" s="1"/>
    </row>
    <row r="5702" spans="7:7">
      <c r="G5702" s="1"/>
    </row>
    <row r="5703" spans="7:7">
      <c r="G5703" s="1"/>
    </row>
    <row r="5704" spans="7:7">
      <c r="G5704" s="1"/>
    </row>
    <row r="5705" spans="7:7">
      <c r="G5705" s="1"/>
    </row>
    <row r="5706" spans="7:7">
      <c r="G5706" s="1"/>
    </row>
    <row r="5707" spans="7:7">
      <c r="G5707" s="1"/>
    </row>
    <row r="5708" spans="7:7">
      <c r="G5708" s="1"/>
    </row>
    <row r="5709" spans="7:7">
      <c r="G5709" s="1"/>
    </row>
    <row r="5710" spans="7:7">
      <c r="G5710" s="1"/>
    </row>
    <row r="5711" spans="7:7">
      <c r="G5711" s="1"/>
    </row>
    <row r="5712" spans="7:7">
      <c r="G5712" s="1"/>
    </row>
    <row r="5713" spans="7:7">
      <c r="G5713" s="1"/>
    </row>
    <row r="5714" spans="7:7">
      <c r="G5714" s="1"/>
    </row>
    <row r="5715" spans="7:7">
      <c r="G5715" s="1"/>
    </row>
    <row r="5716" spans="7:7">
      <c r="G5716" s="1"/>
    </row>
    <row r="5717" spans="7:7">
      <c r="G5717" s="1"/>
    </row>
    <row r="5718" spans="7:7">
      <c r="G5718" s="1"/>
    </row>
    <row r="5719" spans="7:7">
      <c r="G5719" s="1"/>
    </row>
    <row r="5720" spans="7:7">
      <c r="G5720" s="1"/>
    </row>
    <row r="5721" spans="7:7">
      <c r="G5721" s="1"/>
    </row>
    <row r="5722" spans="7:7">
      <c r="G5722" s="1"/>
    </row>
    <row r="5723" spans="7:7">
      <c r="G5723" s="1"/>
    </row>
    <row r="5724" spans="7:7">
      <c r="G5724" s="1"/>
    </row>
    <row r="5725" spans="7:7">
      <c r="G5725" s="1"/>
    </row>
    <row r="5726" spans="7:7">
      <c r="G5726" s="1"/>
    </row>
    <row r="5727" spans="7:7">
      <c r="G5727" s="1"/>
    </row>
    <row r="5728" spans="7:7">
      <c r="G5728" s="1"/>
    </row>
    <row r="5729" spans="7:7">
      <c r="G5729" s="1"/>
    </row>
    <row r="5730" spans="7:7">
      <c r="G5730" s="1"/>
    </row>
    <row r="5731" spans="7:7">
      <c r="G5731" s="1"/>
    </row>
    <row r="5732" spans="7:7">
      <c r="G5732" s="1"/>
    </row>
    <row r="5733" spans="7:7">
      <c r="G5733" s="1"/>
    </row>
    <row r="5734" spans="7:7">
      <c r="G5734" s="1"/>
    </row>
    <row r="5735" spans="7:7">
      <c r="G5735" s="1"/>
    </row>
    <row r="5736" spans="7:7">
      <c r="G5736" s="1"/>
    </row>
    <row r="5737" spans="7:7">
      <c r="G5737" s="1"/>
    </row>
    <row r="5738" spans="7:7">
      <c r="G5738" s="1"/>
    </row>
    <row r="5739" spans="7:7">
      <c r="G5739" s="1"/>
    </row>
    <row r="5740" spans="7:7">
      <c r="G5740" s="1"/>
    </row>
    <row r="5741" spans="7:7">
      <c r="G5741" s="1"/>
    </row>
    <row r="5742" spans="7:7">
      <c r="G5742" s="1"/>
    </row>
    <row r="5743" spans="7:7">
      <c r="G5743" s="1"/>
    </row>
    <row r="5744" spans="7:7">
      <c r="G5744" s="1"/>
    </row>
    <row r="5745" spans="7:7">
      <c r="G5745" s="1"/>
    </row>
    <row r="5746" spans="7:7">
      <c r="G5746" s="1"/>
    </row>
    <row r="5747" spans="7:7">
      <c r="G5747" s="1"/>
    </row>
    <row r="5748" spans="7:7">
      <c r="G5748" s="1"/>
    </row>
    <row r="5749" spans="7:7">
      <c r="G5749" s="1"/>
    </row>
    <row r="5750" spans="7:7">
      <c r="G5750" s="1"/>
    </row>
    <row r="5751" spans="7:7">
      <c r="G5751" s="1"/>
    </row>
    <row r="5752" spans="7:7">
      <c r="G5752" s="1"/>
    </row>
    <row r="5753" spans="7:7">
      <c r="G5753" s="1"/>
    </row>
    <row r="5754" spans="7:7">
      <c r="G5754" s="1"/>
    </row>
    <row r="5755" spans="7:7">
      <c r="G5755" s="1"/>
    </row>
    <row r="5756" spans="7:7">
      <c r="G5756" s="1"/>
    </row>
    <row r="5757" spans="7:7">
      <c r="G5757" s="1"/>
    </row>
    <row r="5758" spans="7:7">
      <c r="G5758" s="1"/>
    </row>
    <row r="5759" spans="7:7">
      <c r="G5759" s="1"/>
    </row>
    <row r="5760" spans="7:7">
      <c r="G5760" s="1"/>
    </row>
    <row r="5761" spans="7:7">
      <c r="G5761" s="1"/>
    </row>
    <row r="5762" spans="7:7">
      <c r="G5762" s="1"/>
    </row>
    <row r="5763" spans="7:7">
      <c r="G5763" s="1"/>
    </row>
    <row r="5764" spans="7:7">
      <c r="G5764" s="1"/>
    </row>
    <row r="5765" spans="7:7">
      <c r="G5765" s="1"/>
    </row>
    <row r="5766" spans="7:7">
      <c r="G5766" s="1"/>
    </row>
    <row r="5767" spans="7:7">
      <c r="G5767" s="1"/>
    </row>
    <row r="5768" spans="7:7">
      <c r="G5768" s="1"/>
    </row>
    <row r="5769" spans="7:7">
      <c r="G5769" s="1"/>
    </row>
    <row r="5770" spans="7:7">
      <c r="G5770" s="1"/>
    </row>
    <row r="5771" spans="7:7">
      <c r="G5771" s="1"/>
    </row>
    <row r="5772" spans="7:7">
      <c r="G5772" s="1"/>
    </row>
    <row r="5773" spans="7:7">
      <c r="G5773" s="1"/>
    </row>
    <row r="5774" spans="7:7">
      <c r="G5774" s="1"/>
    </row>
    <row r="5775" spans="7:7">
      <c r="G5775" s="1"/>
    </row>
    <row r="5776" spans="7:7">
      <c r="G5776" s="1"/>
    </row>
    <row r="5777" spans="7:7">
      <c r="G5777" s="1"/>
    </row>
    <row r="5778" spans="7:7">
      <c r="G5778" s="1"/>
    </row>
    <row r="5779" spans="7:7">
      <c r="G5779" s="1"/>
    </row>
    <row r="5780" spans="7:7">
      <c r="G5780" s="1"/>
    </row>
    <row r="5781" spans="7:7">
      <c r="G5781" s="1"/>
    </row>
    <row r="5782" spans="7:7">
      <c r="G5782" s="1"/>
    </row>
    <row r="5783" spans="7:7">
      <c r="G5783" s="1"/>
    </row>
    <row r="5784" spans="7:7">
      <c r="G5784" s="1"/>
    </row>
    <row r="5785" spans="7:7">
      <c r="G5785" s="1"/>
    </row>
    <row r="5786" spans="7:7">
      <c r="G5786" s="1"/>
    </row>
    <row r="5787" spans="7:7">
      <c r="G5787" s="1"/>
    </row>
    <row r="5788" spans="7:7">
      <c r="G5788" s="1"/>
    </row>
    <row r="5789" spans="7:7">
      <c r="G5789" s="1"/>
    </row>
    <row r="5790" spans="7:7">
      <c r="G5790" s="1"/>
    </row>
    <row r="5791" spans="7:7">
      <c r="G5791" s="1"/>
    </row>
    <row r="5792" spans="7:7">
      <c r="G5792" s="1"/>
    </row>
    <row r="5793" spans="7:7">
      <c r="G5793" s="1"/>
    </row>
    <row r="5794" spans="7:7">
      <c r="G5794" s="1"/>
    </row>
    <row r="5795" spans="7:7">
      <c r="G5795" s="1"/>
    </row>
    <row r="5796" spans="7:7">
      <c r="G5796" s="1"/>
    </row>
    <row r="5797" spans="7:7">
      <c r="G5797" s="1"/>
    </row>
    <row r="5798" spans="7:7">
      <c r="G5798" s="1"/>
    </row>
    <row r="5799" spans="7:7">
      <c r="G5799" s="1"/>
    </row>
    <row r="5800" spans="7:7">
      <c r="G5800" s="1"/>
    </row>
    <row r="5801" spans="7:7">
      <c r="G5801" s="1"/>
    </row>
    <row r="5802" spans="7:7">
      <c r="G5802" s="1"/>
    </row>
    <row r="5803" spans="7:7">
      <c r="G5803" s="1"/>
    </row>
    <row r="5804" spans="7:7">
      <c r="G5804" s="1"/>
    </row>
    <row r="5805" spans="7:7">
      <c r="G5805" s="1"/>
    </row>
    <row r="5806" spans="7:7">
      <c r="G5806" s="1"/>
    </row>
    <row r="5807" spans="7:7">
      <c r="G5807" s="1"/>
    </row>
    <row r="5808" spans="7:7">
      <c r="G5808" s="1"/>
    </row>
    <row r="5809" spans="7:7">
      <c r="G5809" s="1"/>
    </row>
    <row r="5810" spans="7:7">
      <c r="G5810" s="1"/>
    </row>
    <row r="5811" spans="7:7">
      <c r="G5811" s="1"/>
    </row>
    <row r="5812" spans="7:7">
      <c r="G5812" s="1"/>
    </row>
    <row r="5813" spans="7:7">
      <c r="G5813" s="1"/>
    </row>
    <row r="5814" spans="7:7">
      <c r="G5814" s="1"/>
    </row>
    <row r="5815" spans="7:7">
      <c r="G5815" s="1"/>
    </row>
    <row r="5816" spans="7:7">
      <c r="G5816" s="1"/>
    </row>
    <row r="5817" spans="7:7">
      <c r="G5817" s="1"/>
    </row>
    <row r="5818" spans="7:7">
      <c r="G5818" s="1"/>
    </row>
    <row r="5819" spans="7:7">
      <c r="G5819" s="1"/>
    </row>
    <row r="5820" spans="7:7">
      <c r="G5820" s="1"/>
    </row>
    <row r="5821" spans="7:7">
      <c r="G5821" s="1"/>
    </row>
    <row r="5822" spans="7:7">
      <c r="G5822" s="1"/>
    </row>
    <row r="5823" spans="7:7">
      <c r="G5823" s="1"/>
    </row>
    <row r="5824" spans="7:7">
      <c r="G5824" s="1"/>
    </row>
    <row r="5825" spans="7:7">
      <c r="G5825" s="1"/>
    </row>
    <row r="5826" spans="7:7">
      <c r="G5826" s="1"/>
    </row>
    <row r="5827" spans="7:7">
      <c r="G5827" s="1"/>
    </row>
    <row r="5828" spans="7:7">
      <c r="G5828" s="1"/>
    </row>
    <row r="5829" spans="7:7">
      <c r="G5829" s="1"/>
    </row>
    <row r="5830" spans="7:7">
      <c r="G5830" s="1"/>
    </row>
    <row r="5831" spans="7:7">
      <c r="G5831" s="1"/>
    </row>
    <row r="5832" spans="7:7">
      <c r="G5832" s="1"/>
    </row>
    <row r="5833" spans="7:7">
      <c r="G5833" s="1"/>
    </row>
    <row r="5834" spans="7:7">
      <c r="G5834" s="1"/>
    </row>
    <row r="5835" spans="7:7">
      <c r="G5835" s="1"/>
    </row>
    <row r="5836" spans="7:7">
      <c r="G5836" s="1"/>
    </row>
    <row r="5837" spans="7:7">
      <c r="G5837" s="1"/>
    </row>
    <row r="5838" spans="7:7">
      <c r="G5838" s="1"/>
    </row>
    <row r="5839" spans="7:7">
      <c r="G5839" s="1"/>
    </row>
    <row r="5840" spans="7:7">
      <c r="G5840" s="1"/>
    </row>
    <row r="5841" spans="7:7">
      <c r="G5841" s="1"/>
    </row>
    <row r="5842" spans="7:7">
      <c r="G5842" s="1"/>
    </row>
    <row r="5843" spans="7:7">
      <c r="G5843" s="1"/>
    </row>
    <row r="5844" spans="7:7">
      <c r="G5844" s="1"/>
    </row>
    <row r="5845" spans="7:7">
      <c r="G5845" s="1"/>
    </row>
    <row r="5846" spans="7:7">
      <c r="G5846" s="1"/>
    </row>
    <row r="5847" spans="7:7">
      <c r="G5847" s="1"/>
    </row>
    <row r="5848" spans="7:7">
      <c r="G5848" s="1"/>
    </row>
    <row r="5849" spans="7:7">
      <c r="G5849" s="1"/>
    </row>
    <row r="5850" spans="7:7">
      <c r="G5850" s="1"/>
    </row>
    <row r="5851" spans="7:7">
      <c r="G5851" s="1"/>
    </row>
    <row r="5852" spans="7:7">
      <c r="G5852" s="1"/>
    </row>
    <row r="5853" spans="7:7">
      <c r="G5853" s="1"/>
    </row>
    <row r="5854" spans="7:7">
      <c r="G5854" s="1"/>
    </row>
    <row r="5855" spans="7:7">
      <c r="G5855" s="1"/>
    </row>
    <row r="5856" spans="7:7">
      <c r="G5856" s="1"/>
    </row>
    <row r="5857" spans="7:7">
      <c r="G5857" s="1"/>
    </row>
    <row r="5858" spans="7:7">
      <c r="G5858" s="1"/>
    </row>
    <row r="5859" spans="7:7">
      <c r="G5859" s="1"/>
    </row>
    <row r="5860" spans="7:7">
      <c r="G5860" s="1"/>
    </row>
    <row r="5861" spans="7:7">
      <c r="G5861" s="1"/>
    </row>
    <row r="5862" spans="7:7">
      <c r="G5862" s="1"/>
    </row>
    <row r="5863" spans="7:7">
      <c r="G5863" s="1"/>
    </row>
    <row r="5864" spans="7:7">
      <c r="G5864" s="1"/>
    </row>
    <row r="5865" spans="7:7">
      <c r="G5865" s="1"/>
    </row>
    <row r="5866" spans="7:7">
      <c r="G5866" s="1"/>
    </row>
    <row r="5867" spans="7:7">
      <c r="G5867" s="1"/>
    </row>
    <row r="5868" spans="7:7">
      <c r="G5868" s="1"/>
    </row>
    <row r="5869" spans="7:7">
      <c r="G5869" s="1"/>
    </row>
    <row r="5870" spans="7:7">
      <c r="G5870" s="1"/>
    </row>
    <row r="5871" spans="7:7">
      <c r="G5871" s="1"/>
    </row>
    <row r="5872" spans="7:7">
      <c r="G5872" s="1"/>
    </row>
    <row r="5873" spans="7:7">
      <c r="G5873" s="1"/>
    </row>
    <row r="5874" spans="7:7">
      <c r="G5874" s="1"/>
    </row>
    <row r="5875" spans="7:7">
      <c r="G5875" s="1"/>
    </row>
    <row r="5876" spans="7:7">
      <c r="G5876" s="1"/>
    </row>
    <row r="5877" spans="7:7">
      <c r="G5877" s="1"/>
    </row>
    <row r="5878" spans="7:7">
      <c r="G5878" s="1"/>
    </row>
    <row r="5879" spans="7:7">
      <c r="G5879" s="1"/>
    </row>
    <row r="5880" spans="7:7">
      <c r="G5880" s="1"/>
    </row>
    <row r="5881" spans="7:7">
      <c r="G5881" s="1"/>
    </row>
    <row r="5882" spans="7:7">
      <c r="G5882" s="1"/>
    </row>
    <row r="5883" spans="7:7">
      <c r="G5883" s="1"/>
    </row>
    <row r="5884" spans="7:7">
      <c r="G5884" s="1"/>
    </row>
    <row r="5885" spans="7:7">
      <c r="G5885" s="1"/>
    </row>
    <row r="5886" spans="7:7">
      <c r="G5886" s="1"/>
    </row>
    <row r="5887" spans="7:7">
      <c r="G5887" s="1"/>
    </row>
    <row r="5888" spans="7:7">
      <c r="G5888" s="1"/>
    </row>
    <row r="5889" spans="7:7">
      <c r="G5889" s="1"/>
    </row>
    <row r="5890" spans="7:7">
      <c r="G5890" s="1"/>
    </row>
    <row r="5891" spans="7:7">
      <c r="G5891" s="1"/>
    </row>
    <row r="5892" spans="7:7">
      <c r="G5892" s="1"/>
    </row>
    <row r="5893" spans="7:7">
      <c r="G5893" s="1"/>
    </row>
    <row r="5894" spans="7:7">
      <c r="G5894" s="1"/>
    </row>
    <row r="5895" spans="7:7">
      <c r="G5895" s="1"/>
    </row>
    <row r="5896" spans="7:7">
      <c r="G5896" s="1"/>
    </row>
    <row r="5897" spans="7:7">
      <c r="G5897" s="1"/>
    </row>
    <row r="5898" spans="7:7">
      <c r="G5898" s="1"/>
    </row>
    <row r="5899" spans="7:7">
      <c r="G5899" s="1"/>
    </row>
    <row r="5900" spans="7:7">
      <c r="G5900" s="1"/>
    </row>
    <row r="5901" spans="7:7">
      <c r="G5901" s="1"/>
    </row>
    <row r="5902" spans="7:7">
      <c r="G5902" s="1"/>
    </row>
    <row r="5903" spans="7:7">
      <c r="G5903" s="1"/>
    </row>
    <row r="5904" spans="7:7">
      <c r="G5904" s="1"/>
    </row>
    <row r="5905" spans="7:7">
      <c r="G5905" s="1"/>
    </row>
    <row r="5906" spans="7:7">
      <c r="G5906" s="1"/>
    </row>
    <row r="5907" spans="7:7">
      <c r="G5907" s="1"/>
    </row>
    <row r="5908" spans="7:7">
      <c r="G5908" s="1"/>
    </row>
    <row r="5909" spans="7:7">
      <c r="G5909" s="1"/>
    </row>
    <row r="5910" spans="7:7">
      <c r="G5910" s="1"/>
    </row>
    <row r="5911" spans="7:7">
      <c r="G5911" s="1"/>
    </row>
    <row r="5912" spans="7:7">
      <c r="G5912" s="1"/>
    </row>
    <row r="5913" spans="7:7">
      <c r="G5913" s="1"/>
    </row>
    <row r="5914" spans="7:7">
      <c r="G5914" s="1"/>
    </row>
    <row r="5915" spans="7:7">
      <c r="G5915" s="1"/>
    </row>
    <row r="5916" spans="7:7">
      <c r="G5916" s="1"/>
    </row>
    <row r="5917" spans="7:7">
      <c r="G5917" s="1"/>
    </row>
    <row r="5918" spans="7:7">
      <c r="G5918" s="1"/>
    </row>
    <row r="5919" spans="7:7">
      <c r="G5919" s="1"/>
    </row>
    <row r="5920" spans="7:7">
      <c r="G5920" s="1"/>
    </row>
    <row r="5921" spans="7:7">
      <c r="G5921" s="1"/>
    </row>
    <row r="5922" spans="7:7">
      <c r="G5922" s="1"/>
    </row>
    <row r="5923" spans="7:7">
      <c r="G5923" s="1"/>
    </row>
    <row r="5924" spans="7:7">
      <c r="G5924" s="1"/>
    </row>
    <row r="5925" spans="7:7">
      <c r="G5925" s="1"/>
    </row>
    <row r="5926" spans="7:7">
      <c r="G5926" s="1"/>
    </row>
    <row r="5927" spans="7:7">
      <c r="G5927" s="1"/>
    </row>
    <row r="5928" spans="7:7">
      <c r="G5928" s="1"/>
    </row>
    <row r="5929" spans="7:7">
      <c r="G5929" s="1"/>
    </row>
    <row r="5930" spans="7:7">
      <c r="G5930" s="1"/>
    </row>
    <row r="5931" spans="7:7">
      <c r="G5931" s="1"/>
    </row>
    <row r="5932" spans="7:7">
      <c r="G5932" s="1"/>
    </row>
    <row r="5933" spans="7:7">
      <c r="G5933" s="1"/>
    </row>
    <row r="5934" spans="7:7">
      <c r="G5934" s="1"/>
    </row>
    <row r="5935" spans="7:7">
      <c r="G5935" s="1"/>
    </row>
    <row r="5936" spans="7:7">
      <c r="G5936" s="1"/>
    </row>
    <row r="5937" spans="7:7">
      <c r="G5937" s="1"/>
    </row>
    <row r="5938" spans="7:7">
      <c r="G5938" s="1"/>
    </row>
    <row r="5939" spans="7:7">
      <c r="G5939" s="1"/>
    </row>
    <row r="5940" spans="7:7">
      <c r="G5940" s="1"/>
    </row>
    <row r="5941" spans="7:7">
      <c r="G5941" s="1"/>
    </row>
    <row r="5942" spans="7:7">
      <c r="G5942" s="1"/>
    </row>
    <row r="5943" spans="7:7">
      <c r="G5943" s="1"/>
    </row>
    <row r="5944" spans="7:7">
      <c r="G5944" s="1"/>
    </row>
    <row r="5945" spans="7:7">
      <c r="G5945" s="1"/>
    </row>
    <row r="5946" spans="7:7">
      <c r="G5946" s="1"/>
    </row>
    <row r="5947" spans="7:7">
      <c r="G5947" s="1"/>
    </row>
    <row r="5948" spans="7:7">
      <c r="G5948" s="1"/>
    </row>
    <row r="5949" spans="7:7">
      <c r="G5949" s="1"/>
    </row>
    <row r="5950" spans="7:7">
      <c r="G5950" s="1"/>
    </row>
    <row r="5951" spans="7:7">
      <c r="G5951" s="1"/>
    </row>
    <row r="5952" spans="7:7">
      <c r="G5952" s="1"/>
    </row>
    <row r="5953" spans="7:7">
      <c r="G5953" s="1"/>
    </row>
    <row r="5954" spans="7:7">
      <c r="G5954" s="1"/>
    </row>
    <row r="5955" spans="7:7">
      <c r="G5955" s="1"/>
    </row>
    <row r="5956" spans="7:7">
      <c r="G5956" s="1"/>
    </row>
    <row r="5957" spans="7:7">
      <c r="G5957" s="1"/>
    </row>
    <row r="5958" spans="7:7">
      <c r="G5958" s="1"/>
    </row>
    <row r="5959" spans="7:7">
      <c r="G5959" s="1"/>
    </row>
    <row r="5960" spans="7:7">
      <c r="G5960" s="1"/>
    </row>
    <row r="5961" spans="7:7">
      <c r="G5961" s="1"/>
    </row>
    <row r="5962" spans="7:7">
      <c r="G5962" s="1"/>
    </row>
    <row r="5963" spans="7:7">
      <c r="G5963" s="1"/>
    </row>
    <row r="5964" spans="7:7">
      <c r="G5964" s="1"/>
    </row>
    <row r="5965" spans="7:7">
      <c r="G5965" s="1"/>
    </row>
    <row r="5966" spans="7:7">
      <c r="G5966" s="1"/>
    </row>
    <row r="5967" spans="7:7">
      <c r="G5967" s="1"/>
    </row>
    <row r="5968" spans="7:7">
      <c r="G5968" s="1"/>
    </row>
    <row r="5969" spans="7:7">
      <c r="G5969" s="1"/>
    </row>
    <row r="5970" spans="7:7">
      <c r="G5970" s="1"/>
    </row>
    <row r="5971" spans="7:7">
      <c r="G5971" s="1"/>
    </row>
    <row r="5972" spans="7:7">
      <c r="G5972" s="1"/>
    </row>
    <row r="5973" spans="7:7">
      <c r="G5973" s="1"/>
    </row>
    <row r="5974" spans="7:7">
      <c r="G5974" s="1"/>
    </row>
    <row r="5975" spans="7:7">
      <c r="G5975" s="1"/>
    </row>
    <row r="5976" spans="7:7">
      <c r="G5976" s="1"/>
    </row>
    <row r="5977" spans="7:7">
      <c r="G5977" s="1"/>
    </row>
    <row r="5978" spans="7:7">
      <c r="G5978" s="1"/>
    </row>
    <row r="5979" spans="7:7">
      <c r="G5979" s="1"/>
    </row>
    <row r="5980" spans="7:7">
      <c r="G5980" s="1"/>
    </row>
    <row r="5981" spans="7:7">
      <c r="G5981" s="1"/>
    </row>
    <row r="5982" spans="7:7">
      <c r="G5982" s="1"/>
    </row>
    <row r="5983" spans="7:7">
      <c r="G5983" s="1"/>
    </row>
    <row r="5984" spans="7:7">
      <c r="G5984" s="1"/>
    </row>
    <row r="5985" spans="7:7">
      <c r="G5985" s="1"/>
    </row>
    <row r="5986" spans="7:7">
      <c r="G5986" s="1"/>
    </row>
    <row r="5987" spans="7:7">
      <c r="G5987" s="1"/>
    </row>
    <row r="5988" spans="7:7">
      <c r="G5988" s="1"/>
    </row>
    <row r="5989" spans="7:7">
      <c r="G5989" s="1"/>
    </row>
    <row r="5990" spans="7:7">
      <c r="G5990" s="1"/>
    </row>
    <row r="5991" spans="7:7">
      <c r="G5991" s="1"/>
    </row>
    <row r="5992" spans="7:7">
      <c r="G5992" s="1"/>
    </row>
    <row r="5993" spans="7:7">
      <c r="G5993" s="1"/>
    </row>
    <row r="5994" spans="7:7">
      <c r="G5994" s="1"/>
    </row>
    <row r="5995" spans="7:7">
      <c r="G5995" s="1"/>
    </row>
    <row r="5996" spans="7:7">
      <c r="G5996" s="1"/>
    </row>
    <row r="5997" spans="7:7">
      <c r="G5997" s="1"/>
    </row>
    <row r="5998" spans="7:7">
      <c r="G5998" s="1"/>
    </row>
    <row r="5999" spans="7:7">
      <c r="G5999" s="1"/>
    </row>
    <row r="6000" spans="7:7">
      <c r="G6000" s="1"/>
    </row>
    <row r="6001" spans="7:7">
      <c r="G6001" s="1"/>
    </row>
    <row r="6002" spans="7:7">
      <c r="G6002" s="1"/>
    </row>
    <row r="6003" spans="7:7">
      <c r="G6003" s="1"/>
    </row>
    <row r="6004" spans="7:7">
      <c r="G6004" s="1"/>
    </row>
    <row r="6005" spans="7:7">
      <c r="G6005" s="1"/>
    </row>
    <row r="6006" spans="7:7">
      <c r="G6006" s="1"/>
    </row>
    <row r="6007" spans="7:7">
      <c r="G6007" s="1"/>
    </row>
    <row r="6008" spans="7:7">
      <c r="G6008" s="1"/>
    </row>
    <row r="6009" spans="7:7">
      <c r="G6009" s="1"/>
    </row>
    <row r="6010" spans="7:7">
      <c r="G6010" s="1"/>
    </row>
    <row r="6011" spans="7:7">
      <c r="G6011" s="1"/>
    </row>
    <row r="6012" spans="7:7">
      <c r="G6012" s="1"/>
    </row>
    <row r="6013" spans="7:7">
      <c r="G6013" s="1"/>
    </row>
    <row r="6014" spans="7:7">
      <c r="G6014" s="1"/>
    </row>
    <row r="6015" spans="7:7">
      <c r="G6015" s="1"/>
    </row>
    <row r="6016" spans="7:7">
      <c r="G6016" s="1"/>
    </row>
    <row r="6017" spans="7:7">
      <c r="G6017" s="1"/>
    </row>
    <row r="6018" spans="7:7">
      <c r="G6018" s="1"/>
    </row>
    <row r="6019" spans="7:7">
      <c r="G6019" s="1"/>
    </row>
    <row r="6020" spans="7:7">
      <c r="G6020" s="1"/>
    </row>
    <row r="6021" spans="7:7">
      <c r="G6021" s="1"/>
    </row>
    <row r="6022" spans="7:7">
      <c r="G6022" s="1"/>
    </row>
    <row r="6023" spans="7:7">
      <c r="G6023" s="1"/>
    </row>
    <row r="6024" spans="7:7">
      <c r="G6024" s="1"/>
    </row>
    <row r="6025" spans="7:7">
      <c r="G6025" s="1"/>
    </row>
    <row r="6026" spans="7:7">
      <c r="G6026" s="1"/>
    </row>
    <row r="6027" spans="7:7">
      <c r="G6027" s="1"/>
    </row>
    <row r="6028" spans="7:7">
      <c r="G6028" s="1"/>
    </row>
    <row r="6029" spans="7:7">
      <c r="G6029" s="1"/>
    </row>
    <row r="6030" spans="7:7">
      <c r="G6030" s="1"/>
    </row>
    <row r="6031" spans="7:7">
      <c r="G6031" s="1"/>
    </row>
    <row r="6032" spans="7:7">
      <c r="G6032" s="1"/>
    </row>
    <row r="6033" spans="7:7">
      <c r="G6033" s="1"/>
    </row>
    <row r="6034" spans="7:7">
      <c r="G6034" s="1"/>
    </row>
    <row r="6035" spans="7:7">
      <c r="G6035" s="1"/>
    </row>
    <row r="6036" spans="7:7">
      <c r="G6036" s="1"/>
    </row>
    <row r="6037" spans="7:7">
      <c r="G6037" s="1"/>
    </row>
    <row r="6038" spans="7:7">
      <c r="G6038" s="1"/>
    </row>
    <row r="6039" spans="7:7">
      <c r="G6039" s="1"/>
    </row>
    <row r="6040" spans="7:7">
      <c r="G6040" s="1"/>
    </row>
    <row r="6041" spans="7:7">
      <c r="G6041" s="1"/>
    </row>
    <row r="6042" spans="7:7">
      <c r="G6042" s="1"/>
    </row>
    <row r="6043" spans="7:7">
      <c r="G6043" s="1"/>
    </row>
    <row r="6044" spans="7:7">
      <c r="G6044" s="1"/>
    </row>
    <row r="6045" spans="7:7">
      <c r="G6045" s="1"/>
    </row>
    <row r="6046" spans="7:7">
      <c r="G6046" s="1"/>
    </row>
    <row r="6047" spans="7:7">
      <c r="G6047" s="1"/>
    </row>
    <row r="6048" spans="7:7">
      <c r="G6048" s="1"/>
    </row>
    <row r="6049" spans="7:7">
      <c r="G6049" s="1"/>
    </row>
    <row r="6050" spans="7:7">
      <c r="G6050" s="1"/>
    </row>
    <row r="6051" spans="7:7">
      <c r="G6051" s="1"/>
    </row>
    <row r="6052" spans="7:7">
      <c r="G6052" s="1"/>
    </row>
    <row r="6053" spans="7:7">
      <c r="G6053" s="1"/>
    </row>
    <row r="6054" spans="7:7">
      <c r="G6054" s="1"/>
    </row>
    <row r="6055" spans="7:7">
      <c r="G6055" s="1"/>
    </row>
    <row r="6056" spans="7:7">
      <c r="G6056" s="1"/>
    </row>
    <row r="6057" spans="7:7">
      <c r="G6057" s="1"/>
    </row>
    <row r="6058" spans="7:7">
      <c r="G6058" s="1"/>
    </row>
    <row r="6059" spans="7:7">
      <c r="G6059" s="1"/>
    </row>
    <row r="6060" spans="7:7">
      <c r="G6060" s="1"/>
    </row>
    <row r="6061" spans="7:7">
      <c r="G6061" s="1"/>
    </row>
    <row r="6062" spans="7:7">
      <c r="G6062" s="1"/>
    </row>
    <row r="6063" spans="7:7">
      <c r="G6063" s="1"/>
    </row>
    <row r="6064" spans="7:7">
      <c r="G6064" s="1"/>
    </row>
    <row r="6065" spans="7:7">
      <c r="G6065" s="1"/>
    </row>
    <row r="6066" spans="7:7">
      <c r="G6066" s="1"/>
    </row>
    <row r="6067" spans="7:7">
      <c r="G6067" s="1"/>
    </row>
    <row r="6068" spans="7:7">
      <c r="G6068" s="1"/>
    </row>
    <row r="6069" spans="7:7">
      <c r="G6069" s="1"/>
    </row>
    <row r="6070" spans="7:7">
      <c r="G6070" s="1"/>
    </row>
    <row r="6071" spans="7:7">
      <c r="G6071" s="1"/>
    </row>
    <row r="6072" spans="7:7">
      <c r="G6072" s="1"/>
    </row>
    <row r="6073" spans="7:7">
      <c r="G6073" s="1"/>
    </row>
    <row r="6074" spans="7:7">
      <c r="G6074" s="1"/>
    </row>
    <row r="6075" spans="7:7">
      <c r="G6075" s="1"/>
    </row>
    <row r="6076" spans="7:7">
      <c r="G6076" s="1"/>
    </row>
    <row r="6077" spans="7:7">
      <c r="G6077" s="1"/>
    </row>
    <row r="6078" spans="7:7">
      <c r="G6078" s="1"/>
    </row>
    <row r="6079" spans="7:7">
      <c r="G6079" s="1"/>
    </row>
    <row r="6080" spans="7:7">
      <c r="G6080" s="1"/>
    </row>
    <row r="6081" spans="7:7">
      <c r="G6081" s="1"/>
    </row>
    <row r="6082" spans="7:7">
      <c r="G6082" s="1"/>
    </row>
    <row r="6083" spans="7:7">
      <c r="G6083" s="1"/>
    </row>
    <row r="6084" spans="7:7">
      <c r="G6084" s="1"/>
    </row>
    <row r="6085" spans="7:7">
      <c r="G6085" s="1"/>
    </row>
    <row r="6086" spans="7:7">
      <c r="G6086" s="1"/>
    </row>
    <row r="6087" spans="7:7">
      <c r="G6087" s="1"/>
    </row>
    <row r="6088" spans="7:7">
      <c r="G6088" s="1"/>
    </row>
    <row r="6089" spans="7:7">
      <c r="G6089" s="1"/>
    </row>
    <row r="6090" spans="7:7">
      <c r="G6090" s="1"/>
    </row>
    <row r="6091" spans="7:7">
      <c r="G6091" s="1"/>
    </row>
    <row r="6092" spans="7:7">
      <c r="G6092" s="1"/>
    </row>
    <row r="6093" spans="7:7">
      <c r="G6093" s="1"/>
    </row>
    <row r="6094" spans="7:7">
      <c r="G6094" s="1"/>
    </row>
    <row r="6095" spans="7:7">
      <c r="G6095" s="1"/>
    </row>
    <row r="6096" spans="7:7">
      <c r="G6096" s="1"/>
    </row>
    <row r="6097" spans="7:7">
      <c r="G6097" s="1"/>
    </row>
    <row r="6098" spans="7:7">
      <c r="G6098" s="1"/>
    </row>
    <row r="6099" spans="7:7">
      <c r="G6099" s="1"/>
    </row>
    <row r="6100" spans="7:7">
      <c r="G6100" s="1"/>
    </row>
    <row r="6101" spans="7:7">
      <c r="G6101" s="1"/>
    </row>
    <row r="6102" spans="7:7">
      <c r="G6102" s="1"/>
    </row>
    <row r="6103" spans="7:7">
      <c r="G6103" s="1"/>
    </row>
    <row r="6104" spans="7:7">
      <c r="G6104" s="1"/>
    </row>
    <row r="6105" spans="7:7">
      <c r="G6105" s="1"/>
    </row>
    <row r="6106" spans="7:7">
      <c r="G6106" s="1"/>
    </row>
    <row r="6107" spans="7:7">
      <c r="G6107" s="1"/>
    </row>
    <row r="6108" spans="7:7">
      <c r="G6108" s="1"/>
    </row>
    <row r="6109" spans="7:7">
      <c r="G6109" s="1"/>
    </row>
    <row r="6110" spans="7:7">
      <c r="G6110" s="1"/>
    </row>
    <row r="6111" spans="7:7">
      <c r="G6111" s="1"/>
    </row>
    <row r="6112" spans="7:7">
      <c r="G6112" s="1"/>
    </row>
    <row r="6113" spans="7:7">
      <c r="G6113" s="1"/>
    </row>
    <row r="6114" spans="7:7">
      <c r="G6114" s="1"/>
    </row>
    <row r="6115" spans="7:7">
      <c r="G6115" s="1"/>
    </row>
    <row r="6116" spans="7:7">
      <c r="G6116" s="1"/>
    </row>
    <row r="6117" spans="7:7">
      <c r="G6117" s="1"/>
    </row>
    <row r="6118" spans="7:7">
      <c r="G6118" s="1"/>
    </row>
    <row r="6119" spans="7:7">
      <c r="G6119" s="1"/>
    </row>
    <row r="6120" spans="7:7">
      <c r="G6120" s="1"/>
    </row>
    <row r="6121" spans="7:7">
      <c r="G6121" s="1"/>
    </row>
    <row r="6122" spans="7:7">
      <c r="G6122" s="1"/>
    </row>
    <row r="6123" spans="7:7">
      <c r="G6123" s="1"/>
    </row>
    <row r="6124" spans="7:7">
      <c r="G6124" s="1"/>
    </row>
    <row r="6125" spans="7:7">
      <c r="G6125" s="1"/>
    </row>
    <row r="6126" spans="7:7">
      <c r="G6126" s="1"/>
    </row>
    <row r="6127" spans="7:7">
      <c r="G6127" s="1"/>
    </row>
    <row r="6128" spans="7:7">
      <c r="G6128" s="1"/>
    </row>
    <row r="6129" spans="7:7">
      <c r="G6129" s="1"/>
    </row>
    <row r="6130" spans="7:7">
      <c r="G6130" s="1"/>
    </row>
    <row r="6131" spans="7:7">
      <c r="G6131" s="1"/>
    </row>
    <row r="6132" spans="7:7">
      <c r="G6132" s="1"/>
    </row>
    <row r="6133" spans="7:7">
      <c r="G6133" s="1"/>
    </row>
    <row r="6134" spans="7:7">
      <c r="G6134" s="1"/>
    </row>
    <row r="6135" spans="7:7">
      <c r="G6135" s="1"/>
    </row>
    <row r="6136" spans="7:7">
      <c r="G6136" s="1"/>
    </row>
    <row r="6137" spans="7:7">
      <c r="G6137" s="1"/>
    </row>
    <row r="6138" spans="7:7">
      <c r="G6138" s="1"/>
    </row>
    <row r="6139" spans="7:7">
      <c r="G6139" s="1"/>
    </row>
    <row r="6140" spans="7:7">
      <c r="G6140" s="1"/>
    </row>
    <row r="6141" spans="7:7">
      <c r="G6141" s="1"/>
    </row>
    <row r="6142" spans="7:7">
      <c r="G6142" s="1"/>
    </row>
    <row r="6143" spans="7:7">
      <c r="G6143" s="1"/>
    </row>
    <row r="6144" spans="7:7">
      <c r="G6144" s="1"/>
    </row>
    <row r="6145" spans="7:7">
      <c r="G6145" s="1"/>
    </row>
    <row r="6146" spans="7:7">
      <c r="G6146" s="1"/>
    </row>
    <row r="6147" spans="7:7">
      <c r="G6147" s="1"/>
    </row>
    <row r="6148" spans="7:7">
      <c r="G6148" s="1"/>
    </row>
    <row r="6149" spans="7:7">
      <c r="G6149" s="1"/>
    </row>
    <row r="6150" spans="7:7">
      <c r="G6150" s="1"/>
    </row>
    <row r="6151" spans="7:7">
      <c r="G6151" s="1"/>
    </row>
    <row r="6152" spans="7:7">
      <c r="G6152" s="1"/>
    </row>
    <row r="6153" spans="7:7">
      <c r="G6153" s="1"/>
    </row>
    <row r="6154" spans="7:7">
      <c r="G6154" s="1"/>
    </row>
    <row r="6155" spans="7:7">
      <c r="G6155" s="1"/>
    </row>
    <row r="6156" spans="7:7">
      <c r="G6156" s="1"/>
    </row>
    <row r="6157" spans="7:7">
      <c r="G6157" s="1"/>
    </row>
    <row r="6158" spans="7:7">
      <c r="G6158" s="1"/>
    </row>
    <row r="6159" spans="7:7">
      <c r="G6159" s="1"/>
    </row>
    <row r="6160" spans="7:7">
      <c r="G6160" s="1"/>
    </row>
    <row r="6161" spans="7:7">
      <c r="G6161" s="1"/>
    </row>
    <row r="6162" spans="7:7">
      <c r="G6162" s="1"/>
    </row>
    <row r="6163" spans="7:7">
      <c r="G6163" s="1"/>
    </row>
    <row r="6164" spans="7:7">
      <c r="G6164" s="1"/>
    </row>
    <row r="6165" spans="7:7">
      <c r="G6165" s="1"/>
    </row>
    <row r="6166" spans="7:7">
      <c r="G6166" s="1"/>
    </row>
    <row r="6167" spans="7:7">
      <c r="G6167" s="1"/>
    </row>
    <row r="6168" spans="7:7">
      <c r="G6168" s="1"/>
    </row>
    <row r="6169" spans="7:7">
      <c r="G6169" s="1"/>
    </row>
    <row r="6170" spans="7:7">
      <c r="G6170" s="1"/>
    </row>
    <row r="6171" spans="7:7">
      <c r="G6171" s="1"/>
    </row>
    <row r="6172" spans="7:7">
      <c r="G6172" s="1"/>
    </row>
    <row r="6173" spans="7:7">
      <c r="G6173" s="1"/>
    </row>
    <row r="6174" spans="7:7">
      <c r="G6174" s="1"/>
    </row>
    <row r="6175" spans="7:7">
      <c r="G6175" s="1"/>
    </row>
    <row r="6176" spans="7:7">
      <c r="G6176" s="1"/>
    </row>
    <row r="6177" spans="7:7">
      <c r="G6177" s="1"/>
    </row>
    <row r="6178" spans="7:7">
      <c r="G6178" s="1"/>
    </row>
    <row r="6179" spans="7:7">
      <c r="G6179" s="1"/>
    </row>
    <row r="6180" spans="7:7">
      <c r="G6180" s="1"/>
    </row>
    <row r="6181" spans="7:7">
      <c r="G6181" s="1"/>
    </row>
    <row r="6182" spans="7:7">
      <c r="G6182" s="1"/>
    </row>
    <row r="6183" spans="7:7">
      <c r="G6183" s="1"/>
    </row>
    <row r="6184" spans="7:7">
      <c r="G6184" s="1"/>
    </row>
    <row r="6185" spans="7:7">
      <c r="G6185" s="1"/>
    </row>
    <row r="6186" spans="7:7">
      <c r="G6186" s="1"/>
    </row>
    <row r="6187" spans="7:7">
      <c r="G6187" s="1"/>
    </row>
    <row r="6188" spans="7:7">
      <c r="G6188" s="1"/>
    </row>
    <row r="6189" spans="7:7">
      <c r="G6189" s="1"/>
    </row>
    <row r="6190" spans="7:7">
      <c r="G6190" s="1"/>
    </row>
    <row r="6191" spans="7:7">
      <c r="G6191" s="1"/>
    </row>
    <row r="6192" spans="7:7">
      <c r="G6192" s="1"/>
    </row>
    <row r="6193" spans="7:7">
      <c r="G6193" s="1"/>
    </row>
    <row r="6194" spans="7:7">
      <c r="G6194" s="1"/>
    </row>
    <row r="6195" spans="7:7">
      <c r="G6195" s="1"/>
    </row>
    <row r="6196" spans="7:7">
      <c r="G6196" s="1"/>
    </row>
    <row r="6197" spans="7:7">
      <c r="G6197" s="1"/>
    </row>
    <row r="6198" spans="7:7">
      <c r="G6198" s="1"/>
    </row>
    <row r="6199" spans="7:7">
      <c r="G6199" s="1"/>
    </row>
    <row r="6200" spans="7:7">
      <c r="G6200" s="1"/>
    </row>
    <row r="6201" spans="7:7">
      <c r="G6201" s="1"/>
    </row>
    <row r="6202" spans="7:7">
      <c r="G6202" s="1"/>
    </row>
    <row r="6203" spans="7:7">
      <c r="G6203" s="1"/>
    </row>
    <row r="6204" spans="7:7">
      <c r="G6204" s="1"/>
    </row>
    <row r="6205" spans="7:7">
      <c r="G6205" s="1"/>
    </row>
    <row r="6206" spans="7:7">
      <c r="G6206" s="1"/>
    </row>
    <row r="6207" spans="7:7">
      <c r="G6207" s="1"/>
    </row>
    <row r="6208" spans="7:7">
      <c r="G6208" s="1"/>
    </row>
    <row r="6209" spans="7:7">
      <c r="G6209" s="1"/>
    </row>
    <row r="6210" spans="7:7">
      <c r="G6210" s="1"/>
    </row>
    <row r="6211" spans="7:7">
      <c r="G6211" s="1"/>
    </row>
    <row r="6212" spans="7:7">
      <c r="G6212" s="1"/>
    </row>
    <row r="6213" spans="7:7">
      <c r="G6213" s="1"/>
    </row>
    <row r="6214" spans="7:7">
      <c r="G6214" s="1"/>
    </row>
    <row r="6215" spans="7:7">
      <c r="G6215" s="1"/>
    </row>
    <row r="6216" spans="7:7">
      <c r="G6216" s="1"/>
    </row>
    <row r="6217" spans="7:7">
      <c r="G6217" s="1"/>
    </row>
    <row r="6218" spans="7:7">
      <c r="G6218" s="1"/>
    </row>
    <row r="6219" spans="7:7">
      <c r="G6219" s="1"/>
    </row>
    <row r="6220" spans="7:7">
      <c r="G6220" s="1"/>
    </row>
    <row r="6221" spans="7:7">
      <c r="G6221" s="1"/>
    </row>
    <row r="6222" spans="7:7">
      <c r="G6222" s="1"/>
    </row>
    <row r="6223" spans="7:7">
      <c r="G6223" s="1"/>
    </row>
    <row r="6224" spans="7:7">
      <c r="G6224" s="1"/>
    </row>
    <row r="6225" spans="7:7">
      <c r="G6225" s="1"/>
    </row>
    <row r="6226" spans="7:7">
      <c r="G6226" s="1"/>
    </row>
    <row r="6227" spans="7:7">
      <c r="G6227" s="1"/>
    </row>
    <row r="6228" spans="7:7">
      <c r="G6228" s="1"/>
    </row>
    <row r="6229" spans="7:7">
      <c r="G6229" s="1"/>
    </row>
    <row r="6230" spans="7:7">
      <c r="G6230" s="1"/>
    </row>
    <row r="6231" spans="7:7">
      <c r="G6231" s="1"/>
    </row>
    <row r="6232" spans="7:7">
      <c r="G6232" s="1"/>
    </row>
    <row r="6233" spans="7:7">
      <c r="G6233" s="1"/>
    </row>
    <row r="6234" spans="7:7">
      <c r="G6234" s="1"/>
    </row>
    <row r="6235" spans="7:7">
      <c r="G6235" s="1"/>
    </row>
    <row r="6236" spans="7:7">
      <c r="G6236" s="1"/>
    </row>
    <row r="6237" spans="7:7">
      <c r="G6237" s="1"/>
    </row>
    <row r="6238" spans="7:7">
      <c r="G6238" s="1"/>
    </row>
    <row r="6239" spans="7:7">
      <c r="G6239" s="1"/>
    </row>
    <row r="6240" spans="7:7">
      <c r="G6240" s="1"/>
    </row>
    <row r="6241" spans="7:7">
      <c r="G6241" s="1"/>
    </row>
    <row r="6242" spans="7:7">
      <c r="G6242" s="1"/>
    </row>
    <row r="6243" spans="7:7">
      <c r="G6243" s="1"/>
    </row>
    <row r="6244" spans="7:7">
      <c r="G6244" s="1"/>
    </row>
    <row r="6245" spans="7:7">
      <c r="G6245" s="1"/>
    </row>
    <row r="6246" spans="7:7">
      <c r="G6246" s="1"/>
    </row>
    <row r="6247" spans="7:7">
      <c r="G6247" s="1"/>
    </row>
    <row r="6248" spans="7:7">
      <c r="G6248" s="1"/>
    </row>
    <row r="6249" spans="7:7">
      <c r="G6249" s="1"/>
    </row>
    <row r="6250" spans="7:7">
      <c r="G6250" s="1"/>
    </row>
    <row r="6251" spans="7:7">
      <c r="G6251" s="1"/>
    </row>
    <row r="6252" spans="7:7">
      <c r="G6252" s="1"/>
    </row>
    <row r="6253" spans="7:7">
      <c r="G6253" s="1"/>
    </row>
    <row r="6254" spans="7:7">
      <c r="G6254" s="1"/>
    </row>
    <row r="6255" spans="7:7">
      <c r="G6255" s="1"/>
    </row>
    <row r="6256" spans="7:7">
      <c r="G6256" s="1"/>
    </row>
    <row r="6257" spans="7:7">
      <c r="G6257" s="1"/>
    </row>
    <row r="6258" spans="7:7">
      <c r="G6258" s="1"/>
    </row>
    <row r="6259" spans="7:7">
      <c r="G6259" s="1"/>
    </row>
    <row r="6260" spans="7:7">
      <c r="G6260" s="1"/>
    </row>
    <row r="6261" spans="7:7">
      <c r="G6261" s="1"/>
    </row>
    <row r="6262" spans="7:7">
      <c r="G6262" s="1"/>
    </row>
    <row r="6263" spans="7:7">
      <c r="G6263" s="1"/>
    </row>
    <row r="6264" spans="7:7">
      <c r="G6264" s="1"/>
    </row>
    <row r="6265" spans="7:7">
      <c r="G6265" s="1"/>
    </row>
    <row r="6266" spans="7:7">
      <c r="G6266" s="1"/>
    </row>
    <row r="6267" spans="7:7">
      <c r="G6267" s="1"/>
    </row>
    <row r="6268" spans="7:7">
      <c r="G6268" s="1"/>
    </row>
    <row r="6269" spans="7:7">
      <c r="G6269" s="1"/>
    </row>
    <row r="6270" spans="7:7">
      <c r="G6270" s="1"/>
    </row>
    <row r="6271" spans="7:7">
      <c r="G6271" s="1"/>
    </row>
    <row r="6272" spans="7:7">
      <c r="G6272" s="1"/>
    </row>
    <row r="6273" spans="7:7">
      <c r="G6273" s="1"/>
    </row>
    <row r="6274" spans="7:7">
      <c r="G6274" s="1"/>
    </row>
    <row r="6275" spans="7:7">
      <c r="G6275" s="1"/>
    </row>
    <row r="6276" spans="7:7">
      <c r="G6276" s="1"/>
    </row>
    <row r="6277" spans="7:7">
      <c r="G6277" s="1"/>
    </row>
    <row r="6278" spans="7:7">
      <c r="G6278" s="1"/>
    </row>
    <row r="6279" spans="7:7">
      <c r="G6279" s="1"/>
    </row>
    <row r="6280" spans="7:7">
      <c r="G6280" s="1"/>
    </row>
    <row r="6281" spans="7:7">
      <c r="G6281" s="1"/>
    </row>
    <row r="6282" spans="7:7">
      <c r="G6282" s="1"/>
    </row>
    <row r="6283" spans="7:7">
      <c r="G6283" s="1"/>
    </row>
    <row r="6284" spans="7:7">
      <c r="G6284" s="1"/>
    </row>
    <row r="6285" spans="7:7">
      <c r="G6285" s="1"/>
    </row>
    <row r="6286" spans="7:7">
      <c r="G6286" s="1"/>
    </row>
    <row r="6287" spans="7:7">
      <c r="G6287" s="1"/>
    </row>
    <row r="6288" spans="7:7">
      <c r="G6288" s="1"/>
    </row>
    <row r="6289" spans="7:7">
      <c r="G6289" s="1"/>
    </row>
    <row r="6290" spans="7:7">
      <c r="G6290" s="1"/>
    </row>
    <row r="6291" spans="7:7">
      <c r="G6291" s="1"/>
    </row>
    <row r="6292" spans="7:7">
      <c r="G6292" s="1"/>
    </row>
    <row r="6293" spans="7:7">
      <c r="G6293" s="1"/>
    </row>
    <row r="6294" spans="7:7">
      <c r="G6294" s="1"/>
    </row>
    <row r="6295" spans="7:7">
      <c r="G6295" s="1"/>
    </row>
    <row r="6296" spans="7:7">
      <c r="G6296" s="1"/>
    </row>
    <row r="6297" spans="7:7">
      <c r="G6297" s="1"/>
    </row>
    <row r="6298" spans="7:7">
      <c r="G6298" s="1"/>
    </row>
    <row r="6299" spans="7:7">
      <c r="G6299" s="1"/>
    </row>
    <row r="6300" spans="7:7">
      <c r="G6300" s="1"/>
    </row>
    <row r="6301" spans="7:7">
      <c r="G6301" s="1"/>
    </row>
    <row r="6302" spans="7:7">
      <c r="G6302" s="1"/>
    </row>
    <row r="6303" spans="7:7">
      <c r="G6303" s="1"/>
    </row>
    <row r="6304" spans="7:7">
      <c r="G6304" s="1"/>
    </row>
    <row r="6305" spans="7:7">
      <c r="G6305" s="1"/>
    </row>
    <row r="6306" spans="7:7">
      <c r="G6306" s="1"/>
    </row>
    <row r="6307" spans="7:7">
      <c r="G6307" s="1"/>
    </row>
    <row r="6308" spans="7:7">
      <c r="G6308" s="1"/>
    </row>
    <row r="6309" spans="7:7">
      <c r="G6309" s="1"/>
    </row>
    <row r="6310" spans="7:7">
      <c r="G6310" s="1"/>
    </row>
    <row r="6311" spans="7:7">
      <c r="G6311" s="1"/>
    </row>
    <row r="6312" spans="7:7">
      <c r="G6312" s="1"/>
    </row>
    <row r="6313" spans="7:7">
      <c r="G6313" s="1"/>
    </row>
    <row r="6314" spans="7:7">
      <c r="G6314" s="1"/>
    </row>
    <row r="6315" spans="7:7">
      <c r="G6315" s="1"/>
    </row>
    <row r="6316" spans="7:7">
      <c r="G6316" s="1"/>
    </row>
    <row r="6317" spans="7:7">
      <c r="G6317" s="1"/>
    </row>
    <row r="6318" spans="7:7">
      <c r="G6318" s="1"/>
    </row>
    <row r="6319" spans="7:7">
      <c r="G6319" s="1"/>
    </row>
    <row r="6320" spans="7:7">
      <c r="G6320" s="1"/>
    </row>
    <row r="6321" spans="7:7">
      <c r="G6321" s="1"/>
    </row>
    <row r="6322" spans="7:7">
      <c r="G6322" s="1"/>
    </row>
    <row r="6323" spans="7:7">
      <c r="G6323" s="1"/>
    </row>
    <row r="6324" spans="7:7">
      <c r="G6324" s="1"/>
    </row>
    <row r="6325" spans="7:7">
      <c r="G6325" s="1"/>
    </row>
    <row r="6326" spans="7:7">
      <c r="G6326" s="1"/>
    </row>
    <row r="6327" spans="7:7">
      <c r="G6327" s="1"/>
    </row>
    <row r="6328" spans="7:7">
      <c r="G6328" s="1"/>
    </row>
    <row r="6329" spans="7:7">
      <c r="G6329" s="1"/>
    </row>
    <row r="6330" spans="7:7">
      <c r="G6330" s="1"/>
    </row>
    <row r="6331" spans="7:7">
      <c r="G6331" s="1"/>
    </row>
    <row r="6332" spans="7:7">
      <c r="G6332" s="1"/>
    </row>
    <row r="6333" spans="7:7">
      <c r="G6333" s="1"/>
    </row>
    <row r="6334" spans="7:7">
      <c r="G6334" s="1"/>
    </row>
    <row r="6335" spans="7:7">
      <c r="G6335" s="1"/>
    </row>
    <row r="6336" spans="7:7">
      <c r="G6336" s="1"/>
    </row>
    <row r="6337" spans="7:7">
      <c r="G6337" s="1"/>
    </row>
    <row r="6338" spans="7:7">
      <c r="G6338" s="1"/>
    </row>
    <row r="6339" spans="7:7">
      <c r="G6339" s="1"/>
    </row>
    <row r="6340" spans="7:7">
      <c r="G6340" s="1"/>
    </row>
    <row r="6341" spans="7:7">
      <c r="G6341" s="1"/>
    </row>
    <row r="6342" spans="7:7">
      <c r="G6342" s="1"/>
    </row>
    <row r="6343" spans="7:7">
      <c r="G6343" s="1"/>
    </row>
    <row r="6344" spans="7:7">
      <c r="G6344" s="1"/>
    </row>
    <row r="6345" spans="7:7">
      <c r="G6345" s="1"/>
    </row>
    <row r="6346" spans="7:7">
      <c r="G6346" s="1"/>
    </row>
    <row r="6347" spans="7:7">
      <c r="G6347" s="1"/>
    </row>
    <row r="6348" spans="7:7">
      <c r="G6348" s="1"/>
    </row>
    <row r="6349" spans="7:7">
      <c r="G6349" s="1"/>
    </row>
    <row r="6350" spans="7:7">
      <c r="G6350" s="1"/>
    </row>
    <row r="6351" spans="7:7">
      <c r="G6351" s="1"/>
    </row>
    <row r="6352" spans="7:7">
      <c r="G6352" s="1"/>
    </row>
    <row r="6353" spans="7:7">
      <c r="G6353" s="1"/>
    </row>
    <row r="6354" spans="7:7">
      <c r="G6354" s="1"/>
    </row>
    <row r="6355" spans="7:7">
      <c r="G6355" s="1"/>
    </row>
    <row r="6356" spans="7:7">
      <c r="G6356" s="1"/>
    </row>
    <row r="6357" spans="7:7">
      <c r="G6357" s="1"/>
    </row>
    <row r="6358" spans="7:7">
      <c r="G6358" s="1"/>
    </row>
    <row r="6359" spans="7:7">
      <c r="G6359" s="1"/>
    </row>
    <row r="6360" spans="7:7">
      <c r="G6360" s="1"/>
    </row>
    <row r="6361" spans="7:7">
      <c r="G6361" s="1"/>
    </row>
    <row r="6362" spans="7:7">
      <c r="G6362" s="1"/>
    </row>
    <row r="6363" spans="7:7">
      <c r="G6363" s="1"/>
    </row>
    <row r="6364" spans="7:7">
      <c r="G6364" s="1"/>
    </row>
    <row r="6365" spans="7:7">
      <c r="G6365" s="1"/>
    </row>
    <row r="6366" spans="7:7">
      <c r="G6366" s="1"/>
    </row>
    <row r="6367" spans="7:7">
      <c r="G6367" s="1"/>
    </row>
    <row r="6368" spans="7:7">
      <c r="G6368" s="1"/>
    </row>
    <row r="6369" spans="7:7">
      <c r="G6369" s="1"/>
    </row>
    <row r="6370" spans="7:7">
      <c r="G6370" s="1"/>
    </row>
    <row r="6371" spans="7:7">
      <c r="G6371" s="1"/>
    </row>
    <row r="6372" spans="7:7">
      <c r="G6372" s="1"/>
    </row>
    <row r="6373" spans="7:7">
      <c r="G6373" s="1"/>
    </row>
    <row r="6374" spans="7:7">
      <c r="G6374" s="1"/>
    </row>
    <row r="6375" spans="7:7">
      <c r="G6375" s="1"/>
    </row>
    <row r="6376" spans="7:7">
      <c r="G6376" s="1"/>
    </row>
    <row r="6377" spans="7:7">
      <c r="G6377" s="1"/>
    </row>
    <row r="6378" spans="7:7">
      <c r="G6378" s="1"/>
    </row>
    <row r="6379" spans="7:7">
      <c r="G6379" s="1"/>
    </row>
    <row r="6380" spans="7:7">
      <c r="G6380" s="1"/>
    </row>
    <row r="6381" spans="7:7">
      <c r="G6381" s="1"/>
    </row>
    <row r="6382" spans="7:7">
      <c r="G6382" s="1"/>
    </row>
    <row r="6383" spans="7:7">
      <c r="G6383" s="1"/>
    </row>
    <row r="6384" spans="7:7">
      <c r="G6384" s="1"/>
    </row>
    <row r="6385" spans="7:7">
      <c r="G6385" s="1"/>
    </row>
    <row r="6386" spans="7:7">
      <c r="G6386" s="1"/>
    </row>
    <row r="6387" spans="7:7">
      <c r="G6387" s="1"/>
    </row>
    <row r="6388" spans="7:7">
      <c r="G6388" s="1"/>
    </row>
    <row r="6389" spans="7:7">
      <c r="G6389" s="1"/>
    </row>
    <row r="6390" spans="7:7">
      <c r="G6390" s="1"/>
    </row>
    <row r="6391" spans="7:7">
      <c r="G6391" s="1"/>
    </row>
    <row r="6392" spans="7:7">
      <c r="G6392" s="1"/>
    </row>
    <row r="6393" spans="7:7">
      <c r="G6393" s="1"/>
    </row>
    <row r="6394" spans="7:7">
      <c r="G6394" s="1"/>
    </row>
    <row r="6395" spans="7:7">
      <c r="G6395" s="1"/>
    </row>
    <row r="6396" spans="7:7">
      <c r="G6396" s="1"/>
    </row>
    <row r="6397" spans="7:7">
      <c r="G6397" s="1"/>
    </row>
    <row r="6398" spans="7:7">
      <c r="G6398" s="1"/>
    </row>
    <row r="6399" spans="7:7">
      <c r="G6399" s="1"/>
    </row>
    <row r="6400" spans="7:7">
      <c r="G6400" s="1"/>
    </row>
    <row r="6401" spans="7:7">
      <c r="G6401" s="1"/>
    </row>
    <row r="6402" spans="7:7">
      <c r="G6402" s="1"/>
    </row>
    <row r="6403" spans="7:7">
      <c r="G6403" s="1"/>
    </row>
    <row r="6404" spans="7:7">
      <c r="G6404" s="1"/>
    </row>
    <row r="6405" spans="7:7">
      <c r="G6405" s="1"/>
    </row>
    <row r="6406" spans="7:7">
      <c r="G6406" s="1"/>
    </row>
    <row r="6407" spans="7:7">
      <c r="G6407" s="1"/>
    </row>
    <row r="6408" spans="7:7">
      <c r="G6408" s="1"/>
    </row>
    <row r="6409" spans="7:7">
      <c r="G6409" s="1"/>
    </row>
    <row r="6410" spans="7:7">
      <c r="G6410" s="1"/>
    </row>
    <row r="6411" spans="7:7">
      <c r="G6411" s="1"/>
    </row>
    <row r="6412" spans="7:7">
      <c r="G6412" s="1"/>
    </row>
    <row r="6413" spans="7:7">
      <c r="G6413" s="1"/>
    </row>
    <row r="6414" spans="7:7">
      <c r="G6414" s="1"/>
    </row>
    <row r="6415" spans="7:7">
      <c r="G6415" s="1"/>
    </row>
    <row r="6416" spans="7:7">
      <c r="G6416" s="1"/>
    </row>
    <row r="6417" spans="7:7">
      <c r="G6417" s="1"/>
    </row>
    <row r="6418" spans="7:7">
      <c r="G6418" s="1"/>
    </row>
    <row r="6419" spans="7:7">
      <c r="G6419" s="1"/>
    </row>
    <row r="6420" spans="7:7">
      <c r="G6420" s="1"/>
    </row>
    <row r="6421" spans="7:7">
      <c r="G6421" s="1"/>
    </row>
    <row r="6422" spans="7:7">
      <c r="G6422" s="1"/>
    </row>
    <row r="6423" spans="7:7">
      <c r="G6423" s="1"/>
    </row>
    <row r="6424" spans="7:7">
      <c r="G6424" s="1"/>
    </row>
    <row r="6425" spans="7:7">
      <c r="G6425" s="1"/>
    </row>
    <row r="6426" spans="7:7">
      <c r="G6426" s="1"/>
    </row>
    <row r="6427" spans="7:7">
      <c r="G6427" s="1"/>
    </row>
    <row r="6428" spans="7:7">
      <c r="G6428" s="1"/>
    </row>
    <row r="6429" spans="7:7">
      <c r="G6429" s="1"/>
    </row>
    <row r="6430" spans="7:7">
      <c r="G6430" s="1"/>
    </row>
    <row r="6431" spans="7:7">
      <c r="G6431" s="1"/>
    </row>
    <row r="6432" spans="7:7">
      <c r="G6432" s="1"/>
    </row>
    <row r="6433" spans="7:7">
      <c r="G6433" s="1"/>
    </row>
    <row r="6434" spans="7:7">
      <c r="G6434" s="1"/>
    </row>
    <row r="6435" spans="7:7">
      <c r="G6435" s="1"/>
    </row>
    <row r="6436" spans="7:7">
      <c r="G6436" s="1"/>
    </row>
    <row r="6437" spans="7:7">
      <c r="G6437" s="1"/>
    </row>
    <row r="6438" spans="7:7">
      <c r="G6438" s="1"/>
    </row>
    <row r="6439" spans="7:7">
      <c r="G6439" s="1"/>
    </row>
    <row r="6440" spans="7:7">
      <c r="G6440" s="1"/>
    </row>
    <row r="6441" spans="7:7">
      <c r="G6441" s="1"/>
    </row>
    <row r="6442" spans="7:7">
      <c r="G6442" s="1"/>
    </row>
    <row r="6443" spans="7:7">
      <c r="G6443" s="1"/>
    </row>
    <row r="6444" spans="7:7">
      <c r="G6444" s="1"/>
    </row>
    <row r="6445" spans="7:7">
      <c r="G6445" s="1"/>
    </row>
    <row r="6446" spans="7:7">
      <c r="G6446" s="1"/>
    </row>
    <row r="6447" spans="7:7">
      <c r="G6447" s="1"/>
    </row>
    <row r="6448" spans="7:7">
      <c r="G6448" s="1"/>
    </row>
    <row r="6449" spans="7:7">
      <c r="G6449" s="1"/>
    </row>
    <row r="6450" spans="7:7">
      <c r="G6450" s="1"/>
    </row>
    <row r="6451" spans="7:7">
      <c r="G6451" s="1"/>
    </row>
    <row r="6452" spans="7:7">
      <c r="G6452" s="1"/>
    </row>
    <row r="6453" spans="7:7">
      <c r="G6453" s="1"/>
    </row>
    <row r="6454" spans="7:7">
      <c r="G6454" s="1"/>
    </row>
    <row r="6455" spans="7:7">
      <c r="G6455" s="1"/>
    </row>
    <row r="6456" spans="7:7">
      <c r="G6456" s="1"/>
    </row>
    <row r="6457" spans="7:7">
      <c r="G6457" s="1"/>
    </row>
    <row r="6458" spans="7:7">
      <c r="G6458" s="1"/>
    </row>
    <row r="6459" spans="7:7">
      <c r="G6459" s="1"/>
    </row>
    <row r="6460" spans="7:7">
      <c r="G6460" s="1"/>
    </row>
    <row r="6461" spans="7:7">
      <c r="G6461" s="1"/>
    </row>
    <row r="6462" spans="7:7">
      <c r="G6462" s="1"/>
    </row>
    <row r="6463" spans="7:7">
      <c r="G6463" s="1"/>
    </row>
    <row r="6464" spans="7:7">
      <c r="G6464" s="1"/>
    </row>
    <row r="6465" spans="7:7">
      <c r="G6465" s="1"/>
    </row>
    <row r="6466" spans="7:7">
      <c r="G6466" s="1"/>
    </row>
    <row r="6467" spans="7:7">
      <c r="G6467" s="1"/>
    </row>
    <row r="6468" spans="7:7">
      <c r="G6468" s="1"/>
    </row>
    <row r="6469" spans="7:7">
      <c r="G6469" s="1"/>
    </row>
    <row r="6470" spans="7:7">
      <c r="G6470" s="1"/>
    </row>
    <row r="6471" spans="7:7">
      <c r="G6471" s="1"/>
    </row>
    <row r="6472" spans="7:7">
      <c r="G6472" s="1"/>
    </row>
    <row r="6473" spans="7:7">
      <c r="G6473" s="1"/>
    </row>
    <row r="6474" spans="7:7">
      <c r="G6474" s="1"/>
    </row>
    <row r="6475" spans="7:7">
      <c r="G6475" s="1"/>
    </row>
    <row r="6476" spans="7:7">
      <c r="G6476" s="1"/>
    </row>
    <row r="6477" spans="7:7">
      <c r="G6477" s="1"/>
    </row>
    <row r="6478" spans="7:7">
      <c r="G6478" s="1"/>
    </row>
    <row r="6479" spans="7:7">
      <c r="G6479" s="1"/>
    </row>
    <row r="6480" spans="7:7">
      <c r="G6480" s="1"/>
    </row>
    <row r="6481" spans="7:7">
      <c r="G6481" s="1"/>
    </row>
    <row r="6482" spans="7:7">
      <c r="G6482" s="1"/>
    </row>
    <row r="6483" spans="7:7">
      <c r="G6483" s="1"/>
    </row>
    <row r="6484" spans="7:7">
      <c r="G6484" s="1"/>
    </row>
    <row r="6485" spans="7:7">
      <c r="G6485" s="1"/>
    </row>
    <row r="6486" spans="7:7">
      <c r="G6486" s="1"/>
    </row>
    <row r="6487" spans="7:7">
      <c r="G6487" s="1"/>
    </row>
    <row r="6488" spans="7:7">
      <c r="G6488" s="1"/>
    </row>
    <row r="6489" spans="7:7">
      <c r="G6489" s="1"/>
    </row>
    <row r="6490" spans="7:7">
      <c r="G6490" s="1"/>
    </row>
    <row r="6491" spans="7:7">
      <c r="G6491" s="1"/>
    </row>
    <row r="6492" spans="7:7">
      <c r="G6492" s="1"/>
    </row>
    <row r="6493" spans="7:7">
      <c r="G6493" s="1"/>
    </row>
    <row r="6494" spans="7:7">
      <c r="G6494" s="1"/>
    </row>
    <row r="6495" spans="7:7">
      <c r="G6495" s="1"/>
    </row>
    <row r="6496" spans="7:7">
      <c r="G6496" s="1"/>
    </row>
    <row r="6497" spans="7:7">
      <c r="G6497" s="1"/>
    </row>
    <row r="6498" spans="7:7">
      <c r="G6498" s="1"/>
    </row>
    <row r="6499" spans="7:7">
      <c r="G6499" s="1"/>
    </row>
    <row r="6500" spans="7:7">
      <c r="G6500" s="1"/>
    </row>
    <row r="6501" spans="7:7">
      <c r="G6501" s="1"/>
    </row>
    <row r="6502" spans="7:7">
      <c r="G6502" s="1"/>
    </row>
    <row r="6503" spans="7:7">
      <c r="G6503" s="1"/>
    </row>
    <row r="6504" spans="7:7">
      <c r="G6504" s="1"/>
    </row>
    <row r="6505" spans="7:7">
      <c r="G6505" s="1"/>
    </row>
    <row r="6506" spans="7:7">
      <c r="G6506" s="1"/>
    </row>
    <row r="6507" spans="7:7">
      <c r="G6507" s="1"/>
    </row>
    <row r="6508" spans="7:7">
      <c r="G6508" s="1"/>
    </row>
    <row r="6509" spans="7:7">
      <c r="G6509" s="1"/>
    </row>
    <row r="6510" spans="7:7">
      <c r="G6510" s="1"/>
    </row>
    <row r="6511" spans="7:7">
      <c r="G6511" s="1"/>
    </row>
    <row r="6512" spans="7:7">
      <c r="G6512" s="1"/>
    </row>
    <row r="6513" spans="7:7">
      <c r="G6513" s="1"/>
    </row>
    <row r="6514" spans="7:7">
      <c r="G6514" s="1"/>
    </row>
    <row r="6515" spans="7:7">
      <c r="G6515" s="1"/>
    </row>
    <row r="6516" spans="7:7">
      <c r="G6516" s="1"/>
    </row>
    <row r="6517" spans="7:7">
      <c r="G6517" s="1"/>
    </row>
    <row r="6518" spans="7:7">
      <c r="G6518" s="1"/>
    </row>
    <row r="6519" spans="7:7">
      <c r="G6519" s="1"/>
    </row>
    <row r="6520" spans="7:7">
      <c r="G6520" s="1"/>
    </row>
    <row r="6521" spans="7:7">
      <c r="G6521" s="1"/>
    </row>
    <row r="6522" spans="7:7">
      <c r="G6522" s="1"/>
    </row>
    <row r="6523" spans="7:7">
      <c r="G6523" s="1"/>
    </row>
    <row r="6524" spans="7:7">
      <c r="G6524" s="1"/>
    </row>
    <row r="6525" spans="7:7">
      <c r="G6525" s="1"/>
    </row>
    <row r="6526" spans="7:7">
      <c r="G6526" s="1"/>
    </row>
    <row r="6527" spans="7:7">
      <c r="G6527" s="1"/>
    </row>
    <row r="6528" spans="7:7">
      <c r="G6528" s="1"/>
    </row>
    <row r="6529" spans="7:7">
      <c r="G6529" s="1"/>
    </row>
    <row r="6530" spans="7:7">
      <c r="G6530" s="1"/>
    </row>
    <row r="6531" spans="7:7">
      <c r="G6531" s="1"/>
    </row>
    <row r="6532" spans="7:7">
      <c r="G6532" s="1"/>
    </row>
    <row r="6533" spans="7:7">
      <c r="G6533" s="1"/>
    </row>
    <row r="6534" spans="7:7">
      <c r="G6534" s="1"/>
    </row>
    <row r="6535" spans="7:7">
      <c r="G6535" s="1"/>
    </row>
    <row r="6536" spans="7:7">
      <c r="G6536" s="1"/>
    </row>
    <row r="6537" spans="7:7">
      <c r="G6537" s="1"/>
    </row>
    <row r="6538" spans="7:7">
      <c r="G6538" s="1"/>
    </row>
    <row r="6539" spans="7:7">
      <c r="G6539" s="1"/>
    </row>
    <row r="6540" spans="7:7">
      <c r="G6540" s="1"/>
    </row>
    <row r="6541" spans="7:7">
      <c r="G6541" s="1"/>
    </row>
    <row r="6542" spans="7:7">
      <c r="G6542" s="1"/>
    </row>
    <row r="6543" spans="7:7">
      <c r="G6543" s="1"/>
    </row>
    <row r="6544" spans="7:7">
      <c r="G6544" s="1"/>
    </row>
    <row r="6545" spans="7:7">
      <c r="G6545" s="1"/>
    </row>
    <row r="6546" spans="7:7">
      <c r="G6546" s="1"/>
    </row>
    <row r="6547" spans="7:7">
      <c r="G6547" s="1"/>
    </row>
    <row r="6548" spans="7:7">
      <c r="G6548" s="1"/>
    </row>
    <row r="6549" spans="7:7">
      <c r="G6549" s="1"/>
    </row>
    <row r="6550" spans="7:7">
      <c r="G6550" s="1"/>
    </row>
    <row r="6551" spans="7:7">
      <c r="G6551" s="1"/>
    </row>
    <row r="6552" spans="7:7">
      <c r="G6552" s="1"/>
    </row>
    <row r="6553" spans="7:7">
      <c r="G6553" s="1"/>
    </row>
    <row r="6554" spans="7:7">
      <c r="G6554" s="1"/>
    </row>
    <row r="6555" spans="7:7">
      <c r="G6555" s="1"/>
    </row>
    <row r="6556" spans="7:7">
      <c r="G6556" s="1"/>
    </row>
    <row r="6557" spans="7:7">
      <c r="G6557" s="1"/>
    </row>
    <row r="6558" spans="7:7">
      <c r="G6558" s="1"/>
    </row>
    <row r="6559" spans="7:7">
      <c r="G6559" s="1"/>
    </row>
    <row r="6560" spans="7:7">
      <c r="G6560" s="1"/>
    </row>
    <row r="6561" spans="7:7">
      <c r="G6561" s="1"/>
    </row>
    <row r="6562" spans="7:7">
      <c r="G6562" s="1"/>
    </row>
    <row r="6563" spans="7:7">
      <c r="G6563" s="1"/>
    </row>
    <row r="6564" spans="7:7">
      <c r="G6564" s="1"/>
    </row>
    <row r="6565" spans="7:7">
      <c r="G6565" s="1"/>
    </row>
    <row r="6566" spans="7:7">
      <c r="G6566" s="1"/>
    </row>
    <row r="6567" spans="7:7">
      <c r="G6567" s="1"/>
    </row>
    <row r="6568" spans="7:7">
      <c r="G6568" s="1"/>
    </row>
    <row r="6569" spans="7:7">
      <c r="G6569" s="1"/>
    </row>
    <row r="6570" spans="7:7">
      <c r="G6570" s="1"/>
    </row>
    <row r="6571" spans="7:7">
      <c r="G6571" s="1"/>
    </row>
    <row r="6572" spans="7:7">
      <c r="G6572" s="1"/>
    </row>
    <row r="6573" spans="7:7">
      <c r="G6573" s="1"/>
    </row>
    <row r="6574" spans="7:7">
      <c r="G6574" s="1"/>
    </row>
    <row r="6575" spans="7:7">
      <c r="G6575" s="1"/>
    </row>
    <row r="6576" spans="7:7">
      <c r="G6576" s="1"/>
    </row>
    <row r="6577" spans="7:7">
      <c r="G6577" s="1"/>
    </row>
    <row r="6578" spans="7:7">
      <c r="G6578" s="1"/>
    </row>
    <row r="6579" spans="7:7">
      <c r="G6579" s="1"/>
    </row>
    <row r="6580" spans="7:7">
      <c r="G6580" s="1"/>
    </row>
    <row r="6581" spans="7:7">
      <c r="G6581" s="1"/>
    </row>
    <row r="6582" spans="7:7">
      <c r="G6582" s="1"/>
    </row>
    <row r="6583" spans="7:7">
      <c r="G6583" s="1"/>
    </row>
    <row r="6584" spans="7:7">
      <c r="G6584" s="1"/>
    </row>
    <row r="6585" spans="7:7">
      <c r="G6585" s="1"/>
    </row>
    <row r="6586" spans="7:7">
      <c r="G6586" s="1"/>
    </row>
    <row r="6587" spans="7:7">
      <c r="G6587" s="1"/>
    </row>
    <row r="6588" spans="7:7">
      <c r="G6588" s="1"/>
    </row>
    <row r="6589" spans="7:7">
      <c r="G6589" s="1"/>
    </row>
    <row r="6590" spans="7:7">
      <c r="G6590" s="1"/>
    </row>
    <row r="6591" spans="7:7">
      <c r="G6591" s="1"/>
    </row>
    <row r="6592" spans="7:7">
      <c r="G6592" s="1"/>
    </row>
    <row r="6593" spans="7:7">
      <c r="G6593" s="1"/>
    </row>
    <row r="6594" spans="7:7">
      <c r="G6594" s="1"/>
    </row>
    <row r="6595" spans="7:7">
      <c r="G6595" s="1"/>
    </row>
    <row r="6596" spans="7:7">
      <c r="G6596" s="1"/>
    </row>
    <row r="6597" spans="7:7">
      <c r="G6597" s="1"/>
    </row>
    <row r="6598" spans="7:7">
      <c r="G6598" s="1"/>
    </row>
    <row r="6599" spans="7:7">
      <c r="G6599" s="1"/>
    </row>
    <row r="6600" spans="7:7">
      <c r="G6600" s="1"/>
    </row>
    <row r="6601" spans="7:7">
      <c r="G6601" s="1"/>
    </row>
    <row r="6602" spans="7:7">
      <c r="G6602" s="1"/>
    </row>
    <row r="6603" spans="7:7">
      <c r="G6603" s="1"/>
    </row>
    <row r="6604" spans="7:7">
      <c r="G6604" s="1"/>
    </row>
    <row r="6605" spans="7:7">
      <c r="G6605" s="1"/>
    </row>
    <row r="6606" spans="7:7">
      <c r="G6606" s="1"/>
    </row>
    <row r="6607" spans="7:7">
      <c r="G6607" s="1"/>
    </row>
    <row r="6608" spans="7:7">
      <c r="G6608" s="1"/>
    </row>
    <row r="6609" spans="7:7">
      <c r="G6609" s="1"/>
    </row>
    <row r="6610" spans="7:7">
      <c r="G6610" s="1"/>
    </row>
    <row r="6611" spans="7:7">
      <c r="G6611" s="1"/>
    </row>
    <row r="6612" spans="7:7">
      <c r="G6612" s="1"/>
    </row>
    <row r="6613" spans="7:7">
      <c r="G6613" s="1"/>
    </row>
    <row r="6614" spans="7:7">
      <c r="G6614" s="1"/>
    </row>
    <row r="6615" spans="7:7">
      <c r="G6615" s="1"/>
    </row>
    <row r="6616" spans="7:7">
      <c r="G6616" s="1"/>
    </row>
    <row r="6617" spans="7:7">
      <c r="G6617" s="1"/>
    </row>
    <row r="6618" spans="7:7">
      <c r="G6618" s="1"/>
    </row>
    <row r="6619" spans="7:7">
      <c r="G6619" s="1"/>
    </row>
    <row r="6620" spans="7:7">
      <c r="G6620" s="1"/>
    </row>
    <row r="6621" spans="7:7">
      <c r="G6621" s="1"/>
    </row>
    <row r="6622" spans="7:7">
      <c r="G6622" s="1"/>
    </row>
    <row r="6623" spans="7:7">
      <c r="G6623" s="1"/>
    </row>
    <row r="6624" spans="7:7">
      <c r="G6624" s="1"/>
    </row>
    <row r="6625" spans="7:7">
      <c r="G6625" s="1"/>
    </row>
    <row r="6626" spans="7:7">
      <c r="G6626" s="1"/>
    </row>
    <row r="6627" spans="7:7">
      <c r="G6627" s="1"/>
    </row>
    <row r="6628" spans="7:7">
      <c r="G6628" s="1"/>
    </row>
    <row r="6629" spans="7:7">
      <c r="G6629" s="1"/>
    </row>
    <row r="6630" spans="7:7">
      <c r="G6630" s="1"/>
    </row>
    <row r="6631" spans="7:7">
      <c r="G6631" s="1"/>
    </row>
    <row r="6632" spans="7:7">
      <c r="G6632" s="1"/>
    </row>
    <row r="6633" spans="7:7">
      <c r="G6633" s="1"/>
    </row>
    <row r="6634" spans="7:7">
      <c r="G6634" s="1"/>
    </row>
    <row r="6635" spans="7:7">
      <c r="G6635" s="1"/>
    </row>
    <row r="6636" spans="7:7">
      <c r="G6636" s="1"/>
    </row>
    <row r="6637" spans="7:7">
      <c r="G6637" s="1"/>
    </row>
    <row r="6638" spans="7:7">
      <c r="G6638" s="1"/>
    </row>
    <row r="6639" spans="7:7">
      <c r="G6639" s="1"/>
    </row>
    <row r="6640" spans="7:7">
      <c r="G6640" s="1"/>
    </row>
    <row r="6641" spans="7:7">
      <c r="G6641" s="1"/>
    </row>
    <row r="6642" spans="7:7">
      <c r="G6642" s="1"/>
    </row>
    <row r="6643" spans="7:7">
      <c r="G6643" s="1"/>
    </row>
    <row r="6644" spans="7:7">
      <c r="G6644" s="1"/>
    </row>
    <row r="6645" spans="7:7">
      <c r="G6645" s="1"/>
    </row>
    <row r="6646" spans="7:7">
      <c r="G6646" s="1"/>
    </row>
    <row r="6647" spans="7:7">
      <c r="G6647" s="1"/>
    </row>
    <row r="6648" spans="7:7">
      <c r="G6648" s="1"/>
    </row>
    <row r="6649" spans="7:7">
      <c r="G6649" s="1"/>
    </row>
    <row r="6650" spans="7:7">
      <c r="G6650" s="1"/>
    </row>
    <row r="6651" spans="7:7">
      <c r="G6651" s="1"/>
    </row>
    <row r="6652" spans="7:7">
      <c r="G6652" s="1"/>
    </row>
    <row r="6653" spans="7:7">
      <c r="G6653" s="1"/>
    </row>
    <row r="6654" spans="7:7">
      <c r="G6654" s="1"/>
    </row>
    <row r="6655" spans="7:7">
      <c r="G6655" s="1"/>
    </row>
    <row r="6656" spans="7:7">
      <c r="G6656" s="1"/>
    </row>
    <row r="6657" spans="7:7">
      <c r="G6657" s="1"/>
    </row>
    <row r="6658" spans="7:7">
      <c r="G6658" s="1"/>
    </row>
    <row r="6659" spans="7:7">
      <c r="G6659" s="1"/>
    </row>
    <row r="6660" spans="7:7">
      <c r="G6660" s="1"/>
    </row>
    <row r="6661" spans="7:7">
      <c r="G6661" s="1"/>
    </row>
    <row r="6662" spans="7:7">
      <c r="G6662" s="1"/>
    </row>
    <row r="6663" spans="7:7">
      <c r="G6663" s="1"/>
    </row>
    <row r="6664" spans="7:7">
      <c r="G6664" s="1"/>
    </row>
    <row r="6665" spans="7:7">
      <c r="G6665" s="1"/>
    </row>
    <row r="6666" spans="7:7">
      <c r="G6666" s="1"/>
    </row>
    <row r="6667" spans="7:7">
      <c r="G6667" s="1"/>
    </row>
    <row r="6668" spans="7:7">
      <c r="G6668" s="1"/>
    </row>
    <row r="6669" spans="7:7">
      <c r="G6669" s="1"/>
    </row>
    <row r="6670" spans="7:7">
      <c r="G6670" s="1"/>
    </row>
    <row r="6671" spans="7:7">
      <c r="G6671" s="1"/>
    </row>
    <row r="6672" spans="7:7">
      <c r="G6672" s="1"/>
    </row>
    <row r="6673" spans="7:7">
      <c r="G6673" s="1"/>
    </row>
    <row r="6674" spans="7:7">
      <c r="G6674" s="1"/>
    </row>
    <row r="6675" spans="7:7">
      <c r="G6675" s="1"/>
    </row>
    <row r="6676" spans="7:7">
      <c r="G6676" s="1"/>
    </row>
    <row r="6677" spans="7:7">
      <c r="G6677" s="1"/>
    </row>
    <row r="6678" spans="7:7">
      <c r="G6678" s="1"/>
    </row>
    <row r="6679" spans="7:7">
      <c r="G6679" s="1"/>
    </row>
    <row r="6680" spans="7:7">
      <c r="G6680" s="1"/>
    </row>
    <row r="6681" spans="7:7">
      <c r="G6681" s="1"/>
    </row>
    <row r="6682" spans="7:7">
      <c r="G6682" s="1"/>
    </row>
    <row r="6683" spans="7:7">
      <c r="G6683" s="1"/>
    </row>
    <row r="6684" spans="7:7">
      <c r="G6684" s="1"/>
    </row>
    <row r="6685" spans="7:7">
      <c r="G6685" s="1"/>
    </row>
    <row r="6686" spans="7:7">
      <c r="G6686" s="1"/>
    </row>
    <row r="6687" spans="7:7">
      <c r="G6687" s="1"/>
    </row>
    <row r="6688" spans="7:7">
      <c r="G6688" s="1"/>
    </row>
    <row r="6689" spans="7:7">
      <c r="G6689" s="1"/>
    </row>
    <row r="6690" spans="7:7">
      <c r="G6690" s="1"/>
    </row>
    <row r="6691" spans="7:7">
      <c r="G6691" s="1"/>
    </row>
    <row r="6692" spans="7:7">
      <c r="G6692" s="1"/>
    </row>
    <row r="6693" spans="7:7">
      <c r="G6693" s="1"/>
    </row>
    <row r="6694" spans="7:7">
      <c r="G6694" s="1"/>
    </row>
    <row r="6695" spans="7:7">
      <c r="G6695" s="1"/>
    </row>
    <row r="6696" spans="7:7">
      <c r="G6696" s="1"/>
    </row>
    <row r="6697" spans="7:7">
      <c r="G6697" s="1"/>
    </row>
    <row r="6698" spans="7:7">
      <c r="G6698" s="1"/>
    </row>
    <row r="6699" spans="7:7">
      <c r="G6699" s="1"/>
    </row>
    <row r="6700" spans="7:7">
      <c r="G6700" s="1"/>
    </row>
    <row r="6701" spans="7:7">
      <c r="G6701" s="1"/>
    </row>
    <row r="6702" spans="7:7">
      <c r="G6702" s="1"/>
    </row>
    <row r="6703" spans="7:7">
      <c r="G6703" s="1"/>
    </row>
    <row r="6704" spans="7:7">
      <c r="G6704" s="1"/>
    </row>
    <row r="6705" spans="7:7">
      <c r="G6705" s="1"/>
    </row>
    <row r="6706" spans="7:7">
      <c r="G6706" s="1"/>
    </row>
    <row r="6707" spans="7:7">
      <c r="G6707" s="1"/>
    </row>
    <row r="6708" spans="7:7">
      <c r="G6708" s="1"/>
    </row>
    <row r="6709" spans="7:7">
      <c r="G6709" s="1"/>
    </row>
    <row r="6710" spans="7:7">
      <c r="G6710" s="1"/>
    </row>
    <row r="6711" spans="7:7">
      <c r="G6711" s="1"/>
    </row>
    <row r="6712" spans="7:7">
      <c r="G6712" s="1"/>
    </row>
    <row r="6713" spans="7:7">
      <c r="G6713" s="1"/>
    </row>
    <row r="6714" spans="7:7">
      <c r="G6714" s="1"/>
    </row>
    <row r="6715" spans="7:7">
      <c r="G6715" s="1"/>
    </row>
    <row r="6716" spans="7:7">
      <c r="G6716" s="1"/>
    </row>
    <row r="6717" spans="7:7">
      <c r="G6717" s="1"/>
    </row>
    <row r="6718" spans="7:7">
      <c r="G6718" s="1"/>
    </row>
    <row r="6719" spans="7:7">
      <c r="G6719" s="1"/>
    </row>
    <row r="6720" spans="7:7">
      <c r="G6720" s="1"/>
    </row>
    <row r="6721" spans="7:7">
      <c r="G6721" s="1"/>
    </row>
    <row r="6722" spans="7:7">
      <c r="G6722" s="1"/>
    </row>
    <row r="6723" spans="7:7">
      <c r="G6723" s="1"/>
    </row>
    <row r="6724" spans="7:7">
      <c r="G6724" s="1"/>
    </row>
    <row r="6725" spans="7:7">
      <c r="G6725" s="1"/>
    </row>
    <row r="6726" spans="7:7">
      <c r="G6726" s="1"/>
    </row>
    <row r="6727" spans="7:7">
      <c r="G6727" s="1"/>
    </row>
    <row r="6728" spans="7:7">
      <c r="G6728" s="1"/>
    </row>
    <row r="6729" spans="7:7">
      <c r="G6729" s="1"/>
    </row>
    <row r="6730" spans="7:7">
      <c r="G6730" s="1"/>
    </row>
    <row r="6731" spans="7:7">
      <c r="G6731" s="1"/>
    </row>
    <row r="6732" spans="7:7">
      <c r="G6732" s="1"/>
    </row>
    <row r="6733" spans="7:7">
      <c r="G6733" s="1"/>
    </row>
    <row r="6734" spans="7:7">
      <c r="G6734" s="1"/>
    </row>
    <row r="6735" spans="7:7">
      <c r="G6735" s="1"/>
    </row>
    <row r="6736" spans="7:7">
      <c r="G6736" s="1"/>
    </row>
    <row r="6737" spans="7:7">
      <c r="G6737" s="1"/>
    </row>
    <row r="6738" spans="7:7">
      <c r="G6738" s="1"/>
    </row>
    <row r="6739" spans="7:7">
      <c r="G6739" s="1"/>
    </row>
    <row r="6740" spans="7:7">
      <c r="G6740" s="1"/>
    </row>
    <row r="6741" spans="7:7">
      <c r="G6741" s="1"/>
    </row>
    <row r="6742" spans="7:7">
      <c r="G6742" s="1"/>
    </row>
    <row r="6743" spans="7:7">
      <c r="G6743" s="1"/>
    </row>
    <row r="6744" spans="7:7">
      <c r="G6744" s="1"/>
    </row>
    <row r="6745" spans="7:7">
      <c r="G6745" s="1"/>
    </row>
    <row r="6746" spans="7:7">
      <c r="G6746" s="1"/>
    </row>
    <row r="6747" spans="7:7">
      <c r="G6747" s="1"/>
    </row>
    <row r="6748" spans="7:7">
      <c r="G6748" s="1"/>
    </row>
    <row r="6749" spans="7:7">
      <c r="G6749" s="1"/>
    </row>
    <row r="6750" spans="7:7">
      <c r="G6750" s="1"/>
    </row>
    <row r="6751" spans="7:7">
      <c r="G6751" s="1"/>
    </row>
    <row r="6752" spans="7:7">
      <c r="G6752" s="1"/>
    </row>
    <row r="6753" spans="7:7">
      <c r="G6753" s="1"/>
    </row>
    <row r="6754" spans="7:7">
      <c r="G6754" s="1"/>
    </row>
    <row r="6755" spans="7:7">
      <c r="G6755" s="1"/>
    </row>
    <row r="6756" spans="7:7">
      <c r="G6756" s="1"/>
    </row>
    <row r="6757" spans="7:7">
      <c r="G6757" s="1"/>
    </row>
    <row r="6758" spans="7:7">
      <c r="G6758" s="1"/>
    </row>
    <row r="6759" spans="7:7">
      <c r="G6759" s="1"/>
    </row>
    <row r="6760" spans="7:7">
      <c r="G6760" s="1"/>
    </row>
    <row r="6761" spans="7:7">
      <c r="G6761" s="1"/>
    </row>
    <row r="6762" spans="7:7">
      <c r="G6762" s="1"/>
    </row>
    <row r="6763" spans="7:7">
      <c r="G6763" s="1"/>
    </row>
    <row r="6764" spans="7:7">
      <c r="G6764" s="1"/>
    </row>
    <row r="6765" spans="7:7">
      <c r="G6765" s="1"/>
    </row>
    <row r="6766" spans="7:7">
      <c r="G6766" s="1"/>
    </row>
    <row r="6767" spans="7:7">
      <c r="G6767" s="1"/>
    </row>
    <row r="6768" spans="7:7">
      <c r="G6768" s="1"/>
    </row>
    <row r="6769" spans="7:7">
      <c r="G6769" s="1"/>
    </row>
    <row r="6770" spans="7:7">
      <c r="G6770" s="1"/>
    </row>
    <row r="6771" spans="7:7">
      <c r="G6771" s="1"/>
    </row>
    <row r="6772" spans="7:7">
      <c r="G6772" s="1"/>
    </row>
    <row r="6773" spans="7:7">
      <c r="G6773" s="1"/>
    </row>
    <row r="6774" spans="7:7">
      <c r="G6774" s="1"/>
    </row>
    <row r="6775" spans="7:7">
      <c r="G6775" s="1"/>
    </row>
    <row r="6776" spans="7:7">
      <c r="G6776" s="1"/>
    </row>
    <row r="6777" spans="7:7">
      <c r="G6777" s="1"/>
    </row>
    <row r="6778" spans="7:7">
      <c r="G6778" s="1"/>
    </row>
    <row r="6779" spans="7:7">
      <c r="G6779" s="1"/>
    </row>
    <row r="6780" spans="7:7">
      <c r="G6780" s="1"/>
    </row>
    <row r="6781" spans="7:7">
      <c r="G6781" s="1"/>
    </row>
    <row r="6782" spans="7:7">
      <c r="G6782" s="1"/>
    </row>
    <row r="6783" spans="7:7">
      <c r="G6783" s="1"/>
    </row>
    <row r="6784" spans="7:7">
      <c r="G6784" s="1"/>
    </row>
    <row r="6785" spans="7:7">
      <c r="G6785" s="1"/>
    </row>
    <row r="6786" spans="7:7">
      <c r="G6786" s="1"/>
    </row>
    <row r="6787" spans="7:7">
      <c r="G6787" s="1"/>
    </row>
    <row r="6788" spans="7:7">
      <c r="G6788" s="1"/>
    </row>
    <row r="6789" spans="7:7">
      <c r="G6789" s="1"/>
    </row>
    <row r="6790" spans="7:7">
      <c r="G6790" s="1"/>
    </row>
    <row r="6791" spans="7:7">
      <c r="G6791" s="1"/>
    </row>
    <row r="6792" spans="7:7">
      <c r="G6792" s="1"/>
    </row>
    <row r="6793" spans="7:7">
      <c r="G6793" s="1"/>
    </row>
    <row r="6794" spans="7:7">
      <c r="G6794" s="1"/>
    </row>
    <row r="6795" spans="7:7">
      <c r="G6795" s="1"/>
    </row>
    <row r="6796" spans="7:7">
      <c r="G6796" s="1"/>
    </row>
    <row r="6797" spans="7:7">
      <c r="G6797" s="1"/>
    </row>
    <row r="6798" spans="7:7">
      <c r="G6798" s="1"/>
    </row>
    <row r="6799" spans="7:7">
      <c r="G6799" s="1"/>
    </row>
    <row r="6800" spans="7:7">
      <c r="G6800" s="1"/>
    </row>
    <row r="6801" spans="7:7">
      <c r="G6801" s="1"/>
    </row>
    <row r="6802" spans="7:7">
      <c r="G6802" s="1"/>
    </row>
    <row r="6803" spans="7:7">
      <c r="G6803" s="1"/>
    </row>
    <row r="6804" spans="7:7">
      <c r="G6804" s="1"/>
    </row>
    <row r="6805" spans="7:7">
      <c r="G6805" s="1"/>
    </row>
    <row r="6806" spans="7:7">
      <c r="G6806" s="1"/>
    </row>
    <row r="6807" spans="7:7">
      <c r="G6807" s="1"/>
    </row>
    <row r="6808" spans="7:7">
      <c r="G6808" s="1"/>
    </row>
    <row r="6809" spans="7:7">
      <c r="G6809" s="1"/>
    </row>
    <row r="6810" spans="7:7">
      <c r="G6810" s="1"/>
    </row>
    <row r="6811" spans="7:7">
      <c r="G6811" s="1"/>
    </row>
    <row r="6812" spans="7:7">
      <c r="G6812" s="1"/>
    </row>
    <row r="6813" spans="7:7">
      <c r="G6813" s="1"/>
    </row>
    <row r="6814" spans="7:7">
      <c r="G6814" s="1"/>
    </row>
    <row r="6815" spans="7:7">
      <c r="G6815" s="1"/>
    </row>
    <row r="6816" spans="7:7">
      <c r="G6816" s="1"/>
    </row>
    <row r="6817" spans="7:7">
      <c r="G6817" s="1"/>
    </row>
    <row r="6818" spans="7:7">
      <c r="G6818" s="1"/>
    </row>
    <row r="6819" spans="7:7">
      <c r="G6819" s="1"/>
    </row>
    <row r="6820" spans="7:7">
      <c r="G6820" s="1"/>
    </row>
    <row r="6821" spans="7:7">
      <c r="G6821" s="1"/>
    </row>
    <row r="6822" spans="7:7">
      <c r="G6822" s="1"/>
    </row>
    <row r="6823" spans="7:7">
      <c r="G6823" s="1"/>
    </row>
    <row r="6824" spans="7:7">
      <c r="G6824" s="1"/>
    </row>
    <row r="6825" spans="7:7">
      <c r="G6825" s="1"/>
    </row>
    <row r="6826" spans="7:7">
      <c r="G6826" s="1"/>
    </row>
    <row r="6827" spans="7:7">
      <c r="G6827" s="1"/>
    </row>
    <row r="6828" spans="7:7">
      <c r="G6828" s="1"/>
    </row>
    <row r="6829" spans="7:7">
      <c r="G6829" s="1"/>
    </row>
    <row r="6830" spans="7:7">
      <c r="G6830" s="1"/>
    </row>
    <row r="6831" spans="7:7">
      <c r="G6831" s="1"/>
    </row>
    <row r="6832" spans="7:7">
      <c r="G6832" s="1"/>
    </row>
    <row r="6833" spans="7:7">
      <c r="G6833" s="1"/>
    </row>
    <row r="6834" spans="7:7">
      <c r="G6834" s="1"/>
    </row>
    <row r="6835" spans="7:7">
      <c r="G6835" s="1"/>
    </row>
    <row r="6836" spans="7:7">
      <c r="G6836" s="1"/>
    </row>
    <row r="6837" spans="7:7">
      <c r="G6837" s="1"/>
    </row>
    <row r="6838" spans="7:7">
      <c r="G6838" s="1"/>
    </row>
    <row r="6839" spans="7:7">
      <c r="G6839" s="1"/>
    </row>
    <row r="6840" spans="7:7">
      <c r="G6840" s="1"/>
    </row>
    <row r="6841" spans="7:7">
      <c r="G6841" s="1"/>
    </row>
    <row r="6842" spans="7:7">
      <c r="G6842" s="1"/>
    </row>
    <row r="6843" spans="7:7">
      <c r="G6843" s="1"/>
    </row>
    <row r="6844" spans="7:7">
      <c r="G6844" s="1"/>
    </row>
    <row r="6845" spans="7:7">
      <c r="G6845" s="1"/>
    </row>
    <row r="6846" spans="7:7">
      <c r="G6846" s="1"/>
    </row>
    <row r="6847" spans="7:7">
      <c r="G6847" s="1"/>
    </row>
    <row r="6848" spans="7:7">
      <c r="G6848" s="1"/>
    </row>
    <row r="6849" spans="7:7">
      <c r="G6849" s="1"/>
    </row>
    <row r="6850" spans="7:7">
      <c r="G6850" s="1"/>
    </row>
    <row r="6851" spans="7:7">
      <c r="G6851" s="1"/>
    </row>
    <row r="6852" spans="7:7">
      <c r="G6852" s="1"/>
    </row>
    <row r="6853" spans="7:7">
      <c r="G6853" s="1"/>
    </row>
    <row r="6854" spans="7:7">
      <c r="G6854" s="1"/>
    </row>
    <row r="6855" spans="7:7">
      <c r="G6855" s="1"/>
    </row>
    <row r="6856" spans="7:7">
      <c r="G6856" s="1"/>
    </row>
    <row r="6857" spans="7:7">
      <c r="G6857" s="1"/>
    </row>
    <row r="6858" spans="7:7">
      <c r="G6858" s="1"/>
    </row>
    <row r="6859" spans="7:7">
      <c r="G6859" s="1"/>
    </row>
    <row r="6860" spans="7:7">
      <c r="G6860" s="1"/>
    </row>
    <row r="6861" spans="7:7">
      <c r="G6861" s="1"/>
    </row>
    <row r="6862" spans="7:7">
      <c r="G6862" s="1"/>
    </row>
    <row r="6863" spans="7:7">
      <c r="G6863" s="1"/>
    </row>
    <row r="6864" spans="7:7">
      <c r="G6864" s="1"/>
    </row>
    <row r="6865" spans="7:7">
      <c r="G6865" s="1"/>
    </row>
    <row r="6866" spans="7:7">
      <c r="G6866" s="1"/>
    </row>
    <row r="6867" spans="7:7">
      <c r="G6867" s="1"/>
    </row>
    <row r="6868" spans="7:7">
      <c r="G6868" s="1"/>
    </row>
    <row r="6869" spans="7:7">
      <c r="G6869" s="1"/>
    </row>
    <row r="6870" spans="7:7">
      <c r="G6870" s="1"/>
    </row>
    <row r="6871" spans="7:7">
      <c r="G6871" s="1"/>
    </row>
    <row r="6872" spans="7:7">
      <c r="G6872" s="1"/>
    </row>
    <row r="6873" spans="7:7">
      <c r="G6873" s="1"/>
    </row>
    <row r="6874" spans="7:7">
      <c r="G6874" s="1"/>
    </row>
    <row r="6875" spans="7:7">
      <c r="G6875" s="1"/>
    </row>
    <row r="6876" spans="7:7">
      <c r="G6876" s="1"/>
    </row>
    <row r="6877" spans="7:7">
      <c r="G6877" s="1"/>
    </row>
    <row r="6878" spans="7:7">
      <c r="G6878" s="1"/>
    </row>
    <row r="6879" spans="7:7">
      <c r="G6879" s="1"/>
    </row>
    <row r="6880" spans="7:7">
      <c r="G6880" s="1"/>
    </row>
    <row r="6881" spans="7:7">
      <c r="G6881" s="1"/>
    </row>
    <row r="6882" spans="7:7">
      <c r="G6882" s="1"/>
    </row>
    <row r="6883" spans="7:7">
      <c r="G6883" s="1"/>
    </row>
    <row r="6884" spans="7:7">
      <c r="G6884" s="1"/>
    </row>
    <row r="6885" spans="7:7">
      <c r="G6885" s="1"/>
    </row>
    <row r="6886" spans="7:7">
      <c r="G6886" s="1"/>
    </row>
    <row r="6887" spans="7:7">
      <c r="G6887" s="1"/>
    </row>
    <row r="6888" spans="7:7">
      <c r="G6888" s="1"/>
    </row>
    <row r="6889" spans="7:7">
      <c r="G6889" s="1"/>
    </row>
    <row r="6890" spans="7:7">
      <c r="G6890" s="1"/>
    </row>
    <row r="6891" spans="7:7">
      <c r="G6891" s="1"/>
    </row>
    <row r="6892" spans="7:7">
      <c r="G6892" s="1"/>
    </row>
    <row r="6893" spans="7:7">
      <c r="G6893" s="1"/>
    </row>
    <row r="6894" spans="7:7">
      <c r="G6894" s="1"/>
    </row>
    <row r="6895" spans="7:7">
      <c r="G6895" s="1"/>
    </row>
    <row r="6896" spans="7:7">
      <c r="G6896" s="1"/>
    </row>
    <row r="6897" spans="7:7">
      <c r="G6897" s="1"/>
    </row>
    <row r="6898" spans="7:7">
      <c r="G6898" s="1"/>
    </row>
    <row r="6899" spans="7:7">
      <c r="G6899" s="1"/>
    </row>
    <row r="6900" spans="7:7">
      <c r="G6900" s="1"/>
    </row>
    <row r="6901" spans="7:7">
      <c r="G6901" s="1"/>
    </row>
    <row r="6902" spans="7:7">
      <c r="G6902" s="1"/>
    </row>
    <row r="6903" spans="7:7">
      <c r="G6903" s="1"/>
    </row>
    <row r="6904" spans="7:7">
      <c r="G6904" s="1"/>
    </row>
    <row r="6905" spans="7:7">
      <c r="G6905" s="1"/>
    </row>
    <row r="6906" spans="7:7">
      <c r="G6906" s="1"/>
    </row>
    <row r="6907" spans="7:7">
      <c r="G6907" s="1"/>
    </row>
    <row r="6908" spans="7:7">
      <c r="G6908" s="1"/>
    </row>
    <row r="6909" spans="7:7">
      <c r="G6909" s="1"/>
    </row>
    <row r="6910" spans="7:7">
      <c r="G6910" s="1"/>
    </row>
    <row r="6911" spans="7:7">
      <c r="G6911" s="1"/>
    </row>
    <row r="6912" spans="7:7">
      <c r="G6912" s="1"/>
    </row>
    <row r="6913" spans="7:7">
      <c r="G6913" s="1"/>
    </row>
    <row r="6914" spans="7:7">
      <c r="G6914" s="1"/>
    </row>
    <row r="6915" spans="7:7">
      <c r="G6915" s="1"/>
    </row>
    <row r="6916" spans="7:7">
      <c r="G6916" s="1"/>
    </row>
    <row r="6917" spans="7:7">
      <c r="G6917" s="1"/>
    </row>
    <row r="6918" spans="7:7">
      <c r="G6918" s="1"/>
    </row>
    <row r="6919" spans="7:7">
      <c r="G6919" s="1"/>
    </row>
    <row r="6920" spans="7:7">
      <c r="G6920" s="1"/>
    </row>
    <row r="6921" spans="7:7">
      <c r="G6921" s="1"/>
    </row>
    <row r="6922" spans="7:7">
      <c r="G6922" s="1"/>
    </row>
    <row r="6923" spans="7:7">
      <c r="G6923" s="1"/>
    </row>
    <row r="6924" spans="7:7">
      <c r="G6924" s="1"/>
    </row>
    <row r="6925" spans="7:7">
      <c r="G6925" s="1"/>
    </row>
    <row r="6926" spans="7:7">
      <c r="G6926" s="1"/>
    </row>
    <row r="6927" spans="7:7">
      <c r="G6927" s="1"/>
    </row>
    <row r="6928" spans="7:7">
      <c r="G6928" s="1"/>
    </row>
    <row r="6929" spans="7:7">
      <c r="G6929" s="1"/>
    </row>
    <row r="6930" spans="7:7">
      <c r="G6930" s="1"/>
    </row>
    <row r="6931" spans="7:7">
      <c r="G6931" s="1"/>
    </row>
    <row r="6932" spans="7:7">
      <c r="G6932" s="1"/>
    </row>
    <row r="6933" spans="7:7">
      <c r="G6933" s="1"/>
    </row>
    <row r="6934" spans="7:7">
      <c r="G6934" s="1"/>
    </row>
    <row r="6935" spans="7:7">
      <c r="G6935" s="1"/>
    </row>
    <row r="6936" spans="7:7">
      <c r="G6936" s="1"/>
    </row>
    <row r="6937" spans="7:7">
      <c r="G6937" s="1"/>
    </row>
    <row r="6938" spans="7:7">
      <c r="G6938" s="1"/>
    </row>
    <row r="6939" spans="7:7">
      <c r="G6939" s="1"/>
    </row>
    <row r="6940" spans="7:7">
      <c r="G6940" s="1"/>
    </row>
    <row r="6941" spans="7:7">
      <c r="G6941" s="1"/>
    </row>
    <row r="6942" spans="7:7">
      <c r="G6942" s="1"/>
    </row>
    <row r="6943" spans="7:7">
      <c r="G6943" s="1"/>
    </row>
    <row r="6944" spans="7:7">
      <c r="G6944" s="1"/>
    </row>
    <row r="6945" spans="7:7">
      <c r="G6945" s="1"/>
    </row>
    <row r="6946" spans="7:7">
      <c r="G6946" s="1"/>
    </row>
    <row r="6947" spans="7:7">
      <c r="G6947" s="1"/>
    </row>
    <row r="6948" spans="7:7">
      <c r="G6948" s="1"/>
    </row>
    <row r="6949" spans="7:7">
      <c r="G6949" s="1"/>
    </row>
    <row r="6950" spans="7:7">
      <c r="G6950" s="1"/>
    </row>
    <row r="6951" spans="7:7">
      <c r="G6951" s="1"/>
    </row>
    <row r="6952" spans="7:7">
      <c r="G6952" s="1"/>
    </row>
    <row r="6953" spans="7:7">
      <c r="G6953" s="1"/>
    </row>
    <row r="6954" spans="7:7">
      <c r="G6954" s="1"/>
    </row>
    <row r="6955" spans="7:7">
      <c r="G6955" s="1"/>
    </row>
    <row r="6956" spans="7:7">
      <c r="G6956" s="1"/>
    </row>
    <row r="6957" spans="7:7">
      <c r="G6957" s="1"/>
    </row>
    <row r="6958" spans="7:7">
      <c r="G6958" s="1"/>
    </row>
    <row r="6959" spans="7:7">
      <c r="G6959" s="1"/>
    </row>
    <row r="6960" spans="7:7">
      <c r="G6960" s="1"/>
    </row>
    <row r="6961" spans="7:7">
      <c r="G6961" s="1"/>
    </row>
    <row r="6962" spans="7:7">
      <c r="G6962" s="1"/>
    </row>
    <row r="6963" spans="7:7">
      <c r="G6963" s="1"/>
    </row>
    <row r="6964" spans="7:7">
      <c r="G6964" s="1"/>
    </row>
    <row r="6965" spans="7:7">
      <c r="G6965" s="1"/>
    </row>
    <row r="6966" spans="7:7">
      <c r="G6966" s="1"/>
    </row>
    <row r="6967" spans="7:7">
      <c r="G6967" s="1"/>
    </row>
    <row r="6968" spans="7:7">
      <c r="G6968" s="1"/>
    </row>
    <row r="6969" spans="7:7">
      <c r="G6969" s="1"/>
    </row>
    <row r="6970" spans="7:7">
      <c r="G6970" s="1"/>
    </row>
    <row r="6971" spans="7:7">
      <c r="G6971" s="1"/>
    </row>
    <row r="6972" spans="7:7">
      <c r="G6972" s="1"/>
    </row>
    <row r="6973" spans="7:7">
      <c r="G6973" s="1"/>
    </row>
    <row r="6974" spans="7:7">
      <c r="G6974" s="1"/>
    </row>
    <row r="6975" spans="7:7">
      <c r="G6975" s="1"/>
    </row>
    <row r="6976" spans="7:7">
      <c r="G6976" s="1"/>
    </row>
    <row r="6977" spans="7:7">
      <c r="G6977" s="1"/>
    </row>
    <row r="6978" spans="7:7">
      <c r="G6978" s="1"/>
    </row>
    <row r="6979" spans="7:7">
      <c r="G6979" s="1"/>
    </row>
    <row r="6980" spans="7:7">
      <c r="G6980" s="1"/>
    </row>
    <row r="6981" spans="7:7">
      <c r="G6981" s="1"/>
    </row>
    <row r="6982" spans="7:7">
      <c r="G6982" s="1"/>
    </row>
    <row r="6983" spans="7:7">
      <c r="G6983" s="1"/>
    </row>
    <row r="6984" spans="7:7">
      <c r="G6984" s="1"/>
    </row>
    <row r="6985" spans="7:7">
      <c r="G6985" s="1"/>
    </row>
    <row r="6986" spans="7:7">
      <c r="G6986" s="1"/>
    </row>
    <row r="6987" spans="7:7">
      <c r="G6987" s="1"/>
    </row>
    <row r="6988" spans="7:7">
      <c r="G6988" s="1"/>
    </row>
    <row r="6989" spans="7:7">
      <c r="G6989" s="1"/>
    </row>
    <row r="6990" spans="7:7">
      <c r="G6990" s="1"/>
    </row>
    <row r="6991" spans="7:7">
      <c r="G6991" s="1"/>
    </row>
    <row r="6992" spans="7:7">
      <c r="G6992" s="1"/>
    </row>
    <row r="6993" spans="7:7">
      <c r="G6993" s="1"/>
    </row>
    <row r="6994" spans="7:7">
      <c r="G6994" s="1"/>
    </row>
    <row r="6995" spans="7:7">
      <c r="G6995" s="1"/>
    </row>
    <row r="6996" spans="7:7">
      <c r="G6996" s="1"/>
    </row>
    <row r="6997" spans="7:7">
      <c r="G6997" s="1"/>
    </row>
    <row r="6998" spans="7:7">
      <c r="G6998" s="1"/>
    </row>
    <row r="6999" spans="7:7">
      <c r="G6999" s="1"/>
    </row>
    <row r="7000" spans="7:7">
      <c r="G7000" s="1"/>
    </row>
    <row r="7001" spans="7:7">
      <c r="G7001" s="1"/>
    </row>
    <row r="7002" spans="7:7">
      <c r="G7002" s="1"/>
    </row>
    <row r="7003" spans="7:7">
      <c r="G7003" s="1"/>
    </row>
    <row r="7004" spans="7:7">
      <c r="G7004" s="1"/>
    </row>
    <row r="7005" spans="7:7">
      <c r="G7005" s="1"/>
    </row>
    <row r="7006" spans="7:7">
      <c r="G7006" s="1"/>
    </row>
    <row r="7007" spans="7:7">
      <c r="G7007" s="1"/>
    </row>
    <row r="7008" spans="7:7">
      <c r="G7008" s="1"/>
    </row>
    <row r="7009" spans="7:7">
      <c r="G7009" s="1"/>
    </row>
    <row r="7010" spans="7:7">
      <c r="G7010" s="1"/>
    </row>
    <row r="7011" spans="7:7">
      <c r="G7011" s="1"/>
    </row>
    <row r="7012" spans="7:7">
      <c r="G7012" s="1"/>
    </row>
    <row r="7013" spans="7:7">
      <c r="G7013" s="1"/>
    </row>
    <row r="7014" spans="7:7">
      <c r="G7014" s="1"/>
    </row>
    <row r="7015" spans="7:7">
      <c r="G7015" s="1"/>
    </row>
    <row r="7016" spans="7:7">
      <c r="G7016" s="1"/>
    </row>
    <row r="7017" spans="7:7">
      <c r="G7017" s="1"/>
    </row>
    <row r="7018" spans="7:7">
      <c r="G7018" s="1"/>
    </row>
    <row r="7019" spans="7:7">
      <c r="G7019" s="1"/>
    </row>
    <row r="7020" spans="7:7">
      <c r="G7020" s="1"/>
    </row>
    <row r="7021" spans="7:7">
      <c r="G7021" s="1"/>
    </row>
    <row r="7022" spans="7:7">
      <c r="G7022" s="1"/>
    </row>
    <row r="7023" spans="7:7">
      <c r="G7023" s="1"/>
    </row>
    <row r="7024" spans="7:7">
      <c r="G7024" s="1"/>
    </row>
    <row r="7025" spans="7:7">
      <c r="G7025" s="1"/>
    </row>
    <row r="7026" spans="7:7">
      <c r="G7026" s="1"/>
    </row>
    <row r="7027" spans="7:7">
      <c r="G7027" s="1"/>
    </row>
    <row r="7028" spans="7:7">
      <c r="G7028" s="1"/>
    </row>
    <row r="7029" spans="7:7">
      <c r="G7029" s="1"/>
    </row>
    <row r="7030" spans="7:7">
      <c r="G7030" s="1"/>
    </row>
    <row r="7031" spans="7:7">
      <c r="G7031" s="1"/>
    </row>
    <row r="7032" spans="7:7">
      <c r="G7032" s="1"/>
    </row>
    <row r="7033" spans="7:7">
      <c r="G7033" s="1"/>
    </row>
    <row r="7034" spans="7:7">
      <c r="G7034" s="1"/>
    </row>
    <row r="7035" spans="7:7">
      <c r="G7035" s="1"/>
    </row>
    <row r="7036" spans="7:7">
      <c r="G7036" s="1"/>
    </row>
    <row r="7037" spans="7:7">
      <c r="G7037" s="1"/>
    </row>
    <row r="7038" spans="7:7">
      <c r="G7038" s="1"/>
    </row>
    <row r="7039" spans="7:7">
      <c r="G7039" s="1"/>
    </row>
    <row r="7040" spans="7:7">
      <c r="G7040" s="1"/>
    </row>
    <row r="7041" spans="7:7">
      <c r="G7041" s="1"/>
    </row>
    <row r="7042" spans="7:7">
      <c r="G7042" s="1"/>
    </row>
    <row r="7043" spans="7:7">
      <c r="G7043" s="1"/>
    </row>
    <row r="7044" spans="7:7">
      <c r="G7044" s="1"/>
    </row>
    <row r="7045" spans="7:7">
      <c r="G7045" s="1"/>
    </row>
    <row r="7046" spans="7:7">
      <c r="G7046" s="1"/>
    </row>
    <row r="7047" spans="7:7">
      <c r="G7047" s="1"/>
    </row>
    <row r="7048" spans="7:7">
      <c r="G7048" s="1"/>
    </row>
    <row r="7049" spans="7:7">
      <c r="G7049" s="1"/>
    </row>
    <row r="7050" spans="7:7">
      <c r="G7050" s="1"/>
    </row>
    <row r="7051" spans="7:7">
      <c r="G7051" s="1"/>
    </row>
    <row r="7052" spans="7:7">
      <c r="G7052" s="1"/>
    </row>
    <row r="7053" spans="7:7">
      <c r="G7053" s="1"/>
    </row>
    <row r="7054" spans="7:7">
      <c r="G7054" s="1"/>
    </row>
    <row r="7055" spans="7:7">
      <c r="G7055" s="1"/>
    </row>
    <row r="7056" spans="7:7">
      <c r="G7056" s="1"/>
    </row>
    <row r="7057" spans="7:7">
      <c r="G7057" s="1"/>
    </row>
    <row r="7058" spans="7:7">
      <c r="G7058" s="1"/>
    </row>
    <row r="7059" spans="7:7">
      <c r="G7059" s="1"/>
    </row>
    <row r="7060" spans="7:7">
      <c r="G7060" s="1"/>
    </row>
    <row r="7061" spans="7:7">
      <c r="G7061" s="1"/>
    </row>
    <row r="7062" spans="7:7">
      <c r="G7062" s="1"/>
    </row>
    <row r="7063" spans="7:7">
      <c r="G7063" s="1"/>
    </row>
    <row r="7064" spans="7:7">
      <c r="G7064" s="1"/>
    </row>
    <row r="7065" spans="7:7">
      <c r="G7065" s="1"/>
    </row>
    <row r="7066" spans="7:7">
      <c r="G7066" s="1"/>
    </row>
    <row r="7067" spans="7:7">
      <c r="G7067" s="1"/>
    </row>
    <row r="7068" spans="7:7">
      <c r="G7068" s="1"/>
    </row>
    <row r="7069" spans="7:7">
      <c r="G7069" s="1"/>
    </row>
    <row r="7070" spans="7:7">
      <c r="G7070" s="1"/>
    </row>
    <row r="7071" spans="7:7">
      <c r="G7071" s="1"/>
    </row>
    <row r="7072" spans="7:7">
      <c r="G7072" s="1"/>
    </row>
    <row r="7073" spans="7:7">
      <c r="G7073" s="1"/>
    </row>
    <row r="7074" spans="7:7">
      <c r="G7074" s="1"/>
    </row>
    <row r="7075" spans="7:7">
      <c r="G7075" s="1"/>
    </row>
    <row r="7076" spans="7:7">
      <c r="G7076" s="1"/>
    </row>
    <row r="7077" spans="7:7">
      <c r="G7077" s="1"/>
    </row>
    <row r="7078" spans="7:7">
      <c r="G7078" s="1"/>
    </row>
    <row r="7079" spans="7:7">
      <c r="G7079" s="1"/>
    </row>
    <row r="7080" spans="7:7">
      <c r="G7080" s="1"/>
    </row>
    <row r="7081" spans="7:7">
      <c r="G7081" s="1"/>
    </row>
    <row r="7082" spans="7:7">
      <c r="G7082" s="1"/>
    </row>
    <row r="7083" spans="7:7">
      <c r="G7083" s="1"/>
    </row>
    <row r="7084" spans="7:7">
      <c r="G7084" s="1"/>
    </row>
    <row r="7085" spans="7:7">
      <c r="G7085" s="1"/>
    </row>
    <row r="7086" spans="7:7">
      <c r="G7086" s="1"/>
    </row>
    <row r="7087" spans="7:7">
      <c r="G7087" s="1"/>
    </row>
    <row r="7088" spans="7:7">
      <c r="G7088" s="1"/>
    </row>
    <row r="7089" spans="7:7">
      <c r="G7089" s="1"/>
    </row>
    <row r="7090" spans="7:7">
      <c r="G7090" s="1"/>
    </row>
    <row r="7091" spans="7:7">
      <c r="G7091" s="1"/>
    </row>
    <row r="7092" spans="7:7">
      <c r="G7092" s="1"/>
    </row>
    <row r="7093" spans="7:7">
      <c r="G7093" s="1"/>
    </row>
    <row r="7094" spans="7:7">
      <c r="G7094" s="1"/>
    </row>
    <row r="7095" spans="7:7">
      <c r="G7095" s="1"/>
    </row>
    <row r="7096" spans="7:7">
      <c r="G7096" s="1"/>
    </row>
    <row r="7097" spans="7:7">
      <c r="G7097" s="1"/>
    </row>
    <row r="7098" spans="7:7">
      <c r="G7098" s="1"/>
    </row>
    <row r="7099" spans="7:7">
      <c r="G7099" s="1"/>
    </row>
    <row r="7100" spans="7:7">
      <c r="G7100" s="1"/>
    </row>
    <row r="7101" spans="7:7">
      <c r="G7101" s="1"/>
    </row>
    <row r="7102" spans="7:7">
      <c r="G7102" s="1"/>
    </row>
    <row r="7103" spans="7:7">
      <c r="G7103" s="1"/>
    </row>
    <row r="7104" spans="7:7">
      <c r="G7104" s="1"/>
    </row>
    <row r="7105" spans="7:7">
      <c r="G7105" s="1"/>
    </row>
    <row r="7106" spans="7:7">
      <c r="G7106" s="1"/>
    </row>
    <row r="7107" spans="7:7">
      <c r="G7107" s="1"/>
    </row>
    <row r="7108" spans="7:7">
      <c r="G7108" s="1"/>
    </row>
    <row r="7109" spans="7:7">
      <c r="G7109" s="1"/>
    </row>
    <row r="7110" spans="7:7">
      <c r="G7110" s="1"/>
    </row>
    <row r="7111" spans="7:7">
      <c r="G7111" s="1"/>
    </row>
    <row r="7112" spans="7:7">
      <c r="G7112" s="1"/>
    </row>
    <row r="7113" spans="7:7">
      <c r="G7113" s="1"/>
    </row>
    <row r="7114" spans="7:7">
      <c r="G7114" s="1"/>
    </row>
    <row r="7115" spans="7:7">
      <c r="G7115" s="1"/>
    </row>
    <row r="7116" spans="7:7">
      <c r="G7116" s="1"/>
    </row>
    <row r="7117" spans="7:7">
      <c r="G7117" s="1"/>
    </row>
    <row r="7118" spans="7:7">
      <c r="G7118" s="1"/>
    </row>
    <row r="7119" spans="7:7">
      <c r="G7119" s="1"/>
    </row>
    <row r="7120" spans="7:7">
      <c r="G7120" s="1"/>
    </row>
    <row r="7121" spans="7:7">
      <c r="G7121" s="1"/>
    </row>
    <row r="7122" spans="7:7">
      <c r="G7122" s="1"/>
    </row>
    <row r="7123" spans="7:7">
      <c r="G7123" s="1"/>
    </row>
    <row r="7124" spans="7:7">
      <c r="G7124" s="1"/>
    </row>
    <row r="7125" spans="7:7">
      <c r="G7125" s="1"/>
    </row>
    <row r="7126" spans="7:7">
      <c r="G7126" s="1"/>
    </row>
    <row r="7127" spans="7:7">
      <c r="G7127" s="1"/>
    </row>
    <row r="7128" spans="7:7">
      <c r="G7128" s="1"/>
    </row>
    <row r="7129" spans="7:7">
      <c r="G7129" s="1"/>
    </row>
    <row r="7130" spans="7:7">
      <c r="G7130" s="1"/>
    </row>
    <row r="7131" spans="7:7">
      <c r="G7131" s="1"/>
    </row>
    <row r="7132" spans="7:7">
      <c r="G7132" s="1"/>
    </row>
    <row r="7133" spans="7:7">
      <c r="G7133" s="1"/>
    </row>
    <row r="7134" spans="7:7">
      <c r="G7134" s="1"/>
    </row>
    <row r="7135" spans="7:7">
      <c r="G7135" s="1"/>
    </row>
    <row r="7136" spans="7:7">
      <c r="G7136" s="1"/>
    </row>
    <row r="7137" spans="7:7">
      <c r="G7137" s="1"/>
    </row>
    <row r="7138" spans="7:7">
      <c r="G7138" s="1"/>
    </row>
    <row r="7139" spans="7:7">
      <c r="G7139" s="1"/>
    </row>
    <row r="7140" spans="7:7">
      <c r="G7140" s="1"/>
    </row>
    <row r="7141" spans="7:7">
      <c r="G7141" s="1"/>
    </row>
    <row r="7142" spans="7:7">
      <c r="G7142" s="1"/>
    </row>
    <row r="7143" spans="7:7">
      <c r="G7143" s="1"/>
    </row>
    <row r="7144" spans="7:7">
      <c r="G7144" s="1"/>
    </row>
    <row r="7145" spans="7:7">
      <c r="G7145" s="1"/>
    </row>
    <row r="7146" spans="7:7">
      <c r="G7146" s="1"/>
    </row>
    <row r="7147" spans="7:7">
      <c r="G7147" s="1"/>
    </row>
    <row r="7148" spans="7:7">
      <c r="G7148" s="1"/>
    </row>
    <row r="7149" spans="7:7">
      <c r="G7149" s="1"/>
    </row>
    <row r="7150" spans="7:7">
      <c r="G7150" s="1"/>
    </row>
    <row r="7151" spans="7:7">
      <c r="G7151" s="1"/>
    </row>
    <row r="7152" spans="7:7">
      <c r="G7152" s="1"/>
    </row>
    <row r="7153" spans="7:7">
      <c r="G7153" s="1"/>
    </row>
    <row r="7154" spans="7:7">
      <c r="G7154" s="1"/>
    </row>
    <row r="7155" spans="7:7">
      <c r="G7155" s="1"/>
    </row>
    <row r="7156" spans="7:7">
      <c r="G7156" s="1"/>
    </row>
    <row r="7157" spans="7:7">
      <c r="G7157" s="1"/>
    </row>
    <row r="7158" spans="7:7">
      <c r="G7158" s="1"/>
    </row>
    <row r="7159" spans="7:7">
      <c r="G7159" s="1"/>
    </row>
    <row r="7160" spans="7:7">
      <c r="G7160" s="1"/>
    </row>
    <row r="7161" spans="7:7">
      <c r="G7161" s="1"/>
    </row>
    <row r="7162" spans="7:7">
      <c r="G7162" s="1"/>
    </row>
    <row r="7163" spans="7:7">
      <c r="G7163" s="1"/>
    </row>
    <row r="7164" spans="7:7">
      <c r="G7164" s="1"/>
    </row>
    <row r="7165" spans="7:7">
      <c r="G7165" s="1"/>
    </row>
    <row r="7166" spans="7:7">
      <c r="G7166" s="1"/>
    </row>
    <row r="7167" spans="7:7">
      <c r="G7167" s="1"/>
    </row>
    <row r="7168" spans="7:7">
      <c r="G7168" s="1"/>
    </row>
    <row r="7169" spans="7:7">
      <c r="G7169" s="1"/>
    </row>
    <row r="7170" spans="7:7">
      <c r="G7170" s="1"/>
    </row>
  </sheetData>
  <mergeCells count="3920">
    <mergeCell ref="B2:L2"/>
    <mergeCell ref="B4:E4"/>
    <mergeCell ref="R4:AC4"/>
    <mergeCell ref="AD4:AF4"/>
    <mergeCell ref="B6:BN6"/>
    <mergeCell ref="B7:F7"/>
    <mergeCell ref="H7:L7"/>
    <mergeCell ref="N7:R7"/>
    <mergeCell ref="T7:X7"/>
    <mergeCell ref="Z7:AD7"/>
    <mergeCell ref="AN8:AO8"/>
    <mergeCell ref="AT8:AU8"/>
    <mergeCell ref="AZ8:BA8"/>
    <mergeCell ref="BF8:BG8"/>
    <mergeCell ref="BL8:BM8"/>
    <mergeCell ref="D9:E9"/>
    <mergeCell ref="J9:K9"/>
    <mergeCell ref="P9:Q9"/>
    <mergeCell ref="V9:W9"/>
    <mergeCell ref="AB9:AC9"/>
    <mergeCell ref="D8:E8"/>
    <mergeCell ref="J8:K8"/>
    <mergeCell ref="P8:Q8"/>
    <mergeCell ref="V8:W8"/>
    <mergeCell ref="AB8:AC8"/>
    <mergeCell ref="AH8:AI8"/>
    <mergeCell ref="AF7:AJ7"/>
    <mergeCell ref="AL7:AP7"/>
    <mergeCell ref="AR7:AV7"/>
    <mergeCell ref="AX7:BB7"/>
    <mergeCell ref="BD7:BH7"/>
    <mergeCell ref="BJ7:BN7"/>
    <mergeCell ref="AN10:AO10"/>
    <mergeCell ref="AT10:AU10"/>
    <mergeCell ref="AZ10:BA10"/>
    <mergeCell ref="BF10:BG10"/>
    <mergeCell ref="BL10:BM10"/>
    <mergeCell ref="D11:E11"/>
    <mergeCell ref="J11:K11"/>
    <mergeCell ref="P11:Q11"/>
    <mergeCell ref="V11:W11"/>
    <mergeCell ref="AB11:AC11"/>
    <mergeCell ref="D10:E10"/>
    <mergeCell ref="J10:K10"/>
    <mergeCell ref="P10:Q10"/>
    <mergeCell ref="V10:W10"/>
    <mergeCell ref="AB10:AC10"/>
    <mergeCell ref="AH10:AI10"/>
    <mergeCell ref="AH9:AI9"/>
    <mergeCell ref="AN9:AO9"/>
    <mergeCell ref="AT9:AU9"/>
    <mergeCell ref="AZ9:BA9"/>
    <mergeCell ref="BF9:BG9"/>
    <mergeCell ref="BL9:BM9"/>
    <mergeCell ref="AN12:AO12"/>
    <mergeCell ref="AT12:AU12"/>
    <mergeCell ref="AZ12:BA12"/>
    <mergeCell ref="BF12:BG12"/>
    <mergeCell ref="BL12:BM12"/>
    <mergeCell ref="D13:E13"/>
    <mergeCell ref="J13:K13"/>
    <mergeCell ref="P13:Q13"/>
    <mergeCell ref="V13:W13"/>
    <mergeCell ref="AB13:AC13"/>
    <mergeCell ref="D12:E12"/>
    <mergeCell ref="J12:K12"/>
    <mergeCell ref="P12:Q12"/>
    <mergeCell ref="V12:W12"/>
    <mergeCell ref="AB12:AC12"/>
    <mergeCell ref="AH12:AI12"/>
    <mergeCell ref="AH11:AI11"/>
    <mergeCell ref="AN11:AO11"/>
    <mergeCell ref="AT11:AU11"/>
    <mergeCell ref="AZ11:BA11"/>
    <mergeCell ref="BF11:BG11"/>
    <mergeCell ref="BL11:BM11"/>
    <mergeCell ref="AN14:AO14"/>
    <mergeCell ref="AT14:AU14"/>
    <mergeCell ref="AZ14:BA14"/>
    <mergeCell ref="BF14:BG14"/>
    <mergeCell ref="BL14:BM14"/>
    <mergeCell ref="D15:E15"/>
    <mergeCell ref="J15:K15"/>
    <mergeCell ref="P15:Q15"/>
    <mergeCell ref="V15:W15"/>
    <mergeCell ref="AB15:AC15"/>
    <mergeCell ref="D14:E14"/>
    <mergeCell ref="J14:K14"/>
    <mergeCell ref="P14:Q14"/>
    <mergeCell ref="V14:W14"/>
    <mergeCell ref="AB14:AC14"/>
    <mergeCell ref="AH14:AI14"/>
    <mergeCell ref="AH13:AI13"/>
    <mergeCell ref="AN13:AO13"/>
    <mergeCell ref="AT13:AU13"/>
    <mergeCell ref="AZ13:BA13"/>
    <mergeCell ref="BF13:BG13"/>
    <mergeCell ref="BL13:BM13"/>
    <mergeCell ref="AN16:AO16"/>
    <mergeCell ref="AT16:AU16"/>
    <mergeCell ref="AZ16:BA16"/>
    <mergeCell ref="BF16:BG16"/>
    <mergeCell ref="BL16:BM16"/>
    <mergeCell ref="D17:E17"/>
    <mergeCell ref="J17:K17"/>
    <mergeCell ref="P17:Q17"/>
    <mergeCell ref="V17:W17"/>
    <mergeCell ref="AB17:AC17"/>
    <mergeCell ref="D16:E16"/>
    <mergeCell ref="J16:K16"/>
    <mergeCell ref="P16:Q16"/>
    <mergeCell ref="V16:W16"/>
    <mergeCell ref="AB16:AC16"/>
    <mergeCell ref="AH16:AI16"/>
    <mergeCell ref="AH15:AI15"/>
    <mergeCell ref="AN15:AO15"/>
    <mergeCell ref="AT15:AU15"/>
    <mergeCell ref="AZ15:BA15"/>
    <mergeCell ref="BF15:BG15"/>
    <mergeCell ref="BL15:BM15"/>
    <mergeCell ref="BL18:BM18"/>
    <mergeCell ref="B19:B21"/>
    <mergeCell ref="C19:C21"/>
    <mergeCell ref="H19:H21"/>
    <mergeCell ref="I19:I21"/>
    <mergeCell ref="N19:N21"/>
    <mergeCell ref="D18:E18"/>
    <mergeCell ref="J18:K18"/>
    <mergeCell ref="P18:Q18"/>
    <mergeCell ref="V18:W18"/>
    <mergeCell ref="AB18:AC18"/>
    <mergeCell ref="AH18:AI18"/>
    <mergeCell ref="AH17:AI17"/>
    <mergeCell ref="AN17:AO17"/>
    <mergeCell ref="AT17:AU17"/>
    <mergeCell ref="AZ17:BA17"/>
    <mergeCell ref="BF17:BG17"/>
    <mergeCell ref="BL17:BM17"/>
    <mergeCell ref="AY19:AY21"/>
    <mergeCell ref="BD19:BD21"/>
    <mergeCell ref="BE19:BE21"/>
    <mergeCell ref="BJ19:BJ21"/>
    <mergeCell ref="BK19:BK21"/>
    <mergeCell ref="N22:N24"/>
    <mergeCell ref="AG19:AG21"/>
    <mergeCell ref="AL19:AL21"/>
    <mergeCell ref="AM19:AM21"/>
    <mergeCell ref="AR19:AR21"/>
    <mergeCell ref="AS19:AS21"/>
    <mergeCell ref="AX19:AX21"/>
    <mergeCell ref="O19:O21"/>
    <mergeCell ref="T19:T21"/>
    <mergeCell ref="U19:U21"/>
    <mergeCell ref="Z19:Z21"/>
    <mergeCell ref="AA19:AA21"/>
    <mergeCell ref="AF19:AF21"/>
    <mergeCell ref="AN18:AO18"/>
    <mergeCell ref="AT18:AU18"/>
    <mergeCell ref="AZ18:BA18"/>
    <mergeCell ref="BF18:BG18"/>
    <mergeCell ref="B28:BN28"/>
    <mergeCell ref="B29:F29"/>
    <mergeCell ref="H29:L29"/>
    <mergeCell ref="N29:R29"/>
    <mergeCell ref="T29:X29"/>
    <mergeCell ref="Z29:AD29"/>
    <mergeCell ref="AF29:AJ29"/>
    <mergeCell ref="AL29:AP29"/>
    <mergeCell ref="AR29:AV29"/>
    <mergeCell ref="AX29:BB29"/>
    <mergeCell ref="AY22:AY24"/>
    <mergeCell ref="BD22:BD24"/>
    <mergeCell ref="BE22:BE24"/>
    <mergeCell ref="BJ22:BJ24"/>
    <mergeCell ref="BK22:BK24"/>
    <mergeCell ref="B25:BN27"/>
    <mergeCell ref="AG22:AG24"/>
    <mergeCell ref="AL22:AL24"/>
    <mergeCell ref="AM22:AM24"/>
    <mergeCell ref="AR22:AR24"/>
    <mergeCell ref="AS22:AS24"/>
    <mergeCell ref="AX22:AX24"/>
    <mergeCell ref="O22:O24"/>
    <mergeCell ref="T22:T24"/>
    <mergeCell ref="U22:U24"/>
    <mergeCell ref="Z22:Z24"/>
    <mergeCell ref="AA22:AA24"/>
    <mergeCell ref="AF22:AF24"/>
    <mergeCell ref="B22:B24"/>
    <mergeCell ref="C22:C24"/>
    <mergeCell ref="H22:H24"/>
    <mergeCell ref="I22:I24"/>
    <mergeCell ref="AZ30:BA30"/>
    <mergeCell ref="BF30:BG30"/>
    <mergeCell ref="BL30:BM30"/>
    <mergeCell ref="D31:E31"/>
    <mergeCell ref="J31:K31"/>
    <mergeCell ref="P31:Q31"/>
    <mergeCell ref="V31:W31"/>
    <mergeCell ref="AB31:AC31"/>
    <mergeCell ref="AH31:AI31"/>
    <mergeCell ref="AN31:AO31"/>
    <mergeCell ref="BD29:BH29"/>
    <mergeCell ref="BJ29:BN29"/>
    <mergeCell ref="D30:E30"/>
    <mergeCell ref="J30:K30"/>
    <mergeCell ref="P30:Q30"/>
    <mergeCell ref="V30:W30"/>
    <mergeCell ref="AB30:AC30"/>
    <mergeCell ref="AH30:AI30"/>
    <mergeCell ref="AN30:AO30"/>
    <mergeCell ref="AT30:AU30"/>
    <mergeCell ref="AN32:AO32"/>
    <mergeCell ref="AT32:AU32"/>
    <mergeCell ref="AZ32:BA32"/>
    <mergeCell ref="BF32:BG32"/>
    <mergeCell ref="BL32:BM32"/>
    <mergeCell ref="D33:E33"/>
    <mergeCell ref="J33:K33"/>
    <mergeCell ref="P33:Q33"/>
    <mergeCell ref="V33:W33"/>
    <mergeCell ref="AB33:AC33"/>
    <mergeCell ref="AT31:AU31"/>
    <mergeCell ref="AZ31:BA31"/>
    <mergeCell ref="BF31:BG31"/>
    <mergeCell ref="BL31:BM31"/>
    <mergeCell ref="D32:E32"/>
    <mergeCell ref="J32:K32"/>
    <mergeCell ref="P32:Q32"/>
    <mergeCell ref="V32:W32"/>
    <mergeCell ref="AB32:AC32"/>
    <mergeCell ref="AH32:AI32"/>
    <mergeCell ref="AN34:AO34"/>
    <mergeCell ref="AT34:AU34"/>
    <mergeCell ref="AZ34:BA34"/>
    <mergeCell ref="BF34:BG34"/>
    <mergeCell ref="BL34:BM34"/>
    <mergeCell ref="D35:E35"/>
    <mergeCell ref="J35:K35"/>
    <mergeCell ref="P35:Q35"/>
    <mergeCell ref="V35:W35"/>
    <mergeCell ref="AB35:AC35"/>
    <mergeCell ref="D34:E34"/>
    <mergeCell ref="J34:K34"/>
    <mergeCell ref="P34:Q34"/>
    <mergeCell ref="V34:W34"/>
    <mergeCell ref="AB34:AC34"/>
    <mergeCell ref="AH34:AI34"/>
    <mergeCell ref="AH33:AI33"/>
    <mergeCell ref="AN33:AO33"/>
    <mergeCell ref="AT33:AU33"/>
    <mergeCell ref="AZ33:BA33"/>
    <mergeCell ref="BF33:BG33"/>
    <mergeCell ref="BL33:BM33"/>
    <mergeCell ref="AN36:AO36"/>
    <mergeCell ref="AT36:AU36"/>
    <mergeCell ref="AZ36:BA36"/>
    <mergeCell ref="BF36:BG36"/>
    <mergeCell ref="BL36:BM36"/>
    <mergeCell ref="D37:E37"/>
    <mergeCell ref="J37:K37"/>
    <mergeCell ref="P37:Q37"/>
    <mergeCell ref="V37:W37"/>
    <mergeCell ref="AB37:AC37"/>
    <mergeCell ref="D36:E36"/>
    <mergeCell ref="J36:K36"/>
    <mergeCell ref="P36:Q36"/>
    <mergeCell ref="V36:W36"/>
    <mergeCell ref="AB36:AC36"/>
    <mergeCell ref="AH36:AI36"/>
    <mergeCell ref="AH35:AI35"/>
    <mergeCell ref="AN35:AO35"/>
    <mergeCell ref="AT35:AU35"/>
    <mergeCell ref="AZ35:BA35"/>
    <mergeCell ref="BF35:BG35"/>
    <mergeCell ref="BL35:BM35"/>
    <mergeCell ref="AN38:AO38"/>
    <mergeCell ref="AT38:AU38"/>
    <mergeCell ref="AZ38:BA38"/>
    <mergeCell ref="BF38:BG38"/>
    <mergeCell ref="BL38:BM38"/>
    <mergeCell ref="D39:E39"/>
    <mergeCell ref="J39:K39"/>
    <mergeCell ref="P39:Q39"/>
    <mergeCell ref="V39:W39"/>
    <mergeCell ref="AB39:AC39"/>
    <mergeCell ref="D38:E38"/>
    <mergeCell ref="J38:K38"/>
    <mergeCell ref="P38:Q38"/>
    <mergeCell ref="V38:W38"/>
    <mergeCell ref="AB38:AC38"/>
    <mergeCell ref="AH38:AI38"/>
    <mergeCell ref="AH37:AI37"/>
    <mergeCell ref="AN37:AO37"/>
    <mergeCell ref="AT37:AU37"/>
    <mergeCell ref="AZ37:BA37"/>
    <mergeCell ref="BF37:BG37"/>
    <mergeCell ref="BL37:BM37"/>
    <mergeCell ref="BL40:BM40"/>
    <mergeCell ref="B41:B43"/>
    <mergeCell ref="C41:C43"/>
    <mergeCell ref="H41:H43"/>
    <mergeCell ref="I41:I43"/>
    <mergeCell ref="N41:N43"/>
    <mergeCell ref="D40:E40"/>
    <mergeCell ref="J40:K40"/>
    <mergeCell ref="P40:Q40"/>
    <mergeCell ref="V40:W40"/>
    <mergeCell ref="AB40:AC40"/>
    <mergeCell ref="AH40:AI40"/>
    <mergeCell ref="AH39:AI39"/>
    <mergeCell ref="AN39:AO39"/>
    <mergeCell ref="AT39:AU39"/>
    <mergeCell ref="AZ39:BA39"/>
    <mergeCell ref="BF39:BG39"/>
    <mergeCell ref="BL39:BM39"/>
    <mergeCell ref="AY41:AY43"/>
    <mergeCell ref="BD41:BD43"/>
    <mergeCell ref="BE41:BE43"/>
    <mergeCell ref="BJ41:BJ43"/>
    <mergeCell ref="BK41:BK43"/>
    <mergeCell ref="N44:N46"/>
    <mergeCell ref="AG41:AG43"/>
    <mergeCell ref="AL41:AL43"/>
    <mergeCell ref="AM41:AM43"/>
    <mergeCell ref="AR41:AR43"/>
    <mergeCell ref="AS41:AS43"/>
    <mergeCell ref="AX41:AX43"/>
    <mergeCell ref="O41:O43"/>
    <mergeCell ref="T41:T43"/>
    <mergeCell ref="U41:U43"/>
    <mergeCell ref="Z41:Z43"/>
    <mergeCell ref="AA41:AA43"/>
    <mergeCell ref="AF41:AF43"/>
    <mergeCell ref="AN40:AO40"/>
    <mergeCell ref="AT40:AU40"/>
    <mergeCell ref="AZ40:BA40"/>
    <mergeCell ref="BF40:BG40"/>
    <mergeCell ref="B50:BN50"/>
    <mergeCell ref="B51:F51"/>
    <mergeCell ref="H51:L51"/>
    <mergeCell ref="N51:R51"/>
    <mergeCell ref="T51:X51"/>
    <mergeCell ref="Z51:AD51"/>
    <mergeCell ref="AF51:AJ51"/>
    <mergeCell ref="AL51:AP51"/>
    <mergeCell ref="AR51:AV51"/>
    <mergeCell ref="AX51:BB51"/>
    <mergeCell ref="AY44:AY46"/>
    <mergeCell ref="BD44:BD46"/>
    <mergeCell ref="BE44:BE46"/>
    <mergeCell ref="BJ44:BJ46"/>
    <mergeCell ref="BK44:BK46"/>
    <mergeCell ref="B47:BN49"/>
    <mergeCell ref="AG44:AG46"/>
    <mergeCell ref="AL44:AL46"/>
    <mergeCell ref="AM44:AM46"/>
    <mergeCell ref="AR44:AR46"/>
    <mergeCell ref="AS44:AS46"/>
    <mergeCell ref="AX44:AX46"/>
    <mergeCell ref="O44:O46"/>
    <mergeCell ref="T44:T46"/>
    <mergeCell ref="U44:U46"/>
    <mergeCell ref="Z44:Z46"/>
    <mergeCell ref="AA44:AA46"/>
    <mergeCell ref="AF44:AF46"/>
    <mergeCell ref="B44:B46"/>
    <mergeCell ref="C44:C46"/>
    <mergeCell ref="H44:H46"/>
    <mergeCell ref="I44:I46"/>
    <mergeCell ref="AZ52:BA52"/>
    <mergeCell ref="BF52:BG52"/>
    <mergeCell ref="BL52:BM52"/>
    <mergeCell ref="D53:E53"/>
    <mergeCell ref="J53:K53"/>
    <mergeCell ref="P53:Q53"/>
    <mergeCell ref="V53:W53"/>
    <mergeCell ref="AB53:AC53"/>
    <mergeCell ref="AH53:AI53"/>
    <mergeCell ref="AN53:AO53"/>
    <mergeCell ref="BD51:BH51"/>
    <mergeCell ref="BJ51:BN51"/>
    <mergeCell ref="D52:E52"/>
    <mergeCell ref="J52:K52"/>
    <mergeCell ref="P52:Q52"/>
    <mergeCell ref="V52:W52"/>
    <mergeCell ref="AB52:AC52"/>
    <mergeCell ref="AH52:AI52"/>
    <mergeCell ref="AN52:AO52"/>
    <mergeCell ref="AT52:AU52"/>
    <mergeCell ref="AN54:AO54"/>
    <mergeCell ref="AT54:AU54"/>
    <mergeCell ref="AZ54:BA54"/>
    <mergeCell ref="BF54:BG54"/>
    <mergeCell ref="BL54:BM54"/>
    <mergeCell ref="D55:E55"/>
    <mergeCell ref="J55:K55"/>
    <mergeCell ref="P55:Q55"/>
    <mergeCell ref="V55:W55"/>
    <mergeCell ref="AB55:AC55"/>
    <mergeCell ref="AT53:AU53"/>
    <mergeCell ref="AZ53:BA53"/>
    <mergeCell ref="BF53:BG53"/>
    <mergeCell ref="BL53:BM53"/>
    <mergeCell ref="D54:E54"/>
    <mergeCell ref="J54:K54"/>
    <mergeCell ref="P54:Q54"/>
    <mergeCell ref="V54:W54"/>
    <mergeCell ref="AB54:AC54"/>
    <mergeCell ref="AH54:AI54"/>
    <mergeCell ref="AN56:AO56"/>
    <mergeCell ref="AT56:AU56"/>
    <mergeCell ref="AZ56:BA56"/>
    <mergeCell ref="BF56:BG56"/>
    <mergeCell ref="BL56:BM56"/>
    <mergeCell ref="D57:E57"/>
    <mergeCell ref="J57:K57"/>
    <mergeCell ref="P57:Q57"/>
    <mergeCell ref="V57:W57"/>
    <mergeCell ref="AB57:AC57"/>
    <mergeCell ref="D56:E56"/>
    <mergeCell ref="J56:K56"/>
    <mergeCell ref="P56:Q56"/>
    <mergeCell ref="V56:W56"/>
    <mergeCell ref="AB56:AC56"/>
    <mergeCell ref="AH56:AI56"/>
    <mergeCell ref="AH55:AI55"/>
    <mergeCell ref="AN55:AO55"/>
    <mergeCell ref="AT55:AU55"/>
    <mergeCell ref="AZ55:BA55"/>
    <mergeCell ref="BF55:BG55"/>
    <mergeCell ref="BL55:BM55"/>
    <mergeCell ref="AN58:AO58"/>
    <mergeCell ref="AT58:AU58"/>
    <mergeCell ref="AZ58:BA58"/>
    <mergeCell ref="BF58:BG58"/>
    <mergeCell ref="BL58:BM58"/>
    <mergeCell ref="D59:E59"/>
    <mergeCell ref="J59:K59"/>
    <mergeCell ref="P59:Q59"/>
    <mergeCell ref="V59:W59"/>
    <mergeCell ref="AB59:AC59"/>
    <mergeCell ref="D58:E58"/>
    <mergeCell ref="J58:K58"/>
    <mergeCell ref="P58:Q58"/>
    <mergeCell ref="V58:W58"/>
    <mergeCell ref="AB58:AC58"/>
    <mergeCell ref="AH58:AI58"/>
    <mergeCell ref="AH57:AI57"/>
    <mergeCell ref="AN57:AO57"/>
    <mergeCell ref="AT57:AU57"/>
    <mergeCell ref="AZ57:BA57"/>
    <mergeCell ref="BF57:BG57"/>
    <mergeCell ref="BL57:BM57"/>
    <mergeCell ref="AN60:AO60"/>
    <mergeCell ref="AT60:AU60"/>
    <mergeCell ref="AZ60:BA60"/>
    <mergeCell ref="BF60:BG60"/>
    <mergeCell ref="BL60:BM60"/>
    <mergeCell ref="D61:E61"/>
    <mergeCell ref="J61:K61"/>
    <mergeCell ref="P61:Q61"/>
    <mergeCell ref="V61:W61"/>
    <mergeCell ref="AB61:AC61"/>
    <mergeCell ref="D60:E60"/>
    <mergeCell ref="J60:K60"/>
    <mergeCell ref="P60:Q60"/>
    <mergeCell ref="V60:W60"/>
    <mergeCell ref="AB60:AC60"/>
    <mergeCell ref="AH60:AI60"/>
    <mergeCell ref="AH59:AI59"/>
    <mergeCell ref="AN59:AO59"/>
    <mergeCell ref="AT59:AU59"/>
    <mergeCell ref="AZ59:BA59"/>
    <mergeCell ref="BF59:BG59"/>
    <mergeCell ref="BL59:BM59"/>
    <mergeCell ref="BL62:BM62"/>
    <mergeCell ref="B63:B65"/>
    <mergeCell ref="C63:C65"/>
    <mergeCell ref="H63:H65"/>
    <mergeCell ref="I63:I65"/>
    <mergeCell ref="N63:N65"/>
    <mergeCell ref="D62:E62"/>
    <mergeCell ref="J62:K62"/>
    <mergeCell ref="P62:Q62"/>
    <mergeCell ref="V62:W62"/>
    <mergeCell ref="AB62:AC62"/>
    <mergeCell ref="AH62:AI62"/>
    <mergeCell ref="AH61:AI61"/>
    <mergeCell ref="AN61:AO61"/>
    <mergeCell ref="AT61:AU61"/>
    <mergeCell ref="AZ61:BA61"/>
    <mergeCell ref="BF61:BG61"/>
    <mergeCell ref="BL61:BM61"/>
    <mergeCell ref="AY63:AY65"/>
    <mergeCell ref="BD63:BD65"/>
    <mergeCell ref="BE63:BE65"/>
    <mergeCell ref="BJ63:BJ65"/>
    <mergeCell ref="BK63:BK65"/>
    <mergeCell ref="N66:N68"/>
    <mergeCell ref="AG63:AG65"/>
    <mergeCell ref="AL63:AL65"/>
    <mergeCell ref="AM63:AM65"/>
    <mergeCell ref="AR63:AR65"/>
    <mergeCell ref="AS63:AS65"/>
    <mergeCell ref="AX63:AX65"/>
    <mergeCell ref="O63:O65"/>
    <mergeCell ref="T63:T65"/>
    <mergeCell ref="U63:U65"/>
    <mergeCell ref="Z63:Z65"/>
    <mergeCell ref="AA63:AA65"/>
    <mergeCell ref="AF63:AF65"/>
    <mergeCell ref="AN62:AO62"/>
    <mergeCell ref="AT62:AU62"/>
    <mergeCell ref="AZ62:BA62"/>
    <mergeCell ref="BF62:BG62"/>
    <mergeCell ref="B72:BN72"/>
    <mergeCell ref="B73:F73"/>
    <mergeCell ref="H73:L73"/>
    <mergeCell ref="N73:R73"/>
    <mergeCell ref="T73:X73"/>
    <mergeCell ref="Z73:AD73"/>
    <mergeCell ref="AF73:AJ73"/>
    <mergeCell ref="AL73:AP73"/>
    <mergeCell ref="AR73:AV73"/>
    <mergeCell ref="AX73:BB73"/>
    <mergeCell ref="AY66:AY68"/>
    <mergeCell ref="BD66:BD68"/>
    <mergeCell ref="BE66:BE68"/>
    <mergeCell ref="BJ66:BJ68"/>
    <mergeCell ref="BK66:BK68"/>
    <mergeCell ref="B69:BN71"/>
    <mergeCell ref="AG66:AG68"/>
    <mergeCell ref="AL66:AL68"/>
    <mergeCell ref="AM66:AM68"/>
    <mergeCell ref="AR66:AR68"/>
    <mergeCell ref="AS66:AS68"/>
    <mergeCell ref="AX66:AX68"/>
    <mergeCell ref="O66:O68"/>
    <mergeCell ref="T66:T68"/>
    <mergeCell ref="U66:U68"/>
    <mergeCell ref="Z66:Z68"/>
    <mergeCell ref="AA66:AA68"/>
    <mergeCell ref="AF66:AF68"/>
    <mergeCell ref="B66:B68"/>
    <mergeCell ref="C66:C68"/>
    <mergeCell ref="H66:H68"/>
    <mergeCell ref="I66:I68"/>
    <mergeCell ref="AZ74:BA74"/>
    <mergeCell ref="BF74:BG74"/>
    <mergeCell ref="BL74:BM74"/>
    <mergeCell ref="D75:E75"/>
    <mergeCell ref="J75:K75"/>
    <mergeCell ref="P75:Q75"/>
    <mergeCell ref="V75:W75"/>
    <mergeCell ref="AB75:AC75"/>
    <mergeCell ref="AH75:AI75"/>
    <mergeCell ref="AN75:AO75"/>
    <mergeCell ref="BD73:BH73"/>
    <mergeCell ref="BJ73:BN73"/>
    <mergeCell ref="D74:E74"/>
    <mergeCell ref="J74:K74"/>
    <mergeCell ref="P74:Q74"/>
    <mergeCell ref="V74:W74"/>
    <mergeCell ref="AB74:AC74"/>
    <mergeCell ref="AH74:AI74"/>
    <mergeCell ref="AN74:AO74"/>
    <mergeCell ref="AT74:AU74"/>
    <mergeCell ref="AN76:AO76"/>
    <mergeCell ref="AT76:AU76"/>
    <mergeCell ref="AZ76:BA76"/>
    <mergeCell ref="BF76:BG76"/>
    <mergeCell ref="BL76:BM76"/>
    <mergeCell ref="D77:E77"/>
    <mergeCell ref="J77:K77"/>
    <mergeCell ref="P77:Q77"/>
    <mergeCell ref="V77:W77"/>
    <mergeCell ref="AB77:AC77"/>
    <mergeCell ref="AT75:AU75"/>
    <mergeCell ref="AZ75:BA75"/>
    <mergeCell ref="BF75:BG75"/>
    <mergeCell ref="BL75:BM75"/>
    <mergeCell ref="D76:E76"/>
    <mergeCell ref="J76:K76"/>
    <mergeCell ref="P76:Q76"/>
    <mergeCell ref="V76:W76"/>
    <mergeCell ref="AB76:AC76"/>
    <mergeCell ref="AH76:AI76"/>
    <mergeCell ref="AN78:AO78"/>
    <mergeCell ref="AT78:AU78"/>
    <mergeCell ref="AZ78:BA78"/>
    <mergeCell ref="BF78:BG78"/>
    <mergeCell ref="BL78:BM78"/>
    <mergeCell ref="D79:E79"/>
    <mergeCell ref="J79:K79"/>
    <mergeCell ref="P79:Q79"/>
    <mergeCell ref="V79:W79"/>
    <mergeCell ref="AB79:AC79"/>
    <mergeCell ref="D78:E78"/>
    <mergeCell ref="J78:K78"/>
    <mergeCell ref="P78:Q78"/>
    <mergeCell ref="V78:W78"/>
    <mergeCell ref="AB78:AC78"/>
    <mergeCell ref="AH78:AI78"/>
    <mergeCell ref="AH77:AI77"/>
    <mergeCell ref="AN77:AO77"/>
    <mergeCell ref="AT77:AU77"/>
    <mergeCell ref="AZ77:BA77"/>
    <mergeCell ref="BF77:BG77"/>
    <mergeCell ref="BL77:BM77"/>
    <mergeCell ref="AN80:AO80"/>
    <mergeCell ref="AT80:AU80"/>
    <mergeCell ref="AZ80:BA80"/>
    <mergeCell ref="BF80:BG80"/>
    <mergeCell ref="BL80:BM80"/>
    <mergeCell ref="D81:E81"/>
    <mergeCell ref="J81:K81"/>
    <mergeCell ref="P81:Q81"/>
    <mergeCell ref="V81:W81"/>
    <mergeCell ref="AB81:AC81"/>
    <mergeCell ref="D80:E80"/>
    <mergeCell ref="J80:K80"/>
    <mergeCell ref="P80:Q80"/>
    <mergeCell ref="V80:W80"/>
    <mergeCell ref="AB80:AC80"/>
    <mergeCell ref="AH80:AI80"/>
    <mergeCell ref="AH79:AI79"/>
    <mergeCell ref="AN79:AO79"/>
    <mergeCell ref="AT79:AU79"/>
    <mergeCell ref="AZ79:BA79"/>
    <mergeCell ref="BF79:BG79"/>
    <mergeCell ref="BL79:BM79"/>
    <mergeCell ref="AN82:AO82"/>
    <mergeCell ref="AT82:AU82"/>
    <mergeCell ref="AZ82:BA82"/>
    <mergeCell ref="BF82:BG82"/>
    <mergeCell ref="BL82:BM82"/>
    <mergeCell ref="D83:E83"/>
    <mergeCell ref="J83:K83"/>
    <mergeCell ref="P83:Q83"/>
    <mergeCell ref="V83:W83"/>
    <mergeCell ref="AB83:AC83"/>
    <mergeCell ref="D82:E82"/>
    <mergeCell ref="J82:K82"/>
    <mergeCell ref="P82:Q82"/>
    <mergeCell ref="V82:W82"/>
    <mergeCell ref="AB82:AC82"/>
    <mergeCell ref="AH82:AI82"/>
    <mergeCell ref="AH81:AI81"/>
    <mergeCell ref="AN81:AO81"/>
    <mergeCell ref="AT81:AU81"/>
    <mergeCell ref="AZ81:BA81"/>
    <mergeCell ref="BF81:BG81"/>
    <mergeCell ref="BL81:BM81"/>
    <mergeCell ref="BL84:BM84"/>
    <mergeCell ref="B85:B87"/>
    <mergeCell ref="C85:C87"/>
    <mergeCell ref="H85:H87"/>
    <mergeCell ref="I85:I87"/>
    <mergeCell ref="N85:N87"/>
    <mergeCell ref="D84:E84"/>
    <mergeCell ref="J84:K84"/>
    <mergeCell ref="P84:Q84"/>
    <mergeCell ref="V84:W84"/>
    <mergeCell ref="AB84:AC84"/>
    <mergeCell ref="AH84:AI84"/>
    <mergeCell ref="AH83:AI83"/>
    <mergeCell ref="AN83:AO83"/>
    <mergeCell ref="AT83:AU83"/>
    <mergeCell ref="AZ83:BA83"/>
    <mergeCell ref="BF83:BG83"/>
    <mergeCell ref="BL83:BM83"/>
    <mergeCell ref="AY85:AY87"/>
    <mergeCell ref="BD85:BD87"/>
    <mergeCell ref="BE85:BE87"/>
    <mergeCell ref="BJ85:BJ87"/>
    <mergeCell ref="BK85:BK87"/>
    <mergeCell ref="N88:N90"/>
    <mergeCell ref="AG85:AG87"/>
    <mergeCell ref="AL85:AL87"/>
    <mergeCell ref="AM85:AM87"/>
    <mergeCell ref="AR85:AR87"/>
    <mergeCell ref="AS85:AS87"/>
    <mergeCell ref="AX85:AX87"/>
    <mergeCell ref="O85:O87"/>
    <mergeCell ref="T85:T87"/>
    <mergeCell ref="U85:U87"/>
    <mergeCell ref="Z85:Z87"/>
    <mergeCell ref="AA85:AA87"/>
    <mergeCell ref="AF85:AF87"/>
    <mergeCell ref="AN84:AO84"/>
    <mergeCell ref="AT84:AU84"/>
    <mergeCell ref="AZ84:BA84"/>
    <mergeCell ref="BF84:BG84"/>
    <mergeCell ref="B94:BN94"/>
    <mergeCell ref="B95:F95"/>
    <mergeCell ref="H95:L95"/>
    <mergeCell ref="N95:R95"/>
    <mergeCell ref="T95:X95"/>
    <mergeCell ref="Z95:AD95"/>
    <mergeCell ref="AF95:AJ95"/>
    <mergeCell ref="AL95:AP95"/>
    <mergeCell ref="AR95:AV95"/>
    <mergeCell ref="AX95:BB95"/>
    <mergeCell ref="AY88:AY90"/>
    <mergeCell ref="BD88:BD90"/>
    <mergeCell ref="BE88:BE90"/>
    <mergeCell ref="BJ88:BJ90"/>
    <mergeCell ref="BK88:BK90"/>
    <mergeCell ref="B91:BN93"/>
    <mergeCell ref="AG88:AG90"/>
    <mergeCell ref="AL88:AL90"/>
    <mergeCell ref="AM88:AM90"/>
    <mergeCell ref="AR88:AR90"/>
    <mergeCell ref="AS88:AS90"/>
    <mergeCell ref="AX88:AX90"/>
    <mergeCell ref="O88:O90"/>
    <mergeCell ref="T88:T90"/>
    <mergeCell ref="U88:U90"/>
    <mergeCell ref="Z88:Z90"/>
    <mergeCell ref="AA88:AA90"/>
    <mergeCell ref="AF88:AF90"/>
    <mergeCell ref="B88:B90"/>
    <mergeCell ref="C88:C90"/>
    <mergeCell ref="H88:H90"/>
    <mergeCell ref="I88:I90"/>
    <mergeCell ref="AZ96:BA96"/>
    <mergeCell ref="BF96:BG96"/>
    <mergeCell ref="BL96:BM96"/>
    <mergeCell ref="D97:E97"/>
    <mergeCell ref="J97:K97"/>
    <mergeCell ref="P97:Q97"/>
    <mergeCell ref="V97:W97"/>
    <mergeCell ref="AB97:AC97"/>
    <mergeCell ref="AH97:AI97"/>
    <mergeCell ref="AN97:AO97"/>
    <mergeCell ref="BD95:BH95"/>
    <mergeCell ref="BJ95:BN95"/>
    <mergeCell ref="D96:E96"/>
    <mergeCell ref="J96:K96"/>
    <mergeCell ref="P96:Q96"/>
    <mergeCell ref="V96:W96"/>
    <mergeCell ref="AB96:AC96"/>
    <mergeCell ref="AH96:AI96"/>
    <mergeCell ref="AN96:AO96"/>
    <mergeCell ref="AT96:AU96"/>
    <mergeCell ref="AN98:AO98"/>
    <mergeCell ref="AT98:AU98"/>
    <mergeCell ref="AZ98:BA98"/>
    <mergeCell ref="BF98:BG98"/>
    <mergeCell ref="BL98:BM98"/>
    <mergeCell ref="D99:E99"/>
    <mergeCell ref="J99:K99"/>
    <mergeCell ref="P99:Q99"/>
    <mergeCell ref="V99:W99"/>
    <mergeCell ref="AB99:AC99"/>
    <mergeCell ref="AT97:AU97"/>
    <mergeCell ref="AZ97:BA97"/>
    <mergeCell ref="BF97:BG97"/>
    <mergeCell ref="BL97:BM97"/>
    <mergeCell ref="D98:E98"/>
    <mergeCell ref="J98:K98"/>
    <mergeCell ref="P98:Q98"/>
    <mergeCell ref="V98:W98"/>
    <mergeCell ref="AB98:AC98"/>
    <mergeCell ref="AH98:AI98"/>
    <mergeCell ref="AN100:AO100"/>
    <mergeCell ref="AT100:AU100"/>
    <mergeCell ref="AZ100:BA100"/>
    <mergeCell ref="BF100:BG100"/>
    <mergeCell ref="BL100:BM100"/>
    <mergeCell ref="D101:E101"/>
    <mergeCell ref="J101:K101"/>
    <mergeCell ref="P101:Q101"/>
    <mergeCell ref="V101:W101"/>
    <mergeCell ref="AB101:AC101"/>
    <mergeCell ref="D100:E100"/>
    <mergeCell ref="J100:K100"/>
    <mergeCell ref="P100:Q100"/>
    <mergeCell ref="V100:W100"/>
    <mergeCell ref="AB100:AC100"/>
    <mergeCell ref="AH100:AI100"/>
    <mergeCell ref="AH99:AI99"/>
    <mergeCell ref="AN99:AO99"/>
    <mergeCell ref="AT99:AU99"/>
    <mergeCell ref="AZ99:BA99"/>
    <mergeCell ref="BF99:BG99"/>
    <mergeCell ref="BL99:BM99"/>
    <mergeCell ref="AN102:AO102"/>
    <mergeCell ref="AT102:AU102"/>
    <mergeCell ref="AZ102:BA102"/>
    <mergeCell ref="BF102:BG102"/>
    <mergeCell ref="BL102:BM102"/>
    <mergeCell ref="D103:E103"/>
    <mergeCell ref="J103:K103"/>
    <mergeCell ref="P103:Q103"/>
    <mergeCell ref="V103:W103"/>
    <mergeCell ref="AB103:AC103"/>
    <mergeCell ref="D102:E102"/>
    <mergeCell ref="J102:K102"/>
    <mergeCell ref="P102:Q102"/>
    <mergeCell ref="V102:W102"/>
    <mergeCell ref="AB102:AC102"/>
    <mergeCell ref="AH102:AI102"/>
    <mergeCell ref="AH101:AI101"/>
    <mergeCell ref="AN101:AO101"/>
    <mergeCell ref="AT101:AU101"/>
    <mergeCell ref="AZ101:BA101"/>
    <mergeCell ref="BF101:BG101"/>
    <mergeCell ref="BL101:BM101"/>
    <mergeCell ref="AN104:AO104"/>
    <mergeCell ref="AT104:AU104"/>
    <mergeCell ref="AZ104:BA104"/>
    <mergeCell ref="BF104:BG104"/>
    <mergeCell ref="BL104:BM104"/>
    <mergeCell ref="D105:E105"/>
    <mergeCell ref="J105:K105"/>
    <mergeCell ref="P105:Q105"/>
    <mergeCell ref="V105:W105"/>
    <mergeCell ref="AB105:AC105"/>
    <mergeCell ref="D104:E104"/>
    <mergeCell ref="J104:K104"/>
    <mergeCell ref="P104:Q104"/>
    <mergeCell ref="V104:W104"/>
    <mergeCell ref="AB104:AC104"/>
    <mergeCell ref="AH104:AI104"/>
    <mergeCell ref="AH103:AI103"/>
    <mergeCell ref="AN103:AO103"/>
    <mergeCell ref="AT103:AU103"/>
    <mergeCell ref="AZ103:BA103"/>
    <mergeCell ref="BF103:BG103"/>
    <mergeCell ref="BL103:BM103"/>
    <mergeCell ref="BL106:BM106"/>
    <mergeCell ref="B107:B109"/>
    <mergeCell ref="C107:C109"/>
    <mergeCell ref="H107:H109"/>
    <mergeCell ref="I107:I109"/>
    <mergeCell ref="N107:N109"/>
    <mergeCell ref="D106:E106"/>
    <mergeCell ref="J106:K106"/>
    <mergeCell ref="P106:Q106"/>
    <mergeCell ref="V106:W106"/>
    <mergeCell ref="AB106:AC106"/>
    <mergeCell ref="AH106:AI106"/>
    <mergeCell ref="AH105:AI105"/>
    <mergeCell ref="AN105:AO105"/>
    <mergeCell ref="AT105:AU105"/>
    <mergeCell ref="AZ105:BA105"/>
    <mergeCell ref="BF105:BG105"/>
    <mergeCell ref="BL105:BM105"/>
    <mergeCell ref="AY107:AY109"/>
    <mergeCell ref="BD107:BD109"/>
    <mergeCell ref="BE107:BE109"/>
    <mergeCell ref="BJ107:BJ109"/>
    <mergeCell ref="BK107:BK109"/>
    <mergeCell ref="N110:N112"/>
    <mergeCell ref="AG107:AG109"/>
    <mergeCell ref="AL107:AL109"/>
    <mergeCell ref="AM107:AM109"/>
    <mergeCell ref="AR107:AR109"/>
    <mergeCell ref="AS107:AS109"/>
    <mergeCell ref="AX107:AX109"/>
    <mergeCell ref="O107:O109"/>
    <mergeCell ref="T107:T109"/>
    <mergeCell ref="U107:U109"/>
    <mergeCell ref="Z107:Z109"/>
    <mergeCell ref="AA107:AA109"/>
    <mergeCell ref="AF107:AF109"/>
    <mergeCell ref="AN106:AO106"/>
    <mergeCell ref="AT106:AU106"/>
    <mergeCell ref="AZ106:BA106"/>
    <mergeCell ref="BF106:BG106"/>
    <mergeCell ref="B116:BN116"/>
    <mergeCell ref="B117:F117"/>
    <mergeCell ref="H117:L117"/>
    <mergeCell ref="N117:R117"/>
    <mergeCell ref="T117:X117"/>
    <mergeCell ref="Z117:AD117"/>
    <mergeCell ref="AF117:AJ117"/>
    <mergeCell ref="AL117:AP117"/>
    <mergeCell ref="AR117:AV117"/>
    <mergeCell ref="AX117:BB117"/>
    <mergeCell ref="AY110:AY112"/>
    <mergeCell ref="BD110:BD112"/>
    <mergeCell ref="BE110:BE112"/>
    <mergeCell ref="BJ110:BJ112"/>
    <mergeCell ref="BK110:BK112"/>
    <mergeCell ref="B113:BN115"/>
    <mergeCell ref="AG110:AG112"/>
    <mergeCell ref="AL110:AL112"/>
    <mergeCell ref="AM110:AM112"/>
    <mergeCell ref="AR110:AR112"/>
    <mergeCell ref="AS110:AS112"/>
    <mergeCell ref="AX110:AX112"/>
    <mergeCell ref="O110:O112"/>
    <mergeCell ref="T110:T112"/>
    <mergeCell ref="U110:U112"/>
    <mergeCell ref="Z110:Z112"/>
    <mergeCell ref="AA110:AA112"/>
    <mergeCell ref="AF110:AF112"/>
    <mergeCell ref="B110:B112"/>
    <mergeCell ref="C110:C112"/>
    <mergeCell ref="H110:H112"/>
    <mergeCell ref="I110:I112"/>
    <mergeCell ref="AZ118:BA118"/>
    <mergeCell ref="BF118:BG118"/>
    <mergeCell ref="BL118:BM118"/>
    <mergeCell ref="D119:E119"/>
    <mergeCell ref="J119:K119"/>
    <mergeCell ref="P119:Q119"/>
    <mergeCell ref="V119:W119"/>
    <mergeCell ref="AB119:AC119"/>
    <mergeCell ref="AH119:AI119"/>
    <mergeCell ref="AN119:AO119"/>
    <mergeCell ref="BD117:BH117"/>
    <mergeCell ref="BJ117:BN117"/>
    <mergeCell ref="D118:E118"/>
    <mergeCell ref="J118:K118"/>
    <mergeCell ref="P118:Q118"/>
    <mergeCell ref="V118:W118"/>
    <mergeCell ref="AB118:AC118"/>
    <mergeCell ref="AH118:AI118"/>
    <mergeCell ref="AN118:AO118"/>
    <mergeCell ref="AT118:AU118"/>
    <mergeCell ref="AN120:AO120"/>
    <mergeCell ref="AT120:AU120"/>
    <mergeCell ref="AZ120:BA120"/>
    <mergeCell ref="BF120:BG120"/>
    <mergeCell ref="BL120:BM120"/>
    <mergeCell ref="D121:E121"/>
    <mergeCell ref="J121:K121"/>
    <mergeCell ref="P121:Q121"/>
    <mergeCell ref="V121:W121"/>
    <mergeCell ref="AB121:AC121"/>
    <mergeCell ref="AT119:AU119"/>
    <mergeCell ref="AZ119:BA119"/>
    <mergeCell ref="BF119:BG119"/>
    <mergeCell ref="BL119:BM119"/>
    <mergeCell ref="D120:E120"/>
    <mergeCell ref="J120:K120"/>
    <mergeCell ref="P120:Q120"/>
    <mergeCell ref="V120:W120"/>
    <mergeCell ref="AB120:AC120"/>
    <mergeCell ref="AH120:AI120"/>
    <mergeCell ref="AN122:AO122"/>
    <mergeCell ref="AT122:AU122"/>
    <mergeCell ref="AZ122:BA122"/>
    <mergeCell ref="BF122:BG122"/>
    <mergeCell ref="BL122:BM122"/>
    <mergeCell ref="D123:E123"/>
    <mergeCell ref="J123:K123"/>
    <mergeCell ref="P123:Q123"/>
    <mergeCell ref="V123:W123"/>
    <mergeCell ref="AB123:AC123"/>
    <mergeCell ref="D122:E122"/>
    <mergeCell ref="J122:K122"/>
    <mergeCell ref="P122:Q122"/>
    <mergeCell ref="V122:W122"/>
    <mergeCell ref="AB122:AC122"/>
    <mergeCell ref="AH122:AI122"/>
    <mergeCell ref="AH121:AI121"/>
    <mergeCell ref="AN121:AO121"/>
    <mergeCell ref="AT121:AU121"/>
    <mergeCell ref="AZ121:BA121"/>
    <mergeCell ref="BF121:BG121"/>
    <mergeCell ref="BL121:BM121"/>
    <mergeCell ref="AN124:AO124"/>
    <mergeCell ref="AT124:AU124"/>
    <mergeCell ref="AZ124:BA124"/>
    <mergeCell ref="BF124:BG124"/>
    <mergeCell ref="BL124:BM124"/>
    <mergeCell ref="D125:E125"/>
    <mergeCell ref="J125:K125"/>
    <mergeCell ref="P125:Q125"/>
    <mergeCell ref="V125:W125"/>
    <mergeCell ref="AB125:AC125"/>
    <mergeCell ref="D124:E124"/>
    <mergeCell ref="J124:K124"/>
    <mergeCell ref="P124:Q124"/>
    <mergeCell ref="V124:W124"/>
    <mergeCell ref="AB124:AC124"/>
    <mergeCell ref="AH124:AI124"/>
    <mergeCell ref="AH123:AI123"/>
    <mergeCell ref="AN123:AO123"/>
    <mergeCell ref="AT123:AU123"/>
    <mergeCell ref="AZ123:BA123"/>
    <mergeCell ref="BF123:BG123"/>
    <mergeCell ref="BL123:BM123"/>
    <mergeCell ref="AN126:AO126"/>
    <mergeCell ref="AT126:AU126"/>
    <mergeCell ref="AZ126:BA126"/>
    <mergeCell ref="BF126:BG126"/>
    <mergeCell ref="BL126:BM126"/>
    <mergeCell ref="D127:E127"/>
    <mergeCell ref="J127:K127"/>
    <mergeCell ref="P127:Q127"/>
    <mergeCell ref="V127:W127"/>
    <mergeCell ref="AB127:AC127"/>
    <mergeCell ref="D126:E126"/>
    <mergeCell ref="J126:K126"/>
    <mergeCell ref="P126:Q126"/>
    <mergeCell ref="V126:W126"/>
    <mergeCell ref="AB126:AC126"/>
    <mergeCell ref="AH126:AI126"/>
    <mergeCell ref="AH125:AI125"/>
    <mergeCell ref="AN125:AO125"/>
    <mergeCell ref="AT125:AU125"/>
    <mergeCell ref="AZ125:BA125"/>
    <mergeCell ref="BF125:BG125"/>
    <mergeCell ref="BL125:BM125"/>
    <mergeCell ref="BL128:BM128"/>
    <mergeCell ref="B129:B131"/>
    <mergeCell ref="C129:C131"/>
    <mergeCell ref="H129:H131"/>
    <mergeCell ref="I129:I131"/>
    <mergeCell ref="N129:N131"/>
    <mergeCell ref="D128:E128"/>
    <mergeCell ref="J128:K128"/>
    <mergeCell ref="P128:Q128"/>
    <mergeCell ref="V128:W128"/>
    <mergeCell ref="AB128:AC128"/>
    <mergeCell ref="AH128:AI128"/>
    <mergeCell ref="AH127:AI127"/>
    <mergeCell ref="AN127:AO127"/>
    <mergeCell ref="AT127:AU127"/>
    <mergeCell ref="AZ127:BA127"/>
    <mergeCell ref="BF127:BG127"/>
    <mergeCell ref="BL127:BM127"/>
    <mergeCell ref="AY129:AY131"/>
    <mergeCell ref="BD129:BD131"/>
    <mergeCell ref="BE129:BE131"/>
    <mergeCell ref="BJ129:BJ131"/>
    <mergeCell ref="BK129:BK131"/>
    <mergeCell ref="N132:N134"/>
    <mergeCell ref="AG129:AG131"/>
    <mergeCell ref="AL129:AL131"/>
    <mergeCell ref="AM129:AM131"/>
    <mergeCell ref="AR129:AR131"/>
    <mergeCell ref="AS129:AS131"/>
    <mergeCell ref="AX129:AX131"/>
    <mergeCell ref="O129:O131"/>
    <mergeCell ref="T129:T131"/>
    <mergeCell ref="U129:U131"/>
    <mergeCell ref="Z129:Z131"/>
    <mergeCell ref="AA129:AA131"/>
    <mergeCell ref="AF129:AF131"/>
    <mergeCell ref="AN128:AO128"/>
    <mergeCell ref="AT128:AU128"/>
    <mergeCell ref="AZ128:BA128"/>
    <mergeCell ref="BF128:BG128"/>
    <mergeCell ref="B138:BN138"/>
    <mergeCell ref="B139:F139"/>
    <mergeCell ref="H139:L139"/>
    <mergeCell ref="N139:R139"/>
    <mergeCell ref="T139:X139"/>
    <mergeCell ref="Z139:AD139"/>
    <mergeCell ref="AF139:AJ139"/>
    <mergeCell ref="AL139:AP139"/>
    <mergeCell ref="AR139:AV139"/>
    <mergeCell ref="AX139:BB139"/>
    <mergeCell ref="AY132:AY134"/>
    <mergeCell ref="BD132:BD134"/>
    <mergeCell ref="BE132:BE134"/>
    <mergeCell ref="BJ132:BJ134"/>
    <mergeCell ref="BK132:BK134"/>
    <mergeCell ref="B135:BN137"/>
    <mergeCell ref="AG132:AG134"/>
    <mergeCell ref="AL132:AL134"/>
    <mergeCell ref="AM132:AM134"/>
    <mergeCell ref="AR132:AR134"/>
    <mergeCell ref="AS132:AS134"/>
    <mergeCell ref="AX132:AX134"/>
    <mergeCell ref="O132:O134"/>
    <mergeCell ref="T132:T134"/>
    <mergeCell ref="U132:U134"/>
    <mergeCell ref="Z132:Z134"/>
    <mergeCell ref="AA132:AA134"/>
    <mergeCell ref="AF132:AF134"/>
    <mergeCell ref="B132:B134"/>
    <mergeCell ref="C132:C134"/>
    <mergeCell ref="H132:H134"/>
    <mergeCell ref="I132:I134"/>
    <mergeCell ref="AZ140:BA140"/>
    <mergeCell ref="BF140:BG140"/>
    <mergeCell ref="BL140:BM140"/>
    <mergeCell ref="D141:E141"/>
    <mergeCell ref="J141:K141"/>
    <mergeCell ref="P141:Q141"/>
    <mergeCell ref="V141:W141"/>
    <mergeCell ref="AB141:AC141"/>
    <mergeCell ref="AH141:AI141"/>
    <mergeCell ref="AN141:AO141"/>
    <mergeCell ref="BD139:BH139"/>
    <mergeCell ref="BJ139:BN139"/>
    <mergeCell ref="D140:E140"/>
    <mergeCell ref="J140:K140"/>
    <mergeCell ref="P140:Q140"/>
    <mergeCell ref="V140:W140"/>
    <mergeCell ref="AB140:AC140"/>
    <mergeCell ref="AH140:AI140"/>
    <mergeCell ref="AN140:AO140"/>
    <mergeCell ref="AT140:AU140"/>
    <mergeCell ref="AN142:AO142"/>
    <mergeCell ref="AT142:AU142"/>
    <mergeCell ref="AZ142:BA142"/>
    <mergeCell ref="BF142:BG142"/>
    <mergeCell ref="BL142:BM142"/>
    <mergeCell ref="D143:E143"/>
    <mergeCell ref="J143:K143"/>
    <mergeCell ref="P143:Q143"/>
    <mergeCell ref="V143:W143"/>
    <mergeCell ref="AB143:AC143"/>
    <mergeCell ref="AT141:AU141"/>
    <mergeCell ref="AZ141:BA141"/>
    <mergeCell ref="BF141:BG141"/>
    <mergeCell ref="BL141:BM141"/>
    <mergeCell ref="D142:E142"/>
    <mergeCell ref="J142:K142"/>
    <mergeCell ref="P142:Q142"/>
    <mergeCell ref="V142:W142"/>
    <mergeCell ref="AB142:AC142"/>
    <mergeCell ref="AH142:AI142"/>
    <mergeCell ref="AN144:AO144"/>
    <mergeCell ref="AT144:AU144"/>
    <mergeCell ref="AZ144:BA144"/>
    <mergeCell ref="BF144:BG144"/>
    <mergeCell ref="BL144:BM144"/>
    <mergeCell ref="D145:E145"/>
    <mergeCell ref="J145:K145"/>
    <mergeCell ref="P145:Q145"/>
    <mergeCell ref="V145:W145"/>
    <mergeCell ref="AB145:AC145"/>
    <mergeCell ref="D144:E144"/>
    <mergeCell ref="J144:K144"/>
    <mergeCell ref="P144:Q144"/>
    <mergeCell ref="V144:W144"/>
    <mergeCell ref="AB144:AC144"/>
    <mergeCell ref="AH144:AI144"/>
    <mergeCell ref="AH143:AI143"/>
    <mergeCell ref="AN143:AO143"/>
    <mergeCell ref="AT143:AU143"/>
    <mergeCell ref="AZ143:BA143"/>
    <mergeCell ref="BF143:BG143"/>
    <mergeCell ref="BL143:BM143"/>
    <mergeCell ref="AN146:AO146"/>
    <mergeCell ref="AT146:AU146"/>
    <mergeCell ref="AZ146:BA146"/>
    <mergeCell ref="BF146:BG146"/>
    <mergeCell ref="BL146:BM146"/>
    <mergeCell ref="D147:E147"/>
    <mergeCell ref="J147:K147"/>
    <mergeCell ref="P147:Q147"/>
    <mergeCell ref="V147:W147"/>
    <mergeCell ref="AB147:AC147"/>
    <mergeCell ref="D146:E146"/>
    <mergeCell ref="J146:K146"/>
    <mergeCell ref="P146:Q146"/>
    <mergeCell ref="V146:W146"/>
    <mergeCell ref="AB146:AC146"/>
    <mergeCell ref="AH146:AI146"/>
    <mergeCell ref="AH145:AI145"/>
    <mergeCell ref="AN145:AO145"/>
    <mergeCell ref="AT145:AU145"/>
    <mergeCell ref="AZ145:BA145"/>
    <mergeCell ref="BF145:BG145"/>
    <mergeCell ref="BL145:BM145"/>
    <mergeCell ref="AN148:AO148"/>
    <mergeCell ref="AT148:AU148"/>
    <mergeCell ref="AZ148:BA148"/>
    <mergeCell ref="BF148:BG148"/>
    <mergeCell ref="BL148:BM148"/>
    <mergeCell ref="D149:E149"/>
    <mergeCell ref="J149:K149"/>
    <mergeCell ref="P149:Q149"/>
    <mergeCell ref="V149:W149"/>
    <mergeCell ref="AB149:AC149"/>
    <mergeCell ref="D148:E148"/>
    <mergeCell ref="J148:K148"/>
    <mergeCell ref="P148:Q148"/>
    <mergeCell ref="V148:W148"/>
    <mergeCell ref="AB148:AC148"/>
    <mergeCell ref="AH148:AI148"/>
    <mergeCell ref="AH147:AI147"/>
    <mergeCell ref="AN147:AO147"/>
    <mergeCell ref="AT147:AU147"/>
    <mergeCell ref="AZ147:BA147"/>
    <mergeCell ref="BF147:BG147"/>
    <mergeCell ref="BL147:BM147"/>
    <mergeCell ref="BL150:BM150"/>
    <mergeCell ref="B151:B153"/>
    <mergeCell ref="C151:C153"/>
    <mergeCell ref="H151:H153"/>
    <mergeCell ref="I151:I153"/>
    <mergeCell ref="N151:N153"/>
    <mergeCell ref="D150:E150"/>
    <mergeCell ref="J150:K150"/>
    <mergeCell ref="P150:Q150"/>
    <mergeCell ref="V150:W150"/>
    <mergeCell ref="AB150:AC150"/>
    <mergeCell ref="AH150:AI150"/>
    <mergeCell ref="AH149:AI149"/>
    <mergeCell ref="AN149:AO149"/>
    <mergeCell ref="AT149:AU149"/>
    <mergeCell ref="AZ149:BA149"/>
    <mergeCell ref="BF149:BG149"/>
    <mergeCell ref="BL149:BM149"/>
    <mergeCell ref="AY151:AY153"/>
    <mergeCell ref="BD151:BD153"/>
    <mergeCell ref="BE151:BE153"/>
    <mergeCell ref="BJ151:BJ153"/>
    <mergeCell ref="BK151:BK153"/>
    <mergeCell ref="N154:N156"/>
    <mergeCell ref="AG151:AG153"/>
    <mergeCell ref="AL151:AL153"/>
    <mergeCell ref="AM151:AM153"/>
    <mergeCell ref="AR151:AR153"/>
    <mergeCell ref="AS151:AS153"/>
    <mergeCell ref="AX151:AX153"/>
    <mergeCell ref="O151:O153"/>
    <mergeCell ref="T151:T153"/>
    <mergeCell ref="U151:U153"/>
    <mergeCell ref="Z151:Z153"/>
    <mergeCell ref="AA151:AA153"/>
    <mergeCell ref="AF151:AF153"/>
    <mergeCell ref="AN150:AO150"/>
    <mergeCell ref="AT150:AU150"/>
    <mergeCell ref="AZ150:BA150"/>
    <mergeCell ref="BF150:BG150"/>
    <mergeCell ref="B160:BN160"/>
    <mergeCell ref="B161:F161"/>
    <mergeCell ref="H161:L161"/>
    <mergeCell ref="N161:R161"/>
    <mergeCell ref="T161:X161"/>
    <mergeCell ref="Z161:AD161"/>
    <mergeCell ref="AF161:AJ161"/>
    <mergeCell ref="AL161:AP161"/>
    <mergeCell ref="AR161:AV161"/>
    <mergeCell ref="AX161:BB161"/>
    <mergeCell ref="AY154:AY156"/>
    <mergeCell ref="BD154:BD156"/>
    <mergeCell ref="BE154:BE156"/>
    <mergeCell ref="BJ154:BJ156"/>
    <mergeCell ref="BK154:BK156"/>
    <mergeCell ref="B157:BN159"/>
    <mergeCell ref="AG154:AG156"/>
    <mergeCell ref="AL154:AL156"/>
    <mergeCell ref="AM154:AM156"/>
    <mergeCell ref="AR154:AR156"/>
    <mergeCell ref="AS154:AS156"/>
    <mergeCell ref="AX154:AX156"/>
    <mergeCell ref="O154:O156"/>
    <mergeCell ref="T154:T156"/>
    <mergeCell ref="U154:U156"/>
    <mergeCell ref="Z154:Z156"/>
    <mergeCell ref="AA154:AA156"/>
    <mergeCell ref="AF154:AF156"/>
    <mergeCell ref="B154:B156"/>
    <mergeCell ref="C154:C156"/>
    <mergeCell ref="H154:H156"/>
    <mergeCell ref="I154:I156"/>
    <mergeCell ref="AZ162:BA162"/>
    <mergeCell ref="BF162:BG162"/>
    <mergeCell ref="BL162:BM162"/>
    <mergeCell ref="D163:E163"/>
    <mergeCell ref="J163:K163"/>
    <mergeCell ref="P163:Q163"/>
    <mergeCell ref="V163:W163"/>
    <mergeCell ref="AB163:AC163"/>
    <mergeCell ref="AH163:AI163"/>
    <mergeCell ref="AN163:AO163"/>
    <mergeCell ref="BD161:BH161"/>
    <mergeCell ref="BJ161:BN161"/>
    <mergeCell ref="D162:E162"/>
    <mergeCell ref="J162:K162"/>
    <mergeCell ref="P162:Q162"/>
    <mergeCell ref="V162:W162"/>
    <mergeCell ref="AB162:AC162"/>
    <mergeCell ref="AH162:AI162"/>
    <mergeCell ref="AN162:AO162"/>
    <mergeCell ref="AT162:AU162"/>
    <mergeCell ref="AN164:AO164"/>
    <mergeCell ref="AT164:AU164"/>
    <mergeCell ref="AZ164:BA164"/>
    <mergeCell ref="BF164:BG164"/>
    <mergeCell ref="BL164:BM164"/>
    <mergeCell ref="D165:E165"/>
    <mergeCell ref="J165:K165"/>
    <mergeCell ref="P165:Q165"/>
    <mergeCell ref="V165:W165"/>
    <mergeCell ref="AB165:AC165"/>
    <mergeCell ref="AT163:AU163"/>
    <mergeCell ref="AZ163:BA163"/>
    <mergeCell ref="BF163:BG163"/>
    <mergeCell ref="BL163:BM163"/>
    <mergeCell ref="D164:E164"/>
    <mergeCell ref="J164:K164"/>
    <mergeCell ref="P164:Q164"/>
    <mergeCell ref="V164:W164"/>
    <mergeCell ref="AB164:AC164"/>
    <mergeCell ref="AH164:AI164"/>
    <mergeCell ref="AN166:AO166"/>
    <mergeCell ref="AT166:AU166"/>
    <mergeCell ref="AZ166:BA166"/>
    <mergeCell ref="BF166:BG166"/>
    <mergeCell ref="BL166:BM166"/>
    <mergeCell ref="D167:E167"/>
    <mergeCell ref="J167:K167"/>
    <mergeCell ref="P167:Q167"/>
    <mergeCell ref="V167:W167"/>
    <mergeCell ref="AB167:AC167"/>
    <mergeCell ref="D166:E166"/>
    <mergeCell ref="J166:K166"/>
    <mergeCell ref="P166:Q166"/>
    <mergeCell ref="V166:W166"/>
    <mergeCell ref="AB166:AC166"/>
    <mergeCell ref="AH166:AI166"/>
    <mergeCell ref="AH165:AI165"/>
    <mergeCell ref="AN165:AO165"/>
    <mergeCell ref="AT165:AU165"/>
    <mergeCell ref="AZ165:BA165"/>
    <mergeCell ref="BF165:BG165"/>
    <mergeCell ref="BL165:BM165"/>
    <mergeCell ref="AN168:AO168"/>
    <mergeCell ref="AT168:AU168"/>
    <mergeCell ref="AZ168:BA168"/>
    <mergeCell ref="BF168:BG168"/>
    <mergeCell ref="BL168:BM168"/>
    <mergeCell ref="D169:E169"/>
    <mergeCell ref="J169:K169"/>
    <mergeCell ref="P169:Q169"/>
    <mergeCell ref="V169:W169"/>
    <mergeCell ref="AB169:AC169"/>
    <mergeCell ref="D168:E168"/>
    <mergeCell ref="J168:K168"/>
    <mergeCell ref="P168:Q168"/>
    <mergeCell ref="V168:W168"/>
    <mergeCell ref="AB168:AC168"/>
    <mergeCell ref="AH168:AI168"/>
    <mergeCell ref="AH167:AI167"/>
    <mergeCell ref="AN167:AO167"/>
    <mergeCell ref="AT167:AU167"/>
    <mergeCell ref="AZ167:BA167"/>
    <mergeCell ref="BF167:BG167"/>
    <mergeCell ref="BL167:BM167"/>
    <mergeCell ref="AN170:AO170"/>
    <mergeCell ref="AT170:AU170"/>
    <mergeCell ref="AZ170:BA170"/>
    <mergeCell ref="BF170:BG170"/>
    <mergeCell ref="BL170:BM170"/>
    <mergeCell ref="D171:E171"/>
    <mergeCell ref="J171:K171"/>
    <mergeCell ref="P171:Q171"/>
    <mergeCell ref="V171:W171"/>
    <mergeCell ref="AB171:AC171"/>
    <mergeCell ref="D170:E170"/>
    <mergeCell ref="J170:K170"/>
    <mergeCell ref="P170:Q170"/>
    <mergeCell ref="V170:W170"/>
    <mergeCell ref="AB170:AC170"/>
    <mergeCell ref="AH170:AI170"/>
    <mergeCell ref="AH169:AI169"/>
    <mergeCell ref="AN169:AO169"/>
    <mergeCell ref="AT169:AU169"/>
    <mergeCell ref="AZ169:BA169"/>
    <mergeCell ref="BF169:BG169"/>
    <mergeCell ref="BL169:BM169"/>
    <mergeCell ref="BL172:BM172"/>
    <mergeCell ref="B173:B175"/>
    <mergeCell ref="C173:C175"/>
    <mergeCell ref="H173:H175"/>
    <mergeCell ref="I173:I175"/>
    <mergeCell ref="N173:N175"/>
    <mergeCell ref="D172:E172"/>
    <mergeCell ref="J172:K172"/>
    <mergeCell ref="P172:Q172"/>
    <mergeCell ref="V172:W172"/>
    <mergeCell ref="AB172:AC172"/>
    <mergeCell ref="AH172:AI172"/>
    <mergeCell ref="AH171:AI171"/>
    <mergeCell ref="AN171:AO171"/>
    <mergeCell ref="AT171:AU171"/>
    <mergeCell ref="AZ171:BA171"/>
    <mergeCell ref="BF171:BG171"/>
    <mergeCell ref="BL171:BM171"/>
    <mergeCell ref="AY173:AY175"/>
    <mergeCell ref="BD173:BD175"/>
    <mergeCell ref="BE173:BE175"/>
    <mergeCell ref="BJ173:BJ175"/>
    <mergeCell ref="BK173:BK175"/>
    <mergeCell ref="N176:N178"/>
    <mergeCell ref="AG173:AG175"/>
    <mergeCell ref="AL173:AL175"/>
    <mergeCell ref="AM173:AM175"/>
    <mergeCell ref="AR173:AR175"/>
    <mergeCell ref="AS173:AS175"/>
    <mergeCell ref="AX173:AX175"/>
    <mergeCell ref="O173:O175"/>
    <mergeCell ref="T173:T175"/>
    <mergeCell ref="U173:U175"/>
    <mergeCell ref="Z173:Z175"/>
    <mergeCell ref="AA173:AA175"/>
    <mergeCell ref="AF173:AF175"/>
    <mergeCell ref="AN172:AO172"/>
    <mergeCell ref="AT172:AU172"/>
    <mergeCell ref="AZ172:BA172"/>
    <mergeCell ref="BF172:BG172"/>
    <mergeCell ref="B182:BN182"/>
    <mergeCell ref="B183:F183"/>
    <mergeCell ref="H183:L183"/>
    <mergeCell ref="N183:R183"/>
    <mergeCell ref="T183:X183"/>
    <mergeCell ref="Z183:AD183"/>
    <mergeCell ref="AF183:AJ183"/>
    <mergeCell ref="AL183:AP183"/>
    <mergeCell ref="AR183:AV183"/>
    <mergeCell ref="AX183:BB183"/>
    <mergeCell ref="AY176:AY178"/>
    <mergeCell ref="BD176:BD178"/>
    <mergeCell ref="BE176:BE178"/>
    <mergeCell ref="BJ176:BJ178"/>
    <mergeCell ref="BK176:BK178"/>
    <mergeCell ref="B179:BN181"/>
    <mergeCell ref="AG176:AG178"/>
    <mergeCell ref="AL176:AL178"/>
    <mergeCell ref="AM176:AM178"/>
    <mergeCell ref="AR176:AR178"/>
    <mergeCell ref="AS176:AS178"/>
    <mergeCell ref="AX176:AX178"/>
    <mergeCell ref="O176:O178"/>
    <mergeCell ref="T176:T178"/>
    <mergeCell ref="U176:U178"/>
    <mergeCell ref="Z176:Z178"/>
    <mergeCell ref="AA176:AA178"/>
    <mergeCell ref="AF176:AF178"/>
    <mergeCell ref="B176:B178"/>
    <mergeCell ref="C176:C178"/>
    <mergeCell ref="H176:H178"/>
    <mergeCell ref="I176:I178"/>
    <mergeCell ref="AZ184:BA184"/>
    <mergeCell ref="BF184:BG184"/>
    <mergeCell ref="BL184:BM184"/>
    <mergeCell ref="D185:E185"/>
    <mergeCell ref="J185:K185"/>
    <mergeCell ref="P185:Q185"/>
    <mergeCell ref="V185:W185"/>
    <mergeCell ref="AB185:AC185"/>
    <mergeCell ref="AH185:AI185"/>
    <mergeCell ref="AN185:AO185"/>
    <mergeCell ref="BD183:BH183"/>
    <mergeCell ref="BJ183:BN183"/>
    <mergeCell ref="D184:E184"/>
    <mergeCell ref="J184:K184"/>
    <mergeCell ref="P184:Q184"/>
    <mergeCell ref="V184:W184"/>
    <mergeCell ref="AB184:AC184"/>
    <mergeCell ref="AH184:AI184"/>
    <mergeCell ref="AN184:AO184"/>
    <mergeCell ref="AT184:AU184"/>
    <mergeCell ref="AN186:AO186"/>
    <mergeCell ref="AT186:AU186"/>
    <mergeCell ref="AZ186:BA186"/>
    <mergeCell ref="BF186:BG186"/>
    <mergeCell ref="BL186:BM186"/>
    <mergeCell ref="D187:E187"/>
    <mergeCell ref="J187:K187"/>
    <mergeCell ref="P187:Q187"/>
    <mergeCell ref="V187:W187"/>
    <mergeCell ref="AB187:AC187"/>
    <mergeCell ref="AT185:AU185"/>
    <mergeCell ref="AZ185:BA185"/>
    <mergeCell ref="BF185:BG185"/>
    <mergeCell ref="BL185:BM185"/>
    <mergeCell ref="D186:E186"/>
    <mergeCell ref="J186:K186"/>
    <mergeCell ref="P186:Q186"/>
    <mergeCell ref="V186:W186"/>
    <mergeCell ref="AB186:AC186"/>
    <mergeCell ref="AH186:AI186"/>
    <mergeCell ref="AN188:AO188"/>
    <mergeCell ref="AT188:AU188"/>
    <mergeCell ref="AZ188:BA188"/>
    <mergeCell ref="BF188:BG188"/>
    <mergeCell ref="BL188:BM188"/>
    <mergeCell ref="D189:E189"/>
    <mergeCell ref="J189:K189"/>
    <mergeCell ref="P189:Q189"/>
    <mergeCell ref="V189:W189"/>
    <mergeCell ref="AB189:AC189"/>
    <mergeCell ref="D188:E188"/>
    <mergeCell ref="J188:K188"/>
    <mergeCell ref="P188:Q188"/>
    <mergeCell ref="V188:W188"/>
    <mergeCell ref="AB188:AC188"/>
    <mergeCell ref="AH188:AI188"/>
    <mergeCell ref="AH187:AI187"/>
    <mergeCell ref="AN187:AO187"/>
    <mergeCell ref="AT187:AU187"/>
    <mergeCell ref="AZ187:BA187"/>
    <mergeCell ref="BF187:BG187"/>
    <mergeCell ref="BL187:BM187"/>
    <mergeCell ref="AN190:AO190"/>
    <mergeCell ref="AT190:AU190"/>
    <mergeCell ref="AZ190:BA190"/>
    <mergeCell ref="BF190:BG190"/>
    <mergeCell ref="BL190:BM190"/>
    <mergeCell ref="D191:E191"/>
    <mergeCell ref="J191:K191"/>
    <mergeCell ref="P191:Q191"/>
    <mergeCell ref="V191:W191"/>
    <mergeCell ref="AB191:AC191"/>
    <mergeCell ref="D190:E190"/>
    <mergeCell ref="J190:K190"/>
    <mergeCell ref="P190:Q190"/>
    <mergeCell ref="V190:W190"/>
    <mergeCell ref="AB190:AC190"/>
    <mergeCell ref="AH190:AI190"/>
    <mergeCell ref="AH189:AI189"/>
    <mergeCell ref="AN189:AO189"/>
    <mergeCell ref="AT189:AU189"/>
    <mergeCell ref="AZ189:BA189"/>
    <mergeCell ref="BF189:BG189"/>
    <mergeCell ref="BL189:BM189"/>
    <mergeCell ref="AN192:AO192"/>
    <mergeCell ref="AT192:AU192"/>
    <mergeCell ref="AZ192:BA192"/>
    <mergeCell ref="BF192:BG192"/>
    <mergeCell ref="BL192:BM192"/>
    <mergeCell ref="D193:E193"/>
    <mergeCell ref="J193:K193"/>
    <mergeCell ref="P193:Q193"/>
    <mergeCell ref="V193:W193"/>
    <mergeCell ref="AB193:AC193"/>
    <mergeCell ref="D192:E192"/>
    <mergeCell ref="J192:K192"/>
    <mergeCell ref="P192:Q192"/>
    <mergeCell ref="V192:W192"/>
    <mergeCell ref="AB192:AC192"/>
    <mergeCell ref="AH192:AI192"/>
    <mergeCell ref="AH191:AI191"/>
    <mergeCell ref="AN191:AO191"/>
    <mergeCell ref="AT191:AU191"/>
    <mergeCell ref="AZ191:BA191"/>
    <mergeCell ref="BF191:BG191"/>
    <mergeCell ref="BL191:BM191"/>
    <mergeCell ref="BL194:BM194"/>
    <mergeCell ref="B195:B197"/>
    <mergeCell ref="C195:C197"/>
    <mergeCell ref="H195:H197"/>
    <mergeCell ref="I195:I197"/>
    <mergeCell ref="N195:N197"/>
    <mergeCell ref="D194:E194"/>
    <mergeCell ref="J194:K194"/>
    <mergeCell ref="P194:Q194"/>
    <mergeCell ref="V194:W194"/>
    <mergeCell ref="AB194:AC194"/>
    <mergeCell ref="AH194:AI194"/>
    <mergeCell ref="AH193:AI193"/>
    <mergeCell ref="AN193:AO193"/>
    <mergeCell ref="AT193:AU193"/>
    <mergeCell ref="AZ193:BA193"/>
    <mergeCell ref="BF193:BG193"/>
    <mergeCell ref="BL193:BM193"/>
    <mergeCell ref="AY195:AY197"/>
    <mergeCell ref="BD195:BD197"/>
    <mergeCell ref="BE195:BE197"/>
    <mergeCell ref="BJ195:BJ197"/>
    <mergeCell ref="BK195:BK197"/>
    <mergeCell ref="N198:N200"/>
    <mergeCell ref="AG195:AG197"/>
    <mergeCell ref="AL195:AL197"/>
    <mergeCell ref="AM195:AM197"/>
    <mergeCell ref="AR195:AR197"/>
    <mergeCell ref="AS195:AS197"/>
    <mergeCell ref="AX195:AX197"/>
    <mergeCell ref="O195:O197"/>
    <mergeCell ref="T195:T197"/>
    <mergeCell ref="U195:U197"/>
    <mergeCell ref="Z195:Z197"/>
    <mergeCell ref="AA195:AA197"/>
    <mergeCell ref="AF195:AF197"/>
    <mergeCell ref="AN194:AO194"/>
    <mergeCell ref="AT194:AU194"/>
    <mergeCell ref="AZ194:BA194"/>
    <mergeCell ref="BF194:BG194"/>
    <mergeCell ref="B204:BN204"/>
    <mergeCell ref="B205:F205"/>
    <mergeCell ref="H205:L205"/>
    <mergeCell ref="N205:R205"/>
    <mergeCell ref="T205:X205"/>
    <mergeCell ref="Z205:AD205"/>
    <mergeCell ref="AF205:AJ205"/>
    <mergeCell ref="AL205:AP205"/>
    <mergeCell ref="AR205:AV205"/>
    <mergeCell ref="AX205:BB205"/>
    <mergeCell ref="AY198:AY200"/>
    <mergeCell ref="BD198:BD200"/>
    <mergeCell ref="BE198:BE200"/>
    <mergeCell ref="BJ198:BJ200"/>
    <mergeCell ref="BK198:BK200"/>
    <mergeCell ref="B201:BN203"/>
    <mergeCell ref="AG198:AG200"/>
    <mergeCell ref="AL198:AL200"/>
    <mergeCell ref="AM198:AM200"/>
    <mergeCell ref="AR198:AR200"/>
    <mergeCell ref="AS198:AS200"/>
    <mergeCell ref="AX198:AX200"/>
    <mergeCell ref="O198:O200"/>
    <mergeCell ref="T198:T200"/>
    <mergeCell ref="U198:U200"/>
    <mergeCell ref="Z198:Z200"/>
    <mergeCell ref="AA198:AA200"/>
    <mergeCell ref="AF198:AF200"/>
    <mergeCell ref="B198:B200"/>
    <mergeCell ref="C198:C200"/>
    <mergeCell ref="H198:H200"/>
    <mergeCell ref="I198:I200"/>
    <mergeCell ref="AZ206:BA206"/>
    <mergeCell ref="BF206:BG206"/>
    <mergeCell ref="BL206:BM206"/>
    <mergeCell ref="D207:E207"/>
    <mergeCell ref="J207:K207"/>
    <mergeCell ref="P207:Q207"/>
    <mergeCell ref="V207:W207"/>
    <mergeCell ref="AB207:AC207"/>
    <mergeCell ref="AH207:AI207"/>
    <mergeCell ref="AN207:AO207"/>
    <mergeCell ref="BD205:BH205"/>
    <mergeCell ref="BJ205:BN205"/>
    <mergeCell ref="D206:E206"/>
    <mergeCell ref="J206:K206"/>
    <mergeCell ref="P206:Q206"/>
    <mergeCell ref="V206:W206"/>
    <mergeCell ref="AB206:AC206"/>
    <mergeCell ref="AH206:AI206"/>
    <mergeCell ref="AN206:AO206"/>
    <mergeCell ref="AT206:AU206"/>
    <mergeCell ref="AN208:AO208"/>
    <mergeCell ref="AT208:AU208"/>
    <mergeCell ref="AZ208:BA208"/>
    <mergeCell ref="BF208:BG208"/>
    <mergeCell ref="BL208:BM208"/>
    <mergeCell ref="D209:E209"/>
    <mergeCell ref="J209:K209"/>
    <mergeCell ref="P209:Q209"/>
    <mergeCell ref="V209:W209"/>
    <mergeCell ref="AB209:AC209"/>
    <mergeCell ref="AT207:AU207"/>
    <mergeCell ref="AZ207:BA207"/>
    <mergeCell ref="BF207:BG207"/>
    <mergeCell ref="BL207:BM207"/>
    <mergeCell ref="D208:E208"/>
    <mergeCell ref="J208:K208"/>
    <mergeCell ref="P208:Q208"/>
    <mergeCell ref="V208:W208"/>
    <mergeCell ref="AB208:AC208"/>
    <mergeCell ref="AH208:AI208"/>
    <mergeCell ref="AN210:AO210"/>
    <mergeCell ref="AT210:AU210"/>
    <mergeCell ref="AZ210:BA210"/>
    <mergeCell ref="BF210:BG210"/>
    <mergeCell ref="BL210:BM210"/>
    <mergeCell ref="D211:E211"/>
    <mergeCell ref="J211:K211"/>
    <mergeCell ref="P211:Q211"/>
    <mergeCell ref="V211:W211"/>
    <mergeCell ref="AB211:AC211"/>
    <mergeCell ref="D210:E210"/>
    <mergeCell ref="J210:K210"/>
    <mergeCell ref="P210:Q210"/>
    <mergeCell ref="V210:W210"/>
    <mergeCell ref="AB210:AC210"/>
    <mergeCell ref="AH210:AI210"/>
    <mergeCell ref="AH209:AI209"/>
    <mergeCell ref="AN209:AO209"/>
    <mergeCell ref="AT209:AU209"/>
    <mergeCell ref="AZ209:BA209"/>
    <mergeCell ref="BF209:BG209"/>
    <mergeCell ref="BL209:BM209"/>
    <mergeCell ref="AN212:AO212"/>
    <mergeCell ref="AT212:AU212"/>
    <mergeCell ref="AZ212:BA212"/>
    <mergeCell ref="BF212:BG212"/>
    <mergeCell ref="BL212:BM212"/>
    <mergeCell ref="D213:E213"/>
    <mergeCell ref="J213:K213"/>
    <mergeCell ref="P213:Q213"/>
    <mergeCell ref="V213:W213"/>
    <mergeCell ref="AB213:AC213"/>
    <mergeCell ref="D212:E212"/>
    <mergeCell ref="J212:K212"/>
    <mergeCell ref="P212:Q212"/>
    <mergeCell ref="V212:W212"/>
    <mergeCell ref="AB212:AC212"/>
    <mergeCell ref="AH212:AI212"/>
    <mergeCell ref="AH211:AI211"/>
    <mergeCell ref="AN211:AO211"/>
    <mergeCell ref="AT211:AU211"/>
    <mergeCell ref="AZ211:BA211"/>
    <mergeCell ref="BF211:BG211"/>
    <mergeCell ref="BL211:BM211"/>
    <mergeCell ref="AN214:AO214"/>
    <mergeCell ref="AT214:AU214"/>
    <mergeCell ref="AZ214:BA214"/>
    <mergeCell ref="BF214:BG214"/>
    <mergeCell ref="BL214:BM214"/>
    <mergeCell ref="D215:E215"/>
    <mergeCell ref="J215:K215"/>
    <mergeCell ref="P215:Q215"/>
    <mergeCell ref="V215:W215"/>
    <mergeCell ref="AB215:AC215"/>
    <mergeCell ref="D214:E214"/>
    <mergeCell ref="J214:K214"/>
    <mergeCell ref="P214:Q214"/>
    <mergeCell ref="V214:W214"/>
    <mergeCell ref="AB214:AC214"/>
    <mergeCell ref="AH214:AI214"/>
    <mergeCell ref="AH213:AI213"/>
    <mergeCell ref="AN213:AO213"/>
    <mergeCell ref="AT213:AU213"/>
    <mergeCell ref="AZ213:BA213"/>
    <mergeCell ref="BF213:BG213"/>
    <mergeCell ref="BL213:BM213"/>
    <mergeCell ref="BL216:BM216"/>
    <mergeCell ref="B217:B219"/>
    <mergeCell ref="C217:C219"/>
    <mergeCell ref="H217:H219"/>
    <mergeCell ref="I217:I219"/>
    <mergeCell ref="N217:N219"/>
    <mergeCell ref="D216:E216"/>
    <mergeCell ref="J216:K216"/>
    <mergeCell ref="P216:Q216"/>
    <mergeCell ref="V216:W216"/>
    <mergeCell ref="AB216:AC216"/>
    <mergeCell ref="AH216:AI216"/>
    <mergeCell ref="AH215:AI215"/>
    <mergeCell ref="AN215:AO215"/>
    <mergeCell ref="AT215:AU215"/>
    <mergeCell ref="AZ215:BA215"/>
    <mergeCell ref="BF215:BG215"/>
    <mergeCell ref="BL215:BM215"/>
    <mergeCell ref="AY217:AY219"/>
    <mergeCell ref="BD217:BD219"/>
    <mergeCell ref="BE217:BE219"/>
    <mergeCell ref="BJ217:BJ219"/>
    <mergeCell ref="BK217:BK219"/>
    <mergeCell ref="N220:N222"/>
    <mergeCell ref="AG217:AG219"/>
    <mergeCell ref="AL217:AL219"/>
    <mergeCell ref="AM217:AM219"/>
    <mergeCell ref="AR217:AR219"/>
    <mergeCell ref="AS217:AS219"/>
    <mergeCell ref="AX217:AX219"/>
    <mergeCell ref="O217:O219"/>
    <mergeCell ref="T217:T219"/>
    <mergeCell ref="U217:U219"/>
    <mergeCell ref="Z217:Z219"/>
    <mergeCell ref="AA217:AA219"/>
    <mergeCell ref="AF217:AF219"/>
    <mergeCell ref="AN216:AO216"/>
    <mergeCell ref="AT216:AU216"/>
    <mergeCell ref="AZ216:BA216"/>
    <mergeCell ref="BF216:BG216"/>
    <mergeCell ref="B226:BN226"/>
    <mergeCell ref="B227:F227"/>
    <mergeCell ref="H227:L227"/>
    <mergeCell ref="N227:R227"/>
    <mergeCell ref="T227:X227"/>
    <mergeCell ref="Z227:AD227"/>
    <mergeCell ref="AF227:AJ227"/>
    <mergeCell ref="AL227:AP227"/>
    <mergeCell ref="AR227:AV227"/>
    <mergeCell ref="AX227:BB227"/>
    <mergeCell ref="AY220:AY222"/>
    <mergeCell ref="BD220:BD222"/>
    <mergeCell ref="BE220:BE222"/>
    <mergeCell ref="BJ220:BJ222"/>
    <mergeCell ref="BK220:BK222"/>
    <mergeCell ref="B223:BN225"/>
    <mergeCell ref="AG220:AG222"/>
    <mergeCell ref="AL220:AL222"/>
    <mergeCell ref="AM220:AM222"/>
    <mergeCell ref="AR220:AR222"/>
    <mergeCell ref="AS220:AS222"/>
    <mergeCell ref="AX220:AX222"/>
    <mergeCell ref="O220:O222"/>
    <mergeCell ref="T220:T222"/>
    <mergeCell ref="U220:U222"/>
    <mergeCell ref="Z220:Z222"/>
    <mergeCell ref="AA220:AA222"/>
    <mergeCell ref="AF220:AF222"/>
    <mergeCell ref="B220:B222"/>
    <mergeCell ref="C220:C222"/>
    <mergeCell ref="H220:H222"/>
    <mergeCell ref="I220:I222"/>
    <mergeCell ref="AZ228:BA228"/>
    <mergeCell ref="BF228:BG228"/>
    <mergeCell ref="BL228:BM228"/>
    <mergeCell ref="D229:E229"/>
    <mergeCell ref="J229:K229"/>
    <mergeCell ref="P229:Q229"/>
    <mergeCell ref="V229:W229"/>
    <mergeCell ref="AB229:AC229"/>
    <mergeCell ref="AH229:AI229"/>
    <mergeCell ref="AN229:AO229"/>
    <mergeCell ref="BD227:BH227"/>
    <mergeCell ref="BJ227:BN227"/>
    <mergeCell ref="D228:E228"/>
    <mergeCell ref="J228:K228"/>
    <mergeCell ref="P228:Q228"/>
    <mergeCell ref="V228:W228"/>
    <mergeCell ref="AB228:AC228"/>
    <mergeCell ref="AH228:AI228"/>
    <mergeCell ref="AN228:AO228"/>
    <mergeCell ref="AT228:AU228"/>
    <mergeCell ref="AN230:AO230"/>
    <mergeCell ref="AT230:AU230"/>
    <mergeCell ref="AZ230:BA230"/>
    <mergeCell ref="BF230:BG230"/>
    <mergeCell ref="BL230:BM230"/>
    <mergeCell ref="D231:E231"/>
    <mergeCell ref="J231:K231"/>
    <mergeCell ref="P231:Q231"/>
    <mergeCell ref="V231:W231"/>
    <mergeCell ref="AB231:AC231"/>
    <mergeCell ref="AT229:AU229"/>
    <mergeCell ref="AZ229:BA229"/>
    <mergeCell ref="BF229:BG229"/>
    <mergeCell ref="BL229:BM229"/>
    <mergeCell ref="D230:E230"/>
    <mergeCell ref="J230:K230"/>
    <mergeCell ref="P230:Q230"/>
    <mergeCell ref="V230:W230"/>
    <mergeCell ref="AB230:AC230"/>
    <mergeCell ref="AH230:AI230"/>
    <mergeCell ref="AN232:AO232"/>
    <mergeCell ref="AT232:AU232"/>
    <mergeCell ref="AZ232:BA232"/>
    <mergeCell ref="BF232:BG232"/>
    <mergeCell ref="BL232:BM232"/>
    <mergeCell ref="D233:E233"/>
    <mergeCell ref="J233:K233"/>
    <mergeCell ref="P233:Q233"/>
    <mergeCell ref="V233:W233"/>
    <mergeCell ref="AB233:AC233"/>
    <mergeCell ref="D232:E232"/>
    <mergeCell ref="J232:K232"/>
    <mergeCell ref="P232:Q232"/>
    <mergeCell ref="V232:W232"/>
    <mergeCell ref="AB232:AC232"/>
    <mergeCell ref="AH232:AI232"/>
    <mergeCell ref="AH231:AI231"/>
    <mergeCell ref="AN231:AO231"/>
    <mergeCell ref="AT231:AU231"/>
    <mergeCell ref="AZ231:BA231"/>
    <mergeCell ref="BF231:BG231"/>
    <mergeCell ref="BL231:BM231"/>
    <mergeCell ref="AN234:AO234"/>
    <mergeCell ref="AT234:AU234"/>
    <mergeCell ref="AZ234:BA234"/>
    <mergeCell ref="BF234:BG234"/>
    <mergeCell ref="BL234:BM234"/>
    <mergeCell ref="D235:E235"/>
    <mergeCell ref="J235:K235"/>
    <mergeCell ref="P235:Q235"/>
    <mergeCell ref="V235:W235"/>
    <mergeCell ref="AB235:AC235"/>
    <mergeCell ref="D234:E234"/>
    <mergeCell ref="J234:K234"/>
    <mergeCell ref="P234:Q234"/>
    <mergeCell ref="V234:W234"/>
    <mergeCell ref="AB234:AC234"/>
    <mergeCell ref="AH234:AI234"/>
    <mergeCell ref="AH233:AI233"/>
    <mergeCell ref="AN233:AO233"/>
    <mergeCell ref="AT233:AU233"/>
    <mergeCell ref="AZ233:BA233"/>
    <mergeCell ref="BF233:BG233"/>
    <mergeCell ref="BL233:BM233"/>
    <mergeCell ref="AN236:AO236"/>
    <mergeCell ref="AT236:AU236"/>
    <mergeCell ref="AZ236:BA236"/>
    <mergeCell ref="BF236:BG236"/>
    <mergeCell ref="BL236:BM236"/>
    <mergeCell ref="D237:E237"/>
    <mergeCell ref="J237:K237"/>
    <mergeCell ref="P237:Q237"/>
    <mergeCell ref="V237:W237"/>
    <mergeCell ref="AB237:AC237"/>
    <mergeCell ref="D236:E236"/>
    <mergeCell ref="J236:K236"/>
    <mergeCell ref="P236:Q236"/>
    <mergeCell ref="V236:W236"/>
    <mergeCell ref="AB236:AC236"/>
    <mergeCell ref="AH236:AI236"/>
    <mergeCell ref="AH235:AI235"/>
    <mergeCell ref="AN235:AO235"/>
    <mergeCell ref="AT235:AU235"/>
    <mergeCell ref="AZ235:BA235"/>
    <mergeCell ref="BF235:BG235"/>
    <mergeCell ref="BL235:BM235"/>
    <mergeCell ref="BL238:BM238"/>
    <mergeCell ref="B239:B241"/>
    <mergeCell ref="C239:C241"/>
    <mergeCell ref="H239:H241"/>
    <mergeCell ref="I239:I241"/>
    <mergeCell ref="N239:N241"/>
    <mergeCell ref="D238:E238"/>
    <mergeCell ref="J238:K238"/>
    <mergeCell ref="P238:Q238"/>
    <mergeCell ref="V238:W238"/>
    <mergeCell ref="AB238:AC238"/>
    <mergeCell ref="AH238:AI238"/>
    <mergeCell ref="AH237:AI237"/>
    <mergeCell ref="AN237:AO237"/>
    <mergeCell ref="AT237:AU237"/>
    <mergeCell ref="AZ237:BA237"/>
    <mergeCell ref="BF237:BG237"/>
    <mergeCell ref="BL237:BM237"/>
    <mergeCell ref="AY239:AY241"/>
    <mergeCell ref="BD239:BD241"/>
    <mergeCell ref="BE239:BE241"/>
    <mergeCell ref="BJ239:BJ241"/>
    <mergeCell ref="BK239:BK241"/>
    <mergeCell ref="N242:N244"/>
    <mergeCell ref="AG239:AG241"/>
    <mergeCell ref="AL239:AL241"/>
    <mergeCell ref="AM239:AM241"/>
    <mergeCell ref="AR239:AR241"/>
    <mergeCell ref="AS239:AS241"/>
    <mergeCell ref="AX239:AX241"/>
    <mergeCell ref="O239:O241"/>
    <mergeCell ref="T239:T241"/>
    <mergeCell ref="U239:U241"/>
    <mergeCell ref="Z239:Z241"/>
    <mergeCell ref="AA239:AA241"/>
    <mergeCell ref="AF239:AF241"/>
    <mergeCell ref="AN238:AO238"/>
    <mergeCell ref="AT238:AU238"/>
    <mergeCell ref="AZ238:BA238"/>
    <mergeCell ref="BF238:BG238"/>
    <mergeCell ref="B248:BN248"/>
    <mergeCell ref="B249:F249"/>
    <mergeCell ref="H249:L249"/>
    <mergeCell ref="N249:R249"/>
    <mergeCell ref="T249:X249"/>
    <mergeCell ref="Z249:AD249"/>
    <mergeCell ref="AF249:AJ249"/>
    <mergeCell ref="AL249:AP249"/>
    <mergeCell ref="AR249:AV249"/>
    <mergeCell ref="AX249:BB249"/>
    <mergeCell ref="AY242:AY244"/>
    <mergeCell ref="BD242:BD244"/>
    <mergeCell ref="BE242:BE244"/>
    <mergeCell ref="BJ242:BJ244"/>
    <mergeCell ref="BK242:BK244"/>
    <mergeCell ref="B245:BN247"/>
    <mergeCell ref="AG242:AG244"/>
    <mergeCell ref="AL242:AL244"/>
    <mergeCell ref="AM242:AM244"/>
    <mergeCell ref="AR242:AR244"/>
    <mergeCell ref="AS242:AS244"/>
    <mergeCell ref="AX242:AX244"/>
    <mergeCell ref="O242:O244"/>
    <mergeCell ref="T242:T244"/>
    <mergeCell ref="U242:U244"/>
    <mergeCell ref="Z242:Z244"/>
    <mergeCell ref="AA242:AA244"/>
    <mergeCell ref="AF242:AF244"/>
    <mergeCell ref="B242:B244"/>
    <mergeCell ref="C242:C244"/>
    <mergeCell ref="H242:H244"/>
    <mergeCell ref="I242:I244"/>
    <mergeCell ref="AZ250:BA250"/>
    <mergeCell ref="BF250:BG250"/>
    <mergeCell ref="BL250:BM250"/>
    <mergeCell ref="D251:E251"/>
    <mergeCell ref="J251:K251"/>
    <mergeCell ref="P251:Q251"/>
    <mergeCell ref="V251:W251"/>
    <mergeCell ref="AB251:AC251"/>
    <mergeCell ref="AH251:AI251"/>
    <mergeCell ref="AN251:AO251"/>
    <mergeCell ref="BD249:BH249"/>
    <mergeCell ref="BJ249:BN249"/>
    <mergeCell ref="D250:E250"/>
    <mergeCell ref="J250:K250"/>
    <mergeCell ref="P250:Q250"/>
    <mergeCell ref="V250:W250"/>
    <mergeCell ref="AB250:AC250"/>
    <mergeCell ref="AH250:AI250"/>
    <mergeCell ref="AN250:AO250"/>
    <mergeCell ref="AT250:AU250"/>
    <mergeCell ref="AN252:AO252"/>
    <mergeCell ref="AT252:AU252"/>
    <mergeCell ref="AZ252:BA252"/>
    <mergeCell ref="BF252:BG252"/>
    <mergeCell ref="BL252:BM252"/>
    <mergeCell ref="D253:E253"/>
    <mergeCell ref="J253:K253"/>
    <mergeCell ref="P253:Q253"/>
    <mergeCell ref="V253:W253"/>
    <mergeCell ref="AB253:AC253"/>
    <mergeCell ref="AT251:AU251"/>
    <mergeCell ref="AZ251:BA251"/>
    <mergeCell ref="BF251:BG251"/>
    <mergeCell ref="BL251:BM251"/>
    <mergeCell ref="D252:E252"/>
    <mergeCell ref="J252:K252"/>
    <mergeCell ref="P252:Q252"/>
    <mergeCell ref="V252:W252"/>
    <mergeCell ref="AB252:AC252"/>
    <mergeCell ref="AH252:AI252"/>
    <mergeCell ref="AN254:AO254"/>
    <mergeCell ref="AT254:AU254"/>
    <mergeCell ref="AZ254:BA254"/>
    <mergeCell ref="BF254:BG254"/>
    <mergeCell ref="BL254:BM254"/>
    <mergeCell ref="D255:E255"/>
    <mergeCell ref="J255:K255"/>
    <mergeCell ref="P255:Q255"/>
    <mergeCell ref="V255:W255"/>
    <mergeCell ref="AB255:AC255"/>
    <mergeCell ref="D254:E254"/>
    <mergeCell ref="J254:K254"/>
    <mergeCell ref="P254:Q254"/>
    <mergeCell ref="V254:W254"/>
    <mergeCell ref="AB254:AC254"/>
    <mergeCell ref="AH254:AI254"/>
    <mergeCell ref="AH253:AI253"/>
    <mergeCell ref="AN253:AO253"/>
    <mergeCell ref="AT253:AU253"/>
    <mergeCell ref="AZ253:BA253"/>
    <mergeCell ref="BF253:BG253"/>
    <mergeCell ref="BL253:BM253"/>
    <mergeCell ref="AN256:AO256"/>
    <mergeCell ref="AT256:AU256"/>
    <mergeCell ref="AZ256:BA256"/>
    <mergeCell ref="BF256:BG256"/>
    <mergeCell ref="BL256:BM256"/>
    <mergeCell ref="D257:E257"/>
    <mergeCell ref="J257:K257"/>
    <mergeCell ref="P257:Q257"/>
    <mergeCell ref="V257:W257"/>
    <mergeCell ref="AB257:AC257"/>
    <mergeCell ref="D256:E256"/>
    <mergeCell ref="J256:K256"/>
    <mergeCell ref="P256:Q256"/>
    <mergeCell ref="V256:W256"/>
    <mergeCell ref="AB256:AC256"/>
    <mergeCell ref="AH256:AI256"/>
    <mergeCell ref="AH255:AI255"/>
    <mergeCell ref="AN255:AO255"/>
    <mergeCell ref="AT255:AU255"/>
    <mergeCell ref="AZ255:BA255"/>
    <mergeCell ref="BF255:BG255"/>
    <mergeCell ref="BL255:BM255"/>
    <mergeCell ref="AN258:AO258"/>
    <mergeCell ref="AT258:AU258"/>
    <mergeCell ref="AZ258:BA258"/>
    <mergeCell ref="BF258:BG258"/>
    <mergeCell ref="BL258:BM258"/>
    <mergeCell ref="D259:E259"/>
    <mergeCell ref="J259:K259"/>
    <mergeCell ref="P259:Q259"/>
    <mergeCell ref="V259:W259"/>
    <mergeCell ref="AB259:AC259"/>
    <mergeCell ref="D258:E258"/>
    <mergeCell ref="J258:K258"/>
    <mergeCell ref="P258:Q258"/>
    <mergeCell ref="V258:W258"/>
    <mergeCell ref="AB258:AC258"/>
    <mergeCell ref="AH258:AI258"/>
    <mergeCell ref="AH257:AI257"/>
    <mergeCell ref="AN257:AO257"/>
    <mergeCell ref="AT257:AU257"/>
    <mergeCell ref="AZ257:BA257"/>
    <mergeCell ref="BF257:BG257"/>
    <mergeCell ref="BL257:BM257"/>
    <mergeCell ref="BL260:BM260"/>
    <mergeCell ref="B261:B263"/>
    <mergeCell ref="C261:C263"/>
    <mergeCell ref="H261:H263"/>
    <mergeCell ref="I261:I263"/>
    <mergeCell ref="N261:N263"/>
    <mergeCell ref="D260:E260"/>
    <mergeCell ref="J260:K260"/>
    <mergeCell ref="P260:Q260"/>
    <mergeCell ref="V260:W260"/>
    <mergeCell ref="AB260:AC260"/>
    <mergeCell ref="AH260:AI260"/>
    <mergeCell ref="AH259:AI259"/>
    <mergeCell ref="AN259:AO259"/>
    <mergeCell ref="AT259:AU259"/>
    <mergeCell ref="AZ259:BA259"/>
    <mergeCell ref="BF259:BG259"/>
    <mergeCell ref="BL259:BM259"/>
    <mergeCell ref="AY261:AY263"/>
    <mergeCell ref="BD261:BD263"/>
    <mergeCell ref="BE261:BE263"/>
    <mergeCell ref="BJ261:BJ263"/>
    <mergeCell ref="BK261:BK263"/>
    <mergeCell ref="N264:N266"/>
    <mergeCell ref="AG261:AG263"/>
    <mergeCell ref="AL261:AL263"/>
    <mergeCell ref="AM261:AM263"/>
    <mergeCell ref="AR261:AR263"/>
    <mergeCell ref="AS261:AS263"/>
    <mergeCell ref="AX261:AX263"/>
    <mergeCell ref="O261:O263"/>
    <mergeCell ref="T261:T263"/>
    <mergeCell ref="U261:U263"/>
    <mergeCell ref="Z261:Z263"/>
    <mergeCell ref="AA261:AA263"/>
    <mergeCell ref="AF261:AF263"/>
    <mergeCell ref="AN260:AO260"/>
    <mergeCell ref="AT260:AU260"/>
    <mergeCell ref="AZ260:BA260"/>
    <mergeCell ref="BF260:BG260"/>
    <mergeCell ref="B270:BN270"/>
    <mergeCell ref="B271:F271"/>
    <mergeCell ref="H271:L271"/>
    <mergeCell ref="N271:R271"/>
    <mergeCell ref="T271:X271"/>
    <mergeCell ref="Z271:AD271"/>
    <mergeCell ref="AF271:AJ271"/>
    <mergeCell ref="AL271:AP271"/>
    <mergeCell ref="AR271:AV271"/>
    <mergeCell ref="AX271:BB271"/>
    <mergeCell ref="AY264:AY266"/>
    <mergeCell ref="BD264:BD266"/>
    <mergeCell ref="BE264:BE266"/>
    <mergeCell ref="BJ264:BJ266"/>
    <mergeCell ref="BK264:BK266"/>
    <mergeCell ref="B267:BN269"/>
    <mergeCell ref="AG264:AG266"/>
    <mergeCell ref="AL264:AL266"/>
    <mergeCell ref="AM264:AM266"/>
    <mergeCell ref="AR264:AR266"/>
    <mergeCell ref="AS264:AS266"/>
    <mergeCell ref="AX264:AX266"/>
    <mergeCell ref="O264:O266"/>
    <mergeCell ref="T264:T266"/>
    <mergeCell ref="U264:U266"/>
    <mergeCell ref="Z264:Z266"/>
    <mergeCell ref="AA264:AA266"/>
    <mergeCell ref="AF264:AF266"/>
    <mergeCell ref="B264:B266"/>
    <mergeCell ref="C264:C266"/>
    <mergeCell ref="H264:H266"/>
    <mergeCell ref="I264:I266"/>
    <mergeCell ref="AZ272:BA272"/>
    <mergeCell ref="BF272:BG272"/>
    <mergeCell ref="BL272:BM272"/>
    <mergeCell ref="D273:E273"/>
    <mergeCell ref="J273:K273"/>
    <mergeCell ref="P273:Q273"/>
    <mergeCell ref="V273:W273"/>
    <mergeCell ref="AB273:AC273"/>
    <mergeCell ref="AH273:AI273"/>
    <mergeCell ref="AN273:AO273"/>
    <mergeCell ref="BD271:BH271"/>
    <mergeCell ref="BJ271:BN271"/>
    <mergeCell ref="D272:E272"/>
    <mergeCell ref="J272:K272"/>
    <mergeCell ref="P272:Q272"/>
    <mergeCell ref="V272:W272"/>
    <mergeCell ref="AB272:AC272"/>
    <mergeCell ref="AH272:AI272"/>
    <mergeCell ref="AN272:AO272"/>
    <mergeCell ref="AT272:AU272"/>
    <mergeCell ref="AN274:AO274"/>
    <mergeCell ref="AT274:AU274"/>
    <mergeCell ref="AZ274:BA274"/>
    <mergeCell ref="BF274:BG274"/>
    <mergeCell ref="BL274:BM274"/>
    <mergeCell ref="D275:E275"/>
    <mergeCell ref="J275:K275"/>
    <mergeCell ref="P275:Q275"/>
    <mergeCell ref="V275:W275"/>
    <mergeCell ref="AB275:AC275"/>
    <mergeCell ref="AT273:AU273"/>
    <mergeCell ref="AZ273:BA273"/>
    <mergeCell ref="BF273:BG273"/>
    <mergeCell ref="BL273:BM273"/>
    <mergeCell ref="D274:E274"/>
    <mergeCell ref="J274:K274"/>
    <mergeCell ref="P274:Q274"/>
    <mergeCell ref="V274:W274"/>
    <mergeCell ref="AB274:AC274"/>
    <mergeCell ref="AH274:AI274"/>
    <mergeCell ref="AN276:AO276"/>
    <mergeCell ref="AT276:AU276"/>
    <mergeCell ref="AZ276:BA276"/>
    <mergeCell ref="BF276:BG276"/>
    <mergeCell ref="BL276:BM276"/>
    <mergeCell ref="D277:E277"/>
    <mergeCell ref="J277:K277"/>
    <mergeCell ref="P277:Q277"/>
    <mergeCell ref="V277:W277"/>
    <mergeCell ref="AB277:AC277"/>
    <mergeCell ref="D276:E276"/>
    <mergeCell ref="J276:K276"/>
    <mergeCell ref="P276:Q276"/>
    <mergeCell ref="V276:W276"/>
    <mergeCell ref="AB276:AC276"/>
    <mergeCell ref="AH276:AI276"/>
    <mergeCell ref="AH275:AI275"/>
    <mergeCell ref="AN275:AO275"/>
    <mergeCell ref="AT275:AU275"/>
    <mergeCell ref="AZ275:BA275"/>
    <mergeCell ref="BF275:BG275"/>
    <mergeCell ref="BL275:BM275"/>
    <mergeCell ref="AN278:AO278"/>
    <mergeCell ref="AT278:AU278"/>
    <mergeCell ref="AZ278:BA278"/>
    <mergeCell ref="BF278:BG278"/>
    <mergeCell ref="BL278:BM278"/>
    <mergeCell ref="D279:E279"/>
    <mergeCell ref="J279:K279"/>
    <mergeCell ref="P279:Q279"/>
    <mergeCell ref="V279:W279"/>
    <mergeCell ref="AB279:AC279"/>
    <mergeCell ref="D278:E278"/>
    <mergeCell ref="J278:K278"/>
    <mergeCell ref="P278:Q278"/>
    <mergeCell ref="V278:W278"/>
    <mergeCell ref="AB278:AC278"/>
    <mergeCell ref="AH278:AI278"/>
    <mergeCell ref="AH277:AI277"/>
    <mergeCell ref="AN277:AO277"/>
    <mergeCell ref="AT277:AU277"/>
    <mergeCell ref="AZ277:BA277"/>
    <mergeCell ref="BF277:BG277"/>
    <mergeCell ref="BL277:BM277"/>
    <mergeCell ref="AN280:AO280"/>
    <mergeCell ref="AT280:AU280"/>
    <mergeCell ref="AZ280:BA280"/>
    <mergeCell ref="BF280:BG280"/>
    <mergeCell ref="BL280:BM280"/>
    <mergeCell ref="D281:E281"/>
    <mergeCell ref="J281:K281"/>
    <mergeCell ref="P281:Q281"/>
    <mergeCell ref="V281:W281"/>
    <mergeCell ref="AB281:AC281"/>
    <mergeCell ref="D280:E280"/>
    <mergeCell ref="J280:K280"/>
    <mergeCell ref="P280:Q280"/>
    <mergeCell ref="V280:W280"/>
    <mergeCell ref="AB280:AC280"/>
    <mergeCell ref="AH280:AI280"/>
    <mergeCell ref="AH279:AI279"/>
    <mergeCell ref="AN279:AO279"/>
    <mergeCell ref="AT279:AU279"/>
    <mergeCell ref="AZ279:BA279"/>
    <mergeCell ref="BF279:BG279"/>
    <mergeCell ref="BL279:BM279"/>
    <mergeCell ref="BL282:BM282"/>
    <mergeCell ref="B283:B285"/>
    <mergeCell ref="C283:C285"/>
    <mergeCell ref="H283:H285"/>
    <mergeCell ref="I283:I285"/>
    <mergeCell ref="N283:N285"/>
    <mergeCell ref="D282:E282"/>
    <mergeCell ref="J282:K282"/>
    <mergeCell ref="P282:Q282"/>
    <mergeCell ref="V282:W282"/>
    <mergeCell ref="AB282:AC282"/>
    <mergeCell ref="AH282:AI282"/>
    <mergeCell ref="AH281:AI281"/>
    <mergeCell ref="AN281:AO281"/>
    <mergeCell ref="AT281:AU281"/>
    <mergeCell ref="AZ281:BA281"/>
    <mergeCell ref="BF281:BG281"/>
    <mergeCell ref="BL281:BM281"/>
    <mergeCell ref="AY283:AY285"/>
    <mergeCell ref="BD283:BD285"/>
    <mergeCell ref="BE283:BE285"/>
    <mergeCell ref="BJ283:BJ285"/>
    <mergeCell ref="BK283:BK285"/>
    <mergeCell ref="N286:N288"/>
    <mergeCell ref="AG283:AG285"/>
    <mergeCell ref="AL283:AL285"/>
    <mergeCell ref="AM283:AM285"/>
    <mergeCell ref="AR283:AR285"/>
    <mergeCell ref="AS283:AS285"/>
    <mergeCell ref="AX283:AX285"/>
    <mergeCell ref="O283:O285"/>
    <mergeCell ref="T283:T285"/>
    <mergeCell ref="U283:U285"/>
    <mergeCell ref="Z283:Z285"/>
    <mergeCell ref="AA283:AA285"/>
    <mergeCell ref="AF283:AF285"/>
    <mergeCell ref="AN282:AO282"/>
    <mergeCell ref="AT282:AU282"/>
    <mergeCell ref="AZ282:BA282"/>
    <mergeCell ref="BF282:BG282"/>
    <mergeCell ref="B292:BN292"/>
    <mergeCell ref="B293:F293"/>
    <mergeCell ref="H293:L293"/>
    <mergeCell ref="N293:R293"/>
    <mergeCell ref="T293:X293"/>
    <mergeCell ref="Z293:AD293"/>
    <mergeCell ref="AF293:AJ293"/>
    <mergeCell ref="AL293:AP293"/>
    <mergeCell ref="AR293:AV293"/>
    <mergeCell ref="AX293:BB293"/>
    <mergeCell ref="AY286:AY288"/>
    <mergeCell ref="BD286:BD288"/>
    <mergeCell ref="BE286:BE288"/>
    <mergeCell ref="BJ286:BJ288"/>
    <mergeCell ref="BK286:BK288"/>
    <mergeCell ref="B289:BN291"/>
    <mergeCell ref="AG286:AG288"/>
    <mergeCell ref="AL286:AL288"/>
    <mergeCell ref="AM286:AM288"/>
    <mergeCell ref="AR286:AR288"/>
    <mergeCell ref="AS286:AS288"/>
    <mergeCell ref="AX286:AX288"/>
    <mergeCell ref="O286:O288"/>
    <mergeCell ref="T286:T288"/>
    <mergeCell ref="U286:U288"/>
    <mergeCell ref="Z286:Z288"/>
    <mergeCell ref="AA286:AA288"/>
    <mergeCell ref="AF286:AF288"/>
    <mergeCell ref="B286:B288"/>
    <mergeCell ref="C286:C288"/>
    <mergeCell ref="H286:H288"/>
    <mergeCell ref="I286:I288"/>
    <mergeCell ref="AZ294:BA294"/>
    <mergeCell ref="BF294:BG294"/>
    <mergeCell ref="BL294:BM294"/>
    <mergeCell ref="D295:E295"/>
    <mergeCell ref="J295:K295"/>
    <mergeCell ref="P295:Q295"/>
    <mergeCell ref="V295:W295"/>
    <mergeCell ref="AB295:AC295"/>
    <mergeCell ref="AH295:AI295"/>
    <mergeCell ref="AN295:AO295"/>
    <mergeCell ref="BD293:BH293"/>
    <mergeCell ref="BJ293:BN293"/>
    <mergeCell ref="D294:E294"/>
    <mergeCell ref="J294:K294"/>
    <mergeCell ref="P294:Q294"/>
    <mergeCell ref="V294:W294"/>
    <mergeCell ref="AB294:AC294"/>
    <mergeCell ref="AH294:AI294"/>
    <mergeCell ref="AN294:AO294"/>
    <mergeCell ref="AT294:AU294"/>
    <mergeCell ref="AN296:AO296"/>
    <mergeCell ref="AT296:AU296"/>
    <mergeCell ref="AZ296:BA296"/>
    <mergeCell ref="BF296:BG296"/>
    <mergeCell ref="BL296:BM296"/>
    <mergeCell ref="D297:E297"/>
    <mergeCell ref="J297:K297"/>
    <mergeCell ref="P297:Q297"/>
    <mergeCell ref="V297:W297"/>
    <mergeCell ref="AB297:AC297"/>
    <mergeCell ref="AT295:AU295"/>
    <mergeCell ref="AZ295:BA295"/>
    <mergeCell ref="BF295:BG295"/>
    <mergeCell ref="BL295:BM295"/>
    <mergeCell ref="D296:E296"/>
    <mergeCell ref="J296:K296"/>
    <mergeCell ref="P296:Q296"/>
    <mergeCell ref="V296:W296"/>
    <mergeCell ref="AB296:AC296"/>
    <mergeCell ref="AH296:AI296"/>
    <mergeCell ref="AN298:AO298"/>
    <mergeCell ref="AT298:AU298"/>
    <mergeCell ref="AZ298:BA298"/>
    <mergeCell ref="BF298:BG298"/>
    <mergeCell ref="BL298:BM298"/>
    <mergeCell ref="D299:E299"/>
    <mergeCell ref="J299:K299"/>
    <mergeCell ref="P299:Q299"/>
    <mergeCell ref="V299:W299"/>
    <mergeCell ref="AB299:AC299"/>
    <mergeCell ref="D298:E298"/>
    <mergeCell ref="J298:K298"/>
    <mergeCell ref="P298:Q298"/>
    <mergeCell ref="V298:W298"/>
    <mergeCell ref="AB298:AC298"/>
    <mergeCell ref="AH298:AI298"/>
    <mergeCell ref="AH297:AI297"/>
    <mergeCell ref="AN297:AO297"/>
    <mergeCell ref="AT297:AU297"/>
    <mergeCell ref="AZ297:BA297"/>
    <mergeCell ref="BF297:BG297"/>
    <mergeCell ref="BL297:BM297"/>
    <mergeCell ref="AN300:AO300"/>
    <mergeCell ref="AT300:AU300"/>
    <mergeCell ref="AZ300:BA300"/>
    <mergeCell ref="BF300:BG300"/>
    <mergeCell ref="BL300:BM300"/>
    <mergeCell ref="D301:E301"/>
    <mergeCell ref="J301:K301"/>
    <mergeCell ref="P301:Q301"/>
    <mergeCell ref="V301:W301"/>
    <mergeCell ref="AB301:AC301"/>
    <mergeCell ref="D300:E300"/>
    <mergeCell ref="J300:K300"/>
    <mergeCell ref="P300:Q300"/>
    <mergeCell ref="V300:W300"/>
    <mergeCell ref="AB300:AC300"/>
    <mergeCell ref="AH300:AI300"/>
    <mergeCell ref="AH299:AI299"/>
    <mergeCell ref="AN299:AO299"/>
    <mergeCell ref="AT299:AU299"/>
    <mergeCell ref="AZ299:BA299"/>
    <mergeCell ref="BF299:BG299"/>
    <mergeCell ref="BL299:BM299"/>
    <mergeCell ref="AN302:AO302"/>
    <mergeCell ref="AT302:AU302"/>
    <mergeCell ref="AZ302:BA302"/>
    <mergeCell ref="BF302:BG302"/>
    <mergeCell ref="BL302:BM302"/>
    <mergeCell ref="D303:E303"/>
    <mergeCell ref="J303:K303"/>
    <mergeCell ref="P303:Q303"/>
    <mergeCell ref="V303:W303"/>
    <mergeCell ref="AB303:AC303"/>
    <mergeCell ref="D302:E302"/>
    <mergeCell ref="J302:K302"/>
    <mergeCell ref="P302:Q302"/>
    <mergeCell ref="V302:W302"/>
    <mergeCell ref="AB302:AC302"/>
    <mergeCell ref="AH302:AI302"/>
    <mergeCell ref="AH301:AI301"/>
    <mergeCell ref="AN301:AO301"/>
    <mergeCell ref="AT301:AU301"/>
    <mergeCell ref="AZ301:BA301"/>
    <mergeCell ref="BF301:BG301"/>
    <mergeCell ref="BL301:BM301"/>
    <mergeCell ref="BL304:BM304"/>
    <mergeCell ref="B305:B307"/>
    <mergeCell ref="C305:C307"/>
    <mergeCell ref="H305:H307"/>
    <mergeCell ref="I305:I307"/>
    <mergeCell ref="N305:N307"/>
    <mergeCell ref="D304:E304"/>
    <mergeCell ref="J304:K304"/>
    <mergeCell ref="P304:Q304"/>
    <mergeCell ref="V304:W304"/>
    <mergeCell ref="AB304:AC304"/>
    <mergeCell ref="AH304:AI304"/>
    <mergeCell ref="AH303:AI303"/>
    <mergeCell ref="AN303:AO303"/>
    <mergeCell ref="AT303:AU303"/>
    <mergeCell ref="AZ303:BA303"/>
    <mergeCell ref="BF303:BG303"/>
    <mergeCell ref="BL303:BM303"/>
    <mergeCell ref="AY305:AY307"/>
    <mergeCell ref="BD305:BD307"/>
    <mergeCell ref="BE305:BE307"/>
    <mergeCell ref="BJ305:BJ307"/>
    <mergeCell ref="BK305:BK307"/>
    <mergeCell ref="N308:N310"/>
    <mergeCell ref="AG305:AG307"/>
    <mergeCell ref="AL305:AL307"/>
    <mergeCell ref="AM305:AM307"/>
    <mergeCell ref="AR305:AR307"/>
    <mergeCell ref="AS305:AS307"/>
    <mergeCell ref="AX305:AX307"/>
    <mergeCell ref="O305:O307"/>
    <mergeCell ref="T305:T307"/>
    <mergeCell ref="U305:U307"/>
    <mergeCell ref="Z305:Z307"/>
    <mergeCell ref="AA305:AA307"/>
    <mergeCell ref="AF305:AF307"/>
    <mergeCell ref="AN304:AO304"/>
    <mergeCell ref="AT304:AU304"/>
    <mergeCell ref="AZ304:BA304"/>
    <mergeCell ref="BF304:BG304"/>
    <mergeCell ref="B314:BN314"/>
    <mergeCell ref="B315:F315"/>
    <mergeCell ref="H315:L315"/>
    <mergeCell ref="N315:R315"/>
    <mergeCell ref="T315:X315"/>
    <mergeCell ref="Z315:AD315"/>
    <mergeCell ref="AF315:AJ315"/>
    <mergeCell ref="AL315:AP315"/>
    <mergeCell ref="AR315:AV315"/>
    <mergeCell ref="AX315:BB315"/>
    <mergeCell ref="AY308:AY310"/>
    <mergeCell ref="BD308:BD310"/>
    <mergeCell ref="BE308:BE310"/>
    <mergeCell ref="BJ308:BJ310"/>
    <mergeCell ref="BK308:BK310"/>
    <mergeCell ref="B311:BN313"/>
    <mergeCell ref="AG308:AG310"/>
    <mergeCell ref="AL308:AL310"/>
    <mergeCell ref="AM308:AM310"/>
    <mergeCell ref="AR308:AR310"/>
    <mergeCell ref="AS308:AS310"/>
    <mergeCell ref="AX308:AX310"/>
    <mergeCell ref="O308:O310"/>
    <mergeCell ref="T308:T310"/>
    <mergeCell ref="U308:U310"/>
    <mergeCell ref="Z308:Z310"/>
    <mergeCell ref="AA308:AA310"/>
    <mergeCell ref="AF308:AF310"/>
    <mergeCell ref="B308:B310"/>
    <mergeCell ref="C308:C310"/>
    <mergeCell ref="H308:H310"/>
    <mergeCell ref="I308:I310"/>
    <mergeCell ref="AZ316:BA316"/>
    <mergeCell ref="BF316:BG316"/>
    <mergeCell ref="BL316:BM316"/>
    <mergeCell ref="D317:E317"/>
    <mergeCell ref="J317:K317"/>
    <mergeCell ref="P317:Q317"/>
    <mergeCell ref="V317:W317"/>
    <mergeCell ref="AB317:AC317"/>
    <mergeCell ref="AH317:AI317"/>
    <mergeCell ref="AN317:AO317"/>
    <mergeCell ref="BD315:BH315"/>
    <mergeCell ref="BJ315:BN315"/>
    <mergeCell ref="D316:E316"/>
    <mergeCell ref="J316:K316"/>
    <mergeCell ref="P316:Q316"/>
    <mergeCell ref="V316:W316"/>
    <mergeCell ref="AB316:AC316"/>
    <mergeCell ref="AH316:AI316"/>
    <mergeCell ref="AN316:AO316"/>
    <mergeCell ref="AT316:AU316"/>
    <mergeCell ref="AN318:AO318"/>
    <mergeCell ref="AT318:AU318"/>
    <mergeCell ref="AZ318:BA318"/>
    <mergeCell ref="BF318:BG318"/>
    <mergeCell ref="BL318:BM318"/>
    <mergeCell ref="D319:E319"/>
    <mergeCell ref="J319:K319"/>
    <mergeCell ref="P319:Q319"/>
    <mergeCell ref="V319:W319"/>
    <mergeCell ref="AB319:AC319"/>
    <mergeCell ref="AT317:AU317"/>
    <mergeCell ref="AZ317:BA317"/>
    <mergeCell ref="BF317:BG317"/>
    <mergeCell ref="BL317:BM317"/>
    <mergeCell ref="D318:E318"/>
    <mergeCell ref="J318:K318"/>
    <mergeCell ref="P318:Q318"/>
    <mergeCell ref="V318:W318"/>
    <mergeCell ref="AB318:AC318"/>
    <mergeCell ref="AH318:AI318"/>
    <mergeCell ref="AN320:AO320"/>
    <mergeCell ref="AT320:AU320"/>
    <mergeCell ref="AZ320:BA320"/>
    <mergeCell ref="BF320:BG320"/>
    <mergeCell ref="BL320:BM320"/>
    <mergeCell ref="D321:E321"/>
    <mergeCell ref="J321:K321"/>
    <mergeCell ref="P321:Q321"/>
    <mergeCell ref="V321:W321"/>
    <mergeCell ref="AB321:AC321"/>
    <mergeCell ref="D320:E320"/>
    <mergeCell ref="J320:K320"/>
    <mergeCell ref="P320:Q320"/>
    <mergeCell ref="V320:W320"/>
    <mergeCell ref="AB320:AC320"/>
    <mergeCell ref="AH320:AI320"/>
    <mergeCell ref="AH319:AI319"/>
    <mergeCell ref="AN319:AO319"/>
    <mergeCell ref="AT319:AU319"/>
    <mergeCell ref="AZ319:BA319"/>
    <mergeCell ref="BF319:BG319"/>
    <mergeCell ref="BL319:BM319"/>
    <mergeCell ref="AN322:AO322"/>
    <mergeCell ref="AT322:AU322"/>
    <mergeCell ref="AZ322:BA322"/>
    <mergeCell ref="BF322:BG322"/>
    <mergeCell ref="BL322:BM322"/>
    <mergeCell ref="D323:E323"/>
    <mergeCell ref="J323:K323"/>
    <mergeCell ref="P323:Q323"/>
    <mergeCell ref="V323:W323"/>
    <mergeCell ref="AB323:AC323"/>
    <mergeCell ref="D322:E322"/>
    <mergeCell ref="J322:K322"/>
    <mergeCell ref="P322:Q322"/>
    <mergeCell ref="V322:W322"/>
    <mergeCell ref="AB322:AC322"/>
    <mergeCell ref="AH322:AI322"/>
    <mergeCell ref="AH321:AI321"/>
    <mergeCell ref="AN321:AO321"/>
    <mergeCell ref="AT321:AU321"/>
    <mergeCell ref="AZ321:BA321"/>
    <mergeCell ref="BF321:BG321"/>
    <mergeCell ref="BL321:BM321"/>
    <mergeCell ref="AN324:AO324"/>
    <mergeCell ref="AT324:AU324"/>
    <mergeCell ref="AZ324:BA324"/>
    <mergeCell ref="BF324:BG324"/>
    <mergeCell ref="BL324:BM324"/>
    <mergeCell ref="D325:E325"/>
    <mergeCell ref="J325:K325"/>
    <mergeCell ref="P325:Q325"/>
    <mergeCell ref="V325:W325"/>
    <mergeCell ref="AB325:AC325"/>
    <mergeCell ref="D324:E324"/>
    <mergeCell ref="J324:K324"/>
    <mergeCell ref="P324:Q324"/>
    <mergeCell ref="V324:W324"/>
    <mergeCell ref="AB324:AC324"/>
    <mergeCell ref="AH324:AI324"/>
    <mergeCell ref="AH323:AI323"/>
    <mergeCell ref="AN323:AO323"/>
    <mergeCell ref="AT323:AU323"/>
    <mergeCell ref="AZ323:BA323"/>
    <mergeCell ref="BF323:BG323"/>
    <mergeCell ref="BL323:BM323"/>
    <mergeCell ref="BL326:BM326"/>
    <mergeCell ref="B327:B329"/>
    <mergeCell ref="C327:C329"/>
    <mergeCell ref="H327:H329"/>
    <mergeCell ref="I327:I329"/>
    <mergeCell ref="N327:N329"/>
    <mergeCell ref="D326:E326"/>
    <mergeCell ref="J326:K326"/>
    <mergeCell ref="P326:Q326"/>
    <mergeCell ref="V326:W326"/>
    <mergeCell ref="AB326:AC326"/>
    <mergeCell ref="AH326:AI326"/>
    <mergeCell ref="AH325:AI325"/>
    <mergeCell ref="AN325:AO325"/>
    <mergeCell ref="AT325:AU325"/>
    <mergeCell ref="AZ325:BA325"/>
    <mergeCell ref="BF325:BG325"/>
    <mergeCell ref="BL325:BM325"/>
    <mergeCell ref="AY327:AY329"/>
    <mergeCell ref="BD327:BD329"/>
    <mergeCell ref="BE327:BE329"/>
    <mergeCell ref="BJ327:BJ329"/>
    <mergeCell ref="BK327:BK329"/>
    <mergeCell ref="N330:N332"/>
    <mergeCell ref="AG327:AG329"/>
    <mergeCell ref="AL327:AL329"/>
    <mergeCell ref="AM327:AM329"/>
    <mergeCell ref="AR327:AR329"/>
    <mergeCell ref="AS327:AS329"/>
    <mergeCell ref="AX327:AX329"/>
    <mergeCell ref="O327:O329"/>
    <mergeCell ref="T327:T329"/>
    <mergeCell ref="U327:U329"/>
    <mergeCell ref="Z327:Z329"/>
    <mergeCell ref="AA327:AA329"/>
    <mergeCell ref="AF327:AF329"/>
    <mergeCell ref="AN326:AO326"/>
    <mergeCell ref="AT326:AU326"/>
    <mergeCell ref="AZ326:BA326"/>
    <mergeCell ref="BF326:BG326"/>
    <mergeCell ref="B336:BN336"/>
    <mergeCell ref="B337:F337"/>
    <mergeCell ref="H337:L337"/>
    <mergeCell ref="N337:R337"/>
    <mergeCell ref="T337:X337"/>
    <mergeCell ref="Z337:AD337"/>
    <mergeCell ref="AF337:AJ337"/>
    <mergeCell ref="AL337:AP337"/>
    <mergeCell ref="AR337:AV337"/>
    <mergeCell ref="AX337:BB337"/>
    <mergeCell ref="AY330:AY332"/>
    <mergeCell ref="BD330:BD332"/>
    <mergeCell ref="BE330:BE332"/>
    <mergeCell ref="BJ330:BJ332"/>
    <mergeCell ref="BK330:BK332"/>
    <mergeCell ref="B333:BN335"/>
    <mergeCell ref="AG330:AG332"/>
    <mergeCell ref="AL330:AL332"/>
    <mergeCell ref="AM330:AM332"/>
    <mergeCell ref="AR330:AR332"/>
    <mergeCell ref="AS330:AS332"/>
    <mergeCell ref="AX330:AX332"/>
    <mergeCell ref="O330:O332"/>
    <mergeCell ref="T330:T332"/>
    <mergeCell ref="U330:U332"/>
    <mergeCell ref="Z330:Z332"/>
    <mergeCell ref="AA330:AA332"/>
    <mergeCell ref="AF330:AF332"/>
    <mergeCell ref="B330:B332"/>
    <mergeCell ref="C330:C332"/>
    <mergeCell ref="H330:H332"/>
    <mergeCell ref="I330:I332"/>
    <mergeCell ref="AZ338:BA338"/>
    <mergeCell ref="BF338:BG338"/>
    <mergeCell ref="BL338:BM338"/>
    <mergeCell ref="D339:E339"/>
    <mergeCell ref="J339:K339"/>
    <mergeCell ref="P339:Q339"/>
    <mergeCell ref="V339:W339"/>
    <mergeCell ref="AB339:AC339"/>
    <mergeCell ref="AH339:AI339"/>
    <mergeCell ref="AN339:AO339"/>
    <mergeCell ref="BD337:BH337"/>
    <mergeCell ref="BJ337:BN337"/>
    <mergeCell ref="D338:E338"/>
    <mergeCell ref="J338:K338"/>
    <mergeCell ref="P338:Q338"/>
    <mergeCell ref="V338:W338"/>
    <mergeCell ref="AB338:AC338"/>
    <mergeCell ref="AH338:AI338"/>
    <mergeCell ref="AN338:AO338"/>
    <mergeCell ref="AT338:AU338"/>
    <mergeCell ref="AN340:AO340"/>
    <mergeCell ref="AT340:AU340"/>
    <mergeCell ref="AZ340:BA340"/>
    <mergeCell ref="BF340:BG340"/>
    <mergeCell ref="BL340:BM340"/>
    <mergeCell ref="D341:E341"/>
    <mergeCell ref="J341:K341"/>
    <mergeCell ref="P341:Q341"/>
    <mergeCell ref="V341:W341"/>
    <mergeCell ref="AB341:AC341"/>
    <mergeCell ref="AT339:AU339"/>
    <mergeCell ref="AZ339:BA339"/>
    <mergeCell ref="BF339:BG339"/>
    <mergeCell ref="BL339:BM339"/>
    <mergeCell ref="D340:E340"/>
    <mergeCell ref="J340:K340"/>
    <mergeCell ref="P340:Q340"/>
    <mergeCell ref="V340:W340"/>
    <mergeCell ref="AB340:AC340"/>
    <mergeCell ref="AH340:AI340"/>
    <mergeCell ref="AN342:AO342"/>
    <mergeCell ref="AT342:AU342"/>
    <mergeCell ref="AZ342:BA342"/>
    <mergeCell ref="BF342:BG342"/>
    <mergeCell ref="BL342:BM342"/>
    <mergeCell ref="D343:E343"/>
    <mergeCell ref="J343:K343"/>
    <mergeCell ref="P343:Q343"/>
    <mergeCell ref="V343:W343"/>
    <mergeCell ref="AB343:AC343"/>
    <mergeCell ref="D342:E342"/>
    <mergeCell ref="J342:K342"/>
    <mergeCell ref="P342:Q342"/>
    <mergeCell ref="V342:W342"/>
    <mergeCell ref="AB342:AC342"/>
    <mergeCell ref="AH342:AI342"/>
    <mergeCell ref="AH341:AI341"/>
    <mergeCell ref="AN341:AO341"/>
    <mergeCell ref="AT341:AU341"/>
    <mergeCell ref="AZ341:BA341"/>
    <mergeCell ref="BF341:BG341"/>
    <mergeCell ref="BL341:BM341"/>
    <mergeCell ref="AN344:AO344"/>
    <mergeCell ref="AT344:AU344"/>
    <mergeCell ref="AZ344:BA344"/>
    <mergeCell ref="BF344:BG344"/>
    <mergeCell ref="BL344:BM344"/>
    <mergeCell ref="D345:E345"/>
    <mergeCell ref="J345:K345"/>
    <mergeCell ref="P345:Q345"/>
    <mergeCell ref="V345:W345"/>
    <mergeCell ref="AB345:AC345"/>
    <mergeCell ref="D344:E344"/>
    <mergeCell ref="J344:K344"/>
    <mergeCell ref="P344:Q344"/>
    <mergeCell ref="V344:W344"/>
    <mergeCell ref="AB344:AC344"/>
    <mergeCell ref="AH344:AI344"/>
    <mergeCell ref="AH343:AI343"/>
    <mergeCell ref="AN343:AO343"/>
    <mergeCell ref="AT343:AU343"/>
    <mergeCell ref="AZ343:BA343"/>
    <mergeCell ref="BF343:BG343"/>
    <mergeCell ref="BL343:BM343"/>
    <mergeCell ref="AN346:AO346"/>
    <mergeCell ref="AT346:AU346"/>
    <mergeCell ref="AZ346:BA346"/>
    <mergeCell ref="BF346:BG346"/>
    <mergeCell ref="BL346:BM346"/>
    <mergeCell ref="D347:E347"/>
    <mergeCell ref="J347:K347"/>
    <mergeCell ref="P347:Q347"/>
    <mergeCell ref="V347:W347"/>
    <mergeCell ref="AB347:AC347"/>
    <mergeCell ref="D346:E346"/>
    <mergeCell ref="J346:K346"/>
    <mergeCell ref="P346:Q346"/>
    <mergeCell ref="V346:W346"/>
    <mergeCell ref="AB346:AC346"/>
    <mergeCell ref="AH346:AI346"/>
    <mergeCell ref="AH345:AI345"/>
    <mergeCell ref="AN345:AO345"/>
    <mergeCell ref="AT345:AU345"/>
    <mergeCell ref="AZ345:BA345"/>
    <mergeCell ref="BF345:BG345"/>
    <mergeCell ref="BL345:BM345"/>
    <mergeCell ref="BL348:BM348"/>
    <mergeCell ref="B349:B351"/>
    <mergeCell ref="C349:C351"/>
    <mergeCell ref="H349:H351"/>
    <mergeCell ref="I349:I351"/>
    <mergeCell ref="N349:N351"/>
    <mergeCell ref="D348:E348"/>
    <mergeCell ref="J348:K348"/>
    <mergeCell ref="P348:Q348"/>
    <mergeCell ref="V348:W348"/>
    <mergeCell ref="AB348:AC348"/>
    <mergeCell ref="AH348:AI348"/>
    <mergeCell ref="AH347:AI347"/>
    <mergeCell ref="AN347:AO347"/>
    <mergeCell ref="AT347:AU347"/>
    <mergeCell ref="AZ347:BA347"/>
    <mergeCell ref="BF347:BG347"/>
    <mergeCell ref="BL347:BM347"/>
    <mergeCell ref="AY349:AY351"/>
    <mergeCell ref="BD349:BD351"/>
    <mergeCell ref="BE349:BE351"/>
    <mergeCell ref="BJ349:BJ351"/>
    <mergeCell ref="BK349:BK351"/>
    <mergeCell ref="N352:N354"/>
    <mergeCell ref="AG349:AG351"/>
    <mergeCell ref="AL349:AL351"/>
    <mergeCell ref="AM349:AM351"/>
    <mergeCell ref="AR349:AR351"/>
    <mergeCell ref="AS349:AS351"/>
    <mergeCell ref="AX349:AX351"/>
    <mergeCell ref="O349:O351"/>
    <mergeCell ref="T349:T351"/>
    <mergeCell ref="U349:U351"/>
    <mergeCell ref="Z349:Z351"/>
    <mergeCell ref="AA349:AA351"/>
    <mergeCell ref="AF349:AF351"/>
    <mergeCell ref="AN348:AO348"/>
    <mergeCell ref="AT348:AU348"/>
    <mergeCell ref="AZ348:BA348"/>
    <mergeCell ref="BF348:BG348"/>
    <mergeCell ref="B358:BN358"/>
    <mergeCell ref="B359:F359"/>
    <mergeCell ref="H359:L359"/>
    <mergeCell ref="N359:R359"/>
    <mergeCell ref="T359:X359"/>
    <mergeCell ref="Z359:AD359"/>
    <mergeCell ref="AF359:AJ359"/>
    <mergeCell ref="AL359:AP359"/>
    <mergeCell ref="AR359:AV359"/>
    <mergeCell ref="AX359:BB359"/>
    <mergeCell ref="AY352:AY354"/>
    <mergeCell ref="BD352:BD354"/>
    <mergeCell ref="BE352:BE354"/>
    <mergeCell ref="BJ352:BJ354"/>
    <mergeCell ref="BK352:BK354"/>
    <mergeCell ref="B355:BN357"/>
    <mergeCell ref="AG352:AG354"/>
    <mergeCell ref="AL352:AL354"/>
    <mergeCell ref="AM352:AM354"/>
    <mergeCell ref="AR352:AR354"/>
    <mergeCell ref="AS352:AS354"/>
    <mergeCell ref="AX352:AX354"/>
    <mergeCell ref="O352:O354"/>
    <mergeCell ref="T352:T354"/>
    <mergeCell ref="U352:U354"/>
    <mergeCell ref="Z352:Z354"/>
    <mergeCell ref="AA352:AA354"/>
    <mergeCell ref="AF352:AF354"/>
    <mergeCell ref="B352:B354"/>
    <mergeCell ref="C352:C354"/>
    <mergeCell ref="H352:H354"/>
    <mergeCell ref="I352:I354"/>
    <mergeCell ref="AZ360:BA360"/>
    <mergeCell ref="BF360:BG360"/>
    <mergeCell ref="BL360:BM360"/>
    <mergeCell ref="D361:E361"/>
    <mergeCell ref="J361:K361"/>
    <mergeCell ref="P361:Q361"/>
    <mergeCell ref="V361:W361"/>
    <mergeCell ref="AB361:AC361"/>
    <mergeCell ref="AH361:AI361"/>
    <mergeCell ref="AN361:AO361"/>
    <mergeCell ref="BD359:BH359"/>
    <mergeCell ref="BJ359:BN359"/>
    <mergeCell ref="D360:E360"/>
    <mergeCell ref="J360:K360"/>
    <mergeCell ref="P360:Q360"/>
    <mergeCell ref="V360:W360"/>
    <mergeCell ref="AB360:AC360"/>
    <mergeCell ref="AH360:AI360"/>
    <mergeCell ref="AN360:AO360"/>
    <mergeCell ref="AT360:AU360"/>
    <mergeCell ref="AN362:AO362"/>
    <mergeCell ref="AT362:AU362"/>
    <mergeCell ref="AZ362:BA362"/>
    <mergeCell ref="BF362:BG362"/>
    <mergeCell ref="BL362:BM362"/>
    <mergeCell ref="D363:E363"/>
    <mergeCell ref="J363:K363"/>
    <mergeCell ref="P363:Q363"/>
    <mergeCell ref="V363:W363"/>
    <mergeCell ref="AB363:AC363"/>
    <mergeCell ref="AT361:AU361"/>
    <mergeCell ref="AZ361:BA361"/>
    <mergeCell ref="BF361:BG361"/>
    <mergeCell ref="BL361:BM361"/>
    <mergeCell ref="D362:E362"/>
    <mergeCell ref="J362:K362"/>
    <mergeCell ref="P362:Q362"/>
    <mergeCell ref="V362:W362"/>
    <mergeCell ref="AB362:AC362"/>
    <mergeCell ref="AH362:AI362"/>
    <mergeCell ref="AN364:AO364"/>
    <mergeCell ref="AT364:AU364"/>
    <mergeCell ref="AZ364:BA364"/>
    <mergeCell ref="BF364:BG364"/>
    <mergeCell ref="BL364:BM364"/>
    <mergeCell ref="D365:E365"/>
    <mergeCell ref="J365:K365"/>
    <mergeCell ref="P365:Q365"/>
    <mergeCell ref="V365:W365"/>
    <mergeCell ref="AB365:AC365"/>
    <mergeCell ref="D364:E364"/>
    <mergeCell ref="J364:K364"/>
    <mergeCell ref="P364:Q364"/>
    <mergeCell ref="V364:W364"/>
    <mergeCell ref="AB364:AC364"/>
    <mergeCell ref="AH364:AI364"/>
    <mergeCell ref="AH363:AI363"/>
    <mergeCell ref="AN363:AO363"/>
    <mergeCell ref="AT363:AU363"/>
    <mergeCell ref="AZ363:BA363"/>
    <mergeCell ref="BF363:BG363"/>
    <mergeCell ref="BL363:BM363"/>
    <mergeCell ref="AN366:AO366"/>
    <mergeCell ref="AT366:AU366"/>
    <mergeCell ref="AZ366:BA366"/>
    <mergeCell ref="BF366:BG366"/>
    <mergeCell ref="BL366:BM366"/>
    <mergeCell ref="D367:E367"/>
    <mergeCell ref="J367:K367"/>
    <mergeCell ref="P367:Q367"/>
    <mergeCell ref="V367:W367"/>
    <mergeCell ref="AB367:AC367"/>
    <mergeCell ref="D366:E366"/>
    <mergeCell ref="J366:K366"/>
    <mergeCell ref="P366:Q366"/>
    <mergeCell ref="V366:W366"/>
    <mergeCell ref="AB366:AC366"/>
    <mergeCell ref="AH366:AI366"/>
    <mergeCell ref="AH365:AI365"/>
    <mergeCell ref="AN365:AO365"/>
    <mergeCell ref="AT365:AU365"/>
    <mergeCell ref="AZ365:BA365"/>
    <mergeCell ref="BF365:BG365"/>
    <mergeCell ref="BL365:BM365"/>
    <mergeCell ref="AN368:AO368"/>
    <mergeCell ref="AT368:AU368"/>
    <mergeCell ref="AZ368:BA368"/>
    <mergeCell ref="BF368:BG368"/>
    <mergeCell ref="BL368:BM368"/>
    <mergeCell ref="D369:E369"/>
    <mergeCell ref="J369:K369"/>
    <mergeCell ref="P369:Q369"/>
    <mergeCell ref="V369:W369"/>
    <mergeCell ref="AB369:AC369"/>
    <mergeCell ref="D368:E368"/>
    <mergeCell ref="J368:K368"/>
    <mergeCell ref="P368:Q368"/>
    <mergeCell ref="V368:W368"/>
    <mergeCell ref="AB368:AC368"/>
    <mergeCell ref="AH368:AI368"/>
    <mergeCell ref="AH367:AI367"/>
    <mergeCell ref="AN367:AO367"/>
    <mergeCell ref="AT367:AU367"/>
    <mergeCell ref="AZ367:BA367"/>
    <mergeCell ref="BF367:BG367"/>
    <mergeCell ref="BL367:BM367"/>
    <mergeCell ref="BL370:BM370"/>
    <mergeCell ref="B371:B373"/>
    <mergeCell ref="C371:C373"/>
    <mergeCell ref="H371:H373"/>
    <mergeCell ref="I371:I373"/>
    <mergeCell ref="N371:N373"/>
    <mergeCell ref="D370:E370"/>
    <mergeCell ref="J370:K370"/>
    <mergeCell ref="P370:Q370"/>
    <mergeCell ref="V370:W370"/>
    <mergeCell ref="AB370:AC370"/>
    <mergeCell ref="AH370:AI370"/>
    <mergeCell ref="AH369:AI369"/>
    <mergeCell ref="AN369:AO369"/>
    <mergeCell ref="AT369:AU369"/>
    <mergeCell ref="AZ369:BA369"/>
    <mergeCell ref="BF369:BG369"/>
    <mergeCell ref="BL369:BM369"/>
    <mergeCell ref="AY371:AY373"/>
    <mergeCell ref="BD371:BD373"/>
    <mergeCell ref="BE371:BE373"/>
    <mergeCell ref="BJ371:BJ373"/>
    <mergeCell ref="BK371:BK373"/>
    <mergeCell ref="N374:N376"/>
    <mergeCell ref="AG371:AG373"/>
    <mergeCell ref="AL371:AL373"/>
    <mergeCell ref="AM371:AM373"/>
    <mergeCell ref="AR371:AR373"/>
    <mergeCell ref="AS371:AS373"/>
    <mergeCell ref="AX371:AX373"/>
    <mergeCell ref="O371:O373"/>
    <mergeCell ref="T371:T373"/>
    <mergeCell ref="U371:U373"/>
    <mergeCell ref="Z371:Z373"/>
    <mergeCell ref="AA371:AA373"/>
    <mergeCell ref="AF371:AF373"/>
    <mergeCell ref="AN370:AO370"/>
    <mergeCell ref="AT370:AU370"/>
    <mergeCell ref="AZ370:BA370"/>
    <mergeCell ref="BF370:BG370"/>
    <mergeCell ref="B380:BN380"/>
    <mergeCell ref="B381:F381"/>
    <mergeCell ref="H381:L381"/>
    <mergeCell ref="N381:R381"/>
    <mergeCell ref="T381:X381"/>
    <mergeCell ref="Z381:AD381"/>
    <mergeCell ref="AF381:AJ381"/>
    <mergeCell ref="AL381:AP381"/>
    <mergeCell ref="AR381:AV381"/>
    <mergeCell ref="AX381:BB381"/>
    <mergeCell ref="AY374:AY376"/>
    <mergeCell ref="BD374:BD376"/>
    <mergeCell ref="BE374:BE376"/>
    <mergeCell ref="BJ374:BJ376"/>
    <mergeCell ref="BK374:BK376"/>
    <mergeCell ref="B377:BN379"/>
    <mergeCell ref="AG374:AG376"/>
    <mergeCell ref="AL374:AL376"/>
    <mergeCell ref="AM374:AM376"/>
    <mergeCell ref="AR374:AR376"/>
    <mergeCell ref="AS374:AS376"/>
    <mergeCell ref="AX374:AX376"/>
    <mergeCell ref="O374:O376"/>
    <mergeCell ref="T374:T376"/>
    <mergeCell ref="U374:U376"/>
    <mergeCell ref="Z374:Z376"/>
    <mergeCell ref="AA374:AA376"/>
    <mergeCell ref="AF374:AF376"/>
    <mergeCell ref="B374:B376"/>
    <mergeCell ref="C374:C376"/>
    <mergeCell ref="H374:H376"/>
    <mergeCell ref="I374:I376"/>
    <mergeCell ref="AZ382:BA382"/>
    <mergeCell ref="BF382:BG382"/>
    <mergeCell ref="BL382:BM382"/>
    <mergeCell ref="D383:E383"/>
    <mergeCell ref="J383:K383"/>
    <mergeCell ref="P383:Q383"/>
    <mergeCell ref="V383:W383"/>
    <mergeCell ref="AB383:AC383"/>
    <mergeCell ref="AH383:AI383"/>
    <mergeCell ref="AN383:AO383"/>
    <mergeCell ref="BD381:BH381"/>
    <mergeCell ref="BJ381:BN381"/>
    <mergeCell ref="D382:E382"/>
    <mergeCell ref="J382:K382"/>
    <mergeCell ref="P382:Q382"/>
    <mergeCell ref="V382:W382"/>
    <mergeCell ref="AB382:AC382"/>
    <mergeCell ref="AH382:AI382"/>
    <mergeCell ref="AN382:AO382"/>
    <mergeCell ref="AT382:AU382"/>
    <mergeCell ref="AN384:AO384"/>
    <mergeCell ref="AT384:AU384"/>
    <mergeCell ref="AZ384:BA384"/>
    <mergeCell ref="BF384:BG384"/>
    <mergeCell ref="BL384:BM384"/>
    <mergeCell ref="D385:E385"/>
    <mergeCell ref="J385:K385"/>
    <mergeCell ref="P385:Q385"/>
    <mergeCell ref="V385:W385"/>
    <mergeCell ref="AB385:AC385"/>
    <mergeCell ref="AT383:AU383"/>
    <mergeCell ref="AZ383:BA383"/>
    <mergeCell ref="BF383:BG383"/>
    <mergeCell ref="BL383:BM383"/>
    <mergeCell ref="D384:E384"/>
    <mergeCell ref="J384:K384"/>
    <mergeCell ref="P384:Q384"/>
    <mergeCell ref="V384:W384"/>
    <mergeCell ref="AB384:AC384"/>
    <mergeCell ref="AH384:AI384"/>
    <mergeCell ref="AN386:AO386"/>
    <mergeCell ref="AT386:AU386"/>
    <mergeCell ref="AZ386:BA386"/>
    <mergeCell ref="BF386:BG386"/>
    <mergeCell ref="BL386:BM386"/>
    <mergeCell ref="D387:E387"/>
    <mergeCell ref="J387:K387"/>
    <mergeCell ref="P387:Q387"/>
    <mergeCell ref="V387:W387"/>
    <mergeCell ref="AB387:AC387"/>
    <mergeCell ref="D386:E386"/>
    <mergeCell ref="J386:K386"/>
    <mergeCell ref="P386:Q386"/>
    <mergeCell ref="V386:W386"/>
    <mergeCell ref="AB386:AC386"/>
    <mergeCell ref="AH386:AI386"/>
    <mergeCell ref="AH385:AI385"/>
    <mergeCell ref="AN385:AO385"/>
    <mergeCell ref="AT385:AU385"/>
    <mergeCell ref="AZ385:BA385"/>
    <mergeCell ref="BF385:BG385"/>
    <mergeCell ref="BL385:BM385"/>
    <mergeCell ref="AN388:AO388"/>
    <mergeCell ref="AT388:AU388"/>
    <mergeCell ref="AZ388:BA388"/>
    <mergeCell ref="BF388:BG388"/>
    <mergeCell ref="BL388:BM388"/>
    <mergeCell ref="D389:E389"/>
    <mergeCell ref="J389:K389"/>
    <mergeCell ref="P389:Q389"/>
    <mergeCell ref="V389:W389"/>
    <mergeCell ref="AB389:AC389"/>
    <mergeCell ref="D388:E388"/>
    <mergeCell ref="J388:K388"/>
    <mergeCell ref="P388:Q388"/>
    <mergeCell ref="V388:W388"/>
    <mergeCell ref="AB388:AC388"/>
    <mergeCell ref="AH388:AI388"/>
    <mergeCell ref="AH387:AI387"/>
    <mergeCell ref="AN387:AO387"/>
    <mergeCell ref="AT387:AU387"/>
    <mergeCell ref="AZ387:BA387"/>
    <mergeCell ref="BF387:BG387"/>
    <mergeCell ref="BL387:BM387"/>
    <mergeCell ref="AN390:AO390"/>
    <mergeCell ref="AT390:AU390"/>
    <mergeCell ref="AZ390:BA390"/>
    <mergeCell ref="BF390:BG390"/>
    <mergeCell ref="BL390:BM390"/>
    <mergeCell ref="D391:E391"/>
    <mergeCell ref="J391:K391"/>
    <mergeCell ref="P391:Q391"/>
    <mergeCell ref="V391:W391"/>
    <mergeCell ref="AB391:AC391"/>
    <mergeCell ref="D390:E390"/>
    <mergeCell ref="J390:K390"/>
    <mergeCell ref="P390:Q390"/>
    <mergeCell ref="V390:W390"/>
    <mergeCell ref="AB390:AC390"/>
    <mergeCell ref="AH390:AI390"/>
    <mergeCell ref="AH389:AI389"/>
    <mergeCell ref="AN389:AO389"/>
    <mergeCell ref="AT389:AU389"/>
    <mergeCell ref="AZ389:BA389"/>
    <mergeCell ref="BF389:BG389"/>
    <mergeCell ref="BL389:BM389"/>
    <mergeCell ref="BL392:BM392"/>
    <mergeCell ref="B393:B395"/>
    <mergeCell ref="C393:C395"/>
    <mergeCell ref="H393:H395"/>
    <mergeCell ref="I393:I395"/>
    <mergeCell ref="N393:N395"/>
    <mergeCell ref="D392:E392"/>
    <mergeCell ref="J392:K392"/>
    <mergeCell ref="P392:Q392"/>
    <mergeCell ref="V392:W392"/>
    <mergeCell ref="AB392:AC392"/>
    <mergeCell ref="AH392:AI392"/>
    <mergeCell ref="AH391:AI391"/>
    <mergeCell ref="AN391:AO391"/>
    <mergeCell ref="AT391:AU391"/>
    <mergeCell ref="AZ391:BA391"/>
    <mergeCell ref="BF391:BG391"/>
    <mergeCell ref="BL391:BM391"/>
    <mergeCell ref="AY393:AY395"/>
    <mergeCell ref="BD393:BD395"/>
    <mergeCell ref="BE393:BE395"/>
    <mergeCell ref="BJ393:BJ395"/>
    <mergeCell ref="BK393:BK395"/>
    <mergeCell ref="N396:N398"/>
    <mergeCell ref="AG393:AG395"/>
    <mergeCell ref="AL393:AL395"/>
    <mergeCell ref="AM393:AM395"/>
    <mergeCell ref="AR393:AR395"/>
    <mergeCell ref="AS393:AS395"/>
    <mergeCell ref="AX393:AX395"/>
    <mergeCell ref="O393:O395"/>
    <mergeCell ref="T393:T395"/>
    <mergeCell ref="U393:U395"/>
    <mergeCell ref="Z393:Z395"/>
    <mergeCell ref="AA393:AA395"/>
    <mergeCell ref="AF393:AF395"/>
    <mergeCell ref="AN392:AO392"/>
    <mergeCell ref="AT392:AU392"/>
    <mergeCell ref="AZ392:BA392"/>
    <mergeCell ref="BF392:BG392"/>
    <mergeCell ref="B402:BN402"/>
    <mergeCell ref="B403:F403"/>
    <mergeCell ref="H403:L403"/>
    <mergeCell ref="N403:R403"/>
    <mergeCell ref="T403:X403"/>
    <mergeCell ref="Z403:AD403"/>
    <mergeCell ref="AF403:AJ403"/>
    <mergeCell ref="AL403:AP403"/>
    <mergeCell ref="AR403:AV403"/>
    <mergeCell ref="AX403:BB403"/>
    <mergeCell ref="AY396:AY398"/>
    <mergeCell ref="BD396:BD398"/>
    <mergeCell ref="BE396:BE398"/>
    <mergeCell ref="BJ396:BJ398"/>
    <mergeCell ref="BK396:BK398"/>
    <mergeCell ref="B399:BN401"/>
    <mergeCell ref="AG396:AG398"/>
    <mergeCell ref="AL396:AL398"/>
    <mergeCell ref="AM396:AM398"/>
    <mergeCell ref="AR396:AR398"/>
    <mergeCell ref="AS396:AS398"/>
    <mergeCell ref="AX396:AX398"/>
    <mergeCell ref="O396:O398"/>
    <mergeCell ref="T396:T398"/>
    <mergeCell ref="U396:U398"/>
    <mergeCell ref="Z396:Z398"/>
    <mergeCell ref="AA396:AA398"/>
    <mergeCell ref="AF396:AF398"/>
    <mergeCell ref="B396:B398"/>
    <mergeCell ref="C396:C398"/>
    <mergeCell ref="H396:H398"/>
    <mergeCell ref="I396:I398"/>
    <mergeCell ref="AZ404:BA404"/>
    <mergeCell ref="BF404:BG404"/>
    <mergeCell ref="BL404:BM404"/>
    <mergeCell ref="D405:E405"/>
    <mergeCell ref="J405:K405"/>
    <mergeCell ref="P405:Q405"/>
    <mergeCell ref="V405:W405"/>
    <mergeCell ref="AB405:AC405"/>
    <mergeCell ref="AH405:AI405"/>
    <mergeCell ref="AN405:AO405"/>
    <mergeCell ref="BD403:BH403"/>
    <mergeCell ref="BJ403:BN403"/>
    <mergeCell ref="D404:E404"/>
    <mergeCell ref="J404:K404"/>
    <mergeCell ref="P404:Q404"/>
    <mergeCell ref="V404:W404"/>
    <mergeCell ref="AB404:AC404"/>
    <mergeCell ref="AH404:AI404"/>
    <mergeCell ref="AN404:AO404"/>
    <mergeCell ref="AT404:AU404"/>
    <mergeCell ref="AN406:AO406"/>
    <mergeCell ref="AT406:AU406"/>
    <mergeCell ref="AZ406:BA406"/>
    <mergeCell ref="BF406:BG406"/>
    <mergeCell ref="BL406:BM406"/>
    <mergeCell ref="D407:E407"/>
    <mergeCell ref="J407:K407"/>
    <mergeCell ref="P407:Q407"/>
    <mergeCell ref="V407:W407"/>
    <mergeCell ref="AB407:AC407"/>
    <mergeCell ref="AT405:AU405"/>
    <mergeCell ref="AZ405:BA405"/>
    <mergeCell ref="BF405:BG405"/>
    <mergeCell ref="BL405:BM405"/>
    <mergeCell ref="D406:E406"/>
    <mergeCell ref="J406:K406"/>
    <mergeCell ref="P406:Q406"/>
    <mergeCell ref="V406:W406"/>
    <mergeCell ref="AB406:AC406"/>
    <mergeCell ref="AH406:AI406"/>
    <mergeCell ref="AN408:AO408"/>
    <mergeCell ref="AT408:AU408"/>
    <mergeCell ref="AZ408:BA408"/>
    <mergeCell ref="BF408:BG408"/>
    <mergeCell ref="BL408:BM408"/>
    <mergeCell ref="D409:E409"/>
    <mergeCell ref="J409:K409"/>
    <mergeCell ref="P409:Q409"/>
    <mergeCell ref="V409:W409"/>
    <mergeCell ref="AB409:AC409"/>
    <mergeCell ref="D408:E408"/>
    <mergeCell ref="J408:K408"/>
    <mergeCell ref="P408:Q408"/>
    <mergeCell ref="V408:W408"/>
    <mergeCell ref="AB408:AC408"/>
    <mergeCell ref="AH408:AI408"/>
    <mergeCell ref="AH407:AI407"/>
    <mergeCell ref="AN407:AO407"/>
    <mergeCell ref="AT407:AU407"/>
    <mergeCell ref="AZ407:BA407"/>
    <mergeCell ref="BF407:BG407"/>
    <mergeCell ref="BL407:BM407"/>
    <mergeCell ref="AN410:AO410"/>
    <mergeCell ref="AT410:AU410"/>
    <mergeCell ref="AZ410:BA410"/>
    <mergeCell ref="BF410:BG410"/>
    <mergeCell ref="BL410:BM410"/>
    <mergeCell ref="D411:E411"/>
    <mergeCell ref="J411:K411"/>
    <mergeCell ref="P411:Q411"/>
    <mergeCell ref="V411:W411"/>
    <mergeCell ref="AB411:AC411"/>
    <mergeCell ref="D410:E410"/>
    <mergeCell ref="J410:K410"/>
    <mergeCell ref="P410:Q410"/>
    <mergeCell ref="V410:W410"/>
    <mergeCell ref="AB410:AC410"/>
    <mergeCell ref="AH410:AI410"/>
    <mergeCell ref="AH409:AI409"/>
    <mergeCell ref="AN409:AO409"/>
    <mergeCell ref="AT409:AU409"/>
    <mergeCell ref="AZ409:BA409"/>
    <mergeCell ref="BF409:BG409"/>
    <mergeCell ref="BL409:BM409"/>
    <mergeCell ref="AN412:AO412"/>
    <mergeCell ref="AT412:AU412"/>
    <mergeCell ref="AZ412:BA412"/>
    <mergeCell ref="BF412:BG412"/>
    <mergeCell ref="BL412:BM412"/>
    <mergeCell ref="D413:E413"/>
    <mergeCell ref="J413:K413"/>
    <mergeCell ref="P413:Q413"/>
    <mergeCell ref="V413:W413"/>
    <mergeCell ref="AB413:AC413"/>
    <mergeCell ref="D412:E412"/>
    <mergeCell ref="J412:K412"/>
    <mergeCell ref="P412:Q412"/>
    <mergeCell ref="V412:W412"/>
    <mergeCell ref="AB412:AC412"/>
    <mergeCell ref="AH412:AI412"/>
    <mergeCell ref="AH411:AI411"/>
    <mergeCell ref="AN411:AO411"/>
    <mergeCell ref="AT411:AU411"/>
    <mergeCell ref="AZ411:BA411"/>
    <mergeCell ref="BF411:BG411"/>
    <mergeCell ref="BL411:BM411"/>
    <mergeCell ref="BL414:BM414"/>
    <mergeCell ref="B415:B417"/>
    <mergeCell ref="C415:C417"/>
    <mergeCell ref="H415:H417"/>
    <mergeCell ref="I415:I417"/>
    <mergeCell ref="N415:N417"/>
    <mergeCell ref="D414:E414"/>
    <mergeCell ref="J414:K414"/>
    <mergeCell ref="P414:Q414"/>
    <mergeCell ref="V414:W414"/>
    <mergeCell ref="AB414:AC414"/>
    <mergeCell ref="AH414:AI414"/>
    <mergeCell ref="AH413:AI413"/>
    <mergeCell ref="AN413:AO413"/>
    <mergeCell ref="AT413:AU413"/>
    <mergeCell ref="AZ413:BA413"/>
    <mergeCell ref="BF413:BG413"/>
    <mergeCell ref="BL413:BM413"/>
    <mergeCell ref="AY415:AY417"/>
    <mergeCell ref="BD415:BD417"/>
    <mergeCell ref="BE415:BE417"/>
    <mergeCell ref="BJ415:BJ417"/>
    <mergeCell ref="BK415:BK417"/>
    <mergeCell ref="N418:N420"/>
    <mergeCell ref="AG415:AG417"/>
    <mergeCell ref="AL415:AL417"/>
    <mergeCell ref="AM415:AM417"/>
    <mergeCell ref="AR415:AR417"/>
    <mergeCell ref="AS415:AS417"/>
    <mergeCell ref="AX415:AX417"/>
    <mergeCell ref="O415:O417"/>
    <mergeCell ref="T415:T417"/>
    <mergeCell ref="U415:U417"/>
    <mergeCell ref="Z415:Z417"/>
    <mergeCell ref="AA415:AA417"/>
    <mergeCell ref="AF415:AF417"/>
    <mergeCell ref="AN414:AO414"/>
    <mergeCell ref="AT414:AU414"/>
    <mergeCell ref="AZ414:BA414"/>
    <mergeCell ref="BF414:BG414"/>
    <mergeCell ref="B424:BN424"/>
    <mergeCell ref="B425:F425"/>
    <mergeCell ref="H425:L425"/>
    <mergeCell ref="N425:R425"/>
    <mergeCell ref="T425:X425"/>
    <mergeCell ref="Z425:AD425"/>
    <mergeCell ref="AF425:AJ425"/>
    <mergeCell ref="AL425:AP425"/>
    <mergeCell ref="AR425:AV425"/>
    <mergeCell ref="AX425:BB425"/>
    <mergeCell ref="AY418:AY420"/>
    <mergeCell ref="BD418:BD420"/>
    <mergeCell ref="BE418:BE420"/>
    <mergeCell ref="BJ418:BJ420"/>
    <mergeCell ref="BK418:BK420"/>
    <mergeCell ref="B421:BN423"/>
    <mergeCell ref="AG418:AG420"/>
    <mergeCell ref="AL418:AL420"/>
    <mergeCell ref="AM418:AM420"/>
    <mergeCell ref="AR418:AR420"/>
    <mergeCell ref="AS418:AS420"/>
    <mergeCell ref="AX418:AX420"/>
    <mergeCell ref="O418:O420"/>
    <mergeCell ref="T418:T420"/>
    <mergeCell ref="U418:U420"/>
    <mergeCell ref="Z418:Z420"/>
    <mergeCell ref="AA418:AA420"/>
    <mergeCell ref="AF418:AF420"/>
    <mergeCell ref="B418:B420"/>
    <mergeCell ref="C418:C420"/>
    <mergeCell ref="H418:H420"/>
    <mergeCell ref="I418:I420"/>
    <mergeCell ref="AZ426:BA426"/>
    <mergeCell ref="BF426:BG426"/>
    <mergeCell ref="BL426:BM426"/>
    <mergeCell ref="D427:E427"/>
    <mergeCell ref="J427:K427"/>
    <mergeCell ref="P427:Q427"/>
    <mergeCell ref="V427:W427"/>
    <mergeCell ref="AB427:AC427"/>
    <mergeCell ref="AH427:AI427"/>
    <mergeCell ref="AN427:AO427"/>
    <mergeCell ref="BD425:BH425"/>
    <mergeCell ref="BJ425:BN425"/>
    <mergeCell ref="D426:E426"/>
    <mergeCell ref="J426:K426"/>
    <mergeCell ref="P426:Q426"/>
    <mergeCell ref="V426:W426"/>
    <mergeCell ref="AB426:AC426"/>
    <mergeCell ref="AH426:AI426"/>
    <mergeCell ref="AN426:AO426"/>
    <mergeCell ref="AT426:AU426"/>
    <mergeCell ref="AN428:AO428"/>
    <mergeCell ref="AT428:AU428"/>
    <mergeCell ref="AZ428:BA428"/>
    <mergeCell ref="BF428:BG428"/>
    <mergeCell ref="BL428:BM428"/>
    <mergeCell ref="D429:E429"/>
    <mergeCell ref="J429:K429"/>
    <mergeCell ref="P429:Q429"/>
    <mergeCell ref="V429:W429"/>
    <mergeCell ref="AB429:AC429"/>
    <mergeCell ref="AT427:AU427"/>
    <mergeCell ref="AZ427:BA427"/>
    <mergeCell ref="BF427:BG427"/>
    <mergeCell ref="BL427:BM427"/>
    <mergeCell ref="D428:E428"/>
    <mergeCell ref="J428:K428"/>
    <mergeCell ref="P428:Q428"/>
    <mergeCell ref="V428:W428"/>
    <mergeCell ref="AB428:AC428"/>
    <mergeCell ref="AH428:AI428"/>
    <mergeCell ref="AN430:AO430"/>
    <mergeCell ref="AT430:AU430"/>
    <mergeCell ref="AZ430:BA430"/>
    <mergeCell ref="BF430:BG430"/>
    <mergeCell ref="BL430:BM430"/>
    <mergeCell ref="D431:E431"/>
    <mergeCell ref="J431:K431"/>
    <mergeCell ref="P431:Q431"/>
    <mergeCell ref="V431:W431"/>
    <mergeCell ref="AB431:AC431"/>
    <mergeCell ref="D430:E430"/>
    <mergeCell ref="J430:K430"/>
    <mergeCell ref="P430:Q430"/>
    <mergeCell ref="V430:W430"/>
    <mergeCell ref="AB430:AC430"/>
    <mergeCell ref="AH430:AI430"/>
    <mergeCell ref="AH429:AI429"/>
    <mergeCell ref="AN429:AO429"/>
    <mergeCell ref="AT429:AU429"/>
    <mergeCell ref="AZ429:BA429"/>
    <mergeCell ref="BF429:BG429"/>
    <mergeCell ref="BL429:BM429"/>
    <mergeCell ref="AN432:AO432"/>
    <mergeCell ref="AT432:AU432"/>
    <mergeCell ref="AZ432:BA432"/>
    <mergeCell ref="BF432:BG432"/>
    <mergeCell ref="BL432:BM432"/>
    <mergeCell ref="D433:E433"/>
    <mergeCell ref="J433:K433"/>
    <mergeCell ref="P433:Q433"/>
    <mergeCell ref="V433:W433"/>
    <mergeCell ref="AB433:AC433"/>
    <mergeCell ref="D432:E432"/>
    <mergeCell ref="J432:K432"/>
    <mergeCell ref="P432:Q432"/>
    <mergeCell ref="V432:W432"/>
    <mergeCell ref="AB432:AC432"/>
    <mergeCell ref="AH432:AI432"/>
    <mergeCell ref="AH431:AI431"/>
    <mergeCell ref="AN431:AO431"/>
    <mergeCell ref="AT431:AU431"/>
    <mergeCell ref="AZ431:BA431"/>
    <mergeCell ref="BF431:BG431"/>
    <mergeCell ref="BL431:BM431"/>
    <mergeCell ref="AN434:AO434"/>
    <mergeCell ref="AT434:AU434"/>
    <mergeCell ref="AZ434:BA434"/>
    <mergeCell ref="BF434:BG434"/>
    <mergeCell ref="BL434:BM434"/>
    <mergeCell ref="D435:E435"/>
    <mergeCell ref="J435:K435"/>
    <mergeCell ref="P435:Q435"/>
    <mergeCell ref="V435:W435"/>
    <mergeCell ref="AB435:AC435"/>
    <mergeCell ref="D434:E434"/>
    <mergeCell ref="J434:K434"/>
    <mergeCell ref="P434:Q434"/>
    <mergeCell ref="V434:W434"/>
    <mergeCell ref="AB434:AC434"/>
    <mergeCell ref="AH434:AI434"/>
    <mergeCell ref="AH433:AI433"/>
    <mergeCell ref="AN433:AO433"/>
    <mergeCell ref="AT433:AU433"/>
    <mergeCell ref="AZ433:BA433"/>
    <mergeCell ref="BF433:BG433"/>
    <mergeCell ref="BL433:BM433"/>
    <mergeCell ref="BL436:BM436"/>
    <mergeCell ref="B437:B439"/>
    <mergeCell ref="C437:C439"/>
    <mergeCell ref="H437:H439"/>
    <mergeCell ref="I437:I439"/>
    <mergeCell ref="N437:N439"/>
    <mergeCell ref="D436:E436"/>
    <mergeCell ref="J436:K436"/>
    <mergeCell ref="P436:Q436"/>
    <mergeCell ref="V436:W436"/>
    <mergeCell ref="AB436:AC436"/>
    <mergeCell ref="AH436:AI436"/>
    <mergeCell ref="AH435:AI435"/>
    <mergeCell ref="AN435:AO435"/>
    <mergeCell ref="AT435:AU435"/>
    <mergeCell ref="AZ435:BA435"/>
    <mergeCell ref="BF435:BG435"/>
    <mergeCell ref="BL435:BM435"/>
    <mergeCell ref="AY437:AY439"/>
    <mergeCell ref="BD437:BD439"/>
    <mergeCell ref="BE437:BE439"/>
    <mergeCell ref="BJ437:BJ439"/>
    <mergeCell ref="BK437:BK439"/>
    <mergeCell ref="N440:N442"/>
    <mergeCell ref="AG437:AG439"/>
    <mergeCell ref="AL437:AL439"/>
    <mergeCell ref="AM437:AM439"/>
    <mergeCell ref="AR437:AR439"/>
    <mergeCell ref="AS437:AS439"/>
    <mergeCell ref="AX437:AX439"/>
    <mergeCell ref="O437:O439"/>
    <mergeCell ref="T437:T439"/>
    <mergeCell ref="U437:U439"/>
    <mergeCell ref="Z437:Z439"/>
    <mergeCell ref="AA437:AA439"/>
    <mergeCell ref="AF437:AF439"/>
    <mergeCell ref="AN436:AO436"/>
    <mergeCell ref="AT436:AU436"/>
    <mergeCell ref="AZ436:BA436"/>
    <mergeCell ref="BF436:BG436"/>
    <mergeCell ref="B446:BN446"/>
    <mergeCell ref="B447:F447"/>
    <mergeCell ref="H447:L447"/>
    <mergeCell ref="N447:R447"/>
    <mergeCell ref="T447:X447"/>
    <mergeCell ref="Z447:AD447"/>
    <mergeCell ref="AF447:AJ447"/>
    <mergeCell ref="AL447:AP447"/>
    <mergeCell ref="AR447:AV447"/>
    <mergeCell ref="AX447:BB447"/>
    <mergeCell ref="AY440:AY442"/>
    <mergeCell ref="BD440:BD442"/>
    <mergeCell ref="BE440:BE442"/>
    <mergeCell ref="BJ440:BJ442"/>
    <mergeCell ref="BK440:BK442"/>
    <mergeCell ref="B443:BN445"/>
    <mergeCell ref="AG440:AG442"/>
    <mergeCell ref="AL440:AL442"/>
    <mergeCell ref="AM440:AM442"/>
    <mergeCell ref="AR440:AR442"/>
    <mergeCell ref="AS440:AS442"/>
    <mergeCell ref="AX440:AX442"/>
    <mergeCell ref="O440:O442"/>
    <mergeCell ref="T440:T442"/>
    <mergeCell ref="U440:U442"/>
    <mergeCell ref="Z440:Z442"/>
    <mergeCell ref="AA440:AA442"/>
    <mergeCell ref="AF440:AF442"/>
    <mergeCell ref="B440:B442"/>
    <mergeCell ref="C440:C442"/>
    <mergeCell ref="H440:H442"/>
    <mergeCell ref="I440:I442"/>
    <mergeCell ref="AZ448:BA448"/>
    <mergeCell ref="BF448:BG448"/>
    <mergeCell ref="BL448:BM448"/>
    <mergeCell ref="D449:E449"/>
    <mergeCell ref="J449:K449"/>
    <mergeCell ref="P449:Q449"/>
    <mergeCell ref="V449:W449"/>
    <mergeCell ref="AB449:AC449"/>
    <mergeCell ref="AH449:AI449"/>
    <mergeCell ref="AN449:AO449"/>
    <mergeCell ref="BD447:BH447"/>
    <mergeCell ref="BJ447:BN447"/>
    <mergeCell ref="D448:E448"/>
    <mergeCell ref="J448:K448"/>
    <mergeCell ref="P448:Q448"/>
    <mergeCell ref="V448:W448"/>
    <mergeCell ref="AB448:AC448"/>
    <mergeCell ref="AH448:AI448"/>
    <mergeCell ref="AN448:AO448"/>
    <mergeCell ref="AT448:AU448"/>
    <mergeCell ref="AN450:AO450"/>
    <mergeCell ref="AT450:AU450"/>
    <mergeCell ref="AZ450:BA450"/>
    <mergeCell ref="BF450:BG450"/>
    <mergeCell ref="BL450:BM450"/>
    <mergeCell ref="D451:E451"/>
    <mergeCell ref="J451:K451"/>
    <mergeCell ref="P451:Q451"/>
    <mergeCell ref="V451:W451"/>
    <mergeCell ref="AB451:AC451"/>
    <mergeCell ref="AT449:AU449"/>
    <mergeCell ref="AZ449:BA449"/>
    <mergeCell ref="BF449:BG449"/>
    <mergeCell ref="BL449:BM449"/>
    <mergeCell ref="D450:E450"/>
    <mergeCell ref="J450:K450"/>
    <mergeCell ref="P450:Q450"/>
    <mergeCell ref="V450:W450"/>
    <mergeCell ref="AB450:AC450"/>
    <mergeCell ref="AH450:AI450"/>
    <mergeCell ref="AN452:AO452"/>
    <mergeCell ref="AT452:AU452"/>
    <mergeCell ref="AZ452:BA452"/>
    <mergeCell ref="BF452:BG452"/>
    <mergeCell ref="BL452:BM452"/>
    <mergeCell ref="D453:E453"/>
    <mergeCell ref="J453:K453"/>
    <mergeCell ref="P453:Q453"/>
    <mergeCell ref="V453:W453"/>
    <mergeCell ref="AB453:AC453"/>
    <mergeCell ref="D452:E452"/>
    <mergeCell ref="J452:K452"/>
    <mergeCell ref="P452:Q452"/>
    <mergeCell ref="V452:W452"/>
    <mergeCell ref="AB452:AC452"/>
    <mergeCell ref="AH452:AI452"/>
    <mergeCell ref="AH451:AI451"/>
    <mergeCell ref="AN451:AO451"/>
    <mergeCell ref="AT451:AU451"/>
    <mergeCell ref="AZ451:BA451"/>
    <mergeCell ref="BF451:BG451"/>
    <mergeCell ref="BL451:BM451"/>
    <mergeCell ref="AN454:AO454"/>
    <mergeCell ref="AT454:AU454"/>
    <mergeCell ref="AZ454:BA454"/>
    <mergeCell ref="BF454:BG454"/>
    <mergeCell ref="BL454:BM454"/>
    <mergeCell ref="D455:E455"/>
    <mergeCell ref="J455:K455"/>
    <mergeCell ref="P455:Q455"/>
    <mergeCell ref="V455:W455"/>
    <mergeCell ref="AB455:AC455"/>
    <mergeCell ref="D454:E454"/>
    <mergeCell ref="J454:K454"/>
    <mergeCell ref="P454:Q454"/>
    <mergeCell ref="V454:W454"/>
    <mergeCell ref="AB454:AC454"/>
    <mergeCell ref="AH454:AI454"/>
    <mergeCell ref="AH453:AI453"/>
    <mergeCell ref="AN453:AO453"/>
    <mergeCell ref="AT453:AU453"/>
    <mergeCell ref="AZ453:BA453"/>
    <mergeCell ref="BF453:BG453"/>
    <mergeCell ref="BL453:BM453"/>
    <mergeCell ref="AN456:AO456"/>
    <mergeCell ref="AT456:AU456"/>
    <mergeCell ref="AZ456:BA456"/>
    <mergeCell ref="BF456:BG456"/>
    <mergeCell ref="BL456:BM456"/>
    <mergeCell ref="D457:E457"/>
    <mergeCell ref="J457:K457"/>
    <mergeCell ref="P457:Q457"/>
    <mergeCell ref="V457:W457"/>
    <mergeCell ref="AB457:AC457"/>
    <mergeCell ref="D456:E456"/>
    <mergeCell ref="J456:K456"/>
    <mergeCell ref="P456:Q456"/>
    <mergeCell ref="V456:W456"/>
    <mergeCell ref="AB456:AC456"/>
    <mergeCell ref="AH456:AI456"/>
    <mergeCell ref="AH455:AI455"/>
    <mergeCell ref="AN455:AO455"/>
    <mergeCell ref="AT455:AU455"/>
    <mergeCell ref="AZ455:BA455"/>
    <mergeCell ref="BF455:BG455"/>
    <mergeCell ref="BL455:BM455"/>
    <mergeCell ref="BL458:BM458"/>
    <mergeCell ref="B459:B461"/>
    <mergeCell ref="C459:C461"/>
    <mergeCell ref="H459:H461"/>
    <mergeCell ref="I459:I461"/>
    <mergeCell ref="N459:N461"/>
    <mergeCell ref="D458:E458"/>
    <mergeCell ref="J458:K458"/>
    <mergeCell ref="P458:Q458"/>
    <mergeCell ref="V458:W458"/>
    <mergeCell ref="AB458:AC458"/>
    <mergeCell ref="AH458:AI458"/>
    <mergeCell ref="AH457:AI457"/>
    <mergeCell ref="AN457:AO457"/>
    <mergeCell ref="AT457:AU457"/>
    <mergeCell ref="AZ457:BA457"/>
    <mergeCell ref="BF457:BG457"/>
    <mergeCell ref="BL457:BM457"/>
    <mergeCell ref="AY459:AY461"/>
    <mergeCell ref="BD459:BD461"/>
    <mergeCell ref="BE459:BE461"/>
    <mergeCell ref="BJ459:BJ461"/>
    <mergeCell ref="BK459:BK461"/>
    <mergeCell ref="N462:N464"/>
    <mergeCell ref="AG459:AG461"/>
    <mergeCell ref="AL459:AL461"/>
    <mergeCell ref="AM459:AM461"/>
    <mergeCell ref="AR459:AR461"/>
    <mergeCell ref="AS459:AS461"/>
    <mergeCell ref="AX459:AX461"/>
    <mergeCell ref="O459:O461"/>
    <mergeCell ref="T459:T461"/>
    <mergeCell ref="U459:U461"/>
    <mergeCell ref="Z459:Z461"/>
    <mergeCell ref="AA459:AA461"/>
    <mergeCell ref="AF459:AF461"/>
    <mergeCell ref="AN458:AO458"/>
    <mergeCell ref="AT458:AU458"/>
    <mergeCell ref="AZ458:BA458"/>
    <mergeCell ref="BF458:BG458"/>
    <mergeCell ref="B468:BN468"/>
    <mergeCell ref="B469:F469"/>
    <mergeCell ref="H469:L469"/>
    <mergeCell ref="N469:R469"/>
    <mergeCell ref="T469:X469"/>
    <mergeCell ref="Z469:AD469"/>
    <mergeCell ref="AF469:AJ469"/>
    <mergeCell ref="AL469:AP469"/>
    <mergeCell ref="AR469:AV469"/>
    <mergeCell ref="AX469:BB469"/>
    <mergeCell ref="AY462:AY464"/>
    <mergeCell ref="BD462:BD464"/>
    <mergeCell ref="BE462:BE464"/>
    <mergeCell ref="BJ462:BJ464"/>
    <mergeCell ref="BK462:BK464"/>
    <mergeCell ref="B465:BN467"/>
    <mergeCell ref="AG462:AG464"/>
    <mergeCell ref="AL462:AL464"/>
    <mergeCell ref="AM462:AM464"/>
    <mergeCell ref="AR462:AR464"/>
    <mergeCell ref="AS462:AS464"/>
    <mergeCell ref="AX462:AX464"/>
    <mergeCell ref="O462:O464"/>
    <mergeCell ref="T462:T464"/>
    <mergeCell ref="U462:U464"/>
    <mergeCell ref="Z462:Z464"/>
    <mergeCell ref="AA462:AA464"/>
    <mergeCell ref="AF462:AF464"/>
    <mergeCell ref="B462:B464"/>
    <mergeCell ref="C462:C464"/>
    <mergeCell ref="H462:H464"/>
    <mergeCell ref="I462:I464"/>
    <mergeCell ref="AZ470:BA470"/>
    <mergeCell ref="BF470:BG470"/>
    <mergeCell ref="BL470:BM470"/>
    <mergeCell ref="D471:E471"/>
    <mergeCell ref="J471:K471"/>
    <mergeCell ref="P471:Q471"/>
    <mergeCell ref="V471:W471"/>
    <mergeCell ref="AB471:AC471"/>
    <mergeCell ref="AH471:AI471"/>
    <mergeCell ref="AN471:AO471"/>
    <mergeCell ref="BD469:BH469"/>
    <mergeCell ref="BJ469:BN469"/>
    <mergeCell ref="D470:E470"/>
    <mergeCell ref="J470:K470"/>
    <mergeCell ref="P470:Q470"/>
    <mergeCell ref="V470:W470"/>
    <mergeCell ref="AB470:AC470"/>
    <mergeCell ref="AH470:AI470"/>
    <mergeCell ref="AN470:AO470"/>
    <mergeCell ref="AT470:AU470"/>
    <mergeCell ref="AN472:AO472"/>
    <mergeCell ref="AT472:AU472"/>
    <mergeCell ref="AZ472:BA472"/>
    <mergeCell ref="BF472:BG472"/>
    <mergeCell ref="BL472:BM472"/>
    <mergeCell ref="D473:E473"/>
    <mergeCell ref="J473:K473"/>
    <mergeCell ref="P473:Q473"/>
    <mergeCell ref="V473:W473"/>
    <mergeCell ref="AB473:AC473"/>
    <mergeCell ref="AT471:AU471"/>
    <mergeCell ref="AZ471:BA471"/>
    <mergeCell ref="BF471:BG471"/>
    <mergeCell ref="BL471:BM471"/>
    <mergeCell ref="D472:E472"/>
    <mergeCell ref="J472:K472"/>
    <mergeCell ref="P472:Q472"/>
    <mergeCell ref="V472:W472"/>
    <mergeCell ref="AB472:AC472"/>
    <mergeCell ref="AH472:AI472"/>
    <mergeCell ref="AN474:AO474"/>
    <mergeCell ref="AT474:AU474"/>
    <mergeCell ref="AZ474:BA474"/>
    <mergeCell ref="BF474:BG474"/>
    <mergeCell ref="BL474:BM474"/>
    <mergeCell ref="D475:E475"/>
    <mergeCell ref="J475:K475"/>
    <mergeCell ref="P475:Q475"/>
    <mergeCell ref="V475:W475"/>
    <mergeCell ref="AB475:AC475"/>
    <mergeCell ref="D474:E474"/>
    <mergeCell ref="J474:K474"/>
    <mergeCell ref="P474:Q474"/>
    <mergeCell ref="V474:W474"/>
    <mergeCell ref="AB474:AC474"/>
    <mergeCell ref="AH474:AI474"/>
    <mergeCell ref="AH473:AI473"/>
    <mergeCell ref="AN473:AO473"/>
    <mergeCell ref="AT473:AU473"/>
    <mergeCell ref="AZ473:BA473"/>
    <mergeCell ref="BF473:BG473"/>
    <mergeCell ref="BL473:BM473"/>
    <mergeCell ref="AN476:AO476"/>
    <mergeCell ref="AT476:AU476"/>
    <mergeCell ref="AZ476:BA476"/>
    <mergeCell ref="BF476:BG476"/>
    <mergeCell ref="BL476:BM476"/>
    <mergeCell ref="D477:E477"/>
    <mergeCell ref="J477:K477"/>
    <mergeCell ref="P477:Q477"/>
    <mergeCell ref="V477:W477"/>
    <mergeCell ref="AB477:AC477"/>
    <mergeCell ref="D476:E476"/>
    <mergeCell ref="J476:K476"/>
    <mergeCell ref="P476:Q476"/>
    <mergeCell ref="V476:W476"/>
    <mergeCell ref="AB476:AC476"/>
    <mergeCell ref="AH476:AI476"/>
    <mergeCell ref="AH475:AI475"/>
    <mergeCell ref="AN475:AO475"/>
    <mergeCell ref="AT475:AU475"/>
    <mergeCell ref="AZ475:BA475"/>
    <mergeCell ref="BF475:BG475"/>
    <mergeCell ref="BL475:BM475"/>
    <mergeCell ref="AN478:AO478"/>
    <mergeCell ref="AT478:AU478"/>
    <mergeCell ref="AZ478:BA478"/>
    <mergeCell ref="BF478:BG478"/>
    <mergeCell ref="BL478:BM478"/>
    <mergeCell ref="D479:E479"/>
    <mergeCell ref="J479:K479"/>
    <mergeCell ref="P479:Q479"/>
    <mergeCell ref="V479:W479"/>
    <mergeCell ref="AB479:AC479"/>
    <mergeCell ref="D478:E478"/>
    <mergeCell ref="J478:K478"/>
    <mergeCell ref="P478:Q478"/>
    <mergeCell ref="V478:W478"/>
    <mergeCell ref="AB478:AC478"/>
    <mergeCell ref="AH478:AI478"/>
    <mergeCell ref="AH477:AI477"/>
    <mergeCell ref="AN477:AO477"/>
    <mergeCell ref="AT477:AU477"/>
    <mergeCell ref="AZ477:BA477"/>
    <mergeCell ref="BF477:BG477"/>
    <mergeCell ref="BL477:BM477"/>
    <mergeCell ref="B481:B483"/>
    <mergeCell ref="C481:C483"/>
    <mergeCell ref="H481:H483"/>
    <mergeCell ref="I481:I483"/>
    <mergeCell ref="N481:N483"/>
    <mergeCell ref="D480:E480"/>
    <mergeCell ref="J480:K480"/>
    <mergeCell ref="P480:Q480"/>
    <mergeCell ref="V480:W480"/>
    <mergeCell ref="AB480:AC480"/>
    <mergeCell ref="AH480:AI480"/>
    <mergeCell ref="AH479:AI479"/>
    <mergeCell ref="AN479:AO479"/>
    <mergeCell ref="AT479:AU479"/>
    <mergeCell ref="AZ479:BA479"/>
    <mergeCell ref="BF479:BG479"/>
    <mergeCell ref="BL479:BM479"/>
    <mergeCell ref="AY481:AY483"/>
    <mergeCell ref="BD481:BD483"/>
    <mergeCell ref="BE481:BE483"/>
    <mergeCell ref="BJ481:BJ483"/>
    <mergeCell ref="BK481:BK483"/>
    <mergeCell ref="AG481:AG483"/>
    <mergeCell ref="AL481:AL483"/>
    <mergeCell ref="AM481:AM483"/>
    <mergeCell ref="AR481:AR483"/>
    <mergeCell ref="AS481:AS483"/>
    <mergeCell ref="AX481:AX483"/>
    <mergeCell ref="O481:O483"/>
    <mergeCell ref="T481:T483"/>
    <mergeCell ref="U481:U483"/>
    <mergeCell ref="Z481:Z483"/>
    <mergeCell ref="AA481:AA483"/>
    <mergeCell ref="AF481:AF483"/>
    <mergeCell ref="AN480:AO480"/>
    <mergeCell ref="AT480:AU480"/>
    <mergeCell ref="AZ480:BA480"/>
    <mergeCell ref="BF480:BG480"/>
    <mergeCell ref="BL480:BM480"/>
    <mergeCell ref="AY484:AY486"/>
    <mergeCell ref="BD484:BD486"/>
    <mergeCell ref="BE484:BE486"/>
    <mergeCell ref="BJ484:BJ486"/>
    <mergeCell ref="BK484:BK486"/>
    <mergeCell ref="B487:BN489"/>
    <mergeCell ref="AG484:AG486"/>
    <mergeCell ref="AL484:AL486"/>
    <mergeCell ref="AM484:AM486"/>
    <mergeCell ref="AR484:AR486"/>
    <mergeCell ref="AS484:AS486"/>
    <mergeCell ref="AX484:AX486"/>
    <mergeCell ref="O484:O486"/>
    <mergeCell ref="T484:T486"/>
    <mergeCell ref="U484:U486"/>
    <mergeCell ref="Z484:Z486"/>
    <mergeCell ref="AA484:AA486"/>
    <mergeCell ref="AF484:AF486"/>
    <mergeCell ref="B484:B486"/>
    <mergeCell ref="C484:C486"/>
    <mergeCell ref="H484:H486"/>
    <mergeCell ref="I484:I486"/>
    <mergeCell ref="N484:N486"/>
  </mergeCells>
  <conditionalFormatting sqref="C9:C18 I9:I18 O9:O18 U9:U18 AA9:AA18 AG9:AG18 AM9:AM18 AS9:AS18 AY9:AY18 BE9:BE18">
    <cfRule type="containsText" dxfId="327" priority="368" operator="containsText" text="12">
      <formula>NOT(ISERROR(SEARCH("12",C9)))</formula>
    </cfRule>
  </conditionalFormatting>
  <conditionalFormatting sqref="C19">
    <cfRule type="cellIs" dxfId="326" priority="365" operator="between">
      <formula>0</formula>
      <formula>0.49</formula>
    </cfRule>
    <cfRule type="cellIs" dxfId="325" priority="366" operator="between">
      <formula>0.49</formula>
      <formula>0.75</formula>
    </cfRule>
    <cfRule type="cellIs" dxfId="324" priority="367" operator="between">
      <formula>0.75</formula>
      <formula>4</formula>
    </cfRule>
  </conditionalFormatting>
  <conditionalFormatting sqref="C22">
    <cfRule type="containsText" dxfId="323" priority="361" operator="containsText" text="NA">
      <formula>NOT(ISERROR(SEARCH("NA",C22)))</formula>
    </cfRule>
    <cfRule type="containsText" dxfId="322" priority="362" operator="containsText" text="PA">
      <formula>NOT(ISERROR(SEARCH("PA",C22)))</formula>
    </cfRule>
    <cfRule type="beginsWith" dxfId="321" priority="363" operator="beginsWith" text="A">
      <formula>LEFT(C22,LEN("A"))="A"</formula>
    </cfRule>
    <cfRule type="containsErrors" dxfId="320" priority="364">
      <formula>ISERROR(C22)</formula>
    </cfRule>
  </conditionalFormatting>
  <conditionalFormatting sqref="J17:J18 I8">
    <cfRule type="iconSet" priority="36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I19">
    <cfRule type="cellIs" dxfId="319" priority="357" operator="between">
      <formula>0</formula>
      <formula>0.49</formula>
    </cfRule>
    <cfRule type="cellIs" dxfId="318" priority="358" operator="between">
      <formula>0.49</formula>
      <formula>0.75</formula>
    </cfRule>
    <cfRule type="cellIs" dxfId="317" priority="359" operator="between">
      <formula>0.75</formula>
      <formula>4</formula>
    </cfRule>
  </conditionalFormatting>
  <conditionalFormatting sqref="I22">
    <cfRule type="containsText" dxfId="316" priority="353" operator="containsText" text="NA">
      <formula>NOT(ISERROR(SEARCH("NA",I22)))</formula>
    </cfRule>
    <cfRule type="containsText" dxfId="315" priority="354" operator="containsText" text="PA">
      <formula>NOT(ISERROR(SEARCH("PA",I22)))</formula>
    </cfRule>
    <cfRule type="beginsWith" dxfId="314" priority="355" operator="beginsWith" text="A">
      <formula>LEFT(I22,LEN("A"))="A"</formula>
    </cfRule>
    <cfRule type="containsErrors" dxfId="313" priority="356">
      <formula>ISERROR(I22)</formula>
    </cfRule>
  </conditionalFormatting>
  <conditionalFormatting sqref="P17:P18 O8">
    <cfRule type="iconSet" priority="35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O19">
    <cfRule type="cellIs" dxfId="312" priority="349" operator="between">
      <formula>0</formula>
      <formula>0.49</formula>
    </cfRule>
    <cfRule type="cellIs" dxfId="311" priority="350" operator="between">
      <formula>0.49</formula>
      <formula>0.75</formula>
    </cfRule>
    <cfRule type="cellIs" dxfId="310" priority="351" operator="between">
      <formula>0.75</formula>
      <formula>4</formula>
    </cfRule>
  </conditionalFormatting>
  <conditionalFormatting sqref="O22">
    <cfRule type="containsText" dxfId="309" priority="345" operator="containsText" text="NA">
      <formula>NOT(ISERROR(SEARCH("NA",O22)))</formula>
    </cfRule>
    <cfRule type="containsText" dxfId="308" priority="346" operator="containsText" text="PA">
      <formula>NOT(ISERROR(SEARCH("PA",O22)))</formula>
    </cfRule>
    <cfRule type="beginsWith" dxfId="307" priority="347" operator="beginsWith" text="A">
      <formula>LEFT(O22,LEN("A"))="A"</formula>
    </cfRule>
    <cfRule type="containsErrors" dxfId="306" priority="348">
      <formula>ISERROR(O22)</formula>
    </cfRule>
  </conditionalFormatting>
  <conditionalFormatting sqref="V17:V18 U8">
    <cfRule type="iconSet" priority="34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U19">
    <cfRule type="cellIs" dxfId="305" priority="341" operator="between">
      <formula>0</formula>
      <formula>0.49</formula>
    </cfRule>
    <cfRule type="cellIs" dxfId="304" priority="342" operator="between">
      <formula>0.49</formula>
      <formula>0.75</formula>
    </cfRule>
    <cfRule type="cellIs" dxfId="303" priority="343" operator="between">
      <formula>0.75</formula>
      <formula>4</formula>
    </cfRule>
  </conditionalFormatting>
  <conditionalFormatting sqref="U22">
    <cfRule type="containsText" dxfId="302" priority="337" operator="containsText" text="NA">
      <formula>NOT(ISERROR(SEARCH("NA",U22)))</formula>
    </cfRule>
    <cfRule type="containsText" dxfId="301" priority="338" operator="containsText" text="PA">
      <formula>NOT(ISERROR(SEARCH("PA",U22)))</formula>
    </cfRule>
    <cfRule type="beginsWith" dxfId="300" priority="339" operator="beginsWith" text="A">
      <formula>LEFT(U22,LEN("A"))="A"</formula>
    </cfRule>
    <cfRule type="containsErrors" dxfId="299" priority="340">
      <formula>ISERROR(U22)</formula>
    </cfRule>
  </conditionalFormatting>
  <conditionalFormatting sqref="AB17:AB18 AA8">
    <cfRule type="iconSet" priority="33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A19">
    <cfRule type="cellIs" dxfId="298" priority="333" operator="between">
      <formula>0</formula>
      <formula>0.49</formula>
    </cfRule>
    <cfRule type="cellIs" dxfId="297" priority="334" operator="between">
      <formula>0.49</formula>
      <formula>0.75</formula>
    </cfRule>
    <cfRule type="cellIs" dxfId="296" priority="335" operator="between">
      <formula>0.75</formula>
      <formula>4</formula>
    </cfRule>
  </conditionalFormatting>
  <conditionalFormatting sqref="AA22">
    <cfRule type="containsText" dxfId="295" priority="329" operator="containsText" text="NA">
      <formula>NOT(ISERROR(SEARCH("NA",AA22)))</formula>
    </cfRule>
    <cfRule type="containsText" dxfId="294" priority="330" operator="containsText" text="PA">
      <formula>NOT(ISERROR(SEARCH("PA",AA22)))</formula>
    </cfRule>
    <cfRule type="beginsWith" dxfId="293" priority="331" operator="beginsWith" text="A">
      <formula>LEFT(AA22,LEN("A"))="A"</formula>
    </cfRule>
    <cfRule type="containsErrors" dxfId="292" priority="332">
      <formula>ISERROR(AA22)</formula>
    </cfRule>
  </conditionalFormatting>
  <conditionalFormatting sqref="AH17:AH18 AG8">
    <cfRule type="iconSet" priority="32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G19">
    <cfRule type="cellIs" dxfId="291" priority="325" operator="between">
      <formula>0</formula>
      <formula>0.49</formula>
    </cfRule>
    <cfRule type="cellIs" dxfId="290" priority="326" operator="between">
      <formula>0.49</formula>
      <formula>0.75</formula>
    </cfRule>
    <cfRule type="cellIs" dxfId="289" priority="327" operator="between">
      <formula>0.75</formula>
      <formula>4</formula>
    </cfRule>
  </conditionalFormatting>
  <conditionalFormatting sqref="AG22">
    <cfRule type="containsText" dxfId="288" priority="321" operator="containsText" text="NA">
      <formula>NOT(ISERROR(SEARCH("NA",AG22)))</formula>
    </cfRule>
    <cfRule type="containsText" dxfId="287" priority="322" operator="containsText" text="PA">
      <formula>NOT(ISERROR(SEARCH("PA",AG22)))</formula>
    </cfRule>
    <cfRule type="beginsWith" dxfId="286" priority="323" operator="beginsWith" text="A">
      <formula>LEFT(AG22,LEN("A"))="A"</formula>
    </cfRule>
    <cfRule type="containsErrors" dxfId="285" priority="324">
      <formula>ISERROR(AG22)</formula>
    </cfRule>
  </conditionalFormatting>
  <conditionalFormatting sqref="AN17:AN18 AM8">
    <cfRule type="iconSet" priority="32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M19">
    <cfRule type="cellIs" dxfId="284" priority="317" operator="between">
      <formula>0</formula>
      <formula>0.49</formula>
    </cfRule>
    <cfRule type="cellIs" dxfId="283" priority="318" operator="between">
      <formula>0.49</formula>
      <formula>0.75</formula>
    </cfRule>
    <cfRule type="cellIs" dxfId="282" priority="319" operator="between">
      <formula>0.75</formula>
      <formula>4</formula>
    </cfRule>
  </conditionalFormatting>
  <conditionalFormatting sqref="AM22">
    <cfRule type="containsText" dxfId="281" priority="313" operator="containsText" text="NA">
      <formula>NOT(ISERROR(SEARCH("NA",AM22)))</formula>
    </cfRule>
    <cfRule type="containsText" dxfId="280" priority="314" operator="containsText" text="PA">
      <formula>NOT(ISERROR(SEARCH("PA",AM22)))</formula>
    </cfRule>
    <cfRule type="beginsWith" dxfId="279" priority="315" operator="beginsWith" text="A">
      <formula>LEFT(AM22,LEN("A"))="A"</formula>
    </cfRule>
    <cfRule type="containsErrors" dxfId="278" priority="316">
      <formula>ISERROR(AM22)</formula>
    </cfRule>
  </conditionalFormatting>
  <conditionalFormatting sqref="AT17:AT18 AS8">
    <cfRule type="iconSet" priority="31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S19">
    <cfRule type="cellIs" dxfId="277" priority="309" operator="between">
      <formula>0</formula>
      <formula>0.49</formula>
    </cfRule>
    <cfRule type="cellIs" dxfId="276" priority="310" operator="between">
      <formula>0.49</formula>
      <formula>0.75</formula>
    </cfRule>
    <cfRule type="cellIs" dxfId="275" priority="311" operator="between">
      <formula>0.75</formula>
      <formula>4</formula>
    </cfRule>
  </conditionalFormatting>
  <conditionalFormatting sqref="AS22">
    <cfRule type="containsText" dxfId="274" priority="305" operator="containsText" text="NA">
      <formula>NOT(ISERROR(SEARCH("NA",AS22)))</formula>
    </cfRule>
    <cfRule type="containsText" dxfId="273" priority="306" operator="containsText" text="PA">
      <formula>NOT(ISERROR(SEARCH("PA",AS22)))</formula>
    </cfRule>
    <cfRule type="beginsWith" dxfId="272" priority="307" operator="beginsWith" text="A">
      <formula>LEFT(AS22,LEN("A"))="A"</formula>
    </cfRule>
    <cfRule type="containsErrors" dxfId="271" priority="308">
      <formula>ISERROR(AS22)</formula>
    </cfRule>
  </conditionalFormatting>
  <conditionalFormatting sqref="AZ17:AZ18 AY8">
    <cfRule type="iconSet" priority="30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Y19">
    <cfRule type="cellIs" dxfId="270" priority="301" operator="between">
      <formula>0</formula>
      <formula>0.49</formula>
    </cfRule>
    <cfRule type="cellIs" dxfId="269" priority="302" operator="between">
      <formula>0.49</formula>
      <formula>0.75</formula>
    </cfRule>
    <cfRule type="cellIs" dxfId="268" priority="303" operator="between">
      <formula>0.75</formula>
      <formula>4</formula>
    </cfRule>
  </conditionalFormatting>
  <conditionalFormatting sqref="AY22">
    <cfRule type="containsText" dxfId="267" priority="297" operator="containsText" text="NA">
      <formula>NOT(ISERROR(SEARCH("NA",AY22)))</formula>
    </cfRule>
    <cfRule type="containsText" dxfId="266" priority="298" operator="containsText" text="PA">
      <formula>NOT(ISERROR(SEARCH("PA",AY22)))</formula>
    </cfRule>
    <cfRule type="beginsWith" dxfId="265" priority="299" operator="beginsWith" text="A">
      <formula>LEFT(AY22,LEN("A"))="A"</formula>
    </cfRule>
    <cfRule type="containsErrors" dxfId="264" priority="300">
      <formula>ISERROR(AY22)</formula>
    </cfRule>
  </conditionalFormatting>
  <conditionalFormatting sqref="BF17:BF18 BE8">
    <cfRule type="iconSet" priority="29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E19">
    <cfRule type="cellIs" dxfId="263" priority="293" operator="between">
      <formula>0</formula>
      <formula>0.49</formula>
    </cfRule>
    <cfRule type="cellIs" dxfId="262" priority="294" operator="between">
      <formula>0.49</formula>
      <formula>0.75</formula>
    </cfRule>
    <cfRule type="cellIs" dxfId="261" priority="295" operator="between">
      <formula>0.75</formula>
      <formula>4</formula>
    </cfRule>
  </conditionalFormatting>
  <conditionalFormatting sqref="BE22">
    <cfRule type="containsText" dxfId="260" priority="289" operator="containsText" text="NA">
      <formula>NOT(ISERROR(SEARCH("NA",BE22)))</formula>
    </cfRule>
    <cfRule type="containsText" dxfId="259" priority="290" operator="containsText" text="PA">
      <formula>NOT(ISERROR(SEARCH("PA",BE22)))</formula>
    </cfRule>
    <cfRule type="beginsWith" dxfId="258" priority="291" operator="beginsWith" text="A">
      <formula>LEFT(BE22,LEN("A"))="A"</formula>
    </cfRule>
    <cfRule type="containsErrors" dxfId="257" priority="292">
      <formula>ISERROR(BE22)</formula>
    </cfRule>
  </conditionalFormatting>
  <conditionalFormatting sqref="I22:I24 O22:O24 U22:U24 AA22:AA24 AG22:AG24 AM22:AM24 AS22:AS24 AY22:AY24 BE22:BE24">
    <cfRule type="containsText" dxfId="256" priority="288" operator="containsText" text="NE">
      <formula>NOT(ISERROR(SEARCH("NE",I22)))</formula>
    </cfRule>
  </conditionalFormatting>
  <conditionalFormatting sqref="C22:C24">
    <cfRule type="containsText" dxfId="255" priority="287" operator="containsText" text="NE">
      <formula>NOT(ISERROR(SEARCH("NE",C22)))</formula>
    </cfRule>
  </conditionalFormatting>
  <conditionalFormatting sqref="BL17:BL18 BK8">
    <cfRule type="iconSet" priority="28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K19">
    <cfRule type="cellIs" dxfId="254" priority="283" operator="between">
      <formula>0</formula>
      <formula>0.49</formula>
    </cfRule>
    <cfRule type="cellIs" dxfId="253" priority="284" operator="between">
      <formula>0.49</formula>
      <formula>0.75</formula>
    </cfRule>
    <cfRule type="cellIs" dxfId="252" priority="285" operator="between">
      <formula>0.75</formula>
      <formula>4</formula>
    </cfRule>
  </conditionalFormatting>
  <conditionalFormatting sqref="BK22">
    <cfRule type="containsText" dxfId="251" priority="279" operator="containsText" text="NA">
      <formula>NOT(ISERROR(SEARCH("NA",BK22)))</formula>
    </cfRule>
    <cfRule type="containsText" dxfId="250" priority="280" operator="containsText" text="PA">
      <formula>NOT(ISERROR(SEARCH("PA",BK22)))</formula>
    </cfRule>
    <cfRule type="beginsWith" dxfId="249" priority="281" operator="beginsWith" text="A">
      <formula>LEFT(BK22,LEN("A"))="A"</formula>
    </cfRule>
    <cfRule type="containsErrors" dxfId="248" priority="282">
      <formula>ISERROR(BK22)</formula>
    </cfRule>
  </conditionalFormatting>
  <conditionalFormatting sqref="BK22:BK24">
    <cfRule type="containsText" dxfId="247" priority="278" operator="containsText" text="NE">
      <formula>NOT(ISERROR(SEARCH("NE",BK22)))</formula>
    </cfRule>
  </conditionalFormatting>
  <conditionalFormatting sqref="BK9:BK18">
    <cfRule type="containsText" dxfId="246" priority="277" operator="containsText" text="12">
      <formula>NOT(ISERROR(SEARCH("12",BK9)))</formula>
    </cfRule>
  </conditionalFormatting>
  <conditionalFormatting sqref="C251:C260 I251:I260 O251:O260 U251:U260 AA251:AA260 AG251:AG260 AM251:AM260 AS251:AS260 AY251:AY260 BE251:BE260 C229:C238 I229:I238 O229:O238 U229:U238 AA229:AA238 AG229:AG238 AM229:AM238 AS229:AS238 AY229:AY238 BE229:BE238 C207:C216 I207:I216 O207:O216 U207:U216 AA207:AA216 AG207:AG216 AM207:AM216 AS207:AS216 AY207:AY216 BE207:BE216 C185:C194 I185:I194 O185:O194 U185:U194 AA185:AA194 AG185:AG194 AM185:AM194 AS185:AS194 AY185:AY194 BE185:BE194 C163:C172 I163:I172 O163:O172 U163:U172 AA163:AA172 AG163:AG172 AM163:AM172 AS163:AS172 AY163:AY172 BE163:BE172 C141:C150 I141:I150 O141:O150 U141:U150 AA141:AA150 AG141:AG150 AM141:AM150 AS141:AS150 AY141:AY150 BE141:BE150 C119:C128 I119:I128 O119:O128 U119:U128 AA119:AA128 AG119:AG128 AM119:AM128 AS119:AS128 AY119:AY128 BE119:BE128 C97:C106 I97:I106 O97:O106 U97:U106 AA97:AA106 AG97:AG106 AM97:AM106 AS97:AS106 AY97:AY106 BE97:BE106 C75:C84 I75:I84 O75:O84 U75:U84 AA75:AA84 AG75:AG84 AM75:AM84 AS75:AS84 AY75:AY84 BE75:BE84 C53:C62 I53:I62 O53:O62 U53:U62 AA53:AA62 AG53:AG62 AM53:AM62 AS53:AS62 AY53:AY62 BE53:BE62 C31:C40 I31:I40 O31:O40 U31:U40 AA31:AA40 AG31:AG40 AM31:AM40 AS31:AS40 AY31:AY40 BE31:BE40">
    <cfRule type="containsText" dxfId="245" priority="276" operator="containsText" text="12">
      <formula>NOT(ISERROR(SEARCH("12",C31)))</formula>
    </cfRule>
  </conditionalFormatting>
  <conditionalFormatting sqref="C261 C239 C217 C195 C173 C151 C129 C107 C85 C63 C41">
    <cfRule type="cellIs" dxfId="244" priority="273" operator="between">
      <formula>0</formula>
      <formula>0.49</formula>
    </cfRule>
    <cfRule type="cellIs" dxfId="243" priority="274" operator="between">
      <formula>0.49</formula>
      <formula>0.75</formula>
    </cfRule>
    <cfRule type="cellIs" dxfId="242" priority="275" operator="between">
      <formula>0.75</formula>
      <formula>4</formula>
    </cfRule>
  </conditionalFormatting>
  <conditionalFormatting sqref="C264 C242 C220 C198 C176 C154 C132 C110 C88 C66 C44">
    <cfRule type="containsText" dxfId="241" priority="269" operator="containsText" text="NA">
      <formula>NOT(ISERROR(SEARCH("NA",C44)))</formula>
    </cfRule>
    <cfRule type="containsText" dxfId="240" priority="270" operator="containsText" text="PA">
      <formula>NOT(ISERROR(SEARCH("PA",C44)))</formula>
    </cfRule>
    <cfRule type="beginsWith" dxfId="239" priority="271" operator="beginsWith" text="A">
      <formula>LEFT(C44,LEN("A"))="A"</formula>
    </cfRule>
    <cfRule type="containsErrors" dxfId="238" priority="272">
      <formula>ISERROR(C44)</formula>
    </cfRule>
  </conditionalFormatting>
  <conditionalFormatting sqref="J259:J260 I250 J237:J238 I228 J215:J216 I206 J193:J194 I184 J171:J172 I162 J149:J150 I140 J127:J128 I118 J105:J106 I96 J83:J84 I74 J61:J62 I52 J39:J40 I30">
    <cfRule type="iconSet" priority="26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I261 I239 I217 I195 I173 I151 I129 I107 I85 I63 I41">
    <cfRule type="cellIs" dxfId="237" priority="265" operator="between">
      <formula>0</formula>
      <formula>0.49</formula>
    </cfRule>
    <cfRule type="cellIs" dxfId="236" priority="266" operator="between">
      <formula>0.49</formula>
      <formula>0.75</formula>
    </cfRule>
    <cfRule type="cellIs" dxfId="235" priority="267" operator="between">
      <formula>0.75</formula>
      <formula>4</formula>
    </cfRule>
  </conditionalFormatting>
  <conditionalFormatting sqref="I264 I242 I220 I198 I176 I154 I132 I110 I88 I66 I44">
    <cfRule type="containsText" dxfId="234" priority="261" operator="containsText" text="NA">
      <formula>NOT(ISERROR(SEARCH("NA",I44)))</formula>
    </cfRule>
    <cfRule type="containsText" dxfId="233" priority="262" operator="containsText" text="PA">
      <formula>NOT(ISERROR(SEARCH("PA",I44)))</formula>
    </cfRule>
    <cfRule type="beginsWith" dxfId="232" priority="263" operator="beginsWith" text="A">
      <formula>LEFT(I44,LEN("A"))="A"</formula>
    </cfRule>
    <cfRule type="containsErrors" dxfId="231" priority="264">
      <formula>ISERROR(I44)</formula>
    </cfRule>
  </conditionalFormatting>
  <conditionalFormatting sqref="P259:P260 O250 P237:P238 O228 P215:P216 O206 P193:P194 O184 P171:P172 O162 P149:P150 O140 P127:P128 O118 P105:P106 O96 P83:P84 O74 P61:P62 O52 P39:P40 O30">
    <cfRule type="iconSet" priority="26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O261 O239 O217 O195 O173 O151 O129 O107 O85 O63 O41">
    <cfRule type="cellIs" dxfId="230" priority="257" operator="between">
      <formula>0</formula>
      <formula>0.49</formula>
    </cfRule>
    <cfRule type="cellIs" dxfId="229" priority="258" operator="between">
      <formula>0.49</formula>
      <formula>0.75</formula>
    </cfRule>
    <cfRule type="cellIs" dxfId="228" priority="259" operator="between">
      <formula>0.75</formula>
      <formula>4</formula>
    </cfRule>
  </conditionalFormatting>
  <conditionalFormatting sqref="O264 O242 O220 O198 O176 O154 O132 O110 O88 O66 O44">
    <cfRule type="containsText" dxfId="227" priority="253" operator="containsText" text="NA">
      <formula>NOT(ISERROR(SEARCH("NA",O44)))</formula>
    </cfRule>
    <cfRule type="containsText" dxfId="226" priority="254" operator="containsText" text="PA">
      <formula>NOT(ISERROR(SEARCH("PA",O44)))</formula>
    </cfRule>
    <cfRule type="beginsWith" dxfId="225" priority="255" operator="beginsWith" text="A">
      <formula>LEFT(O44,LEN("A"))="A"</formula>
    </cfRule>
    <cfRule type="containsErrors" dxfId="224" priority="256">
      <formula>ISERROR(O44)</formula>
    </cfRule>
  </conditionalFormatting>
  <conditionalFormatting sqref="V259:V260 U250 V237:V238 U228 V215:V216 U206 V193:V194 U184 V171:V172 U162 V149:V150 U140 V127:V128 U118 V105:V106 U96 V83:V84 U74 V61:V62 U52 V39:V40 U30">
    <cfRule type="iconSet" priority="25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U261 U239 U217 U195 U173 U151 U129 U107 U85 U63 U41">
    <cfRule type="cellIs" dxfId="223" priority="249" operator="between">
      <formula>0</formula>
      <formula>0.49</formula>
    </cfRule>
    <cfRule type="cellIs" dxfId="222" priority="250" operator="between">
      <formula>0.49</formula>
      <formula>0.75</formula>
    </cfRule>
    <cfRule type="cellIs" dxfId="221" priority="251" operator="between">
      <formula>0.75</formula>
      <formula>4</formula>
    </cfRule>
  </conditionalFormatting>
  <conditionalFormatting sqref="U264 U242 U220 U198 U176 U154 U132 U110 U88 U66 U44">
    <cfRule type="containsText" dxfId="220" priority="245" operator="containsText" text="NA">
      <formula>NOT(ISERROR(SEARCH("NA",U44)))</formula>
    </cfRule>
    <cfRule type="containsText" dxfId="219" priority="246" operator="containsText" text="PA">
      <formula>NOT(ISERROR(SEARCH("PA",U44)))</formula>
    </cfRule>
    <cfRule type="beginsWith" dxfId="218" priority="247" operator="beginsWith" text="A">
      <formula>LEFT(U44,LEN("A"))="A"</formula>
    </cfRule>
    <cfRule type="containsErrors" dxfId="217" priority="248">
      <formula>ISERROR(U44)</formula>
    </cfRule>
  </conditionalFormatting>
  <conditionalFormatting sqref="AB259:AB260 AA250 AB237:AB238 AA228 AB215:AB216 AA206 AB193:AB194 AA184 AB171:AB172 AA162 AB149:AB150 AA140 AB127:AB128 AA118 AB105:AB106 AA96 AB83:AB84 AA74 AB61:AB62 AA52 AB39:AB40 AA30">
    <cfRule type="iconSet" priority="24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A261 AA239 AA217 AA195 AA173 AA151 AA129 AA107 AA85 AA63 AA41">
    <cfRule type="cellIs" dxfId="216" priority="241" operator="between">
      <formula>0</formula>
      <formula>0.49</formula>
    </cfRule>
    <cfRule type="cellIs" dxfId="215" priority="242" operator="between">
      <formula>0.49</formula>
      <formula>0.75</formula>
    </cfRule>
    <cfRule type="cellIs" dxfId="214" priority="243" operator="between">
      <formula>0.75</formula>
      <formula>4</formula>
    </cfRule>
  </conditionalFormatting>
  <conditionalFormatting sqref="AA264 AA242 AA220 AA198 AA176 AA154 AA132 AA110 AA88 AA66 AA44">
    <cfRule type="containsText" dxfId="213" priority="237" operator="containsText" text="NA">
      <formula>NOT(ISERROR(SEARCH("NA",AA44)))</formula>
    </cfRule>
    <cfRule type="containsText" dxfId="212" priority="238" operator="containsText" text="PA">
      <formula>NOT(ISERROR(SEARCH("PA",AA44)))</formula>
    </cfRule>
    <cfRule type="beginsWith" dxfId="211" priority="239" operator="beginsWith" text="A">
      <formula>LEFT(AA44,LEN("A"))="A"</formula>
    </cfRule>
    <cfRule type="containsErrors" dxfId="210" priority="240">
      <formula>ISERROR(AA44)</formula>
    </cfRule>
  </conditionalFormatting>
  <conditionalFormatting sqref="AH259:AH260 AG250 AH237:AH238 AG228 AH215:AH216 AG206 AH193:AH194 AG184 AH171:AH172 AG162 AH149:AH150 AG140 AH127:AH128 AG118 AH105:AH106 AG96 AH83:AH84 AG74 AH61:AH62 AG52 AH39:AH40 AG30">
    <cfRule type="iconSet" priority="23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G261 AG239 AG217 AG195 AG173 AG151 AG129 AG107 AG85 AG63 AG41">
    <cfRule type="cellIs" dxfId="209" priority="233" operator="between">
      <formula>0</formula>
      <formula>0.49</formula>
    </cfRule>
    <cfRule type="cellIs" dxfId="208" priority="234" operator="between">
      <formula>0.49</formula>
      <formula>0.75</formula>
    </cfRule>
    <cfRule type="cellIs" dxfId="207" priority="235" operator="between">
      <formula>0.75</formula>
      <formula>4</formula>
    </cfRule>
  </conditionalFormatting>
  <conditionalFormatting sqref="AG264 AG242 AG220 AG198 AG176 AG154 AG132 AG110 AG88 AG66 AG44">
    <cfRule type="containsText" dxfId="206" priority="229" operator="containsText" text="NA">
      <formula>NOT(ISERROR(SEARCH("NA",AG44)))</formula>
    </cfRule>
    <cfRule type="containsText" dxfId="205" priority="230" operator="containsText" text="PA">
      <formula>NOT(ISERROR(SEARCH("PA",AG44)))</formula>
    </cfRule>
    <cfRule type="beginsWith" dxfId="204" priority="231" operator="beginsWith" text="A">
      <formula>LEFT(AG44,LEN("A"))="A"</formula>
    </cfRule>
    <cfRule type="containsErrors" dxfId="203" priority="232">
      <formula>ISERROR(AG44)</formula>
    </cfRule>
  </conditionalFormatting>
  <conditionalFormatting sqref="AN259:AN260 AM250 AN237:AN238 AM228 AN215:AN216 AM206 AN193:AN194 AM184 AN171:AN172 AM162 AN149:AN150 AM140 AN127:AN128 AM118 AN105:AN106 AM96 AN83:AN84 AM74 AN61:AN62 AM52 AN39:AN40 AM30">
    <cfRule type="iconSet" priority="22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M261 AM239 AM217 AM195 AM173 AM151 AM129 AM107 AM85 AM63 AM41">
    <cfRule type="cellIs" dxfId="202" priority="225" operator="between">
      <formula>0</formula>
      <formula>0.49</formula>
    </cfRule>
    <cfRule type="cellIs" dxfId="201" priority="226" operator="between">
      <formula>0.49</formula>
      <formula>0.75</formula>
    </cfRule>
    <cfRule type="cellIs" dxfId="200" priority="227" operator="between">
      <formula>0.75</formula>
      <formula>4</formula>
    </cfRule>
  </conditionalFormatting>
  <conditionalFormatting sqref="AM264 AM242 AM220 AM198 AM176 AM154 AM132 AM110 AM88 AM66 AM44">
    <cfRule type="containsText" dxfId="199" priority="221" operator="containsText" text="NA">
      <formula>NOT(ISERROR(SEARCH("NA",AM44)))</formula>
    </cfRule>
    <cfRule type="containsText" dxfId="198" priority="222" operator="containsText" text="PA">
      <formula>NOT(ISERROR(SEARCH("PA",AM44)))</formula>
    </cfRule>
    <cfRule type="beginsWith" dxfId="197" priority="223" operator="beginsWith" text="A">
      <formula>LEFT(AM44,LEN("A"))="A"</formula>
    </cfRule>
    <cfRule type="containsErrors" dxfId="196" priority="224">
      <formula>ISERROR(AM44)</formula>
    </cfRule>
  </conditionalFormatting>
  <conditionalFormatting sqref="AT259:AT260 AS250 AT237:AT238 AS228 AT215:AT216 AS206 AT193:AT194 AS184 AT171:AT172 AS162 AT149:AT150 AS140 AT127:AT128 AS118 AT105:AT106 AS96 AT83:AT84 AS74 AT61:AT62 AS52 AT39:AT40 AS30">
    <cfRule type="iconSet" priority="22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S261 AS239 AS217 AS195 AS173 AS151 AS129 AS107 AS85 AS63 AS41">
    <cfRule type="cellIs" dxfId="195" priority="217" operator="between">
      <formula>0</formula>
      <formula>0.49</formula>
    </cfRule>
    <cfRule type="cellIs" dxfId="194" priority="218" operator="between">
      <formula>0.49</formula>
      <formula>0.75</formula>
    </cfRule>
    <cfRule type="cellIs" dxfId="193" priority="219" operator="between">
      <formula>0.75</formula>
      <formula>4</formula>
    </cfRule>
  </conditionalFormatting>
  <conditionalFormatting sqref="AS264 AS242 AS220 AS198 AS176 AS154 AS132 AS110 AS88 AS66 AS44">
    <cfRule type="containsText" dxfId="192" priority="213" operator="containsText" text="NA">
      <formula>NOT(ISERROR(SEARCH("NA",AS44)))</formula>
    </cfRule>
    <cfRule type="containsText" dxfId="191" priority="214" operator="containsText" text="PA">
      <formula>NOT(ISERROR(SEARCH("PA",AS44)))</formula>
    </cfRule>
    <cfRule type="beginsWith" dxfId="190" priority="215" operator="beginsWith" text="A">
      <formula>LEFT(AS44,LEN("A"))="A"</formula>
    </cfRule>
    <cfRule type="containsErrors" dxfId="189" priority="216">
      <formula>ISERROR(AS44)</formula>
    </cfRule>
  </conditionalFormatting>
  <conditionalFormatting sqref="AZ259:AZ260 AY250 AZ237:AZ238 AY228 AZ215:AZ216 AY206 AZ193:AZ194 AY184 AZ171:AZ172 AY162 AZ149:AZ150 AY140 AZ127:AZ128 AY118 AZ105:AZ106 AY96 AZ83:AZ84 AY74 AZ61:AZ62 AY52 AZ39:AZ40 AY30">
    <cfRule type="iconSet" priority="21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Y261 AY239 AY217 AY195 AY173 AY151 AY129 AY107 AY85 AY63 AY41">
    <cfRule type="cellIs" dxfId="188" priority="209" operator="between">
      <formula>0</formula>
      <formula>0.49</formula>
    </cfRule>
    <cfRule type="cellIs" dxfId="187" priority="210" operator="between">
      <formula>0.49</formula>
      <formula>0.75</formula>
    </cfRule>
    <cfRule type="cellIs" dxfId="186" priority="211" operator="between">
      <formula>0.75</formula>
      <formula>4</formula>
    </cfRule>
  </conditionalFormatting>
  <conditionalFormatting sqref="AY264 AY242 AY220 AY198 AY176 AY154 AY132 AY110 AY88 AY66 AY44">
    <cfRule type="containsText" dxfId="185" priority="205" operator="containsText" text="NA">
      <formula>NOT(ISERROR(SEARCH("NA",AY44)))</formula>
    </cfRule>
    <cfRule type="containsText" dxfId="184" priority="206" operator="containsText" text="PA">
      <formula>NOT(ISERROR(SEARCH("PA",AY44)))</formula>
    </cfRule>
    <cfRule type="beginsWith" dxfId="183" priority="207" operator="beginsWith" text="A">
      <formula>LEFT(AY44,LEN("A"))="A"</formula>
    </cfRule>
    <cfRule type="containsErrors" dxfId="182" priority="208">
      <formula>ISERROR(AY44)</formula>
    </cfRule>
  </conditionalFormatting>
  <conditionalFormatting sqref="BF259:BF260 BE250 BF237:BF238 BE228 BF215:BF216 BE206 BF193:BF194 BE184 BF171:BF172 BE162 BF149:BF150 BE140 BF127:BF128 BE118 BF105:BF106 BE96 BF83:BF84 BE74 BF61:BF62 BE52 BF39:BF40 BE30">
    <cfRule type="iconSet" priority="20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E261 BE239 BE217 BE195 BE173 BE151 BE129 BE107 BE85 BE63 BE41">
    <cfRule type="cellIs" dxfId="181" priority="201" operator="between">
      <formula>0</formula>
      <formula>0.49</formula>
    </cfRule>
    <cfRule type="cellIs" dxfId="180" priority="202" operator="between">
      <formula>0.49</formula>
      <formula>0.75</formula>
    </cfRule>
    <cfRule type="cellIs" dxfId="179" priority="203" operator="between">
      <formula>0.75</formula>
      <formula>4</formula>
    </cfRule>
  </conditionalFormatting>
  <conditionalFormatting sqref="BE264 BE242 BE220 BE198 BE176 BE154 BE132 BE110 BE88 BE66 BE44">
    <cfRule type="containsText" dxfId="178" priority="197" operator="containsText" text="NA">
      <formula>NOT(ISERROR(SEARCH("NA",BE44)))</formula>
    </cfRule>
    <cfRule type="containsText" dxfId="177" priority="198" operator="containsText" text="PA">
      <formula>NOT(ISERROR(SEARCH("PA",BE44)))</formula>
    </cfRule>
    <cfRule type="beginsWith" dxfId="176" priority="199" operator="beginsWith" text="A">
      <formula>LEFT(BE44,LEN("A"))="A"</formula>
    </cfRule>
    <cfRule type="containsErrors" dxfId="175" priority="200">
      <formula>ISERROR(BE44)</formula>
    </cfRule>
  </conditionalFormatting>
  <conditionalFormatting sqref="I264:I266 O264:O266 U264:U266 AA264:AA266 AG264:AG266 AM264:AM266 AS264:AS266 AY264:AY266 BE264:BE266 I242:I244 O242:O244 U242:U244 AA242:AA244 AG242:AG244 AM242:AM244 AS242:AS244 AY242:AY244 BE242:BE244 I220:I222 O220:O222 U220:U222 AA220:AA222 AG220:AG222 AM220:AM222 AS220:AS222 AY220:AY222 BE220:BE222 I198:I200 O198:O200 U198:U200 AA198:AA200 AG198:AG200 AM198:AM200 AS198:AS200 AY198:AY200 BE198:BE200 I176:I178 O176:O178 U176:U178 AA176:AA178 AG176:AG178 AM176:AM178 AS176:AS178 AY176:AY178 BE176:BE178 I154:I156 O154:O156 U154:U156 AA154:AA156 AG154:AG156 AM154:AM156 AS154:AS156 AY154:AY156 BE154:BE156 I132:I134 O132:O134 U132:U134 AA132:AA134 AG132:AG134 AM132:AM134 AS132:AS134 AY132:AY134 BE132:BE134 I110:I112 O110:O112 U110:U112 AA110:AA112 AG110:AG112 AM110:AM112 AS110:AS112 AY110:AY112 BE110:BE112 I88:I90 O88:O90 U88:U90 AA88:AA90 AG88:AG90 AM88:AM90 AS88:AS90 AY88:AY90 BE88:BE90 I66:I68 O66:O68 U66:U68 AA66:AA68 AG66:AG68 AM66:AM68 AS66:AS68 AY66:AY68 BE66:BE68 I44:I46 O44:O46 U44:U46 AA44:AA46 AG44:AG46 AM44:AM46 AS44:AS46 AY44:AY46 BE44:BE46">
    <cfRule type="containsText" dxfId="174" priority="196" operator="containsText" text="NE">
      <formula>NOT(ISERROR(SEARCH("NE",I44)))</formula>
    </cfRule>
  </conditionalFormatting>
  <conditionalFormatting sqref="C264:C266 C242:C244 C220:C222 C198:C200 C176:C178 C154:C156 C132:C134 C110:C112 C88:C90 C66:C68 C44:C46">
    <cfRule type="containsText" dxfId="173" priority="195" operator="containsText" text="NE">
      <formula>NOT(ISERROR(SEARCH("NE",C44)))</formula>
    </cfRule>
  </conditionalFormatting>
  <conditionalFormatting sqref="BL259:BL260 BK250 BL237:BL238 BK228 BL215:BL216 BK206 BL193:BL194 BK184 BL171:BL172 BK162 BL149:BL150 BK140 BL127:BL128 BK118 BL105:BL106 BK96 BL83:BL84 BK74 BL61:BL62 BK52 BL39:BL40 BK30">
    <cfRule type="iconSet" priority="19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K261 BK239 BK217 BK195 BK173 BK151 BK129 BK107 BK85 BK63 BK41">
    <cfRule type="cellIs" dxfId="172" priority="191" operator="between">
      <formula>0</formula>
      <formula>0.49</formula>
    </cfRule>
    <cfRule type="cellIs" dxfId="171" priority="192" operator="between">
      <formula>0.49</formula>
      <formula>0.75</formula>
    </cfRule>
    <cfRule type="cellIs" dxfId="170" priority="193" operator="between">
      <formula>0.75</formula>
      <formula>4</formula>
    </cfRule>
  </conditionalFormatting>
  <conditionalFormatting sqref="BK264 BK242 BK220 BK198 BK176 BK154 BK132 BK110 BK88 BK66 BK44">
    <cfRule type="containsText" dxfId="169" priority="187" operator="containsText" text="NA">
      <formula>NOT(ISERROR(SEARCH("NA",BK44)))</formula>
    </cfRule>
    <cfRule type="containsText" dxfId="168" priority="188" operator="containsText" text="PA">
      <formula>NOT(ISERROR(SEARCH("PA",BK44)))</formula>
    </cfRule>
    <cfRule type="beginsWith" dxfId="167" priority="189" operator="beginsWith" text="A">
      <formula>LEFT(BK44,LEN("A"))="A"</formula>
    </cfRule>
    <cfRule type="containsErrors" dxfId="166" priority="190">
      <formula>ISERROR(BK44)</formula>
    </cfRule>
  </conditionalFormatting>
  <conditionalFormatting sqref="BK264:BK266 BK242:BK244 BK220:BK222 BK198:BK200 BK176:BK178 BK154:BK156 BK132:BK134 BK110:BK112 BK88:BK90 BK66:BK68 BK44:BK46">
    <cfRule type="containsText" dxfId="165" priority="186" operator="containsText" text="NE">
      <formula>NOT(ISERROR(SEARCH("NE",BK44)))</formula>
    </cfRule>
  </conditionalFormatting>
  <conditionalFormatting sqref="BK251:BK260 BK229:BK238 BK207:BK216 BK185:BK194 BK163:BK172 BK141:BK150 BK119:BK128 BK97:BK106 BK75:BK84 BK53:BK62 BK31:BK40">
    <cfRule type="containsText" dxfId="164" priority="185" operator="containsText" text="12">
      <formula>NOT(ISERROR(SEARCH("12",BK31)))</formula>
    </cfRule>
  </conditionalFormatting>
  <conditionalFormatting sqref="C273:C282 I273:I282 O273:O282 U273:U282 AA273:AA282 AG273:AG282 AM273:AM282 AS273:AS282 AY273:AY282 BE273:BE282">
    <cfRule type="containsText" dxfId="163" priority="184" operator="containsText" text="12">
      <formula>NOT(ISERROR(SEARCH("12",C273)))</formula>
    </cfRule>
  </conditionalFormatting>
  <conditionalFormatting sqref="C283">
    <cfRule type="cellIs" dxfId="162" priority="181" operator="between">
      <formula>0</formula>
      <formula>0.49</formula>
    </cfRule>
    <cfRule type="cellIs" dxfId="161" priority="182" operator="between">
      <formula>0.49</formula>
      <formula>0.75</formula>
    </cfRule>
    <cfRule type="cellIs" dxfId="160" priority="183" operator="between">
      <formula>0.75</formula>
      <formula>4</formula>
    </cfRule>
  </conditionalFormatting>
  <conditionalFormatting sqref="C286">
    <cfRule type="containsText" dxfId="159" priority="177" operator="containsText" text="NA">
      <formula>NOT(ISERROR(SEARCH("NA",C286)))</formula>
    </cfRule>
    <cfRule type="containsText" dxfId="158" priority="178" operator="containsText" text="PA">
      <formula>NOT(ISERROR(SEARCH("PA",C286)))</formula>
    </cfRule>
    <cfRule type="beginsWith" dxfId="157" priority="179" operator="beginsWith" text="A">
      <formula>LEFT(C286,LEN("A"))="A"</formula>
    </cfRule>
    <cfRule type="containsErrors" dxfId="156" priority="180">
      <formula>ISERROR(C286)</formula>
    </cfRule>
  </conditionalFormatting>
  <conditionalFormatting sqref="J281:J282 I272">
    <cfRule type="iconSet" priority="17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I283">
    <cfRule type="cellIs" dxfId="155" priority="173" operator="between">
      <formula>0</formula>
      <formula>0.49</formula>
    </cfRule>
    <cfRule type="cellIs" dxfId="154" priority="174" operator="between">
      <formula>0.49</formula>
      <formula>0.75</formula>
    </cfRule>
    <cfRule type="cellIs" dxfId="153" priority="175" operator="between">
      <formula>0.75</formula>
      <formula>4</formula>
    </cfRule>
  </conditionalFormatting>
  <conditionalFormatting sqref="I286">
    <cfRule type="containsText" dxfId="152" priority="169" operator="containsText" text="NA">
      <formula>NOT(ISERROR(SEARCH("NA",I286)))</formula>
    </cfRule>
    <cfRule type="containsText" dxfId="151" priority="170" operator="containsText" text="PA">
      <formula>NOT(ISERROR(SEARCH("PA",I286)))</formula>
    </cfRule>
    <cfRule type="beginsWith" dxfId="150" priority="171" operator="beginsWith" text="A">
      <formula>LEFT(I286,LEN("A"))="A"</formula>
    </cfRule>
    <cfRule type="containsErrors" dxfId="149" priority="172">
      <formula>ISERROR(I286)</formula>
    </cfRule>
  </conditionalFormatting>
  <conditionalFormatting sqref="P281:P282 O272">
    <cfRule type="iconSet" priority="16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O283">
    <cfRule type="cellIs" dxfId="148" priority="165" operator="between">
      <formula>0</formula>
      <formula>0.49</formula>
    </cfRule>
    <cfRule type="cellIs" dxfId="147" priority="166" operator="between">
      <formula>0.49</formula>
      <formula>0.75</formula>
    </cfRule>
    <cfRule type="cellIs" dxfId="146" priority="167" operator="between">
      <formula>0.75</formula>
      <formula>4</formula>
    </cfRule>
  </conditionalFormatting>
  <conditionalFormatting sqref="O286">
    <cfRule type="containsText" dxfId="145" priority="161" operator="containsText" text="NA">
      <formula>NOT(ISERROR(SEARCH("NA",O286)))</formula>
    </cfRule>
    <cfRule type="containsText" dxfId="144" priority="162" operator="containsText" text="PA">
      <formula>NOT(ISERROR(SEARCH("PA",O286)))</formula>
    </cfRule>
    <cfRule type="beginsWith" dxfId="143" priority="163" operator="beginsWith" text="A">
      <formula>LEFT(O286,LEN("A"))="A"</formula>
    </cfRule>
    <cfRule type="containsErrors" dxfId="142" priority="164">
      <formula>ISERROR(O286)</formula>
    </cfRule>
  </conditionalFormatting>
  <conditionalFormatting sqref="V281:V282 U272">
    <cfRule type="iconSet" priority="16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U283">
    <cfRule type="cellIs" dxfId="141" priority="157" operator="between">
      <formula>0</formula>
      <formula>0.49</formula>
    </cfRule>
    <cfRule type="cellIs" dxfId="140" priority="158" operator="between">
      <formula>0.49</formula>
      <formula>0.75</formula>
    </cfRule>
    <cfRule type="cellIs" dxfId="139" priority="159" operator="between">
      <formula>0.75</formula>
      <formula>4</formula>
    </cfRule>
  </conditionalFormatting>
  <conditionalFormatting sqref="U286">
    <cfRule type="containsText" dxfId="138" priority="153" operator="containsText" text="NA">
      <formula>NOT(ISERROR(SEARCH("NA",U286)))</formula>
    </cfRule>
    <cfRule type="containsText" dxfId="137" priority="154" operator="containsText" text="PA">
      <formula>NOT(ISERROR(SEARCH("PA",U286)))</formula>
    </cfRule>
    <cfRule type="beginsWith" dxfId="136" priority="155" operator="beginsWith" text="A">
      <formula>LEFT(U286,LEN("A"))="A"</formula>
    </cfRule>
    <cfRule type="containsErrors" dxfId="135" priority="156">
      <formula>ISERROR(U286)</formula>
    </cfRule>
  </conditionalFormatting>
  <conditionalFormatting sqref="AB281:AB282 AA272">
    <cfRule type="iconSet" priority="15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A283">
    <cfRule type="cellIs" dxfId="134" priority="149" operator="between">
      <formula>0</formula>
      <formula>0.49</formula>
    </cfRule>
    <cfRule type="cellIs" dxfId="133" priority="150" operator="between">
      <formula>0.49</formula>
      <formula>0.75</formula>
    </cfRule>
    <cfRule type="cellIs" dxfId="132" priority="151" operator="between">
      <formula>0.75</formula>
      <formula>4</formula>
    </cfRule>
  </conditionalFormatting>
  <conditionalFormatting sqref="AA286">
    <cfRule type="containsText" dxfId="131" priority="145" operator="containsText" text="NA">
      <formula>NOT(ISERROR(SEARCH("NA",AA286)))</formula>
    </cfRule>
    <cfRule type="containsText" dxfId="130" priority="146" operator="containsText" text="PA">
      <formula>NOT(ISERROR(SEARCH("PA",AA286)))</formula>
    </cfRule>
    <cfRule type="beginsWith" dxfId="129" priority="147" operator="beginsWith" text="A">
      <formula>LEFT(AA286,LEN("A"))="A"</formula>
    </cfRule>
    <cfRule type="containsErrors" dxfId="128" priority="148">
      <formula>ISERROR(AA286)</formula>
    </cfRule>
  </conditionalFormatting>
  <conditionalFormatting sqref="AH281:AH282 AG272">
    <cfRule type="iconSet" priority="14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G283">
    <cfRule type="cellIs" dxfId="127" priority="141" operator="between">
      <formula>0</formula>
      <formula>0.49</formula>
    </cfRule>
    <cfRule type="cellIs" dxfId="126" priority="142" operator="between">
      <formula>0.49</formula>
      <formula>0.75</formula>
    </cfRule>
    <cfRule type="cellIs" dxfId="125" priority="143" operator="between">
      <formula>0.75</formula>
      <formula>4</formula>
    </cfRule>
  </conditionalFormatting>
  <conditionalFormatting sqref="AG286">
    <cfRule type="containsText" dxfId="124" priority="137" operator="containsText" text="NA">
      <formula>NOT(ISERROR(SEARCH("NA",AG286)))</formula>
    </cfRule>
    <cfRule type="containsText" dxfId="123" priority="138" operator="containsText" text="PA">
      <formula>NOT(ISERROR(SEARCH("PA",AG286)))</formula>
    </cfRule>
    <cfRule type="beginsWith" dxfId="122" priority="139" operator="beginsWith" text="A">
      <formula>LEFT(AG286,LEN("A"))="A"</formula>
    </cfRule>
    <cfRule type="containsErrors" dxfId="121" priority="140">
      <formula>ISERROR(AG286)</formula>
    </cfRule>
  </conditionalFormatting>
  <conditionalFormatting sqref="AN281:AN282 AM272">
    <cfRule type="iconSet" priority="13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M283">
    <cfRule type="cellIs" dxfId="120" priority="133" operator="between">
      <formula>0</formula>
      <formula>0.49</formula>
    </cfRule>
    <cfRule type="cellIs" dxfId="119" priority="134" operator="between">
      <formula>0.49</formula>
      <formula>0.75</formula>
    </cfRule>
    <cfRule type="cellIs" dxfId="118" priority="135" operator="between">
      <formula>0.75</formula>
      <formula>4</formula>
    </cfRule>
  </conditionalFormatting>
  <conditionalFormatting sqref="AM286">
    <cfRule type="containsText" dxfId="117" priority="129" operator="containsText" text="NA">
      <formula>NOT(ISERROR(SEARCH("NA",AM286)))</formula>
    </cfRule>
    <cfRule type="containsText" dxfId="116" priority="130" operator="containsText" text="PA">
      <formula>NOT(ISERROR(SEARCH("PA",AM286)))</formula>
    </cfRule>
    <cfRule type="beginsWith" dxfId="115" priority="131" operator="beginsWith" text="A">
      <formula>LEFT(AM286,LEN("A"))="A"</formula>
    </cfRule>
    <cfRule type="containsErrors" dxfId="114" priority="132">
      <formula>ISERROR(AM286)</formula>
    </cfRule>
  </conditionalFormatting>
  <conditionalFormatting sqref="AT281:AT282 AS272">
    <cfRule type="iconSet" priority="12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S283">
    <cfRule type="cellIs" dxfId="113" priority="125" operator="between">
      <formula>0</formula>
      <formula>0.49</formula>
    </cfRule>
    <cfRule type="cellIs" dxfId="112" priority="126" operator="between">
      <formula>0.49</formula>
      <formula>0.75</formula>
    </cfRule>
    <cfRule type="cellIs" dxfId="111" priority="127" operator="between">
      <formula>0.75</formula>
      <formula>4</formula>
    </cfRule>
  </conditionalFormatting>
  <conditionalFormatting sqref="AS286">
    <cfRule type="containsText" dxfId="110" priority="121" operator="containsText" text="NA">
      <formula>NOT(ISERROR(SEARCH("NA",AS286)))</formula>
    </cfRule>
    <cfRule type="containsText" dxfId="109" priority="122" operator="containsText" text="PA">
      <formula>NOT(ISERROR(SEARCH("PA",AS286)))</formula>
    </cfRule>
    <cfRule type="beginsWith" dxfId="108" priority="123" operator="beginsWith" text="A">
      <formula>LEFT(AS286,LEN("A"))="A"</formula>
    </cfRule>
    <cfRule type="containsErrors" dxfId="107" priority="124">
      <formula>ISERROR(AS286)</formula>
    </cfRule>
  </conditionalFormatting>
  <conditionalFormatting sqref="AZ281:AZ282 AY272">
    <cfRule type="iconSet" priority="12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Y283">
    <cfRule type="cellIs" dxfId="106" priority="117" operator="between">
      <formula>0</formula>
      <formula>0.49</formula>
    </cfRule>
    <cfRule type="cellIs" dxfId="105" priority="118" operator="between">
      <formula>0.49</formula>
      <formula>0.75</formula>
    </cfRule>
    <cfRule type="cellIs" dxfId="104" priority="119" operator="between">
      <formula>0.75</formula>
      <formula>4</formula>
    </cfRule>
  </conditionalFormatting>
  <conditionalFormatting sqref="AY286">
    <cfRule type="containsText" dxfId="103" priority="113" operator="containsText" text="NA">
      <formula>NOT(ISERROR(SEARCH("NA",AY286)))</formula>
    </cfRule>
    <cfRule type="containsText" dxfId="102" priority="114" operator="containsText" text="PA">
      <formula>NOT(ISERROR(SEARCH("PA",AY286)))</formula>
    </cfRule>
    <cfRule type="beginsWith" dxfId="101" priority="115" operator="beginsWith" text="A">
      <formula>LEFT(AY286,LEN("A"))="A"</formula>
    </cfRule>
    <cfRule type="containsErrors" dxfId="100" priority="116">
      <formula>ISERROR(AY286)</formula>
    </cfRule>
  </conditionalFormatting>
  <conditionalFormatting sqref="BF281:BF282 BE272">
    <cfRule type="iconSet" priority="11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E283">
    <cfRule type="cellIs" dxfId="99" priority="109" operator="between">
      <formula>0</formula>
      <formula>0.49</formula>
    </cfRule>
    <cfRule type="cellIs" dxfId="98" priority="110" operator="between">
      <formula>0.49</formula>
      <formula>0.75</formula>
    </cfRule>
    <cfRule type="cellIs" dxfId="97" priority="111" operator="between">
      <formula>0.75</formula>
      <formula>4</formula>
    </cfRule>
  </conditionalFormatting>
  <conditionalFormatting sqref="BE286">
    <cfRule type="containsText" dxfId="96" priority="105" operator="containsText" text="NA">
      <formula>NOT(ISERROR(SEARCH("NA",BE286)))</formula>
    </cfRule>
    <cfRule type="containsText" dxfId="95" priority="106" operator="containsText" text="PA">
      <formula>NOT(ISERROR(SEARCH("PA",BE286)))</formula>
    </cfRule>
    <cfRule type="beginsWith" dxfId="94" priority="107" operator="beginsWith" text="A">
      <formula>LEFT(BE286,LEN("A"))="A"</formula>
    </cfRule>
    <cfRule type="containsErrors" dxfId="93" priority="108">
      <formula>ISERROR(BE286)</formula>
    </cfRule>
  </conditionalFormatting>
  <conditionalFormatting sqref="I286:I288 O286:O288 U286:U288 AA286:AA288 AG286:AG288 AM286:AM288 AS286:AS288 AY286:AY288 BE286:BE288">
    <cfRule type="containsText" dxfId="92" priority="104" operator="containsText" text="NE">
      <formula>NOT(ISERROR(SEARCH("NE",I286)))</formula>
    </cfRule>
  </conditionalFormatting>
  <conditionalFormatting sqref="C286:C288">
    <cfRule type="containsText" dxfId="91" priority="103" operator="containsText" text="NE">
      <formula>NOT(ISERROR(SEARCH("NE",C286)))</formula>
    </cfRule>
  </conditionalFormatting>
  <conditionalFormatting sqref="BL281:BL282 BK272">
    <cfRule type="iconSet" priority="10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K283">
    <cfRule type="cellIs" dxfId="90" priority="99" operator="between">
      <formula>0</formula>
      <formula>0.49</formula>
    </cfRule>
    <cfRule type="cellIs" dxfId="89" priority="100" operator="between">
      <formula>0.49</formula>
      <formula>0.75</formula>
    </cfRule>
    <cfRule type="cellIs" dxfId="88" priority="101" operator="between">
      <formula>0.75</formula>
      <formula>4</formula>
    </cfRule>
  </conditionalFormatting>
  <conditionalFormatting sqref="BK286">
    <cfRule type="containsText" dxfId="87" priority="95" operator="containsText" text="NA">
      <formula>NOT(ISERROR(SEARCH("NA",BK286)))</formula>
    </cfRule>
    <cfRule type="containsText" dxfId="86" priority="96" operator="containsText" text="PA">
      <formula>NOT(ISERROR(SEARCH("PA",BK286)))</formula>
    </cfRule>
    <cfRule type="beginsWith" dxfId="85" priority="97" operator="beginsWith" text="A">
      <formula>LEFT(BK286,LEN("A"))="A"</formula>
    </cfRule>
    <cfRule type="containsErrors" dxfId="84" priority="98">
      <formula>ISERROR(BK286)</formula>
    </cfRule>
  </conditionalFormatting>
  <conditionalFormatting sqref="BK286:BK288">
    <cfRule type="containsText" dxfId="83" priority="94" operator="containsText" text="NE">
      <formula>NOT(ISERROR(SEARCH("NE",BK286)))</formula>
    </cfRule>
  </conditionalFormatting>
  <conditionalFormatting sqref="BK273:BK282">
    <cfRule type="containsText" dxfId="82" priority="93" operator="containsText" text="12">
      <formula>NOT(ISERROR(SEARCH("12",BK273)))</formula>
    </cfRule>
  </conditionalFormatting>
  <conditionalFormatting sqref="C471:C480 I471:I480 O471:O480 U471:U480 AA471:AA480 AG471:AG480 AM471:AM480 AS471:AS480 AY471:AY480 BE471:BE480 C449:C458 I449:I458 O449:O458 U449:U458 AA449:AA458 AG449:AG458 AM449:AM458 AS449:AS458 AY449:AY458 BE449:BE458 C427:C436 I427:I436 O427:O436 U427:U436 AA427:AA436 AG427:AG436 AM427:AM436 AS427:AS436 AY427:AY436 BE427:BE436 C405:C414 I405:I414 O405:O414 U405:U414 AA405:AA414 AG405:AG414 AM405:AM414 AS405:AS414 AY405:AY414 BE405:BE414 C383:C392 I383:I392 O383:O392 U383:U392 AA383:AA392 AG383:AG392 AM383:AM392 AS383:AS392 AY383:AY392 BE383:BE392 C361:C370 I361:I370 O361:O370 U361:U370 AA361:AA370 AG361:AG370 AM361:AM370 AS361:AS370 AY361:AY370 BE361:BE370 C339:C348 I339:I348 O339:O348 U339:U348 AA339:AA348 AG339:AG348 AM339:AM348 AS339:AS348 AY339:AY348 BE339:BE348 C317:C326 I317:I326 O317:O326 U317:U326 AA317:AA326 AG317:AG326 AM317:AM326 AS317:AS326 AY317:AY326 BE317:BE326 C295:C304 I295:I304 O295:O304 U295:U304 AA295:AA304 AG295:AG304 AM295:AM304 AS295:AS304 AY295:AY304 BE295:BE304">
    <cfRule type="containsText" dxfId="81" priority="92" operator="containsText" text="12">
      <formula>NOT(ISERROR(SEARCH("12",C295)))</formula>
    </cfRule>
  </conditionalFormatting>
  <conditionalFormatting sqref="C481 C459 C437 C415 C393 C371 C349 C327 C305">
    <cfRule type="cellIs" dxfId="80" priority="89" operator="between">
      <formula>0</formula>
      <formula>0.49</formula>
    </cfRule>
    <cfRule type="cellIs" dxfId="79" priority="90" operator="between">
      <formula>0.49</formula>
      <formula>0.75</formula>
    </cfRule>
    <cfRule type="cellIs" dxfId="78" priority="91" operator="between">
      <formula>0.75</formula>
      <formula>4</formula>
    </cfRule>
  </conditionalFormatting>
  <conditionalFormatting sqref="C484 C462 C440 C418 C396 C374 C352 C330 C308">
    <cfRule type="containsText" dxfId="77" priority="85" operator="containsText" text="NA">
      <formula>NOT(ISERROR(SEARCH("NA",C308)))</formula>
    </cfRule>
    <cfRule type="containsText" dxfId="76" priority="86" operator="containsText" text="PA">
      <formula>NOT(ISERROR(SEARCH("PA",C308)))</formula>
    </cfRule>
    <cfRule type="beginsWith" dxfId="75" priority="87" operator="beginsWith" text="A">
      <formula>LEFT(C308,LEN("A"))="A"</formula>
    </cfRule>
    <cfRule type="containsErrors" dxfId="74" priority="88">
      <formula>ISERROR(C308)</formula>
    </cfRule>
  </conditionalFormatting>
  <conditionalFormatting sqref="I481 I459 I437 I415 I393 I371 I349 I327 I305">
    <cfRule type="cellIs" dxfId="73" priority="82" operator="between">
      <formula>0</formula>
      <formula>0.49</formula>
    </cfRule>
    <cfRule type="cellIs" dxfId="72" priority="83" operator="between">
      <formula>0.49</formula>
      <formula>0.75</formula>
    </cfRule>
    <cfRule type="cellIs" dxfId="71" priority="84" operator="between">
      <formula>0.75</formula>
      <formula>4</formula>
    </cfRule>
  </conditionalFormatting>
  <conditionalFormatting sqref="I484 I462 I440 I418 I396 I374 I352 I330 I308">
    <cfRule type="containsText" dxfId="70" priority="78" operator="containsText" text="NA">
      <formula>NOT(ISERROR(SEARCH("NA",I308)))</formula>
    </cfRule>
    <cfRule type="containsText" dxfId="69" priority="79" operator="containsText" text="PA">
      <formula>NOT(ISERROR(SEARCH("PA",I308)))</formula>
    </cfRule>
    <cfRule type="beginsWith" dxfId="68" priority="80" operator="beginsWith" text="A">
      <formula>LEFT(I308,LEN("A"))="A"</formula>
    </cfRule>
    <cfRule type="containsErrors" dxfId="67" priority="81">
      <formula>ISERROR(I308)</formula>
    </cfRule>
  </conditionalFormatting>
  <conditionalFormatting sqref="O481 O459 O437 O415 O393 O371 O349 O327 O305">
    <cfRule type="cellIs" dxfId="66" priority="75" operator="between">
      <formula>0</formula>
      <formula>0.49</formula>
    </cfRule>
    <cfRule type="cellIs" dxfId="65" priority="76" operator="between">
      <formula>0.49</formula>
      <formula>0.75</formula>
    </cfRule>
    <cfRule type="cellIs" dxfId="64" priority="77" operator="between">
      <formula>0.75</formula>
      <formula>4</formula>
    </cfRule>
  </conditionalFormatting>
  <conditionalFormatting sqref="O484 O462 O440 O418 O396 O374 O352 O330 O308">
    <cfRule type="containsText" dxfId="63" priority="71" operator="containsText" text="NA">
      <formula>NOT(ISERROR(SEARCH("NA",O308)))</formula>
    </cfRule>
    <cfRule type="containsText" dxfId="62" priority="72" operator="containsText" text="PA">
      <formula>NOT(ISERROR(SEARCH("PA",O308)))</formula>
    </cfRule>
    <cfRule type="beginsWith" dxfId="61" priority="73" operator="beginsWith" text="A">
      <formula>LEFT(O308,LEN("A"))="A"</formula>
    </cfRule>
    <cfRule type="containsErrors" dxfId="60" priority="74">
      <formula>ISERROR(O308)</formula>
    </cfRule>
  </conditionalFormatting>
  <conditionalFormatting sqref="U481 U459 U437 U415 U393 U371 U349 U327 U305">
    <cfRule type="cellIs" dxfId="59" priority="68" operator="between">
      <formula>0</formula>
      <formula>0.49</formula>
    </cfRule>
    <cfRule type="cellIs" dxfId="58" priority="69" operator="between">
      <formula>0.49</formula>
      <formula>0.75</formula>
    </cfRule>
    <cfRule type="cellIs" dxfId="57" priority="70" operator="between">
      <formula>0.75</formula>
      <formula>4</formula>
    </cfRule>
  </conditionalFormatting>
  <conditionalFormatting sqref="U484 U462 U440 U418 U396 U374 U352 U330 U308">
    <cfRule type="containsText" dxfId="56" priority="64" operator="containsText" text="NA">
      <formula>NOT(ISERROR(SEARCH("NA",U308)))</formula>
    </cfRule>
    <cfRule type="containsText" dxfId="55" priority="65" operator="containsText" text="PA">
      <formula>NOT(ISERROR(SEARCH("PA",U308)))</formula>
    </cfRule>
    <cfRule type="beginsWith" dxfId="54" priority="66" operator="beginsWith" text="A">
      <formula>LEFT(U308,LEN("A"))="A"</formula>
    </cfRule>
    <cfRule type="containsErrors" dxfId="53" priority="67">
      <formula>ISERROR(U308)</formula>
    </cfRule>
  </conditionalFormatting>
  <conditionalFormatting sqref="AA481 AA459 AA437 AA415 AA393 AA371 AA349 AA327 AA305">
    <cfRule type="cellIs" dxfId="52" priority="61" operator="between">
      <formula>0</formula>
      <formula>0.49</formula>
    </cfRule>
    <cfRule type="cellIs" dxfId="51" priority="62" operator="between">
      <formula>0.49</formula>
      <formula>0.75</formula>
    </cfRule>
    <cfRule type="cellIs" dxfId="50" priority="63" operator="between">
      <formula>0.75</formula>
      <formula>4</formula>
    </cfRule>
  </conditionalFormatting>
  <conditionalFormatting sqref="AA484 AA462 AA440 AA418 AA396 AA374 AA352 AA330 AA308">
    <cfRule type="containsText" dxfId="49" priority="57" operator="containsText" text="NA">
      <formula>NOT(ISERROR(SEARCH("NA",AA308)))</formula>
    </cfRule>
    <cfRule type="containsText" dxfId="48" priority="58" operator="containsText" text="PA">
      <formula>NOT(ISERROR(SEARCH("PA",AA308)))</formula>
    </cfRule>
    <cfRule type="beginsWith" dxfId="47" priority="59" operator="beginsWith" text="A">
      <formula>LEFT(AA308,LEN("A"))="A"</formula>
    </cfRule>
    <cfRule type="containsErrors" dxfId="46" priority="60">
      <formula>ISERROR(AA308)</formula>
    </cfRule>
  </conditionalFormatting>
  <conditionalFormatting sqref="AG481 AG459 AG437 AG415 AG393 AG371 AG349 AG327 AG305">
    <cfRule type="cellIs" dxfId="45" priority="54" operator="between">
      <formula>0</formula>
      <formula>0.49</formula>
    </cfRule>
    <cfRule type="cellIs" dxfId="44" priority="55" operator="between">
      <formula>0.49</formula>
      <formula>0.75</formula>
    </cfRule>
    <cfRule type="cellIs" dxfId="43" priority="56" operator="between">
      <formula>0.75</formula>
      <formula>4</formula>
    </cfRule>
  </conditionalFormatting>
  <conditionalFormatting sqref="AG484 AG462 AG440 AG418 AG396 AG374 AG352 AG330 AG308">
    <cfRule type="containsText" dxfId="42" priority="50" operator="containsText" text="NA">
      <formula>NOT(ISERROR(SEARCH("NA",AG308)))</formula>
    </cfRule>
    <cfRule type="containsText" dxfId="41" priority="51" operator="containsText" text="PA">
      <formula>NOT(ISERROR(SEARCH("PA",AG308)))</formula>
    </cfRule>
    <cfRule type="beginsWith" dxfId="40" priority="52" operator="beginsWith" text="A">
      <formula>LEFT(AG308,LEN("A"))="A"</formula>
    </cfRule>
    <cfRule type="containsErrors" dxfId="39" priority="53">
      <formula>ISERROR(AG308)</formula>
    </cfRule>
  </conditionalFormatting>
  <conditionalFormatting sqref="AM481 AM459 AM437 AM415 AM393 AM371 AM349 AM327 AM305">
    <cfRule type="cellIs" dxfId="38" priority="47" operator="between">
      <formula>0</formula>
      <formula>0.49</formula>
    </cfRule>
    <cfRule type="cellIs" dxfId="37" priority="48" operator="between">
      <formula>0.49</formula>
      <formula>0.75</formula>
    </cfRule>
    <cfRule type="cellIs" dxfId="36" priority="49" operator="between">
      <formula>0.75</formula>
      <formula>4</formula>
    </cfRule>
  </conditionalFormatting>
  <conditionalFormatting sqref="AM484 AM462 AM440 AM418 AM396 AM374 AM352 AM330 AM308">
    <cfRule type="containsText" dxfId="35" priority="43" operator="containsText" text="NA">
      <formula>NOT(ISERROR(SEARCH("NA",AM308)))</formula>
    </cfRule>
    <cfRule type="containsText" dxfId="34" priority="44" operator="containsText" text="PA">
      <formula>NOT(ISERROR(SEARCH("PA",AM308)))</formula>
    </cfRule>
    <cfRule type="beginsWith" dxfId="33" priority="45" operator="beginsWith" text="A">
      <formula>LEFT(AM308,LEN("A"))="A"</formula>
    </cfRule>
    <cfRule type="containsErrors" dxfId="32" priority="46">
      <formula>ISERROR(AM308)</formula>
    </cfRule>
  </conditionalFormatting>
  <conditionalFormatting sqref="AS481 AS459 AS437 AS415 AS393 AS371 AS349 AS327 AS305">
    <cfRule type="cellIs" dxfId="31" priority="40" operator="between">
      <formula>0</formula>
      <formula>0.49</formula>
    </cfRule>
    <cfRule type="cellIs" dxfId="30" priority="41" operator="between">
      <formula>0.49</formula>
      <formula>0.75</formula>
    </cfRule>
    <cfRule type="cellIs" dxfId="29" priority="42" operator="between">
      <formula>0.75</formula>
      <formula>4</formula>
    </cfRule>
  </conditionalFormatting>
  <conditionalFormatting sqref="AS484 AS462 AS440 AS418 AS396 AS374 AS352 AS330 AS308">
    <cfRule type="containsText" dxfId="28" priority="36" operator="containsText" text="NA">
      <formula>NOT(ISERROR(SEARCH("NA",AS308)))</formula>
    </cfRule>
    <cfRule type="containsText" dxfId="27" priority="37" operator="containsText" text="PA">
      <formula>NOT(ISERROR(SEARCH("PA",AS308)))</formula>
    </cfRule>
    <cfRule type="beginsWith" dxfId="26" priority="38" operator="beginsWith" text="A">
      <formula>LEFT(AS308,LEN("A"))="A"</formula>
    </cfRule>
    <cfRule type="containsErrors" dxfId="25" priority="39">
      <formula>ISERROR(AS308)</formula>
    </cfRule>
  </conditionalFormatting>
  <conditionalFormatting sqref="AY481 AY459 AY437 AY415 AY393 AY371 AY349 AY327 AY305">
    <cfRule type="cellIs" dxfId="24" priority="33" operator="between">
      <formula>0</formula>
      <formula>0.49</formula>
    </cfRule>
    <cfRule type="cellIs" dxfId="23" priority="34" operator="between">
      <formula>0.49</formula>
      <formula>0.75</formula>
    </cfRule>
    <cfRule type="cellIs" dxfId="22" priority="35" operator="between">
      <formula>0.75</formula>
      <formula>4</formula>
    </cfRule>
  </conditionalFormatting>
  <conditionalFormatting sqref="AY484 AY462 AY440 AY418 AY396 AY374 AY352 AY330 AY308">
    <cfRule type="containsText" dxfId="21" priority="29" operator="containsText" text="NA">
      <formula>NOT(ISERROR(SEARCH("NA",AY308)))</formula>
    </cfRule>
    <cfRule type="containsText" dxfId="20" priority="30" operator="containsText" text="PA">
      <formula>NOT(ISERROR(SEARCH("PA",AY308)))</formula>
    </cfRule>
    <cfRule type="beginsWith" dxfId="19" priority="31" operator="beginsWith" text="A">
      <formula>LEFT(AY308,LEN("A"))="A"</formula>
    </cfRule>
    <cfRule type="containsErrors" dxfId="18" priority="32">
      <formula>ISERROR(AY308)</formula>
    </cfRule>
  </conditionalFormatting>
  <conditionalFormatting sqref="BE481 BE459 BE437 BE415 BE393 BE371 BE349 BE327 BE305">
    <cfRule type="cellIs" dxfId="17" priority="26" operator="between">
      <formula>0</formula>
      <formula>0.49</formula>
    </cfRule>
    <cfRule type="cellIs" dxfId="16" priority="27" operator="between">
      <formula>0.49</formula>
      <formula>0.75</formula>
    </cfRule>
    <cfRule type="cellIs" dxfId="15" priority="28" operator="between">
      <formula>0.75</formula>
      <formula>4</formula>
    </cfRule>
  </conditionalFormatting>
  <conditionalFormatting sqref="BE484 BE462 BE440 BE418 BE396 BE374 BE352 BE330 BE308">
    <cfRule type="containsText" dxfId="14" priority="22" operator="containsText" text="NA">
      <formula>NOT(ISERROR(SEARCH("NA",BE308)))</formula>
    </cfRule>
    <cfRule type="containsText" dxfId="13" priority="23" operator="containsText" text="PA">
      <formula>NOT(ISERROR(SEARCH("PA",BE308)))</formula>
    </cfRule>
    <cfRule type="beginsWith" dxfId="12" priority="24" operator="beginsWith" text="A">
      <formula>LEFT(BE308,LEN("A"))="A"</formula>
    </cfRule>
    <cfRule type="containsErrors" dxfId="11" priority="25">
      <formula>ISERROR(BE308)</formula>
    </cfRule>
  </conditionalFormatting>
  <conditionalFormatting sqref="I484:I486 O484:O486 U484:U486 AA484:AA486 AG484:AG486 AM484:AM486 AS484:AS486 AY484:AY486 BE484:BE486 I462:I464 O462:O464 U462:U464 AA462:AA464 AG462:AG464 AM462:AM464 AS462:AS464 AY462:AY464 BE462:BE464 I440:I442 O440:O442 U440:U442 AA440:AA442 AG440:AG442 AM440:AM442 AS440:AS442 AY440:AY442 BE440:BE442 I418:I420 O418:O420 U418:U420 AA418:AA420 AG418:AG420 AM418:AM420 AS418:AS420 AY418:AY420 BE418:BE420 I396:I398 O396:O398 U396:U398 AA396:AA398 AG396:AG398 AM396:AM398 AS396:AS398 AY396:AY398 BE396:BE398 I374:I376 O374:O376 U374:U376 AA374:AA376 AG374:AG376 AM374:AM376 AS374:AS376 AY374:AY376 BE374:BE376 I352:I354 O352:O354 U352:U354 AA352:AA354 AG352:AG354 AM352:AM354 AS352:AS354 AY352:AY354 BE352:BE354 I330:I332 O330:O332 U330:U332 AA330:AA332 AG330:AG332 AM330:AM332 AS330:AS332 AY330:AY332 BE330:BE332 I308:I310 O308:O310 U308:U310 AA308:AA310 AG308:AG310 AM308:AM310 AS308:AS310 AY308:AY310 BE308:BE310">
    <cfRule type="containsText" dxfId="10" priority="21" operator="containsText" text="NE">
      <formula>NOT(ISERROR(SEARCH("NE",I308)))</formula>
    </cfRule>
  </conditionalFormatting>
  <conditionalFormatting sqref="C484:C486 C462:C464 C440:C442 C418:C420 C396:C398 C374:C376 C352:C354 C330:C332 C308:C310">
    <cfRule type="containsText" dxfId="9" priority="20" operator="containsText" text="NE">
      <formula>NOT(ISERROR(SEARCH("NE",C308)))</formula>
    </cfRule>
  </conditionalFormatting>
  <conditionalFormatting sqref="BK481 BK459 BK437 BK415 BK393 BK371 BK349 BK327 BK305">
    <cfRule type="cellIs" dxfId="8" priority="17" operator="between">
      <formula>0</formula>
      <formula>0.49</formula>
    </cfRule>
    <cfRule type="cellIs" dxfId="7" priority="18" operator="between">
      <formula>0.49</formula>
      <formula>0.75</formula>
    </cfRule>
    <cfRule type="cellIs" dxfId="6" priority="19" operator="between">
      <formula>0.75</formula>
      <formula>4</formula>
    </cfRule>
  </conditionalFormatting>
  <conditionalFormatting sqref="BK484 BK462 BK440 BK418 BK396 BK374 BK352 BK330 BK308">
    <cfRule type="containsText" dxfId="5" priority="13" operator="containsText" text="NA">
      <formula>NOT(ISERROR(SEARCH("NA",BK308)))</formula>
    </cfRule>
    <cfRule type="containsText" dxfId="4" priority="14" operator="containsText" text="PA">
      <formula>NOT(ISERROR(SEARCH("PA",BK308)))</formula>
    </cfRule>
    <cfRule type="beginsWith" dxfId="3" priority="15" operator="beginsWith" text="A">
      <formula>LEFT(BK308,LEN("A"))="A"</formula>
    </cfRule>
    <cfRule type="containsErrors" dxfId="2" priority="16">
      <formula>ISERROR(BK308)</formula>
    </cfRule>
  </conditionalFormatting>
  <conditionalFormatting sqref="BK484:BK486 BK462:BK464 BK440:BK442 BK418:BK420 BK396:BK398 BK374:BK376 BK352:BK354 BK330:BK332 BK308:BK310">
    <cfRule type="containsText" dxfId="1" priority="12" operator="containsText" text="NE">
      <formula>NOT(ISERROR(SEARCH("NE",BK308)))</formula>
    </cfRule>
  </conditionalFormatting>
  <conditionalFormatting sqref="BK471:BK480 BK449:BK458 BK427:BK436 BK405:BK414 BK383:BK392 BK361:BK370 BK339:BK348 BK317:BK326 BK295:BK304">
    <cfRule type="containsText" dxfId="0" priority="11" operator="containsText" text="12">
      <formula>NOT(ISERROR(SEARCH("12",BK295)))</formula>
    </cfRule>
  </conditionalFormatting>
  <conditionalFormatting sqref="J479:J480 I470 J457:J458 I448 J435:J436 I426 J413:J414 I404 J391:J392 I382 J369:J370 I360 J347:J348 I338 J325:J326 I316 J303:J304 I294">
    <cfRule type="iconSet" priority="10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P479:P480 O470 P457:P458 O448 P435:P436 O426 P413:P414 O404 P391:P392 O382 P369:P370 O360 P347:P348 O338 P325:P326 O316 P303:P304 O294">
    <cfRule type="iconSet" priority="9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V479:V480 U470 V457:V458 U448 V435:V436 U426 V413:V414 U404 V391:V392 U382 V369:V370 U360 V347:V348 U338 V325:V326 U316 V303:V304 U294">
    <cfRule type="iconSet" priority="8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B479:AB480 AA470 AB457:AB458 AA448 AB435:AB436 AA426 AB413:AB414 AA404 AB391:AB392 AA382 AB369:AB370 AA360 AB347:AB348 AA338 AB325:AB326 AA316 AB303:AB304 AA294">
    <cfRule type="iconSet" priority="7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H479:AH480 AG470 AH457:AH458 AG448 AH435:AH436 AG426 AH413:AH414 AG404 AH391:AH392 AG382 AH369:AH370 AG360 AH347:AH348 AG338 AH325:AH326 AG316 AH303:AH304 AG294">
    <cfRule type="iconSet" priority="6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N479:AN480 AM470 AN457:AN458 AM448 AN435:AN436 AM426 AN413:AN414 AM404 AN391:AN392 AM382 AN369:AN370 AM360 AN347:AN348 AM338 AN325:AN326 AM316 AN303:AN304 AM294">
    <cfRule type="iconSet" priority="5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T479:AT480 AS470 AT457:AT458 AS448 AT435:AT436 AS426 AT413:AT414 AS404 AT391:AT392 AS382 AT369:AT370 AS360 AT347:AT348 AS338 AT325:AT326 AS316 AT303:AT304 AS294">
    <cfRule type="iconSet" priority="4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AZ479:AZ480 AY470 AZ457:AZ458 AY448 AZ435:AZ436 AY426 AZ413:AZ414 AY404 AZ391:AZ392 AY382 AZ369:AZ370 AY360 AZ347:AZ348 AY338 AZ325:AZ326 AY316 AZ303:AZ304 AY294">
    <cfRule type="iconSet" priority="3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F479:BF480 BE470 BF457:BF458 BE448 BF435:BF436 BE426 BF413:BF414 BE404 BF391:BF392 BE382 BF369:BF370 BE360 BF347:BF348 BE338 BF325:BF326 BE316 BF303:BF304 BE294">
    <cfRule type="iconSet" priority="2">
      <iconSet iconSet="4TrafficLights" showValue="0">
        <cfvo type="percent" val="0"/>
        <cfvo type="num" val="1"/>
        <cfvo type="num" val="2"/>
        <cfvo type="num" val="3"/>
      </iconSet>
    </cfRule>
  </conditionalFormatting>
  <conditionalFormatting sqref="BL479:BL480 BK470 BL457:BL458 BK448 BL435:BL436 BK426 BL413:BL414 BK404 BL391:BL392 BK382 BL369:BL370 BK360 BL347:BL348 BK338 BL325:BL326 BK316 BL303:BL304 BK294">
    <cfRule type="iconSet" priority="1">
      <iconSet iconSet="4TrafficLights" showValue="0">
        <cfvo type="percent" val="0"/>
        <cfvo type="num" val="1"/>
        <cfvo type="num" val="2"/>
        <cfvo type="num" val="3"/>
      </iconSet>
    </cfRule>
  </conditionalFormatting>
  <dataValidations count="3">
    <dataValidation type="list" allowBlank="1" showInputMessage="1" showErrorMessage="1" errorTitle="Saisie Incorrecte" error="Saisir Chiffre entre 0 et 3." sqref="C9:C18 I9:I18 O9:O18 U9:U18 AA9:AA18 AG9:AG18 AM9:AM18 AS9:AS18 AY9:AY18 BE9:BE18 BK9:BK18 C31:C40 I31:I40 O31:O40 U31:U40 AA31:AA40 AG31:AG40 AM31:AM40 AS31:AS40 AY31:AY40 BE31:BE40 BK31:BK40 C53:C62 I53:I62 O53:O62 U53:U62 AA53:AA62 AG53:AG62 AM53:AM62 AS53:AS62 AY53:AY62 BE53:BE62 BK53:BK62 C75:C84 I75:I84 O75:O84 U75:U84 AA75:AA84 AG75:AG84 AM75:AM84 AS75:AS84 AY75:AY84 BE75:BE84 BK75:BK84 C97:C106 I97:I106 O97:O106 U97:U106 AA97:AA106 AG97:AG106 AM97:AM106 AS97:AS106 AY97:AY106 BE97:BE106 BK97:BK106 C119:C128 I119:I128 O119:O128 U119:U128 AA119:AA128 AG119:AG128 AM119:AM128 AS119:AS128 AY119:AY128 BE119:BE128 BK119:BK128 C141:C150 I141:I150 O141:O150 U141:U150 AA141:AA150 AG141:AG150 AM141:AM150 AS141:AS150 AY141:AY150 BE141:BE150 BK141:BK150 C163:C172 I163:I172 O163:O172 U163:U172 AA163:AA172 AG163:AG172 AM163:AM172 AS163:AS172 AY163:AY172 BE163:BE172 BK163:BK172 C185:C194 I185:I194 O185:O194 U185:U194 AA185:AA194 AG185:AG194 AM185:AM194 AS185:AS194 AY185:AY194 BE185:BE194 BK185:BK194 C207:C216 I207:I216 O207:O216 U207:U216 AA207:AA216 AG207:AG216 AM207:AM216 AS207:AS216 AY207:AY216 BE207:BE216 BK207:BK216 C229:C238 I229:I238 O229:O238 U229:U238 AA229:AA238 AG229:AG238 AM229:AM238 AS229:AS238 AY229:AY238 BE229:BE238 BK229:BK238 C251:C260 I251:I260 O251:O260 U251:U260 AA251:AA260 AG251:AG260 AM251:AM260 AS251:AS260 AY251:AY260 BE251:BE260 BK251:BK260 C273:C282 I273:I282 O273:O282 U273:U282 AA273:AA282 AG273:AG282 AM273:AM282 AS273:AS282 AY273:AY282 BE273:BE282 BK273:BK282 C295:C304 I295:I304 O295:O304 U295:U304 AA295:AA304 AG295:AG304 AM295:AM304 AS295:AS304 AY295:AY304 BE295:BE304 BK295:BK304 C317:C326 I317:I326 O317:O326 U317:U326 AA317:AA326 AG317:AG326 AM317:AM326 AS317:AS326 AY317:AY326 BE317:BE326 BK317:BK326 C339:C348 I339:I348 O339:O348 U339:U348 AA339:AA348 AG339:AG348 AM339:AM348 AS339:AS348 AY339:AY348 BE339:BE348 BK339:BK348 C361:C370 I361:I370 O361:O370 U361:U370 AA361:AA370 AG361:AG370 AM361:AM370 AS361:AS370 AY361:AY370 BE361:BE370 BK361:BK370 C383:C392 I383:I392 O383:O392 U383:U392 AA383:AA392 AG383:AG392 AM383:AM392 AS383:AS392 AY383:AY392 BE383:BE392 BK383:BK392 C405:C414 I405:I414 O405:O414 U405:U414 AA405:AA414 AG405:AG414 AM405:AM414 AS405:AS414 AY405:AY414 BE405:BE414 BK405:BK414 C427:C436 I427:I436 O427:O436 U427:U436 AA427:AA436 AG427:AG436 AM427:AM436 AS427:AS436 AY427:AY436 BE427:BE436 BK427:BK436 C449:C458 I449:I458 O449:O458 U449:U458 AA449:AA458 AG449:AG458 AM449:AM458 AS449:AS458 AY449:AY458 BE449:BE458 BK449:BK458 C471:C480 I471:I480 O471:O480 U471:U480 AA471:AA480 AG471:AG480 AM471:AM480 AS471:AS480 AY471:AY480 BE471:BE480 BK471:BK480">
      <formula1>"0,1,2,3,9,12"</formula1>
    </dataValidation>
    <dataValidation type="date" allowBlank="1" showInputMessage="1" showErrorMessage="1" sqref="B9:B18 H9:H18 N9:N18 T9:T18 Z9:Z18 AF9:AF18 AL9:AL18 AR9:AR18 AX9:AX18 BD9:BD18 BJ9:BJ18 B31:B40 H31:H40 N31:N40 T31:T40 Z31:Z40 AF31:AF40 AL31:AL40 AR31:AR40 AX31:AX40 BD31:BD40 BJ31:BJ40 B53:B62 H53:H62 N53:N62 T53:T62 Z53:Z62 AF53:AF62 AL53:AL62 AR53:AR62 AX53:AX62 BD53:BD62 BJ53:BJ62 B75:B84 H75:H84 N75:N84 T75:T84 Z75:Z84 AF75:AF84 AL75:AL84 AR75:AR84 AX75:AX84 BD75:BD84 BJ75:BJ84 B97:B106 H97:H106 N97:N106 T97:T106 Z97:Z106 AF97:AF106 AL97:AL106 AR97:AR106 AX97:AX106 BD97:BD106 BJ97:BJ106 B119:B128 H119:H128 N119:N128 T119:T128 Z119:Z128 AF119:AF128 AL119:AL128 AR119:AR128 AX119:AX128 BD119:BD128 BJ119:BJ128 B141:B150 H141:H150 N141:N150 T141:T150 Z141:Z150 AF141:AF150 AL141:AL150 AR141:AR150 AX141:AX150 BD141:BD150 BJ141:BJ150 B163:B172 H163:H172 N163:N172 T163:T172 Z163:Z172 AF163:AF172 AL163:AL172 AR163:AR172 AX163:AX172 BD163:BD172 BJ163:BJ172 B185:B194 H185:H194 N185:N194 T185:T194 Z185:Z194 AF185:AF194 AL185:AL194 AR185:AR194 AX185:AX194 BD185:BD194 BJ185:BJ194 B207:B216 H207:H216 N207:N216 T207:T216 Z207:Z216 AF207:AF216 AL207:AL216 AR207:AR216 AX207:AX216 BD207:BD216 BJ207:BJ216 B229:B238 H229:H238 N229:N238 T229:T238 Z229:Z238 AF229:AF238 AL229:AL238 AR229:AR238 AX229:AX238 BD229:BD238 BJ229:BJ238 B251:B260 H251:H260 N251:N260 T251:T260 Z251:Z260 AF251:AF260 AL251:AL260 AR251:AR260 AX251:AX260 BD251:BD260 BJ251:BJ260 B273:B282 H273:H282 N273:N282 T273:T282 Z273:Z282 AF273:AF282 AL273:AL282 AR273:AR282 AX273:AX282 BD273:BD282 BJ273:BJ282 B295:B304 H295:H304 N295:N304 T295:T304 Z295:Z304 AF295:AF304 AL295:AL304 AR295:AR304 AX295:AX304 BD295:BD304 BJ295:BJ304 B317:B326 H317:H326 N317:N326 T317:T326 Z317:Z326 AF317:AF326 AL317:AL326 AR317:AR326 AX317:AX326 BD317:BD326 BJ317:BJ326 B339:B348 H339:H348 N339:N348 T339:T348 Z339:Z348 AF339:AF348 AL339:AL348 AR339:AR348 AX339:AX348 BD339:BD348 BJ339:BJ348 B361:B370 H361:H370 N361:N370 T361:T370 Z361:Z370 AF361:AF370 AL361:AL370 AR361:AR370 AX361:AX370 BD361:BD370 BJ361:BJ370 B383:B392 H383:H392 N383:N392 T383:T392 Z383:Z392 AF383:AF392 AL383:AL392 AR383:AR392 AX383:AX392 BD383:BD392 BJ383:BJ392 B405:B414 H405:H414 N405:N414 T405:T414 Z405:Z414 AF405:AF414 AL405:AL414 AR405:AR414 AX405:AX414 BD405:BD414 BJ405:BJ414 B427:B436 H427:H436 N427:N436 T427:T436 Z427:Z436 AF427:AF436 AL427:AL436 AR427:AR436 AX427:AX436 BD427:BD436 BJ427:BJ436 B449:B458 H449:H458 N449:N458 T449:T458 Z449:Z458 AF449:AF458 AL449:AL458 AR449:AR458 AX449:AX458 BD449:BD458 BJ449:BJ458 B471:B480 H471:H480 N471:N480 T471:T480 Z471:Z480 AF471:AF480 AL471:AL480 AR471:AR480 AX471:AX480 BD471:BD480 BJ471:BJ480">
      <formula1>32874</formula1>
      <formula2>401769</formula2>
    </dataValidation>
    <dataValidation type="list" allowBlank="1" showInputMessage="1" showErrorMessage="1" sqref="D9:E18 J9:K18 P9:Q18 V9:W18 AB9:AC18 AH9:AI18 AN9:AO18 AT9:AU18 AZ9:BA18 BF9:BG18 BL9:BM18 D31:E40 J31:K40 P31:Q40 V31:W40 AB31:AC40 AH31:AI40 AN31:AO40 AT31:AU40 AZ31:BA40 BF31:BG40 BL31:BM40 D53:E62 J53:K62 P53:Q62 V53:W62 AB53:AC62 AH53:AI62 AN53:AO62 AT53:AU62 AZ53:BA62 BF53:BG62 BL53:BM62 D75:E84 J75:K84 P75:Q84 V75:W84 AB75:AC84 AH75:AI84 AN75:AO84 AT75:AU84 AZ75:BA84 BF75:BG84 BL75:BM84 D97:E106 J97:K106 P97:Q106 V97:W106 AB97:AC106 AH97:AI106 AN97:AO106 AT97:AU106 AZ97:BA106 BF97:BG106 BL97:BM106 D119:E128 J119:K128 P119:Q128 V119:W128 AB119:AC128 AH119:AI128 AN119:AO128 AT119:AU128 AZ119:BA128 BF119:BG128 BL119:BM128 D141:E150 J141:K150 P141:Q150 V141:W150 AB141:AC150 AH141:AI150 AN141:AO150 AT141:AU150 AZ141:BA150 BF141:BG150 BL141:BM150 D163:E172 J163:K172 P163:Q172 V163:W172 AB163:AC172 AH163:AI172 AN163:AO172 AT163:AU172 AZ163:BA172 BF163:BG172 BL163:BM172 D185:E194 J185:K194 P185:Q194 V185:W194 AB185:AC194 AH185:AI194 AN185:AO194 AT185:AU194 AZ185:BA194 BF185:BG194 BL185:BM194 D207:E216 J207:K216 P207:Q216 V207:W216 AB207:AC216 AH207:AI216 AN207:AO216 AT207:AU216 AZ207:BA216 BF207:BG216 BL207:BM216 D229:E238 J229:K238 P229:Q238 V229:W238 AB229:AC238 AH229:AI238 AN229:AO238 AT229:AU238 AZ229:BA238 BF229:BG238 BL229:BM238 D251:E260 J251:K260 P251:Q260 V251:W260 AB251:AC260 AH251:AI260 AN251:AO260 AT251:AU260 AZ251:BA260 BF251:BG260 BL251:BM260 D273:E282 J273:K282 P273:Q282 V273:W282 AB273:AC282 AH273:AI282 AN273:AO282 AT273:AU282 AZ273:BA282 BF273:BG282 BL273:BM282 D295:E304 J295:K304 P295:Q304 V295:W304 AB295:AC304 AH295:AI304 AN295:AO304 AT295:AU304 AZ295:BA304 BF295:BG304 BL295:BM304 D317:E326 J317:K326 P317:Q326 V317:W326 AB317:AC326 AH317:AI326 AN317:AO326 AT317:AU326 AZ317:BA326 BF317:BG326 BL317:BM326 D339:E348 J339:K348 P339:Q348 V339:W348 AB339:AC348 AH339:AI348 AN339:AO348 AT339:AU348 AZ339:BA348 BF339:BG348 BL339:BM348 D361:E370 J361:K370 P361:Q370 V361:W370 AB361:AC370 AH361:AI370 AN361:AO370 AT361:AU370 AZ361:BA370 BF361:BG370 BL361:BM370 D383:E392 J383:K392 P383:Q392 V383:W392 AB383:AC392 AH383:AI392 AN383:AO392 AT383:AU392 AZ383:BA392 BF383:BG392 BL383:BM392 D405:E414 J405:K414 P405:Q414 V405:W414 AB405:AC414 AH405:AI414 AN405:AO414 AT405:AU414 AZ405:BA414 BF405:BG414 BL405:BM414 D427:E436 J427:K436 P427:Q436 V427:W436 AB427:AC436 AH427:AI436 AN427:AO436 AT427:AU436 AZ427:BA436 BF427:BG436 BL427:BM436 D449:E458 J449:K458 P449:Q458 V449:W458 AB449:AC458 AH449:AI458 AN449:AO458 AT449:AU458 AZ449:BA458 BF449:BG458 BL449:BM458 D471:E480 J471:K480 P471:Q480 V471:W480 AB471:AC480 AH471:AI480 AN471:AO480 AT471:AU480 AZ471:BA480 BF471:BG480 BL471:BM480">
      <formula1>"G,A,M,GM,AM"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02"/>
  <sheetViews>
    <sheetView topLeftCell="A72" workbookViewId="0">
      <selection activeCell="F81" sqref="F81"/>
    </sheetView>
  </sheetViews>
  <sheetFormatPr baseColWidth="10" defaultColWidth="12.42578125" defaultRowHeight="15.75"/>
  <cols>
    <col min="1" max="1" width="2.7109375" style="43" customWidth="1"/>
    <col min="2" max="2" width="7.85546875" style="99" customWidth="1"/>
    <col min="3" max="4" width="12.42578125" style="99" customWidth="1"/>
    <col min="5" max="5" width="69.140625" style="102" customWidth="1"/>
    <col min="6" max="6" width="8.5703125" style="103" customWidth="1"/>
    <col min="7" max="7" width="19.28515625" style="99" customWidth="1"/>
    <col min="8" max="8" width="2.7109375" style="43" customWidth="1"/>
    <col min="9" max="9" width="12.42578125" style="43"/>
    <col min="10" max="10" width="12.42578125" style="44"/>
    <col min="11" max="11" width="10.42578125" style="43" customWidth="1"/>
    <col min="12" max="16384" width="12.42578125" style="43"/>
  </cols>
  <sheetData>
    <row r="1" spans="1:13" ht="18.75">
      <c r="A1" s="38"/>
      <c r="B1" s="39" t="s">
        <v>14</v>
      </c>
      <c r="C1" s="39"/>
      <c r="D1" s="39"/>
      <c r="E1" s="40"/>
      <c r="F1" s="41"/>
      <c r="G1" s="42" t="s">
        <v>15</v>
      </c>
      <c r="H1" s="42"/>
      <c r="K1" s="45"/>
    </row>
    <row r="2" spans="1:13" ht="18" customHeight="1">
      <c r="A2" s="38"/>
      <c r="B2" s="39" t="s">
        <v>16</v>
      </c>
      <c r="C2" s="39"/>
      <c r="D2" s="39"/>
      <c r="E2" s="40"/>
      <c r="F2" s="46"/>
      <c r="G2" s="42" t="s">
        <v>17</v>
      </c>
      <c r="H2" s="42"/>
      <c r="J2" s="43"/>
      <c r="K2" s="45"/>
    </row>
    <row r="3" spans="1:13" ht="18" customHeight="1">
      <c r="A3" s="38"/>
      <c r="B3" s="39" t="s">
        <v>18</v>
      </c>
      <c r="C3" s="39"/>
      <c r="D3" s="39"/>
      <c r="E3" s="40"/>
      <c r="F3" s="47"/>
      <c r="G3" s="48"/>
      <c r="H3" s="48"/>
      <c r="J3" s="43"/>
      <c r="K3" s="45"/>
      <c r="M3" s="49"/>
    </row>
    <row r="4" spans="1:13" ht="17.100000000000001" customHeight="1">
      <c r="A4" s="38"/>
      <c r="B4" s="39" t="s">
        <v>19</v>
      </c>
      <c r="C4" s="39"/>
      <c r="D4" s="39"/>
      <c r="E4" s="40"/>
      <c r="F4" s="47"/>
      <c r="G4" s="48"/>
      <c r="H4" s="48"/>
      <c r="J4" s="43"/>
      <c r="K4" s="45"/>
    </row>
    <row r="5" spans="1:13" ht="18" customHeight="1">
      <c r="A5" s="38"/>
      <c r="B5" s="39"/>
      <c r="C5" s="39"/>
      <c r="D5" s="39"/>
      <c r="E5" s="40"/>
      <c r="F5" s="47"/>
      <c r="G5" s="48"/>
      <c r="H5" s="48"/>
      <c r="J5" s="43"/>
      <c r="K5" s="45"/>
    </row>
    <row r="6" spans="1:13" ht="15.95" customHeight="1" thickBot="1">
      <c r="A6" s="38"/>
      <c r="B6" s="38"/>
      <c r="C6" s="38"/>
      <c r="D6" s="38"/>
      <c r="E6" s="40"/>
      <c r="F6" s="47"/>
      <c r="G6" s="38"/>
      <c r="H6" s="50"/>
      <c r="J6" s="43"/>
      <c r="K6" s="45"/>
    </row>
    <row r="7" spans="1:13" ht="29.1" customHeight="1" thickTop="1">
      <c r="A7" s="38"/>
      <c r="B7" s="215" t="s">
        <v>20</v>
      </c>
      <c r="C7" s="216"/>
      <c r="D7" s="216"/>
      <c r="E7" s="216"/>
      <c r="F7" s="216"/>
      <c r="G7" s="217"/>
      <c r="H7" s="51"/>
      <c r="I7" s="52"/>
      <c r="J7" s="43"/>
      <c r="K7" s="45"/>
    </row>
    <row r="8" spans="1:13" ht="18.95" customHeight="1" thickBot="1">
      <c r="A8" s="38"/>
      <c r="B8" s="218" t="s">
        <v>21</v>
      </c>
      <c r="C8" s="219"/>
      <c r="D8" s="219"/>
      <c r="E8" s="219"/>
      <c r="F8" s="219"/>
      <c r="G8" s="220"/>
      <c r="H8" s="53"/>
      <c r="I8" s="54"/>
      <c r="J8" s="43"/>
      <c r="K8" s="45"/>
    </row>
    <row r="9" spans="1:13" ht="15.95" customHeight="1" thickTop="1">
      <c r="A9" s="38"/>
      <c r="B9" s="38"/>
      <c r="C9" s="38"/>
      <c r="D9" s="38"/>
      <c r="E9" s="40"/>
      <c r="F9" s="47"/>
      <c r="G9" s="38"/>
      <c r="H9" s="50"/>
      <c r="J9" s="43"/>
      <c r="K9" s="45"/>
    </row>
    <row r="10" spans="1:13" ht="18" customHeight="1">
      <c r="A10" s="38"/>
      <c r="B10" s="55" t="s">
        <v>22</v>
      </c>
      <c r="C10" s="56"/>
      <c r="D10" s="56"/>
      <c r="E10" s="57"/>
      <c r="F10" s="58"/>
      <c r="G10" s="56"/>
      <c r="H10" s="59"/>
      <c r="I10" s="60"/>
      <c r="J10" s="43"/>
      <c r="K10" s="45"/>
    </row>
    <row r="11" spans="1:13" ht="24" customHeight="1">
      <c r="A11" s="38"/>
      <c r="B11" s="38"/>
      <c r="C11" s="61" t="s">
        <v>23</v>
      </c>
      <c r="D11" s="62"/>
      <c r="E11" s="57"/>
      <c r="F11" s="58"/>
      <c r="G11" s="38"/>
      <c r="H11" s="50"/>
      <c r="I11" s="60"/>
      <c r="J11" s="43"/>
      <c r="K11" s="45"/>
    </row>
    <row r="12" spans="1:13" ht="20.100000000000001" customHeight="1">
      <c r="A12" s="38"/>
      <c r="B12" s="38"/>
      <c r="C12" s="61" t="s">
        <v>24</v>
      </c>
      <c r="D12" s="62" t="s">
        <v>25</v>
      </c>
      <c r="E12" s="57"/>
      <c r="F12" s="58"/>
      <c r="G12" s="61"/>
      <c r="H12" s="61"/>
      <c r="I12" s="60"/>
      <c r="J12" s="43"/>
      <c r="K12" s="45"/>
    </row>
    <row r="13" spans="1:13" ht="15.95" customHeight="1" thickBot="1">
      <c r="A13" s="38"/>
      <c r="B13" s="56"/>
      <c r="C13" s="56"/>
      <c r="D13" s="56"/>
      <c r="E13" s="57"/>
      <c r="F13" s="58"/>
      <c r="G13" s="56"/>
      <c r="H13" s="59"/>
      <c r="I13" s="60"/>
      <c r="J13" s="60"/>
      <c r="K13" s="63"/>
      <c r="M13" s="60"/>
    </row>
    <row r="14" spans="1:13" ht="15" customHeight="1" thickTop="1" thickBot="1">
      <c r="A14" s="38"/>
      <c r="B14" s="221" t="s">
        <v>26</v>
      </c>
      <c r="C14" s="222"/>
      <c r="D14" s="222"/>
      <c r="E14" s="222"/>
      <c r="F14" s="222"/>
      <c r="G14" s="223"/>
      <c r="H14" s="64"/>
      <c r="I14" s="11"/>
      <c r="J14" s="60"/>
      <c r="K14" s="65"/>
      <c r="M14" s="60"/>
    </row>
    <row r="15" spans="1:13" ht="15" customHeight="1" thickTop="1">
      <c r="A15" s="38"/>
      <c r="B15" s="224"/>
      <c r="C15" s="205"/>
      <c r="D15" s="205"/>
      <c r="E15" s="205"/>
      <c r="F15" s="205"/>
      <c r="G15" s="206"/>
      <c r="H15" s="64"/>
      <c r="I15" s="11"/>
      <c r="J15" s="60"/>
      <c r="K15" s="45"/>
      <c r="L15" s="60"/>
    </row>
    <row r="16" spans="1:13" ht="15" customHeight="1">
      <c r="A16" s="38"/>
      <c r="B16" s="207"/>
      <c r="C16" s="208"/>
      <c r="D16" s="208"/>
      <c r="E16" s="208"/>
      <c r="F16" s="208"/>
      <c r="G16" s="209"/>
      <c r="H16" s="64"/>
      <c r="I16" s="11"/>
      <c r="J16" s="60"/>
      <c r="K16" s="45"/>
      <c r="L16" s="60"/>
    </row>
    <row r="17" spans="1:13" ht="15" customHeight="1">
      <c r="A17" s="38"/>
      <c r="B17" s="207"/>
      <c r="C17" s="208"/>
      <c r="D17" s="208"/>
      <c r="E17" s="208"/>
      <c r="F17" s="208"/>
      <c r="G17" s="209"/>
      <c r="H17" s="64"/>
      <c r="I17" s="11"/>
      <c r="J17" s="60"/>
      <c r="K17" s="45"/>
      <c r="L17" s="60"/>
    </row>
    <row r="18" spans="1:13" ht="15" customHeight="1">
      <c r="A18" s="38"/>
      <c r="B18" s="207"/>
      <c r="C18" s="208"/>
      <c r="D18" s="208"/>
      <c r="E18" s="208"/>
      <c r="F18" s="208"/>
      <c r="G18" s="209"/>
      <c r="H18" s="64"/>
      <c r="I18" s="11"/>
      <c r="J18" s="60"/>
      <c r="K18" s="45"/>
      <c r="L18" s="60"/>
    </row>
    <row r="19" spans="1:13" ht="57" customHeight="1">
      <c r="A19" s="38"/>
      <c r="B19" s="207"/>
      <c r="C19" s="208"/>
      <c r="D19" s="208"/>
      <c r="E19" s="208"/>
      <c r="F19" s="208"/>
      <c r="G19" s="209"/>
      <c r="H19" s="64"/>
      <c r="I19" s="11"/>
      <c r="J19" s="43"/>
      <c r="K19" s="65"/>
      <c r="M19" s="60"/>
    </row>
    <row r="20" spans="1:13" ht="72.95" customHeight="1" thickBot="1">
      <c r="A20" s="38"/>
      <c r="B20" s="210"/>
      <c r="C20" s="211"/>
      <c r="D20" s="211"/>
      <c r="E20" s="211"/>
      <c r="F20" s="211"/>
      <c r="G20" s="212"/>
      <c r="H20" s="64"/>
      <c r="I20" s="11"/>
      <c r="J20" s="43"/>
      <c r="K20" s="65"/>
      <c r="M20" s="60"/>
    </row>
    <row r="21" spans="1:13" s="60" customFormat="1" ht="15.95" customHeight="1" thickTop="1" thickBot="1">
      <c r="A21" s="56"/>
      <c r="B21" s="56"/>
      <c r="C21" s="56"/>
      <c r="D21" s="56"/>
      <c r="E21" s="57"/>
      <c r="F21" s="66"/>
      <c r="G21" s="64"/>
      <c r="H21" s="64"/>
      <c r="I21" s="11"/>
      <c r="K21" s="65"/>
    </row>
    <row r="22" spans="1:13" ht="15" customHeight="1" thickTop="1" thickBot="1">
      <c r="A22" s="38"/>
      <c r="B22" s="225" t="s">
        <v>27</v>
      </c>
      <c r="C22" s="202"/>
      <c r="D22" s="202"/>
      <c r="E22" s="202"/>
      <c r="F22" s="202"/>
      <c r="G22" s="203"/>
      <c r="H22" s="7"/>
      <c r="I22" s="11"/>
      <c r="J22" s="43"/>
      <c r="K22" s="65"/>
      <c r="M22" s="60"/>
    </row>
    <row r="23" spans="1:13" ht="15" customHeight="1" thickTop="1">
      <c r="A23" s="38"/>
      <c r="B23" s="224"/>
      <c r="C23" s="205"/>
      <c r="D23" s="205"/>
      <c r="E23" s="205"/>
      <c r="F23" s="205"/>
      <c r="G23" s="206"/>
      <c r="H23" s="7"/>
      <c r="I23" s="11"/>
      <c r="J23" s="43"/>
      <c r="K23" s="65"/>
      <c r="L23" s="60"/>
    </row>
    <row r="24" spans="1:13" ht="15" customHeight="1">
      <c r="A24" s="38"/>
      <c r="B24" s="207"/>
      <c r="C24" s="208"/>
      <c r="D24" s="208"/>
      <c r="E24" s="208"/>
      <c r="F24" s="208"/>
      <c r="G24" s="209"/>
      <c r="H24" s="7"/>
      <c r="I24" s="11"/>
      <c r="J24" s="43"/>
      <c r="K24" s="65"/>
      <c r="L24" s="60"/>
    </row>
    <row r="25" spans="1:13" ht="15" customHeight="1">
      <c r="A25" s="38"/>
      <c r="B25" s="207"/>
      <c r="C25" s="208"/>
      <c r="D25" s="208"/>
      <c r="E25" s="208"/>
      <c r="F25" s="208"/>
      <c r="G25" s="209"/>
      <c r="H25" s="7"/>
      <c r="I25" s="11"/>
      <c r="J25" s="43"/>
      <c r="K25" s="65"/>
      <c r="L25" s="60"/>
    </row>
    <row r="26" spans="1:13" ht="15" customHeight="1">
      <c r="A26" s="38"/>
      <c r="B26" s="207"/>
      <c r="C26" s="208"/>
      <c r="D26" s="208"/>
      <c r="E26" s="208"/>
      <c r="F26" s="208"/>
      <c r="G26" s="209"/>
      <c r="H26" s="7"/>
      <c r="I26" s="11"/>
      <c r="J26" s="43"/>
      <c r="K26" s="65"/>
      <c r="L26" s="60"/>
    </row>
    <row r="27" spans="1:13" ht="15" customHeight="1">
      <c r="A27" s="38"/>
      <c r="B27" s="207"/>
      <c r="C27" s="208"/>
      <c r="D27" s="208"/>
      <c r="E27" s="208"/>
      <c r="F27" s="208"/>
      <c r="G27" s="209"/>
      <c r="H27" s="7"/>
      <c r="I27" s="11"/>
      <c r="J27" s="43"/>
      <c r="K27" s="65"/>
      <c r="L27" s="60"/>
      <c r="M27" s="60"/>
    </row>
    <row r="28" spans="1:13" ht="128.1" customHeight="1" thickBot="1">
      <c r="A28" s="38"/>
      <c r="B28" s="210"/>
      <c r="C28" s="211"/>
      <c r="D28" s="211"/>
      <c r="E28" s="211"/>
      <c r="F28" s="211"/>
      <c r="G28" s="212"/>
      <c r="H28" s="7"/>
      <c r="I28" s="11"/>
      <c r="J28" s="43"/>
      <c r="K28" s="65"/>
      <c r="L28" s="60"/>
      <c r="M28" s="60"/>
    </row>
    <row r="29" spans="1:13" ht="15" customHeight="1" thickTop="1">
      <c r="A29" s="38"/>
      <c r="B29" s="56"/>
      <c r="C29" s="56"/>
      <c r="D29" s="56"/>
      <c r="E29" s="57"/>
      <c r="F29" s="58"/>
      <c r="G29" s="56"/>
      <c r="H29" s="59"/>
      <c r="I29" s="60"/>
      <c r="J29" s="43"/>
      <c r="K29" s="63"/>
    </row>
    <row r="30" spans="1:13" ht="15" customHeight="1">
      <c r="A30" s="38"/>
      <c r="B30" s="56"/>
      <c r="C30" s="56"/>
      <c r="D30" s="56"/>
      <c r="E30" s="57"/>
      <c r="F30" s="58"/>
      <c r="G30" s="56"/>
      <c r="H30" s="59"/>
      <c r="I30" s="60"/>
      <c r="J30" s="43"/>
      <c r="K30" s="63"/>
    </row>
    <row r="31" spans="1:13" ht="15" customHeight="1">
      <c r="A31" s="38"/>
      <c r="B31" s="56"/>
      <c r="C31" s="56"/>
      <c r="D31" s="56"/>
      <c r="E31" s="57"/>
      <c r="F31" s="58"/>
      <c r="G31" s="56"/>
      <c r="H31" s="59"/>
      <c r="I31" s="60"/>
      <c r="J31" s="43"/>
      <c r="K31" s="63"/>
    </row>
    <row r="32" spans="1:13" ht="15" customHeight="1">
      <c r="A32" s="38"/>
      <c r="B32" s="56"/>
      <c r="C32" s="56"/>
      <c r="D32" s="56"/>
      <c r="E32" s="57"/>
      <c r="F32" s="58"/>
      <c r="G32" s="56"/>
      <c r="H32" s="59"/>
      <c r="I32" s="60"/>
      <c r="J32" s="43"/>
      <c r="K32" s="63"/>
    </row>
    <row r="33" spans="1:11" ht="16.5" thickBot="1">
      <c r="A33" s="38"/>
      <c r="B33" s="56"/>
      <c r="C33" s="56"/>
      <c r="D33" s="56"/>
      <c r="E33" s="57"/>
      <c r="F33" s="58"/>
      <c r="G33" s="56"/>
      <c r="H33" s="59"/>
      <c r="I33" s="60"/>
      <c r="J33" s="43"/>
      <c r="K33" s="63"/>
    </row>
    <row r="34" spans="1:11" ht="16.5" thickTop="1" thickBot="1">
      <c r="A34" s="38"/>
      <c r="B34" s="201" t="s">
        <v>28</v>
      </c>
      <c r="C34" s="202"/>
      <c r="D34" s="202"/>
      <c r="E34" s="202"/>
      <c r="F34" s="202"/>
      <c r="G34" s="203"/>
      <c r="H34" s="67"/>
      <c r="I34" s="68"/>
      <c r="J34" s="43"/>
      <c r="K34" s="45"/>
    </row>
    <row r="35" spans="1:11" thickTop="1">
      <c r="A35" s="38"/>
      <c r="B35" s="204" t="s">
        <v>29</v>
      </c>
      <c r="C35" s="205"/>
      <c r="D35" s="205"/>
      <c r="E35" s="205"/>
      <c r="F35" s="205"/>
      <c r="G35" s="206"/>
      <c r="H35" s="67"/>
      <c r="I35" s="68"/>
      <c r="J35" s="43"/>
      <c r="K35" s="45"/>
    </row>
    <row r="36" spans="1:11" ht="15">
      <c r="A36" s="38"/>
      <c r="B36" s="207"/>
      <c r="C36" s="208"/>
      <c r="D36" s="208"/>
      <c r="E36" s="208"/>
      <c r="F36" s="208"/>
      <c r="G36" s="209"/>
      <c r="H36" s="59"/>
      <c r="I36" s="60"/>
      <c r="J36" s="43"/>
      <c r="K36" s="45"/>
    </row>
    <row r="37" spans="1:11" ht="15">
      <c r="A37" s="38"/>
      <c r="B37" s="207"/>
      <c r="C37" s="208"/>
      <c r="D37" s="208"/>
      <c r="E37" s="208"/>
      <c r="F37" s="208"/>
      <c r="G37" s="209"/>
      <c r="H37" s="59"/>
      <c r="I37" s="60"/>
      <c r="J37" s="43"/>
      <c r="K37" s="45"/>
    </row>
    <row r="38" spans="1:11" ht="15">
      <c r="A38" s="38"/>
      <c r="B38" s="207"/>
      <c r="C38" s="208"/>
      <c r="D38" s="208"/>
      <c r="E38" s="208"/>
      <c r="F38" s="208"/>
      <c r="G38" s="209"/>
      <c r="H38" s="59"/>
      <c r="I38" s="60"/>
      <c r="J38" s="43"/>
      <c r="K38" s="45"/>
    </row>
    <row r="39" spans="1:11" thickBot="1">
      <c r="A39" s="38"/>
      <c r="B39" s="210"/>
      <c r="C39" s="211"/>
      <c r="D39" s="211"/>
      <c r="E39" s="211"/>
      <c r="F39" s="211"/>
      <c r="G39" s="212"/>
      <c r="H39" s="59"/>
      <c r="I39" s="60"/>
      <c r="J39" s="43"/>
      <c r="K39" s="45"/>
    </row>
    <row r="40" spans="1:11" ht="16.5" thickTop="1">
      <c r="A40" s="38"/>
      <c r="B40" s="38"/>
      <c r="C40" s="56"/>
      <c r="D40" s="56"/>
      <c r="E40" s="57"/>
      <c r="F40" s="58"/>
      <c r="G40" s="56"/>
      <c r="H40" s="59"/>
      <c r="I40" s="60"/>
      <c r="J40" s="43"/>
      <c r="K40" s="45"/>
    </row>
    <row r="41" spans="1:11">
      <c r="A41" s="38"/>
      <c r="B41" s="69" t="s">
        <v>30</v>
      </c>
      <c r="C41" s="69"/>
      <c r="D41" s="69"/>
      <c r="E41" s="70"/>
      <c r="F41" s="47"/>
      <c r="G41" s="38"/>
      <c r="H41" s="50"/>
      <c r="J41" s="43"/>
      <c r="K41" s="45"/>
    </row>
    <row r="42" spans="1:11">
      <c r="A42" s="38"/>
      <c r="B42" s="69"/>
      <c r="C42" s="69" t="s">
        <v>31</v>
      </c>
      <c r="D42" s="69"/>
      <c r="E42" s="70"/>
      <c r="F42" s="47"/>
      <c r="G42" s="38"/>
      <c r="H42" s="50"/>
      <c r="J42" s="43"/>
      <c r="K42" s="45"/>
    </row>
    <row r="43" spans="1:11">
      <c r="A43" s="38"/>
      <c r="B43" s="69"/>
      <c r="C43" s="69" t="s">
        <v>32</v>
      </c>
      <c r="D43" s="69"/>
      <c r="E43" s="70"/>
      <c r="F43" s="71"/>
      <c r="G43" s="69"/>
      <c r="H43" s="72"/>
      <c r="J43" s="43"/>
      <c r="K43" s="45"/>
    </row>
    <row r="44" spans="1:11">
      <c r="A44" s="38"/>
      <c r="B44" s="69"/>
      <c r="C44" s="69" t="s">
        <v>33</v>
      </c>
      <c r="D44" s="69"/>
      <c r="E44" s="70"/>
      <c r="F44" s="71"/>
      <c r="G44" s="69"/>
      <c r="H44" s="72"/>
      <c r="J44" s="43"/>
      <c r="K44" s="45"/>
    </row>
    <row r="45" spans="1:11">
      <c r="A45" s="38"/>
      <c r="B45" s="38"/>
      <c r="C45" s="69" t="s">
        <v>34</v>
      </c>
      <c r="D45" s="38"/>
      <c r="E45" s="40"/>
      <c r="F45" s="71"/>
      <c r="G45" s="69"/>
      <c r="H45" s="72"/>
      <c r="J45" s="43"/>
      <c r="K45" s="45"/>
    </row>
    <row r="46" spans="1:11">
      <c r="A46" s="38"/>
      <c r="B46" s="73"/>
      <c r="C46" s="73"/>
      <c r="D46" s="73"/>
      <c r="E46" s="74"/>
      <c r="F46" s="71"/>
      <c r="G46" s="69"/>
      <c r="H46" s="72"/>
      <c r="J46" s="43"/>
      <c r="K46" s="45"/>
    </row>
    <row r="47" spans="1:11">
      <c r="A47" s="38"/>
      <c r="B47" s="73"/>
      <c r="C47" s="73"/>
      <c r="D47" s="73"/>
      <c r="E47" s="74"/>
      <c r="F47" s="47"/>
      <c r="G47" s="38"/>
      <c r="H47" s="50"/>
      <c r="J47" s="43"/>
      <c r="K47" s="45"/>
    </row>
    <row r="48" spans="1:11">
      <c r="A48" s="38"/>
      <c r="B48" s="38"/>
      <c r="C48" s="38"/>
      <c r="D48" s="38"/>
      <c r="E48" s="40"/>
      <c r="F48" s="47"/>
      <c r="G48" s="38"/>
      <c r="H48" s="50"/>
      <c r="J48" s="43"/>
      <c r="K48" s="45"/>
    </row>
    <row r="49" spans="1:11">
      <c r="A49" s="38"/>
      <c r="B49" s="38"/>
      <c r="C49" s="38"/>
      <c r="D49" s="38"/>
      <c r="E49" s="40"/>
      <c r="F49" s="47"/>
      <c r="G49" s="38"/>
      <c r="H49" s="50"/>
      <c r="J49" s="43"/>
      <c r="K49" s="45"/>
    </row>
    <row r="50" spans="1:11">
      <c r="A50" s="38"/>
      <c r="B50" s="38"/>
      <c r="C50" s="38"/>
      <c r="D50" s="38"/>
      <c r="E50" s="40"/>
      <c r="F50" s="47"/>
      <c r="G50" s="38"/>
      <c r="H50" s="50"/>
      <c r="J50" s="43"/>
      <c r="K50" s="45"/>
    </row>
    <row r="51" spans="1:11" ht="67.5">
      <c r="B51" s="75" t="s">
        <v>35</v>
      </c>
      <c r="C51" s="76" t="s">
        <v>36</v>
      </c>
      <c r="D51" s="213" t="s">
        <v>37</v>
      </c>
      <c r="E51" s="214"/>
      <c r="F51" s="77" t="s">
        <v>38</v>
      </c>
      <c r="G51" s="76" t="s">
        <v>39</v>
      </c>
      <c r="H51" s="78"/>
      <c r="I51" s="49"/>
      <c r="J51" s="43"/>
      <c r="K51" s="45"/>
    </row>
    <row r="52" spans="1:11">
      <c r="B52" s="198" t="s">
        <v>40</v>
      </c>
      <c r="C52" s="190">
        <v>1</v>
      </c>
      <c r="D52" s="193" t="str">
        <f>[1]Compétences!C52</f>
        <v>Oser entrer en communication</v>
      </c>
      <c r="E52" s="189"/>
      <c r="F52" s="79"/>
      <c r="G52" s="195"/>
      <c r="H52" s="80"/>
      <c r="I52" s="81"/>
      <c r="J52" s="43"/>
      <c r="K52" s="45"/>
    </row>
    <row r="53" spans="1:11" ht="31.5">
      <c r="B53" s="199"/>
      <c r="C53" s="191"/>
      <c r="D53" s="82"/>
      <c r="E53" s="83" t="str">
        <f>HYPERLINK("[Evaluation_Continue.xlsm]OBSERVATIONS!B"&amp;MATCH([1]Compétences!D53,[1]OBSERVATIONS!$B$1:$B$35938,0),[1]Compétences!D53)</f>
        <v>Communiquer avec les adultes et avec les autres enfants par le langage, en se faisant comprendre</v>
      </c>
      <c r="F53" s="84" t="str">
        <f>[1]OBSERVATIONS!C22</f>
        <v>NE</v>
      </c>
      <c r="G53" s="196"/>
      <c r="H53" s="80"/>
      <c r="I53" s="81"/>
      <c r="J53" s="43"/>
      <c r="K53" s="45"/>
    </row>
    <row r="54" spans="1:11">
      <c r="B54" s="199"/>
      <c r="C54" s="191"/>
      <c r="D54" s="82"/>
      <c r="E54" s="83" t="str">
        <f>HYPERLINK("[Evaluation_Continue.xlsm]OBSERVATIONS!B"&amp;MATCH([1]Compétences!D54,[1]OBSERVATIONS!$B$1:$B$35938,0),[1]Compétences!D54)</f>
        <v>S’exprimer dans un langage syntaxiquement correct et précis</v>
      </c>
      <c r="F54" s="84" t="str">
        <f>[1]OBSERVATIONS!C44</f>
        <v>NE</v>
      </c>
      <c r="G54" s="196"/>
      <c r="H54" s="80"/>
      <c r="I54" s="81"/>
      <c r="J54" s="43"/>
      <c r="K54" s="45"/>
    </row>
    <row r="55" spans="1:11">
      <c r="B55" s="199"/>
      <c r="C55" s="192"/>
      <c r="D55" s="82"/>
      <c r="E55" s="83" t="str">
        <f>HYPERLINK("[Evaluation_Continue.xlsm]OBSERVATIONS!B"&amp;MATCH([1]Compétences!D55,[1]OBSERVATIONS!$B$1:$B$35938,0),[1]Compétences!D55)</f>
        <v>Reformuler pour se faire mieux comprendre</v>
      </c>
      <c r="F55" s="84" t="str">
        <f>[1]OBSERVATIONS!C66</f>
        <v>NE</v>
      </c>
      <c r="G55" s="197"/>
      <c r="H55" s="80"/>
      <c r="I55" s="81"/>
      <c r="J55" s="43"/>
      <c r="K55" s="45"/>
    </row>
    <row r="56" spans="1:11">
      <c r="B56" s="199"/>
      <c r="C56" s="190">
        <v>1</v>
      </c>
      <c r="D56" s="193" t="str">
        <f>[1]Compétences!C56</f>
        <v>Echanger et réfléchir avec les autres</v>
      </c>
      <c r="E56" s="194"/>
      <c r="F56" s="84"/>
      <c r="G56" s="195"/>
      <c r="H56" s="80"/>
      <c r="I56" s="81"/>
      <c r="J56" s="43"/>
      <c r="K56" s="45"/>
    </row>
    <row r="57" spans="1:11">
      <c r="B57" s="199"/>
      <c r="C57" s="191"/>
      <c r="D57" s="76"/>
      <c r="E57" s="83" t="str">
        <f>HYPERLINK("[Evaluation_Continue.xlsm]OBSERVATIONS!B"&amp;MATCH([1]Compétences!D57,[1]OBSERVATIONS!$B$1:$B$35938,0),[1]Compétences!D57)</f>
        <v>Pratiquer divers usages du langage oral : raconter, décrire, évoquer</v>
      </c>
      <c r="F57" s="84" t="str">
        <f>[1]OBSERVATIONS!C88</f>
        <v>NE</v>
      </c>
      <c r="G57" s="196"/>
      <c r="H57" s="80"/>
      <c r="I57" s="81"/>
      <c r="J57" s="43"/>
      <c r="K57" s="45"/>
    </row>
    <row r="58" spans="1:11">
      <c r="B58" s="199"/>
      <c r="C58" s="191"/>
      <c r="D58" s="76"/>
      <c r="E58" s="83" t="str">
        <f>HYPERLINK("[Evaluation_Continue.xlsm]OBSERVATIONS!B"&amp;MATCH([1]Compétences!D58,[1]OBSERVATIONS!$B$1:$B$35938,0),[1]Compétences!D58)</f>
        <v>Pratiquer divers usages du langage oral : expliquer</v>
      </c>
      <c r="F58" s="84" t="str">
        <f>[1]OBSERVATIONS!C110</f>
        <v>NE</v>
      </c>
      <c r="G58" s="196"/>
      <c r="H58" s="80"/>
      <c r="I58" s="81"/>
      <c r="J58" s="43"/>
      <c r="K58" s="45"/>
    </row>
    <row r="59" spans="1:11" ht="31.5">
      <c r="B59" s="199"/>
      <c r="C59" s="191"/>
      <c r="D59" s="76"/>
      <c r="E59" s="83" t="str">
        <f>HYPERLINK("[Evaluation_Continue.xlsm]OBSERVATIONS!B"&amp;MATCH([1]Compétences!D59,[1]OBSERVATIONS!$B$1:$B$35938,0),[1]Compétences!D59)</f>
        <v>Pratiquer divers usages du langage oral : questionner, proposer des solutions</v>
      </c>
      <c r="F59" s="84" t="str">
        <f>[1]OBSERVATIONS!C132</f>
        <v>NE</v>
      </c>
      <c r="G59" s="196"/>
      <c r="H59" s="80"/>
      <c r="I59" s="81"/>
      <c r="J59" s="43"/>
      <c r="K59" s="45"/>
    </row>
    <row r="60" spans="1:11">
      <c r="B60" s="199"/>
      <c r="C60" s="192"/>
      <c r="D60" s="76"/>
      <c r="E60" s="83" t="str">
        <f>HYPERLINK("[Evaluation_Continue.xlsm]OBSERVATIONS!B"&amp;MATCH([1]Compétences!D60,[1]OBSERVATIONS!$B$1:$B$35938,0),[1]Compétences!D60)</f>
        <v>Pratiquer divers usages du langage oral : discuter un point de vue</v>
      </c>
      <c r="F60" s="84" t="str">
        <f>[1]OBSERVATIONS!C154</f>
        <v>NE</v>
      </c>
      <c r="G60" s="197"/>
      <c r="H60" s="80"/>
      <c r="I60" s="81"/>
      <c r="J60" s="43"/>
      <c r="K60" s="45"/>
    </row>
    <row r="61" spans="1:11">
      <c r="B61" s="199"/>
      <c r="C61" s="190">
        <v>1</v>
      </c>
      <c r="D61" s="193" t="str">
        <f>[1]Compétences!C61</f>
        <v>Comprendre et apprendre</v>
      </c>
      <c r="E61" s="194"/>
      <c r="F61" s="84"/>
      <c r="G61" s="195"/>
      <c r="H61" s="80"/>
      <c r="I61" s="81"/>
      <c r="J61" s="43"/>
      <c r="K61" s="45"/>
    </row>
    <row r="62" spans="1:11" ht="31.5">
      <c r="B62" s="199"/>
      <c r="C62" s="192"/>
      <c r="D62" s="76"/>
      <c r="E62" s="83" t="str">
        <f>HYPERLINK("[Evaluation_Continue.xlsm]OBSERVATIONS!B"&amp;MATCH([1]Compétences!D62,[1]OBSERVATIONS!$B$1:$B$35938,0),[1]Compétences!D62)</f>
        <v>Dire de mémoire et de manière expressive plusieurs comptines et poésies</v>
      </c>
      <c r="F62" s="84" t="str">
        <f>[1]OBSERVATIONS!C176</f>
        <v>NE</v>
      </c>
      <c r="G62" s="197"/>
      <c r="H62" s="80"/>
      <c r="I62" s="81"/>
      <c r="J62" s="43"/>
      <c r="K62" s="45"/>
    </row>
    <row r="63" spans="1:11">
      <c r="B63" s="199"/>
      <c r="C63" s="190">
        <v>1</v>
      </c>
      <c r="D63" s="193" t="str">
        <f>[1]Compétences!C63</f>
        <v>Commencer à réfléchir sur la langue et acquérir une conscience phonologique</v>
      </c>
      <c r="E63" s="194"/>
      <c r="F63" s="84"/>
      <c r="G63" s="195"/>
      <c r="H63" s="80"/>
      <c r="I63" s="81"/>
      <c r="J63" s="43"/>
      <c r="K63" s="45"/>
    </row>
    <row r="64" spans="1:11">
      <c r="B64" s="199"/>
      <c r="C64" s="191"/>
      <c r="D64" s="76"/>
      <c r="E64" s="83" t="str">
        <f>HYPERLINK("[Evaluation_Continue.xlsm]OBSERVATIONS!B"&amp;MATCH([1]Compétences!D64,[1]OBSERVATIONS!$B$1:$B$35938,0),[1]Compétences!D64)</f>
        <v>Repérer des régularités dans la langue à l’oral en français</v>
      </c>
      <c r="F64" s="84" t="str">
        <f>[1]OBSERVATIONS!C198</f>
        <v>NE</v>
      </c>
      <c r="G64" s="196"/>
      <c r="H64" s="80"/>
      <c r="I64" s="81"/>
      <c r="J64" s="43"/>
      <c r="K64" s="45"/>
    </row>
    <row r="65" spans="2:11">
      <c r="B65" s="199"/>
      <c r="C65" s="191"/>
      <c r="D65" s="76"/>
      <c r="E65" s="83" t="str">
        <f>HYPERLINK("[Evaluation_Continue.xlsm]OBSERVATIONS!B"&amp;MATCH([1]Compétences!D65,[1]OBSERVATIONS!$B$1:$B$35938,0),[1]Compétences!D65)</f>
        <v>Manipuler des syllabes</v>
      </c>
      <c r="F65" s="84" t="str">
        <f>[1]OBSERVATIONS!C220</f>
        <v>NE</v>
      </c>
      <c r="G65" s="196"/>
      <c r="H65" s="80"/>
      <c r="I65" s="81"/>
      <c r="J65" s="43"/>
      <c r="K65" s="45"/>
    </row>
    <row r="66" spans="2:11">
      <c r="B66" s="200"/>
      <c r="C66" s="192"/>
      <c r="D66" s="76"/>
      <c r="E66" s="83" t="str">
        <f>HYPERLINK("[Evaluation_Continue.xlsm]OBSERVATIONS!B"&amp;MATCH([1]Compétences!D66,[1]OBSERVATIONS!$B$1:$B$35938,0),[1]Compétences!D66)</f>
        <v>Discriminer des sons</v>
      </c>
      <c r="F66" s="84" t="str">
        <f>[1]OBSERVATIONS!C242</f>
        <v>NE</v>
      </c>
      <c r="G66" s="197"/>
      <c r="H66" s="80"/>
      <c r="I66" s="81"/>
      <c r="J66" s="43"/>
      <c r="K66" s="45"/>
    </row>
    <row r="67" spans="2:11">
      <c r="B67" s="198" t="s">
        <v>41</v>
      </c>
      <c r="C67" s="190">
        <v>1</v>
      </c>
      <c r="D67" s="193" t="str">
        <f>[1]Compétences!C67</f>
        <v>Ecouter de l’écrit et comprendre</v>
      </c>
      <c r="E67" s="194"/>
      <c r="F67" s="84"/>
      <c r="G67" s="195"/>
      <c r="H67" s="80"/>
      <c r="I67" s="81"/>
      <c r="J67" s="43"/>
      <c r="K67" s="45"/>
    </row>
    <row r="68" spans="2:11">
      <c r="B68" s="199"/>
      <c r="C68" s="192"/>
      <c r="D68" s="76"/>
      <c r="E68" s="83" t="str">
        <f>HYPERLINK("[Evaluation_Continue.xlsm]OBSERVATIONS!B"&amp;MATCH([1]Compétences!D68,[1]OBSERVATIONS!$B$1:$B$35938,0),[1]Compétences!D68)</f>
        <v>Comprendre des textes écrits sans autre aide que le langage entendu</v>
      </c>
      <c r="F68" s="84" t="str">
        <f>[1]OBSERVATIONS!C264</f>
        <v>NE</v>
      </c>
      <c r="G68" s="197"/>
      <c r="H68" s="80"/>
      <c r="I68" s="81"/>
      <c r="J68" s="43"/>
      <c r="K68" s="45"/>
    </row>
    <row r="69" spans="2:11">
      <c r="B69" s="199"/>
      <c r="C69" s="190">
        <v>1</v>
      </c>
      <c r="D69" s="193" t="str">
        <f>[1]Compétences!C69</f>
        <v>Découvrir la fonction de l’écrit</v>
      </c>
      <c r="E69" s="194"/>
      <c r="F69" s="84"/>
      <c r="G69" s="195"/>
      <c r="H69" s="80"/>
      <c r="I69" s="81"/>
      <c r="J69" s="43"/>
      <c r="K69" s="45"/>
    </row>
    <row r="70" spans="2:11">
      <c r="B70" s="199"/>
      <c r="C70" s="191"/>
      <c r="D70" s="76"/>
      <c r="E70" s="83" t="str">
        <f>HYPERLINK("[Evaluation_Continue.xlsm]OBSERVATIONS!B"&amp;MATCH([1]Compétences!D70,[1]OBSERVATIONS!$B$1:$B$35938,0),[1]Compétences!D70)</f>
        <v>Manifester de la curiosité par rapport à l’écrit</v>
      </c>
      <c r="F70" s="84" t="str">
        <f>[1]OBSERVATIONS!C286</f>
        <v>NE</v>
      </c>
      <c r="G70" s="196"/>
      <c r="H70" s="80"/>
      <c r="I70" s="81"/>
      <c r="J70" s="43"/>
      <c r="K70" s="45"/>
    </row>
    <row r="71" spans="2:11" ht="31.5">
      <c r="B71" s="199"/>
      <c r="C71" s="192"/>
      <c r="D71" s="76"/>
      <c r="E71" s="83" t="str">
        <f>HYPERLINK("[Evaluation_Continue.xlsm]OBSERVATIONS!B"&amp;MATCH([1]Compétences!D71,[1]OBSERVATIONS!$B$1:$B$35938,0),[1]Compétences!D71)</f>
        <v>Pouvoir redire les mots d’une phrase écrite après sa lecture par l’adulte, les mots du titre connu d’un livre ou d’un texte</v>
      </c>
      <c r="F71" s="84" t="str">
        <f>[1]OBSERVATIONS!C308</f>
        <v>NE</v>
      </c>
      <c r="G71" s="197"/>
      <c r="H71" s="80"/>
      <c r="I71" s="81"/>
      <c r="J71" s="43"/>
      <c r="K71" s="45"/>
    </row>
    <row r="72" spans="2:11">
      <c r="B72" s="199"/>
      <c r="C72" s="190">
        <v>1</v>
      </c>
      <c r="D72" s="193" t="str">
        <f>[1]Compétences!C72</f>
        <v>Commencer à produire des écrits et en découvrir le fonctionnement</v>
      </c>
      <c r="E72" s="194"/>
      <c r="F72" s="84"/>
      <c r="G72" s="195"/>
      <c r="H72" s="80"/>
      <c r="I72" s="81"/>
      <c r="J72" s="43"/>
      <c r="K72" s="45"/>
    </row>
    <row r="73" spans="2:11">
      <c r="B73" s="199"/>
      <c r="C73" s="191"/>
      <c r="D73" s="76"/>
      <c r="E73" s="83" t="str">
        <f>HYPERLINK("[Evaluation_Continue.xlsm]OBSERVATIONS!B"&amp;MATCH([1]Compétences!D73,[1]OBSERVATIONS!$B$1:$B$35938,0),[1]Compétences!D73)</f>
        <v>Participer verbalement à la production d’un écrit</v>
      </c>
      <c r="F73" s="84" t="str">
        <f>[1]OBSERVATIONS!C330</f>
        <v>NE</v>
      </c>
      <c r="G73" s="196"/>
      <c r="H73" s="80"/>
      <c r="I73" s="81"/>
      <c r="J73" s="43"/>
      <c r="K73" s="45"/>
    </row>
    <row r="74" spans="2:11">
      <c r="B74" s="199"/>
      <c r="C74" s="192"/>
      <c r="D74" s="76"/>
      <c r="E74" s="83" t="str">
        <f>HYPERLINK("[Evaluation_Continue.xlsm]OBSERVATIONS!B"&amp;MATCH([1]Compétences!D74,[1]OBSERVATIONS!$B$1:$B$35938,0),[1]Compétences!D74)</f>
        <v>Savoir qu’on n’écrit pas comme on parle</v>
      </c>
      <c r="F74" s="84" t="str">
        <f>[1]OBSERVATIONS!C352</f>
        <v>NE</v>
      </c>
      <c r="G74" s="197"/>
      <c r="H74" s="80"/>
      <c r="I74" s="81"/>
      <c r="J74" s="43"/>
      <c r="K74" s="45"/>
    </row>
    <row r="75" spans="2:11">
      <c r="B75" s="199"/>
      <c r="C75" s="190">
        <v>1</v>
      </c>
      <c r="D75" s="193" t="str">
        <f>[1]Compétences!C75</f>
        <v>Découvrir le principe alphabétique</v>
      </c>
      <c r="E75" s="194"/>
      <c r="F75" s="84"/>
      <c r="G75" s="195"/>
      <c r="H75" s="80"/>
      <c r="I75" s="81"/>
      <c r="J75" s="43"/>
      <c r="K75" s="45"/>
    </row>
    <row r="76" spans="2:11">
      <c r="B76" s="199"/>
      <c r="C76" s="191"/>
      <c r="D76" s="76"/>
      <c r="E76" s="83" t="str">
        <f>HYPERLINK("[Evaluation_Continue.xlsm]OBSERVATIONS!B"&amp;MATCH([1]Compétences!D76,[1]OBSERVATIONS!$B$1:$B$35938,0),[1]Compétences!D76)</f>
        <v>Reconnaître les lettres de l’alphabet</v>
      </c>
      <c r="F76" s="84" t="str">
        <f>[1]OBSERVATIONS!C374</f>
        <v>NE</v>
      </c>
      <c r="G76" s="196"/>
      <c r="H76" s="80"/>
      <c r="I76" s="81"/>
      <c r="J76" s="43"/>
      <c r="K76" s="45"/>
    </row>
    <row r="77" spans="2:11" ht="31.5">
      <c r="B77" s="199"/>
      <c r="C77" s="191"/>
      <c r="D77" s="76"/>
      <c r="E77" s="83" t="str">
        <f>HYPERLINK("[Evaluation_Continue.xlsm]OBSERVATIONS!B"&amp;MATCH([1]Compétences!D77,[1]OBSERVATIONS!$B$1:$B$35938,0),[1]Compétences!D77)</f>
        <v>Connaître les correspondances entre les trois manières de les écrire : cursive, script, capitales d’imprimerie</v>
      </c>
      <c r="F77" s="84" t="str">
        <f>[1]OBSERVATIONS!C396</f>
        <v>NE</v>
      </c>
      <c r="G77" s="196"/>
      <c r="H77" s="80"/>
      <c r="I77" s="81"/>
      <c r="J77" s="43"/>
      <c r="K77" s="45"/>
    </row>
    <row r="78" spans="2:11">
      <c r="B78" s="199"/>
      <c r="C78" s="192"/>
      <c r="D78" s="76"/>
      <c r="E78" s="83" t="str">
        <f>HYPERLINK("[Evaluation_Continue.xlsm]OBSERVATIONS!B"&amp;MATCH([1]Compétences!D78,[1]OBSERVATIONS!$B$1:$B$35938,0),[1]Compétences!D78)</f>
        <v>Copier à l’aide d’un clavier</v>
      </c>
      <c r="F78" s="84" t="str">
        <f>[1]OBSERVATIONS!C418</f>
        <v>NE</v>
      </c>
      <c r="G78" s="197"/>
      <c r="H78" s="80"/>
      <c r="I78" s="81"/>
      <c r="J78" s="43"/>
      <c r="K78" s="45"/>
    </row>
    <row r="79" spans="2:11">
      <c r="B79" s="199"/>
      <c r="C79" s="190">
        <v>1</v>
      </c>
      <c r="D79" s="193" t="str">
        <f>[1]Compétences!C79</f>
        <v>Commencer à écrire tout seul</v>
      </c>
      <c r="E79" s="194"/>
      <c r="F79" s="84"/>
      <c r="G79" s="195"/>
      <c r="H79" s="80"/>
      <c r="I79" s="81"/>
      <c r="J79" s="43"/>
      <c r="K79" s="45"/>
    </row>
    <row r="80" spans="2:11">
      <c r="B80" s="199"/>
      <c r="C80" s="191"/>
      <c r="D80" s="76"/>
      <c r="E80" s="83" t="str">
        <f>HYPERLINK("[Evaluation_Continue.xlsm]OBSERVATIONS!B"&amp;MATCH([1]Compétences!D80,[1]OBSERVATIONS!$B$1:$B$35938,0),[1]Compétences!D80)</f>
        <v>Écrire son prénom en écriture cursive, sans modèle</v>
      </c>
      <c r="F80" s="84" t="str">
        <f>[1]OBSERVATIONS!C440</f>
        <v>NE</v>
      </c>
      <c r="G80" s="196"/>
      <c r="H80" s="80"/>
      <c r="I80" s="81"/>
      <c r="J80" s="43"/>
      <c r="K80" s="45"/>
    </row>
    <row r="81" spans="2:11" ht="31.5">
      <c r="B81" s="200"/>
      <c r="C81" s="192"/>
      <c r="D81" s="76"/>
      <c r="E81" s="83" t="str">
        <f>HYPERLINK("[Evaluation_Continue.xlsm]OBSERVATIONS!B"&amp;MATCH([1]Compétences!D81,[1]OBSERVATIONS!$B$1:$B$35938,0),[1]Compétences!D81)</f>
        <v>Écrire seul un mot en utilisant des lettres ou groupes de lettres empruntés aux mots connus</v>
      </c>
      <c r="F81" s="84" t="str">
        <f>[1]OBSERVATIONS!C462</f>
        <v>NE</v>
      </c>
      <c r="G81" s="197"/>
      <c r="H81" s="80"/>
      <c r="I81" s="81"/>
      <c r="J81" s="43"/>
      <c r="K81" s="45"/>
    </row>
    <row r="82" spans="2:11">
      <c r="B82" s="198" t="s">
        <v>42</v>
      </c>
      <c r="C82" s="190">
        <v>2</v>
      </c>
      <c r="D82" s="193" t="str">
        <f>[1]Compétences!C82</f>
        <v>Écouter pour comprendre des messages oraux ou des textes lus par un adulte</v>
      </c>
      <c r="E82" s="194"/>
      <c r="F82" s="84"/>
      <c r="G82" s="195"/>
      <c r="H82" s="80"/>
      <c r="I82" s="81"/>
      <c r="J82" s="43"/>
      <c r="K82" s="45"/>
    </row>
    <row r="83" spans="2:11">
      <c r="B83" s="199"/>
      <c r="C83" s="191"/>
      <c r="D83" s="76"/>
      <c r="E83" s="83" t="str">
        <f>HYPERLINK("[Evaluation_Continue.xlsm]OBSERVATIONS!B"&amp;MATCH([1]Compétences!D83,[1]OBSERVATIONS!$B$1:$B$35938,0),[1]Compétences!D83)</f>
        <v>Maintenir une attention d'écoute active pour comprendre</v>
      </c>
      <c r="F83" s="84" t="str">
        <f>[1]OBSERVATIONS!C484</f>
        <v>NE</v>
      </c>
      <c r="G83" s="196"/>
      <c r="H83" s="80"/>
      <c r="I83" s="81"/>
      <c r="J83" s="43"/>
      <c r="K83" s="45"/>
    </row>
    <row r="84" spans="2:11" s="88" customFormat="1">
      <c r="B84" s="199"/>
      <c r="C84" s="191"/>
      <c r="D84" s="82"/>
      <c r="E84" s="83" t="e">
        <f>HYPERLINK("[Evaluation_Continue.xlsm]OBSERVATIONS!B"&amp;MATCH([1]Compétences!D84,[1]OBSERVATIONS!$B$1:$B$35938,0),[1]Compétences!D84)</f>
        <v>#N/A</v>
      </c>
      <c r="F84" s="85" t="e">
        <f>[1]OBSERVATIONS!#REF!</f>
        <v>#REF!</v>
      </c>
      <c r="G84" s="196"/>
      <c r="H84" s="86"/>
      <c r="I84" s="87"/>
      <c r="K84" s="89"/>
    </row>
    <row r="85" spans="2:11">
      <c r="B85" s="199"/>
      <c r="C85" s="191"/>
      <c r="D85" s="76"/>
      <c r="E85" s="83" t="e">
        <f>HYPERLINK("[Evaluation_Continue.xlsm]OBSERVATIONS!B"&amp;MATCH([1]Compétences!D85,[1]OBSERVATIONS!$B$1:$B$35938,0),[1]Compétences!D85)</f>
        <v>#N/A</v>
      </c>
      <c r="F85" s="84" t="e">
        <f>[1]OBSERVATIONS!#REF!</f>
        <v>#REF!</v>
      </c>
      <c r="G85" s="196"/>
      <c r="H85" s="80"/>
      <c r="I85" s="81"/>
      <c r="J85" s="43"/>
      <c r="K85" s="45"/>
    </row>
    <row r="86" spans="2:11">
      <c r="B86" s="199"/>
      <c r="C86" s="191"/>
      <c r="D86" s="76"/>
      <c r="E86" s="83" t="e">
        <f>HYPERLINK("[Evaluation_Continue.xlsm]OBSERVATIONS!B"&amp;MATCH([1]Compétences!D86,[1]OBSERVATIONS!$B$1:$B$35938,0),[1]Compétences!D86)</f>
        <v>#N/A</v>
      </c>
      <c r="F86" s="84" t="e">
        <f>[1]OBSERVATIONS!#REF!</f>
        <v>#REF!</v>
      </c>
      <c r="G86" s="196"/>
      <c r="H86" s="80"/>
      <c r="I86" s="81"/>
      <c r="J86" s="43"/>
      <c r="K86" s="45"/>
    </row>
    <row r="87" spans="2:11">
      <c r="B87" s="199"/>
      <c r="C87" s="191"/>
      <c r="D87" s="76"/>
      <c r="E87" s="83" t="e">
        <f>HYPERLINK("[Evaluation_Continue.xlsm]OBSERVATIONS!B"&amp;MATCH([1]Compétences!D87,[1]OBSERVATIONS!$B$1:$B$35938,0),[1]Compétences!D87)</f>
        <v>#N/A</v>
      </c>
      <c r="F87" s="84" t="e">
        <f>[1]OBSERVATIONS!#REF!</f>
        <v>#REF!</v>
      </c>
      <c r="G87" s="196"/>
      <c r="H87" s="80"/>
      <c r="I87" s="81"/>
      <c r="J87" s="43"/>
      <c r="K87" s="45"/>
    </row>
    <row r="88" spans="2:11">
      <c r="B88" s="199"/>
      <c r="C88" s="192"/>
      <c r="D88" s="76"/>
      <c r="E88" s="83" t="e">
        <f>HYPERLINK("[Evaluation_Continue.xlsm]OBSERVATIONS!B"&amp;MATCH([1]Compétences!D88,[1]OBSERVATIONS!$B$1:$B$35938,0),[1]Compétences!D88)</f>
        <v>#N/A</v>
      </c>
      <c r="F88" s="84" t="e">
        <f>[1]OBSERVATIONS!#REF!</f>
        <v>#REF!</v>
      </c>
      <c r="G88" s="197"/>
      <c r="H88" s="80"/>
      <c r="I88" s="81"/>
      <c r="J88" s="43"/>
      <c r="K88" s="45"/>
    </row>
    <row r="89" spans="2:11">
      <c r="B89" s="199"/>
      <c r="C89" s="190">
        <v>2</v>
      </c>
      <c r="D89" s="193" t="str">
        <f>[1]Compétences!C89</f>
        <v>Dire pour être entendu et compris</v>
      </c>
      <c r="E89" s="194"/>
      <c r="F89" s="84"/>
      <c r="G89" s="195"/>
      <c r="H89" s="80"/>
      <c r="I89" s="81"/>
      <c r="J89" s="43"/>
      <c r="K89" s="45"/>
    </row>
    <row r="90" spans="2:11">
      <c r="B90" s="199"/>
      <c r="C90" s="191"/>
      <c r="D90" s="76"/>
      <c r="E90" s="83" t="e">
        <f>HYPERLINK("[Evaluation_Continue.xlsm]OBSERVATIONS!B"&amp;MATCH([1]Compétences!D90,[1]OBSERVATIONS!$B$1:$B$35938,0),[1]Compétences!D90)</f>
        <v>#N/A</v>
      </c>
      <c r="F90" s="84" t="e">
        <f>[1]OBSERVATIONS!#REF!</f>
        <v>#REF!</v>
      </c>
      <c r="G90" s="196"/>
      <c r="H90" s="80"/>
      <c r="I90" s="81"/>
      <c r="J90" s="43"/>
      <c r="K90" s="45"/>
    </row>
    <row r="91" spans="2:11">
      <c r="B91" s="199"/>
      <c r="C91" s="191"/>
      <c r="D91" s="76"/>
      <c r="E91" s="83" t="e">
        <f>HYPERLINK("[Evaluation_Continue.xlsm]OBSERVATIONS!B"&amp;MATCH([1]Compétences!D91,[1]OBSERVATIONS!$B$1:$B$35938,0),[1]Compétences!D91)</f>
        <v>#N/A</v>
      </c>
      <c r="F91" s="84" t="e">
        <f>[1]OBSERVATIONS!#REF!</f>
        <v>#REF!</v>
      </c>
      <c r="G91" s="196"/>
      <c r="H91" s="80"/>
      <c r="I91" s="81"/>
      <c r="J91" s="43"/>
      <c r="K91" s="45"/>
    </row>
    <row r="92" spans="2:11">
      <c r="B92" s="199"/>
      <c r="C92" s="191"/>
      <c r="D92" s="76"/>
      <c r="E92" s="83" t="e">
        <f>HYPERLINK("[Evaluation_Continue.xlsm]OBSERVATIONS!B"&amp;MATCH([1]Compétences!D92,[1]OBSERVATIONS!$B$1:$B$35938,0),[1]Compétences!D92)</f>
        <v>#N/A</v>
      </c>
      <c r="F92" s="84" t="e">
        <f>[1]OBSERVATIONS!#REF!</f>
        <v>#REF!</v>
      </c>
      <c r="G92" s="196"/>
      <c r="H92" s="80"/>
      <c r="I92" s="81"/>
      <c r="J92" s="43"/>
      <c r="K92" s="45"/>
    </row>
    <row r="93" spans="2:11">
      <c r="B93" s="199"/>
      <c r="C93" s="191"/>
      <c r="D93" s="76"/>
      <c r="E93" s="83" t="e">
        <f>HYPERLINK("[Evaluation_Continue.xlsm]OBSERVATIONS!B"&amp;MATCH([1]Compétences!D93,[1]OBSERVATIONS!$B$1:$B$35938,0),[1]Compétences!D93)</f>
        <v>#N/A</v>
      </c>
      <c r="F93" s="84" t="e">
        <f>[1]OBSERVATIONS!#REF!</f>
        <v>#REF!</v>
      </c>
      <c r="G93" s="196"/>
      <c r="H93" s="80"/>
      <c r="I93" s="81"/>
      <c r="J93" s="43"/>
      <c r="K93" s="45"/>
    </row>
    <row r="94" spans="2:11">
      <c r="B94" s="199"/>
      <c r="C94" s="192"/>
      <c r="D94" s="76"/>
      <c r="E94" s="83" t="e">
        <f>HYPERLINK("[Evaluation_Continue.xlsm]OBSERVATIONS!B"&amp;MATCH([1]Compétences!D94,[1]OBSERVATIONS!$B$1:$B$35938,0),[1]Compétences!D94)</f>
        <v>#N/A</v>
      </c>
      <c r="F94" s="84" t="e">
        <f>[1]OBSERVATIONS!#REF!</f>
        <v>#REF!</v>
      </c>
      <c r="G94" s="197"/>
      <c r="H94" s="80"/>
      <c r="I94" s="81"/>
      <c r="J94" s="43"/>
      <c r="K94" s="45"/>
    </row>
    <row r="95" spans="2:11">
      <c r="B95" s="199"/>
      <c r="C95" s="190">
        <v>2</v>
      </c>
      <c r="D95" s="193" t="str">
        <f>[1]Compétences!C95</f>
        <v>Participer à des échanges dans des situations diversifiées</v>
      </c>
      <c r="E95" s="194"/>
      <c r="F95" s="84"/>
      <c r="G95" s="195"/>
      <c r="H95" s="80"/>
      <c r="I95" s="81"/>
      <c r="J95" s="43"/>
      <c r="K95" s="45"/>
    </row>
    <row r="96" spans="2:11">
      <c r="B96" s="199"/>
      <c r="C96" s="191"/>
      <c r="D96" s="76"/>
      <c r="E96" s="83" t="e">
        <f>HYPERLINK("[Evaluation_Continue.xlsm]OBSERVATIONS!B"&amp;MATCH([1]Compétences!D96,[1]OBSERVATIONS!$B$1:$B$35938,0),[1]Compétences!D96)</f>
        <v>#N/A</v>
      </c>
      <c r="F96" s="84" t="e">
        <f>[1]OBSERVATIONS!#REF!</f>
        <v>#REF!</v>
      </c>
      <c r="G96" s="196"/>
      <c r="H96" s="80"/>
      <c r="I96" s="81"/>
      <c r="J96" s="43"/>
      <c r="K96" s="45"/>
    </row>
    <row r="97" spans="2:11">
      <c r="B97" s="199"/>
      <c r="C97" s="192"/>
      <c r="D97" s="76"/>
      <c r="E97" s="83" t="e">
        <f>HYPERLINK("[Evaluation_Continue.xlsm]OBSERVATIONS!B"&amp;MATCH([1]Compétences!D97,[1]OBSERVATIONS!$B$1:$B$35938,0),[1]Compétences!D97)</f>
        <v>#N/A</v>
      </c>
      <c r="F97" s="84" t="e">
        <f>[1]OBSERVATIONS!#REF!</f>
        <v>#REF!</v>
      </c>
      <c r="G97" s="197"/>
      <c r="H97" s="80"/>
      <c r="I97" s="81"/>
      <c r="J97" s="43"/>
      <c r="K97" s="45"/>
    </row>
    <row r="98" spans="2:11">
      <c r="B98" s="199"/>
      <c r="C98" s="190">
        <v>2</v>
      </c>
      <c r="D98" s="193" t="str">
        <f>[1]Compétences!C98</f>
        <v>Adopter une distance critique par rapport au langage produit</v>
      </c>
      <c r="E98" s="194"/>
      <c r="F98" s="84"/>
      <c r="G98" s="195"/>
      <c r="H98" s="80"/>
      <c r="I98" s="81"/>
      <c r="J98" s="43"/>
      <c r="K98" s="45"/>
    </row>
    <row r="99" spans="2:11">
      <c r="B99" s="199"/>
      <c r="C99" s="191"/>
      <c r="D99" s="76"/>
      <c r="E99" s="83" t="e">
        <f>HYPERLINK("[Evaluation_Continue.xlsm]OBSERVATIONS!B"&amp;MATCH([1]Compétences!D99,[1]OBSERVATIONS!$B$1:$B$35938,0),[1]Compétences!D99)</f>
        <v>#N/A</v>
      </c>
      <c r="F99" s="84" t="e">
        <f>[1]OBSERVATIONS!#REF!</f>
        <v>#REF!</v>
      </c>
      <c r="G99" s="196"/>
      <c r="H99" s="80"/>
      <c r="I99" s="81"/>
      <c r="J99" s="43"/>
      <c r="K99" s="45"/>
    </row>
    <row r="100" spans="2:11">
      <c r="B100" s="200"/>
      <c r="C100" s="192"/>
      <c r="D100" s="76"/>
      <c r="E100" s="83" t="e">
        <f>HYPERLINK("[Evaluation_Continue.xlsm]OBSERVATIONS!B"&amp;MATCH([1]Compétences!D100,[1]OBSERVATIONS!$B$1:$B$35938,0),[1]Compétences!D100)</f>
        <v>#N/A</v>
      </c>
      <c r="F100" s="84" t="e">
        <f>[1]OBSERVATIONS!#REF!</f>
        <v>#REF!</v>
      </c>
      <c r="G100" s="197"/>
      <c r="H100" s="80"/>
      <c r="I100" s="81"/>
      <c r="J100" s="90"/>
    </row>
    <row r="101" spans="2:11">
      <c r="B101" s="198" t="s">
        <v>43</v>
      </c>
      <c r="C101" s="190">
        <v>2</v>
      </c>
      <c r="D101" s="193" t="str">
        <f>[1]Compétences!C101</f>
        <v xml:space="preserve">Identifier des mots de manière de plus en plus aisée </v>
      </c>
      <c r="E101" s="194"/>
      <c r="F101" s="84"/>
      <c r="G101" s="195"/>
      <c r="H101" s="80"/>
      <c r="I101" s="81"/>
      <c r="J101" s="90"/>
    </row>
    <row r="102" spans="2:11">
      <c r="B102" s="199"/>
      <c r="C102" s="191"/>
      <c r="D102" s="76"/>
      <c r="E102" s="83" t="e">
        <f>HYPERLINK("[Evaluation_Continue.xlsm]OBSERVATIONS!B"&amp;MATCH([1]Compétences!D102,[1]OBSERVATIONS!$B$1:$B$35938,0),[1]Compétences!D102)</f>
        <v>#N/A</v>
      </c>
      <c r="F102" s="84" t="e">
        <f>[1]OBSERVATIONS!#REF!</f>
        <v>#REF!</v>
      </c>
      <c r="G102" s="196"/>
      <c r="H102" s="80"/>
      <c r="I102" s="81"/>
      <c r="J102" s="90"/>
    </row>
    <row r="103" spans="2:11">
      <c r="B103" s="199"/>
      <c r="C103" s="191"/>
      <c r="D103" s="76"/>
      <c r="E103" s="83" t="e">
        <f>HYPERLINK("[Evaluation_Continue.xlsm]OBSERVATIONS!B"&amp;MATCH([1]Compétences!D103,[1]OBSERVATIONS!$B$1:$B$35938,0),[1]Compétences!D103)</f>
        <v>#N/A</v>
      </c>
      <c r="F103" s="84" t="e">
        <f>[1]OBSERVATIONS!#REF!</f>
        <v>#REF!</v>
      </c>
      <c r="G103" s="196"/>
      <c r="H103" s="80"/>
      <c r="I103" s="81"/>
      <c r="J103" s="90"/>
    </row>
    <row r="104" spans="2:11">
      <c r="B104" s="199"/>
      <c r="C104" s="191"/>
      <c r="D104" s="76"/>
      <c r="E104" s="83" t="e">
        <f>HYPERLINK("[Evaluation_Continue.xlsm]OBSERVATIONS!B"&amp;MATCH([1]Compétences!D104,[1]OBSERVATIONS!$B$1:$B$35938,0),[1]Compétences!D104)</f>
        <v>#N/A</v>
      </c>
      <c r="F104" s="84" t="e">
        <f>[1]OBSERVATIONS!#REF!</f>
        <v>#REF!</v>
      </c>
      <c r="G104" s="196"/>
      <c r="H104" s="80"/>
      <c r="I104" s="81"/>
      <c r="J104" s="90"/>
    </row>
    <row r="105" spans="2:11">
      <c r="B105" s="199"/>
      <c r="C105" s="191"/>
      <c r="D105" s="76"/>
      <c r="E105" s="83" t="e">
        <f>HYPERLINK("[Evaluation_Continue.xlsm]OBSERVATIONS!B"&amp;MATCH([1]Compétences!D105,[1]OBSERVATIONS!$B$1:$B$35938,0),[1]Compétences!D105)</f>
        <v>#N/A</v>
      </c>
      <c r="F105" s="84" t="e">
        <f>[1]OBSERVATIONS!#REF!</f>
        <v>#REF!</v>
      </c>
      <c r="G105" s="196"/>
      <c r="H105" s="80"/>
      <c r="I105" s="81"/>
      <c r="J105" s="90"/>
    </row>
    <row r="106" spans="2:11">
      <c r="B106" s="199"/>
      <c r="C106" s="191"/>
      <c r="D106" s="76"/>
      <c r="E106" s="83" t="e">
        <f>HYPERLINK("[Evaluation_Continue.xlsm]OBSERVATIONS!B"&amp;MATCH([1]Compétences!D106,[1]OBSERVATIONS!$B$1:$B$35938,0),[1]Compétences!D106)</f>
        <v>#N/A</v>
      </c>
      <c r="F106" s="84" t="e">
        <f>[1]OBSERVATIONS!#REF!</f>
        <v>#REF!</v>
      </c>
      <c r="G106" s="196"/>
      <c r="H106" s="80"/>
      <c r="I106" s="81"/>
      <c r="J106" s="90"/>
    </row>
    <row r="107" spans="2:11">
      <c r="B107" s="199"/>
      <c r="C107" s="192"/>
      <c r="D107" s="76"/>
      <c r="E107" s="83" t="e">
        <f>HYPERLINK("[Evaluation_Continue.xlsm]OBSERVATIONS!B"&amp;MATCH([1]Compétences!D107,[1]OBSERVATIONS!$B$1:$B$35938,0),[1]Compétences!D107)</f>
        <v>#N/A</v>
      </c>
      <c r="F107" s="84" t="e">
        <f>[1]OBSERVATIONS!#REF!</f>
        <v>#REF!</v>
      </c>
      <c r="G107" s="197"/>
      <c r="H107" s="80"/>
      <c r="I107" s="81"/>
      <c r="J107" s="90"/>
    </row>
    <row r="108" spans="2:11">
      <c r="B108" s="199"/>
      <c r="C108" s="190">
        <v>2</v>
      </c>
      <c r="D108" s="193" t="str">
        <f>[1]Compétences!C108</f>
        <v xml:space="preserve">Comprendre un texte </v>
      </c>
      <c r="E108" s="194"/>
      <c r="F108" s="84"/>
      <c r="G108" s="195"/>
      <c r="H108" s="80"/>
      <c r="I108" s="81"/>
      <c r="J108" s="90"/>
    </row>
    <row r="109" spans="2:11">
      <c r="B109" s="199"/>
      <c r="C109" s="191"/>
      <c r="D109" s="76"/>
      <c r="E109" s="83" t="e">
        <f>HYPERLINK("[Evaluation_Continue.xlsm]OBSERVATIONS!B"&amp;MATCH([1]Compétences!D109,[1]OBSERVATIONS!$B$1:$B$35938,0),[1]Compétences!D109)</f>
        <v>#N/A</v>
      </c>
      <c r="F109" s="84" t="e">
        <f>[1]OBSERVATIONS!#REF!</f>
        <v>#REF!</v>
      </c>
      <c r="G109" s="196"/>
      <c r="H109" s="80"/>
      <c r="I109" s="81"/>
      <c r="J109" s="90"/>
    </row>
    <row r="110" spans="2:11">
      <c r="B110" s="199"/>
      <c r="C110" s="191"/>
      <c r="D110" s="76"/>
      <c r="E110" s="83" t="e">
        <f>HYPERLINK("[Evaluation_Continue.xlsm]OBSERVATIONS!B"&amp;MATCH([1]Compétences!D110,[1]OBSERVATIONS!$B$1:$B$35938,0),[1]Compétences!D110)</f>
        <v>#N/A</v>
      </c>
      <c r="F110" s="84" t="e">
        <f>[1]OBSERVATIONS!#REF!</f>
        <v>#REF!</v>
      </c>
      <c r="G110" s="196"/>
      <c r="H110" s="80"/>
      <c r="I110" s="81"/>
      <c r="J110" s="90"/>
    </row>
    <row r="111" spans="2:11">
      <c r="B111" s="199"/>
      <c r="C111" s="191"/>
      <c r="D111" s="76"/>
      <c r="E111" s="83" t="e">
        <f>HYPERLINK("[Evaluation_Continue.xlsm]OBSERVATIONS!B"&amp;MATCH([1]Compétences!D111,[1]OBSERVATIONS!$B$1:$B$35938,0),[1]Compétences!D111)</f>
        <v>#N/A</v>
      </c>
      <c r="F111" s="84" t="e">
        <f>[1]OBSERVATIONS!#REF!</f>
        <v>#REF!</v>
      </c>
      <c r="G111" s="196"/>
      <c r="H111" s="80"/>
      <c r="I111" s="81"/>
      <c r="J111" s="90"/>
    </row>
    <row r="112" spans="2:11">
      <c r="B112" s="199"/>
      <c r="C112" s="191"/>
      <c r="D112" s="76"/>
      <c r="E112" s="83" t="e">
        <f>HYPERLINK("[Evaluation_Continue.xlsm]OBSERVATIONS!B"&amp;MATCH([1]Compétences!D112,[1]OBSERVATIONS!$B$1:$B$35938,0),[1]Compétences!D112)</f>
        <v>#N/A</v>
      </c>
      <c r="F112" s="84" t="e">
        <f>[1]OBSERVATIONS!#REF!</f>
        <v>#REF!</v>
      </c>
      <c r="G112" s="196"/>
      <c r="H112" s="80"/>
      <c r="I112" s="81"/>
      <c r="J112" s="90"/>
    </row>
    <row r="113" spans="2:10">
      <c r="B113" s="199"/>
      <c r="C113" s="191"/>
      <c r="D113" s="76"/>
      <c r="E113" s="83" t="e">
        <f>HYPERLINK("[Evaluation_Continue.xlsm]OBSERVATIONS!B"&amp;MATCH([1]Compétences!D113,[1]OBSERVATIONS!$B$1:$B$35938,0),[1]Compétences!D113)</f>
        <v>#N/A</v>
      </c>
      <c r="F113" s="84" t="e">
        <f>[1]OBSERVATIONS!#REF!</f>
        <v>#REF!</v>
      </c>
      <c r="G113" s="196"/>
      <c r="H113" s="80"/>
      <c r="I113" s="81"/>
      <c r="J113" s="90"/>
    </row>
    <row r="114" spans="2:10">
      <c r="B114" s="199"/>
      <c r="C114" s="191"/>
      <c r="D114" s="76"/>
      <c r="E114" s="83" t="e">
        <f>HYPERLINK("[Evaluation_Continue.xlsm]OBSERVATIONS!B"&amp;MATCH([1]Compétences!D114,[1]OBSERVATIONS!$B$1:$B$35938,0),[1]Compétences!D114)</f>
        <v>#N/A</v>
      </c>
      <c r="F114" s="84" t="e">
        <f>[1]OBSERVATIONS!#REF!</f>
        <v>#REF!</v>
      </c>
      <c r="G114" s="196"/>
      <c r="H114" s="80"/>
      <c r="I114" s="81"/>
      <c r="J114" s="90"/>
    </row>
    <row r="115" spans="2:10">
      <c r="B115" s="199"/>
      <c r="C115" s="191"/>
      <c r="D115" s="76"/>
      <c r="E115" s="83" t="e">
        <f>HYPERLINK("[Evaluation_Continue.xlsm]OBSERVATIONS!B"&amp;MATCH([1]Compétences!D115,[1]OBSERVATIONS!$B$1:$B$35938,0),[1]Compétences!D115)</f>
        <v>#N/A</v>
      </c>
      <c r="F115" s="84" t="e">
        <f>[1]OBSERVATIONS!#REF!</f>
        <v>#REF!</v>
      </c>
      <c r="G115" s="196"/>
      <c r="H115" s="80"/>
      <c r="I115" s="81"/>
      <c r="J115" s="90"/>
    </row>
    <row r="116" spans="2:10">
      <c r="B116" s="199"/>
      <c r="C116" s="192"/>
      <c r="D116" s="76"/>
      <c r="E116" s="83" t="e">
        <f>HYPERLINK("[Evaluation_Continue.xlsm]OBSERVATIONS!B"&amp;MATCH([1]Compétences!D116,[1]OBSERVATIONS!$B$1:$B$35938,0),[1]Compétences!D116)</f>
        <v>#N/A</v>
      </c>
      <c r="F116" s="84" t="e">
        <f>[1]OBSERVATIONS!#REF!</f>
        <v>#REF!</v>
      </c>
      <c r="G116" s="197"/>
      <c r="H116" s="80"/>
      <c r="I116" s="81"/>
      <c r="J116" s="90"/>
    </row>
    <row r="117" spans="2:10">
      <c r="B117" s="199"/>
      <c r="C117" s="190">
        <v>2</v>
      </c>
      <c r="D117" s="193" t="str">
        <f>[1]Compétences!C117</f>
        <v xml:space="preserve">Pratiquer différentes formes de lecture </v>
      </c>
      <c r="E117" s="194"/>
      <c r="F117" s="84"/>
      <c r="G117" s="195"/>
      <c r="H117" s="80"/>
      <c r="I117" s="81"/>
      <c r="J117" s="90"/>
    </row>
    <row r="118" spans="2:10">
      <c r="B118" s="199"/>
      <c r="C118" s="191"/>
      <c r="D118" s="76"/>
      <c r="E118" s="83" t="e">
        <f>HYPERLINK("[Evaluation_Continue.xlsm]OBSERVATIONS!B"&amp;MATCH([1]Compétences!D118,[1]OBSERVATIONS!$B$1:$B$35938,0),[1]Compétences!D118)</f>
        <v>#N/A</v>
      </c>
      <c r="F118" s="84" t="e">
        <f>[1]OBSERVATIONS!#REF!</f>
        <v>#REF!</v>
      </c>
      <c r="G118" s="196"/>
      <c r="H118" s="80"/>
      <c r="I118" s="81"/>
      <c r="J118" s="90"/>
    </row>
    <row r="119" spans="2:10">
      <c r="B119" s="199"/>
      <c r="C119" s="191"/>
      <c r="D119" s="76"/>
      <c r="E119" s="83" t="e">
        <f>HYPERLINK("[Evaluation_Continue.xlsm]OBSERVATIONS!B"&amp;MATCH([1]Compétences!D119,[1]OBSERVATIONS!$B$1:$B$35938,0),[1]Compétences!D119)</f>
        <v>#N/A</v>
      </c>
      <c r="F119" s="84" t="e">
        <f>[1]OBSERVATIONS!#REF!</f>
        <v>#REF!</v>
      </c>
      <c r="G119" s="196"/>
      <c r="H119" s="80"/>
      <c r="I119" s="81"/>
      <c r="J119" s="90"/>
    </row>
    <row r="120" spans="2:10">
      <c r="B120" s="199"/>
      <c r="C120" s="192"/>
      <c r="D120" s="76"/>
      <c r="E120" s="83" t="e">
        <f>HYPERLINK("[Evaluation_Continue.xlsm]OBSERVATIONS!B"&amp;MATCH([1]Compétences!D120,[1]OBSERVATIONS!$B$1:$B$35938,0),[1]Compétences!D120)</f>
        <v>#N/A</v>
      </c>
      <c r="F120" s="84" t="e">
        <f>[1]OBSERVATIONS!#REF!</f>
        <v>#REF!</v>
      </c>
      <c r="G120" s="197"/>
      <c r="H120" s="80"/>
      <c r="I120" s="81"/>
      <c r="J120" s="90"/>
    </row>
    <row r="121" spans="2:10">
      <c r="B121" s="199"/>
      <c r="C121" s="190">
        <v>2</v>
      </c>
      <c r="D121" s="193" t="str">
        <f>[1]Compétences!C121</f>
        <v xml:space="preserve">Lecture à voix haute </v>
      </c>
      <c r="E121" s="194"/>
      <c r="F121" s="84"/>
      <c r="G121" s="195"/>
      <c r="H121" s="80"/>
      <c r="I121" s="81"/>
      <c r="J121" s="90"/>
    </row>
    <row r="122" spans="2:10">
      <c r="B122" s="199"/>
      <c r="C122" s="191"/>
      <c r="D122" s="76"/>
      <c r="E122" s="83" t="e">
        <f>HYPERLINK("[Evaluation_Continue.xlsm]OBSERVATIONS!B"&amp;MATCH([1]Compétences!D122,[1]OBSERVATIONS!$B$1:$B$35938,0),[1]Compétences!D122)</f>
        <v>#N/A</v>
      </c>
      <c r="F122" s="84" t="e">
        <f>[1]OBSERVATIONS!#REF!</f>
        <v>#REF!</v>
      </c>
      <c r="G122" s="196"/>
      <c r="H122" s="80"/>
      <c r="I122" s="81"/>
      <c r="J122" s="90"/>
    </row>
    <row r="123" spans="2:10">
      <c r="B123" s="199"/>
      <c r="C123" s="191"/>
      <c r="D123" s="76"/>
      <c r="E123" s="83" t="e">
        <f>HYPERLINK("[Evaluation_Continue.xlsm]OBSERVATIONS!B"&amp;MATCH([1]Compétences!D123,[1]OBSERVATIONS!$B$1:$B$35938,0),[1]Compétences!D123)</f>
        <v>#N/A</v>
      </c>
      <c r="F123" s="84" t="e">
        <f>[1]OBSERVATIONS!#REF!</f>
        <v>#REF!</v>
      </c>
      <c r="G123" s="196"/>
      <c r="H123" s="80"/>
      <c r="I123" s="81"/>
      <c r="J123" s="90"/>
    </row>
    <row r="124" spans="2:10">
      <c r="B124" s="199"/>
      <c r="C124" s="192"/>
      <c r="D124" s="76"/>
      <c r="E124" s="83" t="e">
        <f>HYPERLINK("[Evaluation_Continue.xlsm]OBSERVATIONS!B"&amp;MATCH([1]Compétences!D124,[1]OBSERVATIONS!$B$1:$B$35938,0),[1]Compétences!D124)</f>
        <v>#N/A</v>
      </c>
      <c r="F124" s="84" t="e">
        <f>[1]OBSERVATIONS!#REF!</f>
        <v>#REF!</v>
      </c>
      <c r="G124" s="197"/>
      <c r="H124" s="80"/>
      <c r="I124" s="81"/>
      <c r="J124" s="90"/>
    </row>
    <row r="125" spans="2:10">
      <c r="B125" s="199"/>
      <c r="C125" s="190">
        <v>2</v>
      </c>
      <c r="D125" s="193" t="str">
        <f>[1]Compétences!C125</f>
        <v xml:space="preserve">Contrôler sa compréhension d’un texte </v>
      </c>
      <c r="E125" s="194"/>
      <c r="F125" s="84"/>
      <c r="G125" s="195"/>
      <c r="H125" s="80"/>
      <c r="I125" s="81"/>
      <c r="J125" s="90"/>
    </row>
    <row r="126" spans="2:10">
      <c r="B126" s="199"/>
      <c r="C126" s="191"/>
      <c r="D126" s="76"/>
      <c r="E126" s="83" t="e">
        <f>HYPERLINK("[Evaluation_Continue.xlsm]OBSERVATIONS!B"&amp;MATCH([1]Compétences!D126,[1]OBSERVATIONS!$B$1:$B$35938,0),[1]Compétences!D126)</f>
        <v>#N/A</v>
      </c>
      <c r="F126" s="84" t="e">
        <f>[1]OBSERVATIONS!#REF!</f>
        <v>#REF!</v>
      </c>
      <c r="G126" s="196"/>
      <c r="H126" s="80"/>
      <c r="I126" s="81"/>
      <c r="J126" s="90"/>
    </row>
    <row r="127" spans="2:10">
      <c r="B127" s="199"/>
      <c r="C127" s="191"/>
      <c r="D127" s="76"/>
      <c r="E127" s="83" t="e">
        <f>HYPERLINK("[Evaluation_Continue.xlsm]OBSERVATIONS!B"&amp;MATCH([1]Compétences!D127,[1]OBSERVATIONS!$B$1:$B$35938,0),[1]Compétences!D127)</f>
        <v>#N/A</v>
      </c>
      <c r="F127" s="84" t="e">
        <f>[1]OBSERVATIONS!#REF!</f>
        <v>#REF!</v>
      </c>
      <c r="G127" s="196"/>
      <c r="H127" s="80"/>
      <c r="I127" s="81"/>
      <c r="J127" s="90"/>
    </row>
    <row r="128" spans="2:10">
      <c r="B128" s="200"/>
      <c r="C128" s="192"/>
      <c r="D128" s="76"/>
      <c r="E128" s="83" t="e">
        <f>HYPERLINK("[Evaluation_Continue.xlsm]OBSERVATIONS!B"&amp;MATCH([1]Compétences!D128,[1]OBSERVATIONS!$B$1:$B$35938,0),[1]Compétences!D128)</f>
        <v>#N/A</v>
      </c>
      <c r="F128" s="84" t="e">
        <f>[1]OBSERVATIONS!#REF!</f>
        <v>#REF!</v>
      </c>
      <c r="G128" s="197"/>
      <c r="H128" s="80"/>
      <c r="I128" s="81"/>
      <c r="J128" s="90"/>
    </row>
    <row r="129" spans="2:10">
      <c r="B129" s="198" t="s">
        <v>44</v>
      </c>
      <c r="C129" s="190">
        <v>2</v>
      </c>
      <c r="D129" s="193" t="str">
        <f>[1]Compétences!C129</f>
        <v>Copier de manière experte</v>
      </c>
      <c r="E129" s="194"/>
      <c r="F129" s="84"/>
      <c r="G129" s="195"/>
      <c r="H129" s="80"/>
      <c r="I129" s="81"/>
      <c r="J129" s="90"/>
    </row>
    <row r="130" spans="2:10">
      <c r="B130" s="199"/>
      <c r="C130" s="191"/>
      <c r="D130" s="76"/>
      <c r="E130" s="83" t="e">
        <f>HYPERLINK("[Evaluation_Continue.xlsm]OBSERVATIONS!B"&amp;MATCH([1]Compétences!D130,[1]OBSERVATIONS!$B$1:$B$35938,0),[1]Compétences!D130)</f>
        <v>#N/A</v>
      </c>
      <c r="F130" s="84" t="e">
        <f>[1]OBSERVATIONS!#REF!</f>
        <v>#REF!</v>
      </c>
      <c r="G130" s="196"/>
      <c r="H130" s="80"/>
      <c r="I130" s="81"/>
      <c r="J130" s="90"/>
    </row>
    <row r="131" spans="2:10">
      <c r="B131" s="199"/>
      <c r="C131" s="191"/>
      <c r="D131" s="76"/>
      <c r="E131" s="83" t="e">
        <f>HYPERLINK("[Evaluation_Continue.xlsm]OBSERVATIONS!B"&amp;MATCH([1]Compétences!D131,[1]OBSERVATIONS!$B$1:$B$35938,0),[1]Compétences!D131)</f>
        <v>#N/A</v>
      </c>
      <c r="F131" s="84" t="e">
        <f>[1]OBSERVATIONS!#REF!</f>
        <v>#REF!</v>
      </c>
      <c r="G131" s="196"/>
      <c r="H131" s="80"/>
      <c r="I131" s="81"/>
      <c r="J131" s="90"/>
    </row>
    <row r="132" spans="2:10">
      <c r="B132" s="199"/>
      <c r="C132" s="191"/>
      <c r="D132" s="76"/>
      <c r="E132" s="83" t="e">
        <f>HYPERLINK("[Evaluation_Continue.xlsm]OBSERVATIONS!B"&amp;MATCH([1]Compétences!D132,[1]OBSERVATIONS!$B$1:$B$35938,0),[1]Compétences!D132)</f>
        <v>#N/A</v>
      </c>
      <c r="F132" s="84" t="e">
        <f>[1]OBSERVATIONS!#REF!</f>
        <v>#REF!</v>
      </c>
      <c r="G132" s="196"/>
      <c r="H132" s="80"/>
      <c r="I132" s="81"/>
      <c r="J132" s="90"/>
    </row>
    <row r="133" spans="2:10">
      <c r="B133" s="199"/>
      <c r="C133" s="192"/>
      <c r="D133" s="76"/>
      <c r="E133" s="83" t="e">
        <f>HYPERLINK("[Evaluation_Continue.xlsm]OBSERVATIONS!B"&amp;MATCH([1]Compétences!D133,[1]OBSERVATIONS!$B$1:$B$35938,0),[1]Compétences!D133)</f>
        <v>#N/A</v>
      </c>
      <c r="F133" s="84" t="e">
        <f>[1]OBSERVATIONS!#REF!</f>
        <v>#REF!</v>
      </c>
      <c r="G133" s="197"/>
      <c r="H133" s="80"/>
      <c r="I133" s="81"/>
      <c r="J133" s="90"/>
    </row>
    <row r="134" spans="2:10">
      <c r="B134" s="199"/>
      <c r="C134" s="190">
        <v>2</v>
      </c>
      <c r="D134" s="193" t="str">
        <f>[1]Compétences!C134</f>
        <v xml:space="preserve">Produire des écrits en commençant à s’approprier une démarche </v>
      </c>
      <c r="E134" s="194"/>
      <c r="F134" s="84"/>
      <c r="G134" s="195"/>
      <c r="H134" s="80"/>
      <c r="I134" s="81"/>
      <c r="J134" s="90"/>
    </row>
    <row r="135" spans="2:10">
      <c r="B135" s="199"/>
      <c r="C135" s="191"/>
      <c r="D135" s="76"/>
      <c r="E135" s="83" t="e">
        <f>HYPERLINK("[Evaluation_Continue.xlsm]OBSERVATIONS!B"&amp;MATCH([1]Compétences!D135,[1]OBSERVATIONS!$B$1:$B$35938,0),[1]Compétences!D135)</f>
        <v>#N/A</v>
      </c>
      <c r="F135" s="84" t="e">
        <f>[1]OBSERVATIONS!#REF!</f>
        <v>#REF!</v>
      </c>
      <c r="G135" s="196"/>
      <c r="H135" s="80"/>
      <c r="I135" s="81"/>
      <c r="J135" s="90"/>
    </row>
    <row r="136" spans="2:10">
      <c r="B136" s="199"/>
      <c r="C136" s="191"/>
      <c r="D136" s="76"/>
      <c r="E136" s="83" t="e">
        <f>HYPERLINK("[Evaluation_Continue.xlsm]OBSERVATIONS!B"&amp;MATCH([1]Compétences!D136,[1]OBSERVATIONS!$B$1:$B$35938,0),[1]Compétences!D136)</f>
        <v>#N/A</v>
      </c>
      <c r="F136" s="84" t="e">
        <f>[1]OBSERVATIONS!#REF!</f>
        <v>#REF!</v>
      </c>
      <c r="G136" s="196"/>
      <c r="H136" s="80"/>
      <c r="I136" s="81"/>
      <c r="J136" s="90"/>
    </row>
    <row r="137" spans="2:10">
      <c r="B137" s="199"/>
      <c r="C137" s="191"/>
      <c r="D137" s="76"/>
      <c r="E137" s="83" t="e">
        <f>HYPERLINK("[Evaluation_Continue.xlsm]OBSERVATIONS!B"&amp;MATCH([1]Compétences!D137,[1]OBSERVATIONS!$B$1:$B$35938,0),[1]Compétences!D137)</f>
        <v>#N/A</v>
      </c>
      <c r="F137" s="84" t="e">
        <f>[1]OBSERVATIONS!#REF!</f>
        <v>#REF!</v>
      </c>
      <c r="G137" s="196"/>
      <c r="H137" s="80"/>
      <c r="I137" s="81"/>
      <c r="J137" s="90"/>
    </row>
    <row r="138" spans="2:10">
      <c r="B138" s="199"/>
      <c r="C138" s="192"/>
      <c r="D138" s="76"/>
      <c r="E138" s="83" t="e">
        <f>HYPERLINK("[Evaluation_Continue.xlsm]OBSERVATIONS!B"&amp;MATCH([1]Compétences!D138,[1]OBSERVATIONS!$B$1:$B$35938,0),[1]Compétences!D138)</f>
        <v>#N/A</v>
      </c>
      <c r="F138" s="84" t="e">
        <f>[1]OBSERVATIONS!#REF!</f>
        <v>#REF!</v>
      </c>
      <c r="G138" s="197"/>
      <c r="H138" s="80"/>
      <c r="I138" s="81"/>
      <c r="J138" s="90"/>
    </row>
    <row r="139" spans="2:10">
      <c r="B139" s="199"/>
      <c r="C139" s="190">
        <v>2</v>
      </c>
      <c r="D139" s="193" t="str">
        <f>[1]Compétences!C139</f>
        <v>Réviser et améliorer l’écrit qu’on a produit</v>
      </c>
      <c r="E139" s="194"/>
      <c r="F139" s="84"/>
      <c r="G139" s="195"/>
      <c r="H139" s="80"/>
      <c r="I139" s="81"/>
      <c r="J139" s="90"/>
    </row>
    <row r="140" spans="2:10">
      <c r="B140" s="199"/>
      <c r="C140" s="191"/>
      <c r="D140" s="76"/>
      <c r="E140" s="83" t="e">
        <f>HYPERLINK("[Evaluation_Continue.xlsm]OBSERVATIONS!B"&amp;MATCH([1]Compétences!D140,[1]OBSERVATIONS!$B$1:$B$35938,0),[1]Compétences!D140)</f>
        <v>#N/A</v>
      </c>
      <c r="F140" s="84" t="e">
        <f>[1]OBSERVATIONS!#REF!</f>
        <v>#REF!</v>
      </c>
      <c r="G140" s="196"/>
      <c r="H140" s="80"/>
      <c r="I140" s="81"/>
      <c r="J140" s="90"/>
    </row>
    <row r="141" spans="2:10">
      <c r="B141" s="199"/>
      <c r="C141" s="191"/>
      <c r="D141" s="76"/>
      <c r="E141" s="83" t="e">
        <f>HYPERLINK("[Evaluation_Continue.xlsm]OBSERVATIONS!B"&amp;MATCH([1]Compétences!D141,[1]OBSERVATIONS!$B$1:$B$35938,0),[1]Compétences!D141)</f>
        <v>#N/A</v>
      </c>
      <c r="F141" s="84" t="e">
        <f>[1]OBSERVATIONS!#REF!</f>
        <v>#REF!</v>
      </c>
      <c r="G141" s="196"/>
      <c r="H141" s="80"/>
      <c r="I141" s="81"/>
      <c r="J141" s="90"/>
    </row>
    <row r="142" spans="2:10">
      <c r="B142" s="199"/>
      <c r="C142" s="191"/>
      <c r="D142" s="76"/>
      <c r="E142" s="83" t="e">
        <f>HYPERLINK("[Evaluation_Continue.xlsm]OBSERVATIONS!B"&amp;MATCH([1]Compétences!D142,[1]OBSERVATIONS!$B$1:$B$35938,0),[1]Compétences!D142)</f>
        <v>#N/A</v>
      </c>
      <c r="F142" s="84" t="e">
        <f>[1]OBSERVATIONS!#REF!</f>
        <v>#REF!</v>
      </c>
      <c r="G142" s="196"/>
      <c r="H142" s="80"/>
      <c r="I142" s="81"/>
      <c r="J142" s="90"/>
    </row>
    <row r="143" spans="2:10">
      <c r="B143" s="200"/>
      <c r="C143" s="192"/>
      <c r="D143" s="76"/>
      <c r="E143" s="83" t="e">
        <f>HYPERLINK("[Evaluation_Continue.xlsm]OBSERVATIONS!B"&amp;MATCH([1]Compétences!D143,[1]OBSERVATIONS!$B$1:$B$35938,0),[1]Compétences!D143)</f>
        <v>#N/A</v>
      </c>
      <c r="F143" s="84" t="e">
        <f>[1]OBSERVATIONS!#REF!</f>
        <v>#REF!</v>
      </c>
      <c r="G143" s="197"/>
      <c r="H143" s="80"/>
      <c r="I143" s="81"/>
      <c r="J143" s="90"/>
    </row>
    <row r="144" spans="2:10">
      <c r="B144" s="198" t="s">
        <v>45</v>
      </c>
      <c r="C144" s="190">
        <v>2</v>
      </c>
      <c r="D144" s="193" t="str">
        <f>[1]Compétences!C144</f>
        <v>Mémoriser et se remémorer l’orthographe de mots fréquents et de mots irréguliers dont le sens est connu</v>
      </c>
      <c r="E144" s="194"/>
      <c r="F144" s="84"/>
      <c r="G144" s="195"/>
      <c r="H144" s="80"/>
      <c r="I144" s="81"/>
      <c r="J144" s="90"/>
    </row>
    <row r="145" spans="2:10">
      <c r="B145" s="199"/>
      <c r="C145" s="191"/>
      <c r="D145" s="76"/>
      <c r="E145" s="83" t="e">
        <f>HYPERLINK("[Evaluation_Continue.xlsm]OBSERVATIONS!B"&amp;MATCH([1]Compétences!D145,[1]OBSERVATIONS!$B$1:$B$35938,0),[1]Compétences!D145)</f>
        <v>#N/A</v>
      </c>
      <c r="F145" s="84" t="e">
        <f>[1]OBSERVATIONS!#REF!</f>
        <v>#REF!</v>
      </c>
      <c r="G145" s="196"/>
      <c r="H145" s="80"/>
      <c r="I145" s="81"/>
      <c r="J145" s="90"/>
    </row>
    <row r="146" spans="2:10">
      <c r="B146" s="199"/>
      <c r="C146" s="191"/>
      <c r="D146" s="76"/>
      <c r="E146" s="83" t="e">
        <f>HYPERLINK("[Evaluation_Continue.xlsm]OBSERVATIONS!B"&amp;MATCH([1]Compétences!D146,[1]OBSERVATIONS!$B$1:$B$35938,0),[1]Compétences!D146)</f>
        <v>#N/A</v>
      </c>
      <c r="F146" s="84" t="e">
        <f>[1]OBSERVATIONS!#REF!</f>
        <v>#REF!</v>
      </c>
      <c r="G146" s="196"/>
      <c r="H146" s="80"/>
      <c r="I146" s="81"/>
      <c r="J146" s="90"/>
    </row>
    <row r="147" spans="2:10">
      <c r="B147" s="199"/>
      <c r="C147" s="191"/>
      <c r="D147" s="76"/>
      <c r="E147" s="83" t="e">
        <f>HYPERLINK("[Evaluation_Continue.xlsm]OBSERVATIONS!B"&amp;MATCH([1]Compétences!D147,[1]OBSERVATIONS!$B$1:$B$35938,0),[1]Compétences!D147)</f>
        <v>#N/A</v>
      </c>
      <c r="F147" s="84" t="e">
        <f>[1]OBSERVATIONS!#REF!</f>
        <v>#REF!</v>
      </c>
      <c r="G147" s="196"/>
      <c r="H147" s="80"/>
      <c r="I147" s="81"/>
      <c r="J147" s="90"/>
    </row>
    <row r="148" spans="2:10">
      <c r="B148" s="199"/>
      <c r="C148" s="191"/>
      <c r="D148" s="76"/>
      <c r="E148" s="83" t="e">
        <f>HYPERLINK("[Evaluation_Continue.xlsm]OBSERVATIONS!B"&amp;MATCH([1]Compétences!D148,[1]OBSERVATIONS!$B$1:$B$35938,0),[1]Compétences!D148)</f>
        <v>#N/A</v>
      </c>
      <c r="F148" s="84" t="e">
        <f>[1]OBSERVATIONS!#REF!</f>
        <v>#REF!</v>
      </c>
      <c r="G148" s="196"/>
      <c r="H148" s="80"/>
      <c r="I148" s="81"/>
      <c r="J148" s="90"/>
    </row>
    <row r="149" spans="2:10">
      <c r="B149" s="199"/>
      <c r="C149" s="191"/>
      <c r="D149" s="76"/>
      <c r="E149" s="83" t="e">
        <f>HYPERLINK("[Evaluation_Continue.xlsm]OBSERVATIONS!B"&amp;MATCH([1]Compétences!D149,[1]OBSERVATIONS!$B$1:$B$35938,0),[1]Compétences!D149)</f>
        <v>#N/A</v>
      </c>
      <c r="F149" s="84" t="e">
        <f>[1]OBSERVATIONS!#REF!</f>
        <v>#REF!</v>
      </c>
      <c r="G149" s="196"/>
      <c r="H149" s="80"/>
      <c r="I149" s="81"/>
      <c r="J149" s="90"/>
    </row>
    <row r="150" spans="2:10">
      <c r="B150" s="199"/>
      <c r="C150" s="191"/>
      <c r="D150" s="76"/>
      <c r="E150" s="83" t="e">
        <f>HYPERLINK("[Evaluation_Continue.xlsm]OBSERVATIONS!B"&amp;MATCH([1]Compétences!D150,[1]OBSERVATIONS!$B$1:$B$35938,0),[1]Compétences!D150)</f>
        <v>#N/A</v>
      </c>
      <c r="F150" s="84" t="e">
        <f>[1]OBSERVATIONS!#REF!</f>
        <v>#REF!</v>
      </c>
      <c r="G150" s="196"/>
      <c r="H150" s="80"/>
      <c r="I150" s="81"/>
      <c r="J150" s="90"/>
    </row>
    <row r="151" spans="2:10">
      <c r="B151" s="199"/>
      <c r="C151" s="191"/>
      <c r="D151" s="76"/>
      <c r="E151" s="83" t="e">
        <f>HYPERLINK("[Evaluation_Continue.xlsm]OBSERVATIONS!B"&amp;MATCH([1]Compétences!D151,[1]OBSERVATIONS!$B$1:$B$35938,0),[1]Compétences!D151)</f>
        <v>#N/A</v>
      </c>
      <c r="F151" s="84" t="e">
        <f>[1]OBSERVATIONS!#REF!</f>
        <v>#REF!</v>
      </c>
      <c r="G151" s="196"/>
      <c r="H151" s="80"/>
      <c r="I151" s="81"/>
      <c r="J151" s="90"/>
    </row>
    <row r="152" spans="2:10">
      <c r="B152" s="199"/>
      <c r="C152" s="191"/>
      <c r="D152" s="76"/>
      <c r="E152" s="83" t="e">
        <f>HYPERLINK("[Evaluation_Continue.xlsm]OBSERVATIONS!B"&amp;MATCH([1]Compétences!D152,[1]OBSERVATIONS!$B$1:$B$35938,0),[1]Compétences!D152)</f>
        <v>#N/A</v>
      </c>
      <c r="F152" s="84" t="e">
        <f>[1]OBSERVATIONS!#REF!</f>
        <v>#REF!</v>
      </c>
      <c r="G152" s="196"/>
      <c r="H152" s="80"/>
      <c r="I152" s="81"/>
      <c r="J152" s="90"/>
    </row>
    <row r="153" spans="2:10">
      <c r="B153" s="199"/>
      <c r="C153" s="191"/>
      <c r="D153" s="76"/>
      <c r="E153" s="83" t="e">
        <f>HYPERLINK("[Evaluation_Continue.xlsm]OBSERVATIONS!B"&amp;MATCH([1]Compétences!D153,[1]OBSERVATIONS!$B$1:$B$35938,0),[1]Compétences!D153)</f>
        <v>#N/A</v>
      </c>
      <c r="F153" s="84" t="e">
        <f>[1]OBSERVATIONS!#REF!</f>
        <v>#REF!</v>
      </c>
      <c r="G153" s="196"/>
      <c r="H153" s="80"/>
      <c r="I153" s="81"/>
      <c r="J153" s="90"/>
    </row>
    <row r="154" spans="2:10">
      <c r="B154" s="199"/>
      <c r="C154" s="191"/>
      <c r="D154" s="76"/>
      <c r="E154" s="83" t="e">
        <f>HYPERLINK("[Evaluation_Continue.xlsm]OBSERVATIONS!B"&amp;MATCH([1]Compétences!D154,[1]OBSERVATIONS!$B$1:$B$35938,0),[1]Compétences!D154)</f>
        <v>#N/A</v>
      </c>
      <c r="F154" s="84" t="e">
        <f>[1]OBSERVATIONS!#REF!</f>
        <v>#REF!</v>
      </c>
      <c r="G154" s="196"/>
      <c r="H154" s="80"/>
      <c r="I154" s="81"/>
      <c r="J154" s="90"/>
    </row>
    <row r="155" spans="2:10">
      <c r="B155" s="199"/>
      <c r="C155" s="192"/>
      <c r="D155" s="76"/>
      <c r="E155" s="83" t="e">
        <f>HYPERLINK("[Evaluation_Continue.xlsm]OBSERVATIONS!B"&amp;MATCH([1]Compétences!D155,[1]OBSERVATIONS!$B$1:$B$35938,0),[1]Compétences!D155)</f>
        <v>#N/A</v>
      </c>
      <c r="F155" s="84" t="e">
        <f>[1]OBSERVATIONS!#REF!</f>
        <v>#REF!</v>
      </c>
      <c r="G155" s="197"/>
      <c r="H155" s="80"/>
      <c r="I155" s="81"/>
      <c r="J155" s="90"/>
    </row>
    <row r="156" spans="2:10">
      <c r="B156" s="199"/>
      <c r="C156" s="190">
        <v>2</v>
      </c>
      <c r="D156" s="193" t="str">
        <f>[1]Compétences!C156</f>
        <v xml:space="preserve">Raisonner pour résoudre des problèmes orthographiques, d’accord essentiellement </v>
      </c>
      <c r="E156" s="194"/>
      <c r="F156" s="84"/>
      <c r="G156" s="195"/>
      <c r="H156" s="80"/>
      <c r="I156" s="81"/>
      <c r="J156" s="90"/>
    </row>
    <row r="157" spans="2:10">
      <c r="B157" s="199"/>
      <c r="C157" s="191"/>
      <c r="D157" s="76"/>
      <c r="E157" s="83" t="e">
        <f>HYPERLINK("[Evaluation_Continue.xlsm]OBSERVATIONS!B"&amp;MATCH([1]Compétences!D157,[1]OBSERVATIONS!$B$1:$B$35938,0),[1]Compétences!D157)</f>
        <v>#N/A</v>
      </c>
      <c r="F157" s="84" t="e">
        <f>[1]OBSERVATIONS!#REF!</f>
        <v>#REF!</v>
      </c>
      <c r="G157" s="196"/>
      <c r="H157" s="80"/>
      <c r="I157" s="81"/>
      <c r="J157" s="90"/>
    </row>
    <row r="158" spans="2:10">
      <c r="B158" s="199"/>
      <c r="C158" s="191"/>
      <c r="D158" s="76"/>
      <c r="E158" s="83" t="e">
        <f>HYPERLINK("[Evaluation_Continue.xlsm]OBSERVATIONS!B"&amp;MATCH([1]Compétences!D158,[1]OBSERVATIONS!$B$1:$B$35938,0),[1]Compétences!D158)</f>
        <v>#N/A</v>
      </c>
      <c r="F158" s="84" t="e">
        <f>[1]OBSERVATIONS!#REF!</f>
        <v>#REF!</v>
      </c>
      <c r="G158" s="196"/>
      <c r="H158" s="80"/>
      <c r="I158" s="81"/>
      <c r="J158" s="90"/>
    </row>
    <row r="159" spans="2:10">
      <c r="B159" s="199"/>
      <c r="C159" s="191"/>
      <c r="D159" s="76"/>
      <c r="E159" s="83" t="e">
        <f>HYPERLINK("[Evaluation_Continue.xlsm]OBSERVATIONS!B"&amp;MATCH([1]Compétences!D159,[1]OBSERVATIONS!$B$1:$B$35938,0),[1]Compétences!D159)</f>
        <v>#N/A</v>
      </c>
      <c r="F159" s="84" t="e">
        <f>[1]OBSERVATIONS!#REF!</f>
        <v>#REF!</v>
      </c>
      <c r="G159" s="196"/>
      <c r="H159" s="80"/>
      <c r="I159" s="81"/>
      <c r="J159" s="90"/>
    </row>
    <row r="160" spans="2:10">
      <c r="B160" s="199"/>
      <c r="C160" s="191"/>
      <c r="D160" s="76"/>
      <c r="E160" s="83" t="e">
        <f>HYPERLINK("[Evaluation_Continue.xlsm]OBSERVATIONS!B"&amp;MATCH([1]Compétences!D160,[1]OBSERVATIONS!$B$1:$B$35938,0),[1]Compétences!D160)</f>
        <v>#N/A</v>
      </c>
      <c r="F160" s="84" t="e">
        <f>[1]OBSERVATIONS!#REF!</f>
        <v>#REF!</v>
      </c>
      <c r="G160" s="196"/>
      <c r="H160" s="80"/>
      <c r="I160" s="81"/>
      <c r="J160" s="90"/>
    </row>
    <row r="161" spans="2:10">
      <c r="B161" s="199"/>
      <c r="C161" s="191"/>
      <c r="D161" s="76"/>
      <c r="E161" s="83" t="e">
        <f>HYPERLINK("[Evaluation_Continue.xlsm]OBSERVATIONS!B"&amp;MATCH([1]Compétences!D161,[1]OBSERVATIONS!$B$1:$B$35938,0),[1]Compétences!D161)</f>
        <v>#N/A</v>
      </c>
      <c r="F161" s="84" t="e">
        <f>[1]OBSERVATIONS!#REF!</f>
        <v>#REF!</v>
      </c>
      <c r="G161" s="196"/>
      <c r="H161" s="80"/>
      <c r="I161" s="81"/>
      <c r="J161" s="90"/>
    </row>
    <row r="162" spans="2:10">
      <c r="B162" s="199"/>
      <c r="C162" s="192"/>
      <c r="D162" s="76"/>
      <c r="E162" s="83" t="e">
        <f>HYPERLINK("[Evaluation_Continue.xlsm]OBSERVATIONS!B"&amp;MATCH([1]Compétences!D162,[1]OBSERVATIONS!$B$1:$B$35938,0),[1]Compétences!D162)</f>
        <v>#N/A</v>
      </c>
      <c r="F162" s="84" t="e">
        <f>[1]OBSERVATIONS!#REF!</f>
        <v>#REF!</v>
      </c>
      <c r="G162" s="197"/>
      <c r="H162" s="80"/>
      <c r="I162" s="81"/>
      <c r="J162" s="90"/>
    </row>
    <row r="163" spans="2:10">
      <c r="B163" s="199"/>
      <c r="C163" s="190">
        <v>2</v>
      </c>
      <c r="D163" s="193" t="str">
        <f>[1]Compétences!C163</f>
        <v xml:space="preserve">Comprendre comment se forment les verbes et orthographier les formes verbales les plus fréquentes (lien avec l’écriture) </v>
      </c>
      <c r="E163" s="194"/>
      <c r="F163" s="84"/>
      <c r="G163" s="195"/>
      <c r="H163" s="80"/>
      <c r="I163" s="81"/>
      <c r="J163" s="90"/>
    </row>
    <row r="164" spans="2:10">
      <c r="B164" s="199"/>
      <c r="C164" s="191"/>
      <c r="D164" s="76"/>
      <c r="E164" s="83" t="e">
        <f>HYPERLINK("[Evaluation_Continue.xlsm]OBSERVATIONS!B"&amp;MATCH([1]Compétences!D164,[1]OBSERVATIONS!$B$1:$B$35938,0),[1]Compétences!D164)</f>
        <v>#N/A</v>
      </c>
      <c r="F164" s="84" t="e">
        <f>[1]OBSERVATIONS!#REF!</f>
        <v>#REF!</v>
      </c>
      <c r="G164" s="196"/>
      <c r="H164" s="80"/>
      <c r="I164" s="81"/>
      <c r="J164" s="90"/>
    </row>
    <row r="165" spans="2:10">
      <c r="B165" s="199"/>
      <c r="C165" s="191"/>
      <c r="D165" s="76"/>
      <c r="E165" s="83" t="e">
        <f>HYPERLINK("[Evaluation_Continue.xlsm]OBSERVATIONS!B"&amp;MATCH([1]Compétences!D165,[1]OBSERVATIONS!$B$1:$B$35938,0),[1]Compétences!D165)</f>
        <v>#N/A</v>
      </c>
      <c r="F165" s="84" t="e">
        <f>[1]OBSERVATIONS!#REF!</f>
        <v>#REF!</v>
      </c>
      <c r="G165" s="196"/>
      <c r="H165" s="80"/>
      <c r="I165" s="81"/>
      <c r="J165" s="90"/>
    </row>
    <row r="166" spans="2:10">
      <c r="B166" s="199"/>
      <c r="C166" s="191"/>
      <c r="D166" s="76"/>
      <c r="E166" s="83" t="e">
        <f>HYPERLINK("[Evaluation_Continue.xlsm]OBSERVATIONS!B"&amp;MATCH([1]Compétences!D166,[1]OBSERVATIONS!$B$1:$B$35938,0),[1]Compétences!D166)</f>
        <v>#N/A</v>
      </c>
      <c r="F166" s="84" t="e">
        <f>[1]OBSERVATIONS!#REF!</f>
        <v>#REF!</v>
      </c>
      <c r="G166" s="196"/>
      <c r="H166" s="80"/>
      <c r="I166" s="81"/>
      <c r="J166" s="90"/>
    </row>
    <row r="167" spans="2:10">
      <c r="B167" s="199"/>
      <c r="C167" s="191"/>
      <c r="D167" s="76"/>
      <c r="E167" s="83" t="e">
        <f>HYPERLINK("[Evaluation_Continue.xlsm]OBSERVATIONS!B"&amp;MATCH([1]Compétences!D167,[1]OBSERVATIONS!$B$1:$B$35938,0),[1]Compétences!D167)</f>
        <v>#N/A</v>
      </c>
      <c r="F167" s="84" t="e">
        <f>[1]OBSERVATIONS!#REF!</f>
        <v>#REF!</v>
      </c>
      <c r="G167" s="196"/>
      <c r="H167" s="80"/>
      <c r="I167" s="81"/>
      <c r="J167" s="90"/>
    </row>
    <row r="168" spans="2:10">
      <c r="B168" s="199"/>
      <c r="C168" s="191"/>
      <c r="D168" s="76"/>
      <c r="E168" s="83" t="e">
        <f>HYPERLINK("[Evaluation_Continue.xlsm]OBSERVATIONS!B"&amp;MATCH([1]Compétences!D168,[1]OBSERVATIONS!$B$1:$B$35938,0),[1]Compétences!D168)</f>
        <v>#N/A</v>
      </c>
      <c r="F168" s="84" t="e">
        <f>[1]OBSERVATIONS!#REF!</f>
        <v>#REF!</v>
      </c>
      <c r="G168" s="196"/>
      <c r="H168" s="80"/>
      <c r="I168" s="81"/>
      <c r="J168" s="90"/>
    </row>
    <row r="169" spans="2:10">
      <c r="B169" s="199"/>
      <c r="C169" s="191"/>
      <c r="D169" s="76"/>
      <c r="E169" s="83" t="e">
        <f>HYPERLINK("[Evaluation_Continue.xlsm]OBSERVATIONS!B"&amp;MATCH([1]Compétences!D169,[1]OBSERVATIONS!$B$1:$B$35938,0),[1]Compétences!D169)</f>
        <v>#N/A</v>
      </c>
      <c r="F169" s="84" t="e">
        <f>[1]OBSERVATIONS!#REF!</f>
        <v>#REF!</v>
      </c>
      <c r="G169" s="196"/>
      <c r="H169" s="80"/>
      <c r="I169" s="81"/>
      <c r="J169" s="90"/>
    </row>
    <row r="170" spans="2:10">
      <c r="B170" s="199"/>
      <c r="C170" s="191"/>
      <c r="D170" s="76"/>
      <c r="E170" s="83" t="e">
        <f>HYPERLINK("[Evaluation_Continue.xlsm]OBSERVATIONS!B"&amp;MATCH([1]Compétences!D170,[1]OBSERVATIONS!$B$1:$B$35938,0),[1]Compétences!D170)</f>
        <v>#N/A</v>
      </c>
      <c r="F170" s="84" t="e">
        <f>[1]OBSERVATIONS!#REF!</f>
        <v>#REF!</v>
      </c>
      <c r="G170" s="196"/>
      <c r="H170" s="80"/>
      <c r="I170" s="81"/>
      <c r="J170" s="90"/>
    </row>
    <row r="171" spans="2:10">
      <c r="B171" s="199"/>
      <c r="C171" s="191"/>
      <c r="D171" s="76"/>
      <c r="E171" s="83" t="e">
        <f>HYPERLINK("[Evaluation_Continue.xlsm]OBSERVATIONS!B"&amp;MATCH([1]Compétences!D171,[1]OBSERVATIONS!$B$1:$B$35938,0),[1]Compétences!D171)</f>
        <v>#N/A</v>
      </c>
      <c r="F171" s="84" t="e">
        <f>[1]OBSERVATIONS!#REF!</f>
        <v>#REF!</v>
      </c>
      <c r="G171" s="196"/>
      <c r="H171" s="80"/>
      <c r="I171" s="81"/>
      <c r="J171" s="90"/>
    </row>
    <row r="172" spans="2:10">
      <c r="B172" s="199"/>
      <c r="C172" s="191"/>
      <c r="D172" s="76"/>
      <c r="E172" s="83" t="e">
        <f>HYPERLINK("[Evaluation_Continue.xlsm]OBSERVATIONS!B"&amp;MATCH([1]Compétences!D172,[1]OBSERVATIONS!$B$1:$B$35938,0),[1]Compétences!D172)</f>
        <v>#N/A</v>
      </c>
      <c r="F172" s="84" t="e">
        <f>[1]OBSERVATIONS!#REF!</f>
        <v>#REF!</v>
      </c>
      <c r="G172" s="196"/>
      <c r="H172" s="80"/>
      <c r="I172" s="81"/>
      <c r="J172" s="90"/>
    </row>
    <row r="173" spans="2:10">
      <c r="B173" s="199"/>
      <c r="C173" s="191"/>
      <c r="D173" s="76"/>
      <c r="E173" s="83" t="e">
        <f>HYPERLINK("[Evaluation_Continue.xlsm]OBSERVATIONS!B"&amp;MATCH([1]Compétences!D173,[1]OBSERVATIONS!$B$1:$B$35938,0),[1]Compétences!D173)</f>
        <v>#N/A</v>
      </c>
      <c r="F173" s="84" t="e">
        <f>[1]OBSERVATIONS!#REF!</f>
        <v>#REF!</v>
      </c>
      <c r="G173" s="196"/>
      <c r="H173" s="80"/>
      <c r="I173" s="81"/>
      <c r="J173" s="90"/>
    </row>
    <row r="174" spans="2:10">
      <c r="B174" s="199"/>
      <c r="C174" s="192"/>
      <c r="D174" s="76"/>
      <c r="E174" s="83" t="e">
        <f>HYPERLINK("[Evaluation_Continue.xlsm]OBSERVATIONS!B"&amp;MATCH([1]Compétences!D174,[1]OBSERVATIONS!$B$1:$B$35938,0),[1]Compétences!D174)</f>
        <v>#N/A</v>
      </c>
      <c r="F174" s="84" t="e">
        <f>[1]OBSERVATIONS!#REF!</f>
        <v>#REF!</v>
      </c>
      <c r="G174" s="197"/>
      <c r="H174" s="80"/>
      <c r="I174" s="81"/>
      <c r="J174" s="90"/>
    </row>
    <row r="175" spans="2:10">
      <c r="B175" s="199"/>
      <c r="C175" s="190">
        <v>2</v>
      </c>
      <c r="D175" s="193" t="str">
        <f>[1]Compétences!C175</f>
        <v>Identifier des relations entre les mots, entre les mots et leur contexte d’utilisation ; s’en servir pour mieux comprendre</v>
      </c>
      <c r="E175" s="194"/>
      <c r="F175" s="84"/>
      <c r="G175" s="195"/>
      <c r="H175" s="80"/>
      <c r="I175" s="81"/>
      <c r="J175" s="90"/>
    </row>
    <row r="176" spans="2:10">
      <c r="B176" s="199"/>
      <c r="C176" s="191"/>
      <c r="D176" s="76"/>
      <c r="E176" s="83" t="e">
        <f>HYPERLINK("[Evaluation_Continue.xlsm]OBSERVATIONS!B"&amp;MATCH([1]Compétences!D176,[1]OBSERVATIONS!$B$1:$B$35938,0),[1]Compétences!D176)</f>
        <v>#N/A</v>
      </c>
      <c r="F176" s="84" t="e">
        <f>[1]OBSERVATIONS!#REF!</f>
        <v>#REF!</v>
      </c>
      <c r="G176" s="196"/>
      <c r="H176" s="80"/>
      <c r="I176" s="81"/>
      <c r="J176" s="90"/>
    </row>
    <row r="177" spans="2:10">
      <c r="B177" s="199"/>
      <c r="C177" s="191"/>
      <c r="D177" s="76"/>
      <c r="E177" s="83" t="e">
        <f>HYPERLINK("[Evaluation_Continue.xlsm]OBSERVATIONS!B"&amp;MATCH([1]Compétences!D177,[1]OBSERVATIONS!$B$1:$B$35938,0),[1]Compétences!D177)</f>
        <v>#N/A</v>
      </c>
      <c r="F177" s="84" t="e">
        <f>[1]OBSERVATIONS!#REF!</f>
        <v>#REF!</v>
      </c>
      <c r="G177" s="196"/>
      <c r="H177" s="80"/>
      <c r="I177" s="81"/>
      <c r="J177" s="90"/>
    </row>
    <row r="178" spans="2:10">
      <c r="B178" s="199"/>
      <c r="C178" s="191"/>
      <c r="D178" s="76"/>
      <c r="E178" s="83" t="e">
        <f>HYPERLINK("[Evaluation_Continue.xlsm]OBSERVATIONS!B"&amp;MATCH([1]Compétences!D178,[1]OBSERVATIONS!$B$1:$B$35938,0),[1]Compétences!D178)</f>
        <v>#N/A</v>
      </c>
      <c r="F178" s="84" t="e">
        <f>[1]OBSERVATIONS!#REF!</f>
        <v>#REF!</v>
      </c>
      <c r="G178" s="196"/>
      <c r="H178" s="80"/>
      <c r="I178" s="81"/>
      <c r="J178" s="90"/>
    </row>
    <row r="179" spans="2:10">
      <c r="B179" s="199"/>
      <c r="C179" s="191"/>
      <c r="D179" s="76"/>
      <c r="E179" s="83" t="e">
        <f>HYPERLINK("[Evaluation_Continue.xlsm]OBSERVATIONS!B"&amp;MATCH([1]Compétences!D179,[1]OBSERVATIONS!$B$1:$B$35938,0),[1]Compétences!D179)</f>
        <v>#N/A</v>
      </c>
      <c r="F179" s="84" t="e">
        <f>[1]OBSERVATIONS!#REF!</f>
        <v>#REF!</v>
      </c>
      <c r="G179" s="196"/>
      <c r="H179" s="80"/>
      <c r="I179" s="81"/>
      <c r="J179" s="90"/>
    </row>
    <row r="180" spans="2:10">
      <c r="B180" s="199"/>
      <c r="C180" s="191"/>
      <c r="D180" s="76"/>
      <c r="E180" s="83" t="e">
        <f>HYPERLINK("[Evaluation_Continue.xlsm]OBSERVATIONS!B"&amp;MATCH([1]Compétences!D180,[1]OBSERVATIONS!$B$1:$B$35938,0),[1]Compétences!D180)</f>
        <v>#N/A</v>
      </c>
      <c r="F180" s="84" t="e">
        <f>[1]OBSERVATIONS!#REF!</f>
        <v>#REF!</v>
      </c>
      <c r="G180" s="196"/>
      <c r="H180" s="80"/>
      <c r="I180" s="81"/>
      <c r="J180" s="90"/>
    </row>
    <row r="181" spans="2:10">
      <c r="B181" s="199"/>
      <c r="C181" s="191"/>
      <c r="D181" s="76"/>
      <c r="E181" s="83" t="e">
        <f>HYPERLINK("[Evaluation_Continue.xlsm]OBSERVATIONS!B"&amp;MATCH([1]Compétences!D181,[1]OBSERVATIONS!$B$1:$B$35938,0),[1]Compétences!D181)</f>
        <v>#N/A</v>
      </c>
      <c r="F181" s="84" t="e">
        <f>[1]OBSERVATIONS!#REF!</f>
        <v>#REF!</v>
      </c>
      <c r="G181" s="196"/>
      <c r="H181" s="80"/>
      <c r="I181" s="81"/>
      <c r="J181" s="90"/>
    </row>
    <row r="182" spans="2:10">
      <c r="B182" s="199"/>
      <c r="C182" s="192"/>
      <c r="D182" s="76"/>
      <c r="E182" s="83" t="e">
        <f>HYPERLINK("[Evaluation_Continue.xlsm]OBSERVATIONS!B"&amp;MATCH([1]Compétences!D182,[1]OBSERVATIONS!$B$1:$B$35938,0),[1]Compétences!D182)</f>
        <v>#N/A</v>
      </c>
      <c r="F182" s="84" t="e">
        <f>[1]OBSERVATIONS!#REF!</f>
        <v>#REF!</v>
      </c>
      <c r="G182" s="197"/>
      <c r="H182" s="80"/>
      <c r="I182" s="81"/>
      <c r="J182" s="90"/>
    </row>
    <row r="183" spans="2:10">
      <c r="B183" s="199"/>
      <c r="C183" s="190">
        <v>2</v>
      </c>
      <c r="D183" s="193" t="str">
        <f>[1]Compétences!C183</f>
        <v>Étendre ses connaissances lexicales, mémoriser et réutiliser des mots nouvellement appris</v>
      </c>
      <c r="E183" s="194"/>
      <c r="F183" s="84"/>
      <c r="G183" s="195"/>
      <c r="H183" s="80"/>
      <c r="I183" s="81"/>
      <c r="J183" s="90"/>
    </row>
    <row r="184" spans="2:10">
      <c r="B184" s="199"/>
      <c r="C184" s="191"/>
      <c r="D184" s="76"/>
      <c r="E184" s="83" t="e">
        <f>HYPERLINK("[Evaluation_Continue.xlsm]OBSERVATIONS!B"&amp;MATCH([1]Compétences!D184,[1]OBSERVATIONS!$B$1:$B$35938,0),[1]Compétences!D184)</f>
        <v>#N/A</v>
      </c>
      <c r="F184" s="84" t="e">
        <f>[1]OBSERVATIONS!#REF!</f>
        <v>#REF!</v>
      </c>
      <c r="G184" s="196"/>
      <c r="H184" s="80"/>
      <c r="I184" s="81"/>
      <c r="J184" s="90"/>
    </row>
    <row r="185" spans="2:10">
      <c r="B185" s="199"/>
      <c r="C185" s="191"/>
      <c r="D185" s="76"/>
      <c r="E185" s="83" t="e">
        <f>HYPERLINK("[Evaluation_Continue.xlsm]OBSERVATIONS!B"&amp;MATCH([1]Compétences!D185,[1]OBSERVATIONS!$B$1:$B$35938,0),[1]Compétences!D185)</f>
        <v>#N/A</v>
      </c>
      <c r="F185" s="84" t="e">
        <f>[1]OBSERVATIONS!#REF!</f>
        <v>#REF!</v>
      </c>
      <c r="G185" s="196"/>
      <c r="H185" s="80"/>
      <c r="I185" s="81"/>
      <c r="J185" s="90"/>
    </row>
    <row r="186" spans="2:10">
      <c r="B186" s="200"/>
      <c r="C186" s="192"/>
      <c r="D186" s="76"/>
      <c r="E186" s="83" t="e">
        <f>HYPERLINK("[Evaluation_Continue.xlsm]OBSERVATIONS!B"&amp;MATCH([1]Compétences!D186,[1]OBSERVATIONS!$B$1:$B$35938,0),[1]Compétences!D186)</f>
        <v>#N/A</v>
      </c>
      <c r="F186" s="84" t="e">
        <f>[1]OBSERVATIONS!#REF!</f>
        <v>#REF!</v>
      </c>
      <c r="G186" s="197"/>
      <c r="H186" s="80"/>
      <c r="I186" s="81"/>
      <c r="J186" s="90"/>
    </row>
    <row r="187" spans="2:10" ht="15">
      <c r="B187" s="182" t="s">
        <v>46</v>
      </c>
      <c r="C187" s="183">
        <v>1</v>
      </c>
      <c r="D187" s="188" t="str">
        <f>[1]Compétences!C187</f>
        <v xml:space="preserve">Utiliser les nombres </v>
      </c>
      <c r="E187" s="189"/>
      <c r="F187" s="91"/>
      <c r="G187" s="184"/>
    </row>
    <row r="188" spans="2:10">
      <c r="B188" s="182"/>
      <c r="C188" s="183"/>
      <c r="D188" s="92"/>
      <c r="E188" s="93" t="e">
        <f>HYPERLINK("[Evaluation_Continue.xlsm]OBSERVATIONS!B"&amp;MATCH([1]Compétences!D188,[1]OBSERVATIONS!$B$1:$B$35938,0),[1]Compétences!D188)</f>
        <v>#N/A</v>
      </c>
      <c r="F188" s="91" t="e">
        <f>[1]OBSERVATIONS!#REF!</f>
        <v>#REF!</v>
      </c>
      <c r="G188" s="184"/>
    </row>
    <row r="189" spans="2:10">
      <c r="B189" s="182"/>
      <c r="C189" s="183"/>
      <c r="D189" s="92"/>
      <c r="E189" s="93" t="e">
        <f>HYPERLINK("[Evaluation_Continue.xlsm]OBSERVATIONS!B"&amp;MATCH([1]Compétences!D189,[1]OBSERVATIONS!$B$1:$B$35938,0),[1]Compétences!D189)</f>
        <v>#N/A</v>
      </c>
      <c r="F189" s="91" t="e">
        <f>[1]OBSERVATIONS!#REF!</f>
        <v>#REF!</v>
      </c>
      <c r="G189" s="184"/>
    </row>
    <row r="190" spans="2:10">
      <c r="B190" s="182"/>
      <c r="C190" s="183"/>
      <c r="D190" s="92"/>
      <c r="E190" s="93" t="e">
        <f>HYPERLINK("[Evaluation_Continue.xlsm]OBSERVATIONS!B"&amp;MATCH([1]Compétences!D190,[1]OBSERVATIONS!$B$1:$B$35938,0),[1]Compétences!D190)</f>
        <v>#N/A</v>
      </c>
      <c r="F190" s="91" t="e">
        <f>[1]OBSERVATIONS!#REF!</f>
        <v>#REF!</v>
      </c>
      <c r="G190" s="184"/>
    </row>
    <row r="191" spans="2:10">
      <c r="B191" s="182"/>
      <c r="C191" s="183"/>
      <c r="D191" s="92"/>
      <c r="E191" s="93" t="e">
        <f>HYPERLINK("[Evaluation_Continue.xlsm]OBSERVATIONS!B"&amp;MATCH([1]Compétences!D191,[1]OBSERVATIONS!$B$1:$B$35938,0),[1]Compétences!D191)</f>
        <v>#N/A</v>
      </c>
      <c r="F191" s="91" t="e">
        <f>[1]OBSERVATIONS!#REF!</f>
        <v>#REF!</v>
      </c>
      <c r="G191" s="184"/>
    </row>
    <row r="192" spans="2:10" ht="30">
      <c r="B192" s="182"/>
      <c r="C192" s="183">
        <v>1</v>
      </c>
      <c r="D192" s="92" t="str">
        <f>[1]Compétences!C192</f>
        <v xml:space="preserve">Etudier les nombres </v>
      </c>
      <c r="E192" s="94"/>
      <c r="F192" s="91"/>
      <c r="G192" s="184"/>
    </row>
    <row r="193" spans="2:7">
      <c r="B193" s="182"/>
      <c r="C193" s="183"/>
      <c r="D193" s="92"/>
      <c r="E193" s="93" t="e">
        <f>HYPERLINK("[Evaluation_Continue.xlsm]OBSERVATIONS!B"&amp;MATCH([1]Compétences!D193,[1]OBSERVATIONS!$B$1:$B$35938,0),[1]Compétences!D193)</f>
        <v>#N/A</v>
      </c>
      <c r="F193" s="91" t="e">
        <f>[1]OBSERVATIONS!#REF!</f>
        <v>#REF!</v>
      </c>
      <c r="G193" s="184"/>
    </row>
    <row r="194" spans="2:7">
      <c r="B194" s="182"/>
      <c r="C194" s="183"/>
      <c r="D194" s="92"/>
      <c r="E194" s="93" t="e">
        <f>HYPERLINK("[Evaluation_Continue.xlsm]OBSERVATIONS!B"&amp;MATCH([1]Compétences!D194,[1]OBSERVATIONS!$B$1:$B$35938,0),[1]Compétences!D194)</f>
        <v>#N/A</v>
      </c>
      <c r="F194" s="91" t="e">
        <f>[1]OBSERVATIONS!#REF!</f>
        <v>#REF!</v>
      </c>
      <c r="G194" s="184"/>
    </row>
    <row r="195" spans="2:7">
      <c r="B195" s="182"/>
      <c r="C195" s="183"/>
      <c r="D195" s="92"/>
      <c r="E195" s="93" t="e">
        <f>HYPERLINK("[Evaluation_Continue.xlsm]OBSERVATIONS!B"&amp;MATCH([1]Compétences!D195,[1]OBSERVATIONS!$B$1:$B$35938,0),[1]Compétences!D195)</f>
        <v>#N/A</v>
      </c>
      <c r="F195" s="91" t="e">
        <f>[1]OBSERVATIONS!#REF!</f>
        <v>#REF!</v>
      </c>
      <c r="G195" s="184"/>
    </row>
    <row r="196" spans="2:7">
      <c r="B196" s="182"/>
      <c r="C196" s="183"/>
      <c r="D196" s="92"/>
      <c r="E196" s="93" t="e">
        <f>HYPERLINK("[Evaluation_Continue.xlsm]OBSERVATIONS!B"&amp;MATCH([1]Compétences!D196,[1]OBSERVATIONS!$B$1:$B$35938,0),[1]Compétences!D196)</f>
        <v>#N/A</v>
      </c>
      <c r="F196" s="91" t="e">
        <f>[1]OBSERVATIONS!#REF!</f>
        <v>#REF!</v>
      </c>
      <c r="G196" s="184"/>
    </row>
    <row r="197" spans="2:7">
      <c r="B197" s="182"/>
      <c r="C197" s="183"/>
      <c r="D197" s="92"/>
      <c r="E197" s="93" t="e">
        <f>HYPERLINK("[Evaluation_Continue.xlsm]OBSERVATIONS!B"&amp;MATCH([1]Compétences!D197,[1]OBSERVATIONS!$B$1:$B$35938,0),[1]Compétences!D197)</f>
        <v>#N/A</v>
      </c>
      <c r="F197" s="91" t="e">
        <f>[1]OBSERVATIONS!#REF!</f>
        <v>#REF!</v>
      </c>
      <c r="G197" s="184"/>
    </row>
    <row r="198" spans="2:7">
      <c r="B198" s="182"/>
      <c r="C198" s="183"/>
      <c r="D198" s="92"/>
      <c r="E198" s="93" t="e">
        <f>HYPERLINK("[Evaluation_Continue.xlsm]OBSERVATIONS!B"&amp;MATCH([1]Compétences!D198,[1]OBSERVATIONS!$B$1:$B$35938,0),[1]Compétences!D198)</f>
        <v>#N/A</v>
      </c>
      <c r="F198" s="91" t="e">
        <f>[1]OBSERVATIONS!#REF!</f>
        <v>#REF!</v>
      </c>
      <c r="G198" s="184"/>
    </row>
    <row r="199" spans="2:7">
      <c r="B199" s="182"/>
      <c r="C199" s="183"/>
      <c r="D199" s="92"/>
      <c r="E199" s="93" t="e">
        <f>HYPERLINK("[Evaluation_Continue.xlsm]OBSERVATIONS!B"&amp;MATCH([1]Compétences!D199,[1]OBSERVATIONS!$B$1:$B$35938,0),[1]Compétences!D199)</f>
        <v>#N/A</v>
      </c>
      <c r="F199" s="91" t="e">
        <f>[1]OBSERVATIONS!#REF!</f>
        <v>#REF!</v>
      </c>
      <c r="G199" s="184"/>
    </row>
    <row r="200" spans="2:7" ht="15">
      <c r="B200" s="182" t="s">
        <v>47</v>
      </c>
      <c r="C200" s="183">
        <v>1</v>
      </c>
      <c r="D200" s="188" t="str">
        <f>[1]Compétences!C200</f>
        <v xml:space="preserve">Explorer les formes et les grandeurs </v>
      </c>
      <c r="E200" s="189"/>
      <c r="F200" s="91"/>
      <c r="G200" s="184"/>
    </row>
    <row r="201" spans="2:7">
      <c r="B201" s="182"/>
      <c r="C201" s="183"/>
      <c r="D201" s="92"/>
      <c r="E201" s="95" t="e">
        <f>HYPERLINK("[Evaluation_Continue.xlsm]OBSERVATIONS!B"&amp;MATCH([1]Compétences!D201,[1]OBSERVATIONS!$B$1:$B$35938,0),[1]Compétences!D201)</f>
        <v>#N/A</v>
      </c>
      <c r="F201" s="91" t="e">
        <f>[1]OBSERVATIONS!#REF!</f>
        <v>#REF!</v>
      </c>
      <c r="G201" s="184"/>
    </row>
    <row r="202" spans="2:7">
      <c r="B202" s="182"/>
      <c r="C202" s="183"/>
      <c r="D202" s="92"/>
      <c r="E202" s="93" t="e">
        <f>HYPERLINK("[Evaluation_Continue.xlsm]OBSERVATIONS!B"&amp;MATCH([1]Compétences!D202,[1]OBSERVATIONS!$B$1:$B$35938,0),[1]Compétences!D202)</f>
        <v>#N/A</v>
      </c>
      <c r="F202" s="91" t="e">
        <f>[1]OBSERVATIONS!#REF!</f>
        <v>#REF!</v>
      </c>
      <c r="G202" s="184"/>
    </row>
    <row r="203" spans="2:7">
      <c r="B203" s="182"/>
      <c r="C203" s="183"/>
      <c r="D203" s="92"/>
      <c r="E203" s="83" t="e">
        <f>HYPERLINK("[Evaluation_Continue.xlsm]OBSERVATIONS!B"&amp;MATCH([1]Compétences!D203,[1]OBSERVATIONS!$B$1:$B$35938,0),[1]Compétences!D203)</f>
        <v>#N/A</v>
      </c>
      <c r="F203" s="91" t="e">
        <f>[1]OBSERVATIONS!#REF!</f>
        <v>#REF!</v>
      </c>
      <c r="G203" s="184"/>
    </row>
    <row r="204" spans="2:7">
      <c r="B204" s="182"/>
      <c r="C204" s="183"/>
      <c r="D204" s="92"/>
      <c r="E204" s="83" t="e">
        <f>HYPERLINK("[Evaluation_Continue.xlsm]OBSERVATIONS!B"&amp;MATCH([1]Compétences!D204,[1]OBSERVATIONS!$B$1:$B$35938,0),[1]Compétences!D204)</f>
        <v>#N/A</v>
      </c>
      <c r="F204" s="91" t="e">
        <f>[1]OBSERVATIONS!#REF!</f>
        <v>#REF!</v>
      </c>
      <c r="G204" s="184"/>
    </row>
    <row r="205" spans="2:7">
      <c r="B205" s="182"/>
      <c r="C205" s="183"/>
      <c r="D205" s="92"/>
      <c r="E205" s="93" t="e">
        <f>HYPERLINK("[Evaluation_Continue.xlsm]OBSERVATIONS!B"&amp;MATCH([1]Compétences!D205,[1]OBSERVATIONS!$B$1:$B$35938,0),[1]Compétences!D205)</f>
        <v>#N/A</v>
      </c>
      <c r="F205" s="91" t="e">
        <f>[1]OBSERVATIONS!#REF!</f>
        <v>#REF!</v>
      </c>
      <c r="G205" s="184"/>
    </row>
    <row r="206" spans="2:7">
      <c r="B206" s="182"/>
      <c r="C206" s="183"/>
      <c r="D206" s="92"/>
      <c r="E206" s="93" t="e">
        <f>HYPERLINK("[Evaluation_Continue.xlsm]OBSERVATIONS!B"&amp;MATCH([1]Compétences!D206,[1]OBSERVATIONS!$B$1:$B$35938,0),[1]Compétences!D206)</f>
        <v>#N/A</v>
      </c>
      <c r="F206" s="91" t="e">
        <f>[1]OBSERVATIONS!#REF!</f>
        <v>#REF!</v>
      </c>
      <c r="G206" s="184"/>
    </row>
    <row r="207" spans="2:7">
      <c r="B207" s="182"/>
      <c r="C207" s="183"/>
      <c r="D207" s="92"/>
      <c r="E207" s="93" t="e">
        <f>HYPERLINK("[Evaluation_Continue.xlsm]OBSERVATIONS!B"&amp;MATCH([1]Compétences!D207,[1]OBSERVATIONS!$B$1:$B$35938,0),[1]Compétences!D207)</f>
        <v>#N/A</v>
      </c>
      <c r="F207" s="91" t="e">
        <f>[1]OBSERVATIONS!#REF!</f>
        <v>#REF!</v>
      </c>
      <c r="G207" s="184"/>
    </row>
    <row r="208" spans="2:7" ht="15">
      <c r="B208" s="182" t="s">
        <v>48</v>
      </c>
      <c r="C208" s="183">
        <v>2</v>
      </c>
      <c r="D208" s="185" t="str">
        <f>[1]Compétences!C208</f>
        <v xml:space="preserve">Comprendre et  utiliser des nombres entiers pour dénombrer, ordonnner, repérer, comparer </v>
      </c>
      <c r="E208" s="187"/>
      <c r="F208" s="91"/>
      <c r="G208" s="184"/>
    </row>
    <row r="209" spans="2:7">
      <c r="B209" s="182"/>
      <c r="C209" s="183"/>
      <c r="D209" s="92"/>
      <c r="E209" s="83" t="e">
        <f>HYPERLINK("[Evaluation_Continue.xlsm]OBSERVATIONS!B"&amp;MATCH([1]Compétences!D209,[1]OBSERVATIONS!$B$1:$B$35938,0),[1]Compétences!D209)</f>
        <v>#N/A</v>
      </c>
      <c r="F209" s="91" t="e">
        <f>[1]OBSERVATIONS!#REF!</f>
        <v>#REF!</v>
      </c>
      <c r="G209" s="184"/>
    </row>
    <row r="210" spans="2:7">
      <c r="B210" s="182"/>
      <c r="C210" s="183"/>
      <c r="D210" s="92"/>
      <c r="E210" s="83" t="e">
        <f>HYPERLINK("[Evaluation_Continue.xlsm]OBSERVATIONS!B"&amp;MATCH([1]Compétences!D210,[1]OBSERVATIONS!$B$1:$B$35938,0),[1]Compétences!D210)</f>
        <v>#N/A</v>
      </c>
      <c r="F210" s="91" t="e">
        <f>[1]OBSERVATIONS!#REF!</f>
        <v>#REF!</v>
      </c>
      <c r="G210" s="184"/>
    </row>
    <row r="211" spans="2:7">
      <c r="B211" s="182"/>
      <c r="C211" s="183"/>
      <c r="D211" s="92"/>
      <c r="E211" s="93" t="e">
        <f>HYPERLINK("[Evaluation_Continue.xlsm]OBSERVATIONS!B"&amp;MATCH([1]Compétences!D211,[1]OBSERVATIONS!$B$1:$B$35938,0),[1]Compétences!D211)</f>
        <v>#N/A</v>
      </c>
      <c r="F211" s="91" t="e">
        <f>[1]OBSERVATIONS!#REF!</f>
        <v>#REF!</v>
      </c>
      <c r="G211" s="184"/>
    </row>
    <row r="212" spans="2:7">
      <c r="B212" s="182"/>
      <c r="C212" s="183"/>
      <c r="D212" s="92"/>
      <c r="E212" s="93" t="e">
        <f>HYPERLINK("[Evaluation_Continue.xlsm]OBSERVATIONS!B"&amp;MATCH([1]Compétences!D212,[1]OBSERVATIONS!$B$1:$B$35938,0),[1]Compétences!D212)</f>
        <v>#N/A</v>
      </c>
      <c r="F212" s="91" t="e">
        <f>[1]OBSERVATIONS!#REF!</f>
        <v>#REF!</v>
      </c>
      <c r="G212" s="184"/>
    </row>
    <row r="213" spans="2:7">
      <c r="B213" s="182"/>
      <c r="C213" s="183"/>
      <c r="D213" s="92"/>
      <c r="E213" s="93" t="e">
        <f>HYPERLINK("[Evaluation_Continue.xlsm]OBSERVATIONS!B"&amp;MATCH([1]Compétences!D213,[1]OBSERVATIONS!$B$1:$B$35938,0),[1]Compétences!D213)</f>
        <v>#N/A</v>
      </c>
      <c r="F213" s="91" t="e">
        <f>[1]OBSERVATIONS!#REF!</f>
        <v>#REF!</v>
      </c>
      <c r="G213" s="184"/>
    </row>
    <row r="214" spans="2:7">
      <c r="B214" s="182"/>
      <c r="C214" s="183"/>
      <c r="D214" s="92"/>
      <c r="E214" s="93" t="e">
        <f>HYPERLINK("[Evaluation_Continue.xlsm]OBSERVATIONS!B"&amp;MATCH([1]Compétences!D214,[1]OBSERVATIONS!$B$1:$B$35938,0),[1]Compétences!D214)</f>
        <v>#N/A</v>
      </c>
      <c r="F214" s="91" t="e">
        <f>[1]OBSERVATIONS!#REF!</f>
        <v>#REF!</v>
      </c>
      <c r="G214" s="184"/>
    </row>
    <row r="215" spans="2:7">
      <c r="B215" s="182"/>
      <c r="C215" s="183"/>
      <c r="D215" s="92"/>
      <c r="E215" s="93" t="e">
        <f>HYPERLINK("[Evaluation_Continue.xlsm]OBSERVATIONS!B"&amp;MATCH([1]Compétences!D215,[1]OBSERVATIONS!$B$1:$B$35938,0),[1]Compétences!D215)</f>
        <v>#N/A</v>
      </c>
      <c r="F215" s="91" t="e">
        <f>[1]OBSERVATIONS!#REF!</f>
        <v>#REF!</v>
      </c>
      <c r="G215" s="184"/>
    </row>
    <row r="216" spans="2:7">
      <c r="B216" s="182"/>
      <c r="C216" s="183"/>
      <c r="D216" s="92"/>
      <c r="E216" s="93" t="e">
        <f>HYPERLINK("[Evaluation_Continue.xlsm]OBSERVATIONS!B"&amp;MATCH([1]Compétences!D216,[1]OBSERVATIONS!$B$1:$B$35938,0),[1]Compétences!D216)</f>
        <v>#N/A</v>
      </c>
      <c r="F216" s="91" t="e">
        <f>[1]OBSERVATIONS!#REF!</f>
        <v>#REF!</v>
      </c>
      <c r="G216" s="184"/>
    </row>
    <row r="217" spans="2:7">
      <c r="B217" s="182"/>
      <c r="C217" s="183"/>
      <c r="D217" s="92"/>
      <c r="E217" s="93" t="e">
        <f>HYPERLINK("[Evaluation_Continue.xlsm]OBSERVATIONS!B"&amp;MATCH([1]Compétences!D217,[1]OBSERVATIONS!$B$1:$B$35938,0),[1]Compétences!D217)</f>
        <v>#N/A</v>
      </c>
      <c r="F217" s="91" t="e">
        <f>[1]OBSERVATIONS!#REF!</f>
        <v>#REF!</v>
      </c>
      <c r="G217" s="184"/>
    </row>
    <row r="218" spans="2:7">
      <c r="B218" s="182"/>
      <c r="C218" s="183"/>
      <c r="D218" s="92"/>
      <c r="E218" s="93" t="e">
        <f>HYPERLINK("[Evaluation_Continue.xlsm]OBSERVATIONS!B"&amp;MATCH([1]Compétences!D218,[1]OBSERVATIONS!$B$1:$B$35938,0),[1]Compétences!D218)</f>
        <v>#N/A</v>
      </c>
      <c r="F218" s="91" t="e">
        <f>[1]OBSERVATIONS!#REF!</f>
        <v>#REF!</v>
      </c>
      <c r="G218" s="184"/>
    </row>
    <row r="219" spans="2:7" ht="15">
      <c r="B219" s="182"/>
      <c r="C219" s="183">
        <v>2</v>
      </c>
      <c r="D219" s="188" t="str">
        <f>[1]Compétences!C219</f>
        <v xml:space="preserve">Nommer, lire, écrire, représenter des nombres entiers </v>
      </c>
      <c r="E219" s="189"/>
      <c r="F219" s="91"/>
      <c r="G219" s="184"/>
    </row>
    <row r="220" spans="2:7">
      <c r="B220" s="182"/>
      <c r="C220" s="183"/>
      <c r="D220" s="92"/>
      <c r="E220" s="83" t="e">
        <f>HYPERLINK("[Evaluation_Continue.xlsm]OBSERVATIONS!B"&amp;MATCH([1]Compétences!D220,[1]OBSERVATIONS!$B$1:$B$35938,0),[1]Compétences!D220)</f>
        <v>#N/A</v>
      </c>
      <c r="F220" s="91" t="e">
        <f>[1]OBSERVATIONS!#REF!</f>
        <v>#REF!</v>
      </c>
      <c r="G220" s="184"/>
    </row>
    <row r="221" spans="2:7">
      <c r="B221" s="182"/>
      <c r="C221" s="183"/>
      <c r="D221" s="92"/>
      <c r="E221" s="83" t="e">
        <f>HYPERLINK("[Evaluation_Continue.xlsm]OBSERVATIONS!B"&amp;MATCH([1]Compétences!D221,[1]OBSERVATIONS!$B$1:$B$35938,0),[1]Compétences!D221)</f>
        <v>#N/A</v>
      </c>
      <c r="F221" s="91" t="e">
        <f>[1]OBSERVATIONS!#REF!</f>
        <v>#REF!</v>
      </c>
      <c r="G221" s="184"/>
    </row>
    <row r="222" spans="2:7">
      <c r="B222" s="182"/>
      <c r="C222" s="183"/>
      <c r="D222" s="92"/>
      <c r="E222" s="93" t="e">
        <f>HYPERLINK("[Evaluation_Continue.xlsm]OBSERVATIONS!B"&amp;MATCH([1]Compétences!D222,[1]OBSERVATIONS!$B$1:$B$35938,0),[1]Compétences!D222)</f>
        <v>#N/A</v>
      </c>
      <c r="F222" s="91" t="e">
        <f>[1]OBSERVATIONS!#REF!</f>
        <v>#REF!</v>
      </c>
      <c r="G222" s="184"/>
    </row>
    <row r="223" spans="2:7">
      <c r="B223" s="182"/>
      <c r="C223" s="183"/>
      <c r="D223" s="92"/>
      <c r="E223" s="83" t="e">
        <f>HYPERLINK("[Evaluation_Continue.xlsm]OBSERVATIONS!B"&amp;MATCH([1]Compétences!D223,[1]OBSERVATIONS!$B$1:$B$35938,0),[1]Compétences!D223)</f>
        <v>#N/A</v>
      </c>
      <c r="F223" s="91" t="e">
        <f>[1]OBSERVATIONS!#REF!</f>
        <v>#REF!</v>
      </c>
      <c r="G223" s="184"/>
    </row>
    <row r="224" spans="2:7">
      <c r="B224" s="182"/>
      <c r="C224" s="183"/>
      <c r="D224" s="92"/>
      <c r="E224" s="83" t="e">
        <f>HYPERLINK("[Evaluation_Continue.xlsm]OBSERVATIONS!B"&amp;MATCH([1]Compétences!D224,[1]OBSERVATIONS!$B$1:$B$35938,0),[1]Compétences!D224)</f>
        <v>#N/A</v>
      </c>
      <c r="F224" s="91" t="e">
        <f>[1]OBSERVATIONS!#REF!</f>
        <v>#REF!</v>
      </c>
      <c r="G224" s="184"/>
    </row>
    <row r="225" spans="2:7" ht="15">
      <c r="B225" s="182"/>
      <c r="C225" s="183">
        <v>2</v>
      </c>
      <c r="D225" s="188" t="str">
        <f>[1]Compétences!C225</f>
        <v>Résoudre des problèmes en utilisant des nombres entiers et le calcul</v>
      </c>
      <c r="E225" s="189"/>
      <c r="F225" s="91"/>
      <c r="G225" s="184"/>
    </row>
    <row r="226" spans="2:7">
      <c r="B226" s="182"/>
      <c r="C226" s="183"/>
      <c r="D226" s="92"/>
      <c r="E226" s="83" t="e">
        <f>HYPERLINK("[Evaluation_Continue.xlsm]OBSERVATIONS!B"&amp;MATCH([1]Compétences!D226,[1]OBSERVATIONS!$B$1:$B$35938,0),[1]Compétences!D226)</f>
        <v>#N/A</v>
      </c>
      <c r="F226" s="91" t="e">
        <f>[1]OBSERVATIONS!#REF!</f>
        <v>#REF!</v>
      </c>
      <c r="G226" s="184"/>
    </row>
    <row r="227" spans="2:7">
      <c r="B227" s="182"/>
      <c r="C227" s="183"/>
      <c r="D227" s="92"/>
      <c r="E227" s="95" t="e">
        <f>HYPERLINK("[Evaluation_Continue.xlsm]OBSERVATIONS!B"&amp;MATCH([1]Compétences!D227,[1]OBSERVATIONS!$B$1:$B$35938,0),[1]Compétences!D227)</f>
        <v>#N/A</v>
      </c>
      <c r="F227" s="91" t="e">
        <f>[1]OBSERVATIONS!#REF!</f>
        <v>#REF!</v>
      </c>
      <c r="G227" s="184"/>
    </row>
    <row r="228" spans="2:7">
      <c r="B228" s="182"/>
      <c r="C228" s="183"/>
      <c r="D228" s="92"/>
      <c r="E228" s="83" t="e">
        <f>HYPERLINK("[Evaluation_Continue.xlsm]OBSERVATIONS!B"&amp;MATCH([1]Compétences!D228,[1]OBSERVATIONS!$B$1:$B$35938,0),[1]Compétences!D228)</f>
        <v>#N/A</v>
      </c>
      <c r="F228" s="91" t="e">
        <f>[1]OBSERVATIONS!#REF!</f>
        <v>#REF!</v>
      </c>
      <c r="G228" s="184"/>
    </row>
    <row r="229" spans="2:7">
      <c r="B229" s="182"/>
      <c r="C229" s="183"/>
      <c r="D229" s="92"/>
      <c r="E229" s="95" t="e">
        <f>HYPERLINK("[Evaluation_Continue.xlsm]OBSERVATIONS!B"&amp;MATCH([1]Compétences!D229,[1]OBSERVATIONS!$B$1:$B$35938,0),[1]Compétences!D229)</f>
        <v>#N/A</v>
      </c>
      <c r="F229" s="91" t="e">
        <f>[1]OBSERVATIONS!#REF!</f>
        <v>#REF!</v>
      </c>
      <c r="G229" s="184"/>
    </row>
    <row r="230" spans="2:7">
      <c r="B230" s="182"/>
      <c r="C230" s="183"/>
      <c r="D230" s="92"/>
      <c r="E230" s="83" t="e">
        <f>HYPERLINK("[Evaluation_Continue.xlsm]OBSERVATIONS!B"&amp;MATCH([1]Compétences!D230,[1]OBSERVATIONS!$B$1:$B$35938,0),[1]Compétences!D230)</f>
        <v>#N/A</v>
      </c>
      <c r="F230" s="91" t="e">
        <f>[1]OBSERVATIONS!#REF!</f>
        <v>#REF!</v>
      </c>
      <c r="G230" s="184"/>
    </row>
    <row r="231" spans="2:7" ht="15">
      <c r="B231" s="182"/>
      <c r="C231" s="183">
        <v>2</v>
      </c>
      <c r="D231" s="188" t="str">
        <f>[1]Compétences!C231</f>
        <v xml:space="preserve">Calculer avec des nombre sentiers </v>
      </c>
      <c r="E231" s="189"/>
      <c r="F231" s="91"/>
      <c r="G231" s="184"/>
    </row>
    <row r="232" spans="2:7">
      <c r="B232" s="182"/>
      <c r="C232" s="183"/>
      <c r="D232" s="92"/>
      <c r="E232" s="83" t="e">
        <f>HYPERLINK("[Evaluation_Continue.xlsm]OBSERVATIONS!B"&amp;MATCH([1]Compétences!D232,[1]OBSERVATIONS!$B$1:$B$35938,0),[1]Compétences!D232)</f>
        <v>#N/A</v>
      </c>
      <c r="F232" s="91" t="e">
        <f>[1]OBSERVATIONS!#REF!</f>
        <v>#REF!</v>
      </c>
      <c r="G232" s="184"/>
    </row>
    <row r="233" spans="2:7">
      <c r="B233" s="182"/>
      <c r="C233" s="183"/>
      <c r="D233" s="92"/>
      <c r="E233" s="83" t="e">
        <f>HYPERLINK("[Evaluation_Continue.xlsm]OBSERVATIONS!B"&amp;MATCH([1]Compétences!D233,[1]OBSERVATIONS!$B$1:$B$35938,0),[1]Compétences!D233)</f>
        <v>#N/A</v>
      </c>
      <c r="F233" s="91" t="e">
        <f>[1]OBSERVATIONS!#REF!</f>
        <v>#REF!</v>
      </c>
      <c r="G233" s="184"/>
    </row>
    <row r="234" spans="2:7">
      <c r="B234" s="182"/>
      <c r="C234" s="183"/>
      <c r="D234" s="92"/>
      <c r="E234" s="83" t="e">
        <f>HYPERLINK("[Evaluation_Continue.xlsm]OBSERVATIONS!B"&amp;MATCH([1]Compétences!D234,[1]OBSERVATIONS!$B$1:$B$35938,0),[1]Compétences!D234)</f>
        <v>#N/A</v>
      </c>
      <c r="F234" s="91" t="e">
        <f>[1]OBSERVATIONS!#REF!</f>
        <v>#REF!</v>
      </c>
      <c r="G234" s="184"/>
    </row>
    <row r="235" spans="2:7">
      <c r="B235" s="182"/>
      <c r="C235" s="183"/>
      <c r="D235" s="92"/>
      <c r="E235" s="83" t="e">
        <f>HYPERLINK("[Evaluation_Continue.xlsm]OBSERVATIONS!B"&amp;MATCH([1]Compétences!D235,[1]OBSERVATIONS!$B$1:$B$35938,0),[1]Compétences!D235)</f>
        <v>#N/A</v>
      </c>
      <c r="F235" s="91" t="e">
        <f>[1]OBSERVATIONS!#REF!</f>
        <v>#REF!</v>
      </c>
      <c r="G235" s="184"/>
    </row>
    <row r="236" spans="2:7">
      <c r="B236" s="182"/>
      <c r="C236" s="183"/>
      <c r="D236" s="92"/>
      <c r="E236" s="83" t="e">
        <f>HYPERLINK("[Evaluation_Continue.xlsm]OBSERVATIONS!B"&amp;MATCH([1]Compétences!D236,[1]OBSERVATIONS!$B$1:$B$35938,0),[1]Compétences!D236)</f>
        <v>#N/A</v>
      </c>
      <c r="F236" s="91" t="e">
        <f>[1]OBSERVATIONS!#REF!</f>
        <v>#REF!</v>
      </c>
      <c r="G236" s="184"/>
    </row>
    <row r="237" spans="2:7">
      <c r="B237" s="182"/>
      <c r="C237" s="183"/>
      <c r="D237" s="92"/>
      <c r="E237" s="93" t="e">
        <f>HYPERLINK("[Evaluation_Continue.xlsm]OBSERVATIONS!B"&amp;MATCH([1]Compétences!D237,[1]OBSERVATIONS!$B$1:$B$35938,0),[1]Compétences!D237)</f>
        <v>#N/A</v>
      </c>
      <c r="F237" s="91" t="e">
        <f>[1]OBSERVATIONS!#REF!</f>
        <v>#REF!</v>
      </c>
      <c r="G237" s="184"/>
    </row>
    <row r="238" spans="2:7">
      <c r="B238" s="182"/>
      <c r="C238" s="183"/>
      <c r="D238" s="92"/>
      <c r="E238" s="93" t="e">
        <f>HYPERLINK("[Evaluation_Continue.xlsm]OBSERVATIONS!B"&amp;MATCH([1]Compétences!D238,[1]OBSERVATIONS!$B$1:$B$35938,0),[1]Compétences!D238)</f>
        <v>#N/A</v>
      </c>
      <c r="F238" s="91" t="e">
        <f>[1]OBSERVATIONS!#REF!</f>
        <v>#REF!</v>
      </c>
      <c r="G238" s="184"/>
    </row>
    <row r="239" spans="2:7">
      <c r="B239" s="182"/>
      <c r="C239" s="183"/>
      <c r="D239" s="92"/>
      <c r="E239" s="93" t="e">
        <f>HYPERLINK("[Evaluation_Continue.xlsm]OBSERVATIONS!B"&amp;MATCH([1]Compétences!D239,[1]OBSERVATIONS!$B$1:$B$35938,0),[1]Compétences!D239)</f>
        <v>#N/A</v>
      </c>
      <c r="F239" s="91" t="e">
        <f>[1]OBSERVATIONS!#REF!</f>
        <v>#REF!</v>
      </c>
      <c r="G239" s="184"/>
    </row>
    <row r="240" spans="2:7">
      <c r="B240" s="182"/>
      <c r="C240" s="183"/>
      <c r="D240" s="92"/>
      <c r="E240" s="93" t="e">
        <f>HYPERLINK("[Evaluation_Continue.xlsm]OBSERVATIONS!B"&amp;MATCH([1]Compétences!D240,[1]OBSERVATIONS!$B$1:$B$35938,0),[1]Compétences!D240)</f>
        <v>#N/A</v>
      </c>
      <c r="F240" s="91" t="e">
        <f>[1]OBSERVATIONS!#REF!</f>
        <v>#REF!</v>
      </c>
      <c r="G240" s="184"/>
    </row>
    <row r="241" spans="2:7">
      <c r="B241" s="182"/>
      <c r="C241" s="183"/>
      <c r="D241" s="92"/>
      <c r="E241" s="93" t="e">
        <f>HYPERLINK("[Evaluation_Continue.xlsm]OBSERVATIONS!B"&amp;MATCH([1]Compétences!D241,[1]OBSERVATIONS!$B$1:$B$35938,0),[1]Compétences!D241)</f>
        <v>#N/A</v>
      </c>
      <c r="F241" s="91" t="e">
        <f>[1]OBSERVATIONS!#REF!</f>
        <v>#REF!</v>
      </c>
      <c r="G241" s="184"/>
    </row>
    <row r="242" spans="2:7">
      <c r="B242" s="182"/>
      <c r="C242" s="183"/>
      <c r="D242" s="92"/>
      <c r="E242" s="93" t="e">
        <f>HYPERLINK("[Evaluation_Continue.xlsm]OBSERVATIONS!B"&amp;MATCH([1]Compétences!D242,[1]OBSERVATIONS!$B$1:$B$35938,0),[1]Compétences!D242)</f>
        <v>#N/A</v>
      </c>
      <c r="F242" s="91" t="e">
        <f>[1]OBSERVATIONS!#REF!</f>
        <v>#REF!</v>
      </c>
      <c r="G242" s="184"/>
    </row>
    <row r="243" spans="2:7">
      <c r="B243" s="182"/>
      <c r="C243" s="183"/>
      <c r="D243" s="92"/>
      <c r="E243" s="93" t="e">
        <f>HYPERLINK("[Evaluation_Continue.xlsm]OBSERVATIONS!B"&amp;MATCH([1]Compétences!D243,[1]OBSERVATIONS!$B$1:$B$35938,0),[1]Compétences!D243)</f>
        <v>#N/A</v>
      </c>
      <c r="F243" s="91" t="e">
        <f>[1]OBSERVATIONS!#REF!</f>
        <v>#REF!</v>
      </c>
      <c r="G243" s="184"/>
    </row>
    <row r="244" spans="2:7" ht="15">
      <c r="B244" s="182" t="s">
        <v>49</v>
      </c>
      <c r="C244" s="183">
        <v>2</v>
      </c>
      <c r="D244" s="185" t="str">
        <f>[1]Compétences!C244</f>
        <v xml:space="preserve">Comparer, estimer, mesurer des longueurs, des masses, des contenances, des durées. Utliser le lexique, les untiés, les instruments de mesures spécifiques à ces grandeurs </v>
      </c>
      <c r="E244" s="187"/>
      <c r="F244" s="91"/>
      <c r="G244" s="184"/>
    </row>
    <row r="245" spans="2:7">
      <c r="B245" s="182"/>
      <c r="C245" s="183"/>
      <c r="D245" s="92"/>
      <c r="E245" s="93" t="e">
        <f>HYPERLINK("[Evaluation_Continue.xlsm]OBSERVATIONS!B"&amp;MATCH([1]Compétences!D245,[1]OBSERVATIONS!$B$1:$B$35938,0),[1]Compétences!D245)</f>
        <v>#N/A</v>
      </c>
      <c r="F245" s="91" t="e">
        <f>[1]OBSERVATIONS!#REF!</f>
        <v>#REF!</v>
      </c>
      <c r="G245" s="184"/>
    </row>
    <row r="246" spans="2:7">
      <c r="B246" s="182"/>
      <c r="C246" s="183"/>
      <c r="D246" s="92"/>
      <c r="E246" s="93" t="e">
        <f>HYPERLINK("[Evaluation_Continue.xlsm]OBSERVATIONS!B"&amp;MATCH([1]Compétences!D246,[1]OBSERVATIONS!$B$1:$B$35938,0),[1]Compétences!D246)</f>
        <v>#N/A</v>
      </c>
      <c r="F246" s="91" t="e">
        <f>[1]OBSERVATIONS!#REF!</f>
        <v>#REF!</v>
      </c>
      <c r="G246" s="184"/>
    </row>
    <row r="247" spans="2:7">
      <c r="B247" s="182"/>
      <c r="C247" s="183"/>
      <c r="D247" s="92"/>
      <c r="E247" s="93" t="e">
        <f>HYPERLINK("[Evaluation_Continue.xlsm]OBSERVATIONS!B"&amp;MATCH([1]Compétences!D247,[1]OBSERVATIONS!$B$1:$B$35938,0),[1]Compétences!D247)</f>
        <v>#N/A</v>
      </c>
      <c r="F247" s="91" t="e">
        <f>[1]OBSERVATIONS!#REF!</f>
        <v>#REF!</v>
      </c>
      <c r="G247" s="184"/>
    </row>
    <row r="248" spans="2:7">
      <c r="B248" s="182"/>
      <c r="C248" s="183"/>
      <c r="D248" s="92"/>
      <c r="E248" s="83" t="e">
        <f>HYPERLINK("[Evaluation_Continue.xlsm]OBSERVATIONS!B"&amp;MATCH([1]Compétences!D248,[1]OBSERVATIONS!$B$1:$B$35938,0),[1]Compétences!D248)</f>
        <v>#N/A</v>
      </c>
      <c r="F248" s="91" t="e">
        <f>[1]OBSERVATIONS!#REF!</f>
        <v>#REF!</v>
      </c>
      <c r="G248" s="184"/>
    </row>
    <row r="249" spans="2:7">
      <c r="B249" s="182"/>
      <c r="C249" s="183"/>
      <c r="D249" s="92"/>
      <c r="E249" s="83" t="e">
        <f>HYPERLINK("[Evaluation_Continue.xlsm]OBSERVATIONS!B"&amp;MATCH([1]Compétences!D249,[1]OBSERVATIONS!$B$1:$B$35938,0),[1]Compétences!D249)</f>
        <v>#N/A</v>
      </c>
      <c r="F249" s="91" t="e">
        <f>[1]OBSERVATIONS!#REF!</f>
        <v>#REF!</v>
      </c>
      <c r="G249" s="184"/>
    </row>
    <row r="250" spans="2:7">
      <c r="B250" s="182"/>
      <c r="C250" s="183"/>
      <c r="D250" s="92"/>
      <c r="E250" s="93" t="e">
        <f>HYPERLINK("[Evaluation_Continue.xlsm]OBSERVATIONS!B"&amp;MATCH([1]Compétences!D250,[1]OBSERVATIONS!$B$1:$B$35938,0),[1]Compétences!D250)</f>
        <v>#N/A</v>
      </c>
      <c r="F250" s="91" t="e">
        <f>[1]OBSERVATIONS!#REF!</f>
        <v>#REF!</v>
      </c>
      <c r="G250" s="184"/>
    </row>
    <row r="251" spans="2:7">
      <c r="B251" s="182"/>
      <c r="C251" s="183"/>
      <c r="D251" s="92"/>
      <c r="E251" s="93" t="e">
        <f>HYPERLINK("[Evaluation_Continue.xlsm]OBSERVATIONS!B"&amp;MATCH([1]Compétences!D251,[1]OBSERVATIONS!$B$1:$B$35938,0),[1]Compétences!D251)</f>
        <v>#N/A</v>
      </c>
      <c r="F251" s="91" t="e">
        <f>[1]OBSERVATIONS!#REF!</f>
        <v>#REF!</v>
      </c>
      <c r="G251" s="184"/>
    </row>
    <row r="252" spans="2:7">
      <c r="B252" s="182"/>
      <c r="C252" s="183"/>
      <c r="D252" s="92"/>
      <c r="E252" s="96" t="e">
        <f>HYPERLINK("[Evaluation_Continue.xlsm]OBSERVATIONS!B"&amp;MATCH([1]Compétences!D252,[1]OBSERVATIONS!$B$1:$B$35938,0),[1]Compétences!D252)</f>
        <v>#N/A</v>
      </c>
      <c r="F252" s="91" t="e">
        <f>[1]OBSERVATIONS!#REF!</f>
        <v>#REF!</v>
      </c>
      <c r="G252" s="184"/>
    </row>
    <row r="253" spans="2:7">
      <c r="B253" s="182"/>
      <c r="C253" s="183"/>
      <c r="D253" s="92"/>
      <c r="E253" s="96" t="e">
        <f>HYPERLINK("[Evaluation_Continue.xlsm]OBSERVATIONS!B"&amp;MATCH([1]Compétences!D253,[1]OBSERVATIONS!$B$1:$B$35938,0),[1]Compétences!D253)</f>
        <v>#N/A</v>
      </c>
      <c r="F253" s="91" t="e">
        <f>[1]OBSERVATIONS!#REF!</f>
        <v>#REF!</v>
      </c>
      <c r="G253" s="184"/>
    </row>
    <row r="254" spans="2:7">
      <c r="B254" s="182"/>
      <c r="C254" s="183"/>
      <c r="D254" s="92"/>
      <c r="E254" s="83" t="e">
        <f>HYPERLINK("[Evaluation_Continue.xlsm]OBSERVATIONS!B"&amp;MATCH([1]Compétences!D254,[1]OBSERVATIONS!$B$1:$B$35938,0),[1]Compétences!D254)</f>
        <v>#N/A</v>
      </c>
      <c r="F254" s="91" t="e">
        <f>[1]OBSERVATIONS!#REF!</f>
        <v>#REF!</v>
      </c>
      <c r="G254" s="184"/>
    </row>
    <row r="255" spans="2:7">
      <c r="B255" s="182"/>
      <c r="C255" s="183"/>
      <c r="D255" s="92"/>
      <c r="E255" s="83" t="e">
        <f>HYPERLINK("[Evaluation_Continue.xlsm]OBSERVATIONS!B"&amp;MATCH([1]Compétences!D255,[1]OBSERVATIONS!$B$1:$B$35938,0),[1]Compétences!D255)</f>
        <v>#N/A</v>
      </c>
      <c r="F255" s="91" t="e">
        <f>[1]OBSERVATIONS!#REF!</f>
        <v>#REF!</v>
      </c>
      <c r="G255" s="184"/>
    </row>
    <row r="256" spans="2:7">
      <c r="B256" s="182"/>
      <c r="C256" s="183"/>
      <c r="D256" s="92"/>
      <c r="E256" s="93" t="e">
        <f>HYPERLINK("[Evaluation_Continue.xlsm]OBSERVATIONS!B"&amp;MATCH([1]Compétences!D256,[1]OBSERVATIONS!$B$1:$B$35938,0),[1]Compétences!D256)</f>
        <v>#N/A</v>
      </c>
      <c r="F256" s="91" t="e">
        <f>[1]OBSERVATIONS!#REF!</f>
        <v>#REF!</v>
      </c>
      <c r="G256" s="184"/>
    </row>
    <row r="257" spans="2:7">
      <c r="B257" s="182"/>
      <c r="C257" s="183"/>
      <c r="D257" s="92"/>
      <c r="E257" s="93" t="e">
        <f>HYPERLINK("[Evaluation_Continue.xlsm]OBSERVATIONS!B"&amp;MATCH([1]Compétences!D257,[1]OBSERVATIONS!$B$1:$B$35938,0),[1]Compétences!D257)</f>
        <v>#N/A</v>
      </c>
      <c r="F257" s="91" t="e">
        <f>[1]OBSERVATIONS!#REF!</f>
        <v>#REF!</v>
      </c>
      <c r="G257" s="184"/>
    </row>
    <row r="258" spans="2:7">
      <c r="B258" s="182"/>
      <c r="C258" s="183"/>
      <c r="D258" s="92"/>
      <c r="E258" s="83" t="e">
        <f>HYPERLINK("[Evaluation_Continue.xlsm]OBSERVATIONS!B"&amp;MATCH([1]Compétences!D258,[1]OBSERVATIONS!$B$1:$B$35938,0),[1]Compétences!D258)</f>
        <v>#N/A</v>
      </c>
      <c r="F258" s="91" t="e">
        <f>[1]OBSERVATIONS!#REF!</f>
        <v>#REF!</v>
      </c>
      <c r="G258" s="184"/>
    </row>
    <row r="259" spans="2:7">
      <c r="B259" s="182"/>
      <c r="C259" s="183"/>
      <c r="D259" s="92"/>
      <c r="E259" s="83" t="e">
        <f>HYPERLINK("[Evaluation_Continue.xlsm]OBSERVATIONS!B"&amp;MATCH([1]Compétences!D259,[1]OBSERVATIONS!$B$1:$B$35938,0),[1]Compétences!D259)</f>
        <v>#N/A</v>
      </c>
      <c r="F259" s="91" t="e">
        <f>[1]OBSERVATIONS!#REF!</f>
        <v>#REF!</v>
      </c>
      <c r="G259" s="184"/>
    </row>
    <row r="260" spans="2:7">
      <c r="B260" s="182"/>
      <c r="C260" s="183"/>
      <c r="D260" s="92"/>
      <c r="E260" s="83" t="e">
        <f>HYPERLINK("[Evaluation_Continue.xlsm]OBSERVATIONS!B"&amp;MATCH([1]Compétences!D260,[1]OBSERVATIONS!$B$1:$B$35938,0),[1]Compétences!D260)</f>
        <v>#N/A</v>
      </c>
      <c r="F260" s="91" t="e">
        <f>[1]OBSERVATIONS!#REF!</f>
        <v>#REF!</v>
      </c>
      <c r="G260" s="184"/>
    </row>
    <row r="261" spans="2:7" ht="15">
      <c r="B261" s="182"/>
      <c r="C261" s="183">
        <v>2</v>
      </c>
      <c r="D261" s="185" t="str">
        <f>[1]Compétences!C261</f>
        <v xml:space="preserve">Résoudre des problèmes impliquant des longueurs, des masses, des contenances, des durées, des prix. </v>
      </c>
      <c r="E261" s="186"/>
      <c r="F261" s="91"/>
      <c r="G261" s="97"/>
    </row>
    <row r="262" spans="2:7">
      <c r="B262" s="182"/>
      <c r="C262" s="183"/>
      <c r="D262" s="92"/>
      <c r="E262" s="93" t="e">
        <f>HYPERLINK("[Evaluation_Continue.xlsm]OBSERVATIONS!B"&amp;MATCH([1]Compétences!D262,[1]OBSERVATIONS!$B$1:$B$35938,0),[1]Compétences!D262)</f>
        <v>#N/A</v>
      </c>
      <c r="F262" s="91" t="e">
        <f>[1]OBSERVATIONS!#REF!</f>
        <v>#REF!</v>
      </c>
      <c r="G262" s="184"/>
    </row>
    <row r="263" spans="2:7">
      <c r="B263" s="182"/>
      <c r="C263" s="183"/>
      <c r="D263" s="92"/>
      <c r="E263" s="93" t="e">
        <f>HYPERLINK("[Evaluation_Continue.xlsm]OBSERVATIONS!B"&amp;MATCH([1]Compétences!D263,[1]OBSERVATIONS!$B$1:$B$35938,0),[1]Compétences!D263)</f>
        <v>#N/A</v>
      </c>
      <c r="F263" s="91" t="e">
        <f>[1]OBSERVATIONS!#REF!</f>
        <v>#REF!</v>
      </c>
      <c r="G263" s="184"/>
    </row>
    <row r="264" spans="2:7">
      <c r="B264" s="182" t="s">
        <v>50</v>
      </c>
      <c r="C264" s="183">
        <v>2</v>
      </c>
      <c r="D264" s="98" t="str">
        <f>[1]Compétences!C264</f>
        <v>Se repérer et se déplacer en utilisant des repères</v>
      </c>
      <c r="E264" s="94"/>
      <c r="F264" s="91"/>
      <c r="G264" s="184"/>
    </row>
    <row r="265" spans="2:7">
      <c r="B265" s="182"/>
      <c r="C265" s="183"/>
      <c r="D265" s="92"/>
      <c r="E265" s="93" t="e">
        <f>HYPERLINK("[Evaluation_Continue.xlsm]OBSERVATIONS!B"&amp;MATCH([1]Compétences!D265,[1]OBSERVATIONS!$B$1:$B$35938,0),[1]Compétences!D265)</f>
        <v>#N/A</v>
      </c>
      <c r="F265" s="91" t="e">
        <f>[1]OBSERVATIONS!#REF!</f>
        <v>#REF!</v>
      </c>
      <c r="G265" s="184"/>
    </row>
    <row r="266" spans="2:7">
      <c r="B266" s="182"/>
      <c r="C266" s="183"/>
      <c r="D266" s="92"/>
      <c r="E266" s="93" t="e">
        <f>HYPERLINK("[Evaluation_Continue.xlsm]OBSERVATIONS!B"&amp;MATCH([1]Compétences!D266,[1]OBSERVATIONS!$B$1:$B$35938,0),[1]Compétences!D266)</f>
        <v>#N/A</v>
      </c>
      <c r="F266" s="91" t="e">
        <f>[1]OBSERVATIONS!#REF!</f>
        <v>#REF!</v>
      </c>
      <c r="G266" s="184"/>
    </row>
    <row r="267" spans="2:7">
      <c r="B267" s="182"/>
      <c r="C267" s="183"/>
      <c r="D267" s="92"/>
      <c r="E267" s="93" t="e">
        <f>HYPERLINK("[Evaluation_Continue.xlsm]OBSERVATIONS!B"&amp;MATCH([1]Compétences!D267,[1]OBSERVATIONS!$B$1:$B$35938,0),[1]Compétences!D267)</f>
        <v>#N/A</v>
      </c>
      <c r="F267" s="91" t="e">
        <f>[1]OBSERVATIONS!#REF!</f>
        <v>#REF!</v>
      </c>
      <c r="G267" s="184"/>
    </row>
    <row r="268" spans="2:7">
      <c r="B268" s="182"/>
      <c r="C268" s="183"/>
      <c r="D268" s="92"/>
      <c r="E268" s="93" t="e">
        <f>HYPERLINK("[Evaluation_Continue.xlsm]OBSERVATIONS!B"&amp;MATCH([1]Compétences!D268,[1]OBSERVATIONS!$B$1:$B$35938,0),[1]Compétences!D268)</f>
        <v>#N/A</v>
      </c>
      <c r="F268" s="91" t="e">
        <f>[1]OBSERVATIONS!#REF!</f>
        <v>#REF!</v>
      </c>
      <c r="G268" s="184"/>
    </row>
    <row r="269" spans="2:7">
      <c r="B269" s="182"/>
      <c r="C269" s="183"/>
      <c r="D269" s="92"/>
      <c r="E269" s="93" t="e">
        <f>HYPERLINK("[Evaluation_Continue.xlsm]OBSERVATIONS!B"&amp;MATCH([1]Compétences!D269,[1]OBSERVATIONS!$B$1:$B$35938,0),[1]Compétences!D269)</f>
        <v>#N/A</v>
      </c>
      <c r="F269" s="91" t="e">
        <f>[1]OBSERVATIONS!#REF!</f>
        <v>#REF!</v>
      </c>
      <c r="G269" s="184"/>
    </row>
    <row r="270" spans="2:7">
      <c r="B270" s="182"/>
      <c r="C270" s="183"/>
      <c r="D270" s="92"/>
      <c r="E270" s="93" t="e">
        <f>HYPERLINK("[Evaluation_Continue.xlsm]OBSERVATIONS!B"&amp;MATCH([1]Compétences!D270,[1]OBSERVATIONS!$B$1:$B$35938,0),[1]Compétences!D270)</f>
        <v>#N/A</v>
      </c>
      <c r="F270" s="91" t="e">
        <f>[1]OBSERVATIONS!#REF!</f>
        <v>#REF!</v>
      </c>
      <c r="G270" s="184"/>
    </row>
    <row r="271" spans="2:7">
      <c r="B271" s="182"/>
      <c r="C271" s="183">
        <v>2</v>
      </c>
      <c r="D271" s="98" t="str">
        <f>[1]Compétences!C271</f>
        <v xml:space="preserve">Reconnaître, nommer, décrire, reproduire quelques solides </v>
      </c>
      <c r="E271" s="94"/>
      <c r="F271" s="91"/>
      <c r="G271" s="184"/>
    </row>
    <row r="272" spans="2:7">
      <c r="B272" s="182"/>
      <c r="C272" s="183"/>
      <c r="D272" s="92"/>
      <c r="E272" s="83" t="e">
        <f>HYPERLINK("[Evaluation_Continue.xlsm]OBSERVATIONS!B"&amp;MATCH([1]Compétences!D272,[1]OBSERVATIONS!$B$1:$B$35938,0),[1]Compétences!D272)</f>
        <v>#N/A</v>
      </c>
      <c r="F272" s="91" t="e">
        <f>[1]OBSERVATIONS!#REF!</f>
        <v>#REF!</v>
      </c>
      <c r="G272" s="184"/>
    </row>
    <row r="273" spans="2:7">
      <c r="B273" s="182"/>
      <c r="C273" s="183"/>
      <c r="D273" s="92"/>
      <c r="E273" s="83" t="e">
        <f>HYPERLINK("[Evaluation_Continue.xlsm]OBSERVATIONS!B"&amp;MATCH([1]Compétences!D273,[1]OBSERVATIONS!$B$1:$B$35938,0),[1]Compétences!D273)</f>
        <v>#N/A</v>
      </c>
      <c r="F273" s="91" t="e">
        <f>[1]OBSERVATIONS!#REF!</f>
        <v>#REF!</v>
      </c>
      <c r="G273" s="184"/>
    </row>
    <row r="274" spans="2:7">
      <c r="B274" s="182"/>
      <c r="C274" s="183"/>
      <c r="D274" s="92"/>
      <c r="E274" s="83" t="e">
        <f>HYPERLINK("[Evaluation_Continue.xlsm]OBSERVATIONS!B"&amp;MATCH([1]Compétences!D274,[1]OBSERVATIONS!$B$1:$B$35938,0),[1]Compétences!D274)</f>
        <v>#N/A</v>
      </c>
      <c r="F274" s="91" t="e">
        <f>[1]OBSERVATIONS!#REF!</f>
        <v>#REF!</v>
      </c>
      <c r="G274" s="184"/>
    </row>
    <row r="275" spans="2:7">
      <c r="B275" s="182"/>
      <c r="C275" s="183"/>
      <c r="D275" s="92"/>
      <c r="E275" s="83" t="e">
        <f>HYPERLINK("[Evaluation_Continue.xlsm]OBSERVATIONS!B"&amp;MATCH([1]Compétences!D275,[1]OBSERVATIONS!$B$1:$B$35938,0),[1]Compétences!D275)</f>
        <v>#N/A</v>
      </c>
      <c r="F275" s="91" t="e">
        <f>[1]OBSERVATIONS!#REF!</f>
        <v>#REF!</v>
      </c>
      <c r="G275" s="184"/>
    </row>
    <row r="276" spans="2:7" ht="15">
      <c r="B276" s="182"/>
      <c r="C276" s="183">
        <v>2</v>
      </c>
      <c r="D276" s="185" t="str">
        <f>[1]Compétences!C276</f>
        <v xml:space="preserve">Reconnaitre, nommer, décrire, reproduire, constuire quelques figures géométriques. Reconnaître et utiliser les notions d'alignement, d'angle droit, d'égalité de longueurs, de milieu, de symétrie </v>
      </c>
      <c r="E276" s="186"/>
      <c r="F276" s="91"/>
      <c r="G276" s="97"/>
    </row>
    <row r="277" spans="2:7">
      <c r="B277" s="182"/>
      <c r="C277" s="183"/>
      <c r="D277" s="92"/>
      <c r="E277" s="93" t="e">
        <f>HYPERLINK("[Evaluation_Continue.xlsm]OBSERVATIONS!B"&amp;MATCH([1]Compétences!D277,[1]OBSERVATIONS!$B$1:$B$35938,0),[1]Compétences!D277)</f>
        <v>#N/A</v>
      </c>
      <c r="F277" s="91" t="e">
        <f>[1]OBSERVATIONS!#REF!</f>
        <v>#REF!</v>
      </c>
      <c r="G277" s="184"/>
    </row>
    <row r="278" spans="2:7">
      <c r="B278" s="182"/>
      <c r="C278" s="183"/>
      <c r="D278" s="92"/>
      <c r="E278" s="93" t="e">
        <f>HYPERLINK("[Evaluation_Continue.xlsm]OBSERVATIONS!B"&amp;MATCH([1]Compétences!D278,[1]OBSERVATIONS!$B$1:$B$35938,0),[1]Compétences!D278)</f>
        <v>#N/A</v>
      </c>
      <c r="F278" s="91" t="e">
        <f>[1]OBSERVATIONS!#REF!</f>
        <v>#REF!</v>
      </c>
      <c r="G278" s="184"/>
    </row>
    <row r="279" spans="2:7">
      <c r="B279" s="182"/>
      <c r="C279" s="183"/>
      <c r="D279" s="92"/>
      <c r="E279" s="93" t="e">
        <f>HYPERLINK("[Evaluation_Continue.xlsm]OBSERVATIONS!B"&amp;MATCH([1]Compétences!D279,[1]OBSERVATIONS!$B$1:$B$35938,0),[1]Compétences!D279)</f>
        <v>#N/A</v>
      </c>
      <c r="F279" s="91" t="e">
        <f>[1]OBSERVATIONS!#REF!</f>
        <v>#REF!</v>
      </c>
      <c r="G279" s="184"/>
    </row>
    <row r="280" spans="2:7">
      <c r="B280" s="182"/>
      <c r="C280" s="183"/>
      <c r="D280" s="92"/>
      <c r="E280" s="93" t="e">
        <f>HYPERLINK("[Evaluation_Continue.xlsm]OBSERVATIONS!B"&amp;MATCH([1]Compétences!D280,[1]OBSERVATIONS!$B$1:$B$35938,0),[1]Compétences!D280)</f>
        <v>#N/A</v>
      </c>
      <c r="F280" s="91" t="e">
        <f>[1]OBSERVATIONS!#REF!</f>
        <v>#REF!</v>
      </c>
      <c r="G280" s="184"/>
    </row>
    <row r="281" spans="2:7">
      <c r="B281" s="182"/>
      <c r="C281" s="183"/>
      <c r="D281" s="92"/>
      <c r="E281" s="93" t="e">
        <f>HYPERLINK("[Evaluation_Continue.xlsm]OBSERVATIONS!B"&amp;MATCH([1]Compétences!D281,[1]OBSERVATIONS!$B$1:$B$35938,0),[1]Compétences!D281)</f>
        <v>#N/A</v>
      </c>
      <c r="F281" s="91" t="e">
        <f>[1]OBSERVATIONS!#REF!</f>
        <v>#REF!</v>
      </c>
      <c r="G281" s="184"/>
    </row>
    <row r="282" spans="2:7">
      <c r="B282" s="182"/>
      <c r="C282" s="183"/>
      <c r="D282" s="92"/>
      <c r="E282" s="93" t="e">
        <f>HYPERLINK("[Evaluation_Continue.xlsm]OBSERVATIONS!B"&amp;MATCH([1]Compétences!D282,[1]OBSERVATIONS!$B$1:$B$35938,0),[1]Compétences!D282)</f>
        <v>#N/A</v>
      </c>
      <c r="F282" s="91" t="e">
        <f>[1]OBSERVATIONS!#REF!</f>
        <v>#REF!</v>
      </c>
      <c r="G282" s="184"/>
    </row>
    <row r="283" spans="2:7">
      <c r="B283" s="182"/>
      <c r="C283" s="183"/>
      <c r="D283" s="92"/>
      <c r="E283" s="93" t="e">
        <f>HYPERLINK("[Evaluation_Continue.xlsm]OBSERVATIONS!B"&amp;MATCH([1]Compétences!D283,[1]OBSERVATIONS!$B$1:$B$35938,0),[1]Compétences!D283)</f>
        <v>#N/A</v>
      </c>
      <c r="F283" s="91" t="e">
        <f>[1]OBSERVATIONS!#REF!</f>
        <v>#REF!</v>
      </c>
      <c r="G283" s="184"/>
    </row>
    <row r="284" spans="2:7">
      <c r="B284" s="182"/>
      <c r="C284" s="183"/>
      <c r="D284" s="92"/>
      <c r="E284" s="93" t="e">
        <f>HYPERLINK("[Evaluation_Continue.xlsm]OBSERVATIONS!B"&amp;MATCH([1]Compétences!D284,[1]OBSERVATIONS!$B$1:$B$35938,0),[1]Compétences!D284)</f>
        <v>#N/A</v>
      </c>
      <c r="F284" s="91" t="e">
        <f>[1]OBSERVATIONS!#REF!</f>
        <v>#REF!</v>
      </c>
      <c r="G284" s="184"/>
    </row>
    <row r="285" spans="2:7">
      <c r="B285" s="182"/>
      <c r="C285" s="183"/>
      <c r="D285" s="92"/>
      <c r="E285" s="83" t="e">
        <f>HYPERLINK("[Evaluation_Continue.xlsm]OBSERVATIONS!B"&amp;MATCH([1]Compétences!D285,[1]OBSERVATIONS!$B$1:$B$35938,0),[1]Compétences!D285)</f>
        <v>#N/A</v>
      </c>
      <c r="F285" s="91" t="e">
        <f>[1]OBSERVATIONS!#REF!</f>
        <v>#REF!</v>
      </c>
      <c r="G285" s="184"/>
    </row>
    <row r="286" spans="2:7">
      <c r="B286" s="182"/>
      <c r="C286" s="183"/>
      <c r="D286" s="92"/>
      <c r="E286" s="93" t="e">
        <f>HYPERLINK("[Evaluation_Continue.xlsm]OBSERVATIONS!B"&amp;MATCH([1]Compétences!D286,[1]OBSERVATIONS!$B$1:$B$35938,0),[1]Compétences!D286)</f>
        <v>#N/A</v>
      </c>
      <c r="F286" s="91" t="e">
        <f>[1]OBSERVATIONS!#REF!</f>
        <v>#REF!</v>
      </c>
      <c r="G286" s="184"/>
    </row>
    <row r="287" spans="2:7">
      <c r="B287" s="182"/>
      <c r="C287" s="183"/>
      <c r="D287" s="92"/>
      <c r="E287" s="93" t="e">
        <f>HYPERLINK("[Evaluation_Continue.xlsm]OBSERVATIONS!B"&amp;MATCH([1]Compétences!D287,[1]OBSERVATIONS!$B$1:$B$35938,0),[1]Compétences!D287)</f>
        <v>#N/A</v>
      </c>
      <c r="F287" s="91" t="e">
        <f>[1]OBSERVATIONS!#REF!</f>
        <v>#REF!</v>
      </c>
      <c r="G287" s="184"/>
    </row>
    <row r="288" spans="2:7">
      <c r="B288" s="182"/>
      <c r="C288" s="183"/>
      <c r="D288" s="92"/>
      <c r="E288" s="83" t="e">
        <f>HYPERLINK("[Evaluation_Continue.xlsm]OBSERVATIONS!B"&amp;MATCH([1]Compétences!D288,[1]OBSERVATIONS!$B$1:$B$35938,0),[1]Compétences!D288)</f>
        <v>#N/A</v>
      </c>
      <c r="F288" s="91" t="e">
        <f>[1]OBSERVATIONS!#REF!</f>
        <v>#REF!</v>
      </c>
      <c r="G288" s="184"/>
    </row>
    <row r="289" spans="2:10">
      <c r="B289" s="182"/>
      <c r="C289" s="183"/>
      <c r="D289" s="92"/>
      <c r="E289" s="93" t="e">
        <f>HYPERLINK("[Evaluation_Continue.xlsm]OBSERVATIONS!B"&amp;MATCH([1]Compétences!D289,[1]OBSERVATIONS!$B$1:$B$35938,0),[1]Compétences!D289)</f>
        <v>#N/A</v>
      </c>
      <c r="F289" s="91" t="e">
        <f>[1]OBSERVATIONS!#REF!</f>
        <v>#REF!</v>
      </c>
      <c r="G289" s="184"/>
    </row>
    <row r="290" spans="2:10">
      <c r="E290" s="88"/>
      <c r="F290" s="100"/>
      <c r="G290" s="44"/>
      <c r="J290" s="43"/>
    </row>
    <row r="291" spans="2:10">
      <c r="E291" s="88"/>
      <c r="F291" s="100"/>
      <c r="G291" s="44"/>
      <c r="J291" s="43"/>
    </row>
    <row r="292" spans="2:10">
      <c r="E292" s="88"/>
      <c r="F292" s="100"/>
      <c r="G292" s="44"/>
      <c r="J292" s="43"/>
    </row>
    <row r="293" spans="2:10">
      <c r="E293" s="88"/>
      <c r="F293" s="100"/>
      <c r="G293" s="44"/>
      <c r="J293" s="43"/>
    </row>
    <row r="294" spans="2:10">
      <c r="E294" s="88"/>
      <c r="F294" s="100"/>
      <c r="G294" s="44"/>
      <c r="J294" s="43"/>
    </row>
    <row r="295" spans="2:10">
      <c r="E295" s="101"/>
      <c r="F295" s="43"/>
      <c r="G295" s="44"/>
      <c r="J295" s="43"/>
    </row>
    <row r="296" spans="2:10">
      <c r="E296" s="88"/>
      <c r="F296" s="43"/>
      <c r="G296" s="44"/>
      <c r="J296" s="43"/>
    </row>
    <row r="297" spans="2:10">
      <c r="E297" s="88"/>
      <c r="F297" s="43"/>
      <c r="G297" s="44"/>
      <c r="J297" s="43"/>
    </row>
    <row r="298" spans="2:10">
      <c r="E298" s="88"/>
      <c r="F298" s="43"/>
      <c r="G298" s="44"/>
      <c r="J298" s="43"/>
    </row>
    <row r="299" spans="2:10">
      <c r="E299" s="88"/>
      <c r="F299" s="43"/>
      <c r="G299" s="44"/>
      <c r="J299" s="43"/>
    </row>
    <row r="300" spans="2:10">
      <c r="E300" s="88"/>
      <c r="F300" s="43"/>
      <c r="G300" s="44"/>
      <c r="J300" s="43"/>
    </row>
    <row r="301" spans="2:10">
      <c r="E301" s="88"/>
      <c r="F301" s="43"/>
      <c r="G301" s="44"/>
      <c r="J301" s="43"/>
    </row>
    <row r="302" spans="2:10">
      <c r="E302" s="88"/>
      <c r="F302" s="43"/>
      <c r="G302" s="44"/>
      <c r="J302" s="43"/>
    </row>
    <row r="303" spans="2:10">
      <c r="E303" s="88"/>
      <c r="F303" s="43"/>
      <c r="G303" s="44"/>
      <c r="J303" s="43"/>
    </row>
    <row r="304" spans="2:10">
      <c r="E304" s="88"/>
      <c r="F304" s="43"/>
      <c r="G304" s="44"/>
      <c r="J304" s="43"/>
    </row>
    <row r="305" spans="5:10">
      <c r="E305" s="88"/>
      <c r="F305" s="43"/>
      <c r="G305" s="44"/>
      <c r="J305" s="43"/>
    </row>
    <row r="306" spans="5:10">
      <c r="E306" s="88"/>
      <c r="F306" s="43"/>
      <c r="G306" s="44"/>
      <c r="J306" s="43"/>
    </row>
    <row r="307" spans="5:10">
      <c r="E307" s="88"/>
      <c r="F307" s="43"/>
      <c r="G307" s="44"/>
      <c r="J307" s="43"/>
    </row>
    <row r="308" spans="5:10">
      <c r="E308" s="88"/>
      <c r="F308" s="43"/>
      <c r="G308" s="44"/>
      <c r="J308" s="43"/>
    </row>
    <row r="309" spans="5:10">
      <c r="E309" s="88"/>
      <c r="F309" s="43"/>
      <c r="G309" s="44"/>
      <c r="J309" s="43"/>
    </row>
    <row r="310" spans="5:10">
      <c r="E310" s="88"/>
      <c r="F310" s="43"/>
      <c r="G310" s="44"/>
      <c r="J310" s="43"/>
    </row>
    <row r="311" spans="5:10">
      <c r="E311" s="88"/>
      <c r="F311" s="43"/>
      <c r="G311" s="44"/>
      <c r="J311" s="43"/>
    </row>
    <row r="312" spans="5:10">
      <c r="E312" s="88"/>
      <c r="F312" s="43"/>
      <c r="G312" s="44"/>
      <c r="J312" s="43"/>
    </row>
    <row r="313" spans="5:10">
      <c r="E313" s="88"/>
      <c r="F313" s="43"/>
      <c r="G313" s="44"/>
      <c r="J313" s="43"/>
    </row>
    <row r="314" spans="5:10">
      <c r="E314" s="88"/>
      <c r="F314" s="43"/>
      <c r="G314" s="44"/>
      <c r="J314" s="43"/>
    </row>
    <row r="315" spans="5:10">
      <c r="E315" s="88"/>
      <c r="F315" s="43"/>
      <c r="G315" s="44"/>
      <c r="J315" s="43"/>
    </row>
    <row r="316" spans="5:10">
      <c r="E316" s="88"/>
      <c r="F316" s="43"/>
      <c r="G316" s="44"/>
      <c r="J316" s="43"/>
    </row>
    <row r="317" spans="5:10">
      <c r="E317" s="88"/>
      <c r="F317" s="43"/>
      <c r="G317" s="44"/>
      <c r="J317" s="43"/>
    </row>
    <row r="318" spans="5:10">
      <c r="E318" s="88"/>
      <c r="F318" s="43"/>
      <c r="G318" s="44"/>
      <c r="J318" s="43"/>
    </row>
    <row r="319" spans="5:10">
      <c r="E319" s="88"/>
      <c r="F319" s="43"/>
      <c r="G319" s="44"/>
      <c r="J319" s="43"/>
    </row>
    <row r="320" spans="5:10">
      <c r="E320" s="88"/>
      <c r="F320" s="43"/>
      <c r="G320" s="44"/>
      <c r="J320" s="43"/>
    </row>
    <row r="321" spans="5:10">
      <c r="E321" s="88"/>
      <c r="F321" s="43"/>
      <c r="G321" s="44"/>
      <c r="J321" s="43"/>
    </row>
    <row r="322" spans="5:10">
      <c r="E322" s="88"/>
      <c r="F322" s="43"/>
      <c r="G322" s="44"/>
      <c r="J322" s="43"/>
    </row>
    <row r="323" spans="5:10">
      <c r="E323" s="88"/>
      <c r="F323" s="43"/>
      <c r="G323" s="44"/>
      <c r="J323" s="43"/>
    </row>
    <row r="324" spans="5:10">
      <c r="E324" s="88"/>
      <c r="F324" s="43"/>
      <c r="G324" s="44"/>
      <c r="J324" s="43"/>
    </row>
    <row r="325" spans="5:10">
      <c r="E325" s="88"/>
      <c r="F325" s="43"/>
      <c r="G325" s="44"/>
      <c r="J325" s="43"/>
    </row>
    <row r="326" spans="5:10">
      <c r="E326" s="88"/>
      <c r="F326" s="43"/>
      <c r="G326" s="44"/>
      <c r="J326" s="43"/>
    </row>
    <row r="327" spans="5:10">
      <c r="E327" s="88"/>
      <c r="F327" s="43"/>
      <c r="G327" s="44"/>
      <c r="J327" s="43"/>
    </row>
    <row r="328" spans="5:10">
      <c r="E328" s="88"/>
      <c r="F328" s="43"/>
      <c r="G328" s="44"/>
      <c r="J328" s="43"/>
    </row>
    <row r="329" spans="5:10">
      <c r="E329" s="88"/>
      <c r="F329" s="43"/>
      <c r="G329" s="44"/>
      <c r="J329" s="43"/>
    </row>
    <row r="330" spans="5:10">
      <c r="E330" s="88"/>
      <c r="F330" s="43"/>
      <c r="G330" s="44"/>
      <c r="J330" s="43"/>
    </row>
    <row r="331" spans="5:10">
      <c r="E331" s="88"/>
      <c r="F331" s="43"/>
      <c r="G331" s="44"/>
      <c r="J331" s="43"/>
    </row>
    <row r="332" spans="5:10">
      <c r="E332" s="88"/>
      <c r="F332" s="43"/>
      <c r="G332" s="44"/>
      <c r="J332" s="43"/>
    </row>
    <row r="333" spans="5:10">
      <c r="E333" s="88"/>
      <c r="F333" s="43"/>
      <c r="G333" s="44"/>
      <c r="J333" s="43"/>
    </row>
    <row r="334" spans="5:10">
      <c r="E334" s="88"/>
      <c r="F334" s="43"/>
      <c r="G334" s="44"/>
      <c r="J334" s="43"/>
    </row>
    <row r="335" spans="5:10">
      <c r="E335" s="88"/>
      <c r="F335" s="43"/>
      <c r="G335" s="44"/>
      <c r="J335" s="43"/>
    </row>
    <row r="336" spans="5:10">
      <c r="E336" s="88"/>
      <c r="F336" s="43"/>
      <c r="G336" s="44"/>
      <c r="J336" s="43"/>
    </row>
    <row r="337" spans="5:10">
      <c r="E337" s="88"/>
      <c r="F337" s="43"/>
      <c r="G337" s="44"/>
      <c r="J337" s="43"/>
    </row>
    <row r="338" spans="5:10">
      <c r="E338" s="88"/>
      <c r="F338" s="43"/>
      <c r="G338" s="44"/>
      <c r="J338" s="43"/>
    </row>
    <row r="339" spans="5:10">
      <c r="E339" s="88"/>
      <c r="F339" s="43"/>
      <c r="G339" s="44"/>
      <c r="J339" s="43"/>
    </row>
    <row r="340" spans="5:10">
      <c r="E340" s="88"/>
      <c r="F340" s="43"/>
      <c r="G340" s="44"/>
      <c r="J340" s="43"/>
    </row>
    <row r="341" spans="5:10">
      <c r="E341" s="88"/>
      <c r="F341" s="43"/>
      <c r="G341" s="44"/>
      <c r="J341" s="43"/>
    </row>
    <row r="342" spans="5:10">
      <c r="E342" s="88"/>
      <c r="F342" s="43"/>
      <c r="G342" s="44"/>
      <c r="J342" s="43"/>
    </row>
    <row r="343" spans="5:10">
      <c r="E343" s="88"/>
      <c r="F343" s="43"/>
      <c r="G343" s="44"/>
      <c r="J343" s="43"/>
    </row>
    <row r="344" spans="5:10">
      <c r="E344" s="88"/>
      <c r="F344" s="43"/>
      <c r="G344" s="44"/>
      <c r="J344" s="43"/>
    </row>
    <row r="345" spans="5:10">
      <c r="E345" s="88"/>
      <c r="F345" s="43"/>
      <c r="G345" s="44"/>
      <c r="J345" s="43"/>
    </row>
    <row r="346" spans="5:10">
      <c r="E346" s="88"/>
      <c r="F346" s="43"/>
      <c r="G346" s="44"/>
      <c r="J346" s="43"/>
    </row>
    <row r="347" spans="5:10">
      <c r="E347" s="88"/>
      <c r="F347" s="43"/>
      <c r="G347" s="44"/>
      <c r="J347" s="43"/>
    </row>
    <row r="348" spans="5:10">
      <c r="E348" s="88"/>
      <c r="F348" s="43"/>
      <c r="G348" s="44"/>
      <c r="J348" s="43"/>
    </row>
    <row r="349" spans="5:10">
      <c r="E349" s="88"/>
      <c r="F349" s="43"/>
      <c r="G349" s="44"/>
      <c r="J349" s="43"/>
    </row>
    <row r="350" spans="5:10">
      <c r="E350" s="88"/>
      <c r="F350" s="43"/>
      <c r="G350" s="44"/>
      <c r="J350" s="43"/>
    </row>
    <row r="351" spans="5:10">
      <c r="E351" s="88"/>
      <c r="F351" s="43"/>
      <c r="G351" s="44"/>
      <c r="J351" s="43"/>
    </row>
    <row r="352" spans="5:10">
      <c r="E352" s="88"/>
      <c r="F352" s="43"/>
      <c r="G352" s="44"/>
      <c r="J352" s="43"/>
    </row>
    <row r="353" spans="5:10">
      <c r="E353" s="88"/>
      <c r="F353" s="43"/>
      <c r="G353" s="44"/>
      <c r="J353" s="43"/>
    </row>
    <row r="354" spans="5:10">
      <c r="E354" s="88"/>
      <c r="F354" s="43"/>
      <c r="G354" s="44"/>
      <c r="J354" s="43"/>
    </row>
    <row r="355" spans="5:10">
      <c r="E355" s="88"/>
      <c r="F355" s="43"/>
      <c r="G355" s="44"/>
      <c r="J355" s="43"/>
    </row>
    <row r="356" spans="5:10">
      <c r="E356" s="88"/>
      <c r="F356" s="43"/>
      <c r="G356" s="44"/>
      <c r="J356" s="43"/>
    </row>
    <row r="357" spans="5:10">
      <c r="E357" s="88"/>
      <c r="F357" s="43"/>
      <c r="G357" s="44"/>
      <c r="J357" s="43"/>
    </row>
    <row r="358" spans="5:10">
      <c r="E358" s="88"/>
      <c r="F358" s="43"/>
      <c r="G358" s="44"/>
      <c r="J358" s="43"/>
    </row>
    <row r="359" spans="5:10">
      <c r="E359" s="88"/>
      <c r="F359" s="43"/>
      <c r="G359" s="44"/>
      <c r="J359" s="43"/>
    </row>
    <row r="360" spans="5:10">
      <c r="E360" s="88"/>
      <c r="F360" s="43"/>
      <c r="G360" s="44"/>
      <c r="J360" s="43"/>
    </row>
    <row r="361" spans="5:10">
      <c r="E361" s="88"/>
      <c r="F361" s="43"/>
      <c r="G361" s="44"/>
      <c r="J361" s="43"/>
    </row>
    <row r="362" spans="5:10">
      <c r="E362" s="88"/>
      <c r="F362" s="43"/>
      <c r="G362" s="44"/>
      <c r="J362" s="43"/>
    </row>
    <row r="363" spans="5:10">
      <c r="E363" s="88"/>
      <c r="F363" s="43"/>
      <c r="G363" s="44"/>
      <c r="J363" s="43"/>
    </row>
    <row r="364" spans="5:10">
      <c r="E364" s="88"/>
      <c r="F364" s="43"/>
      <c r="G364" s="44"/>
      <c r="J364" s="43"/>
    </row>
    <row r="365" spans="5:10">
      <c r="E365" s="88"/>
      <c r="F365" s="43"/>
      <c r="G365" s="44"/>
      <c r="J365" s="43"/>
    </row>
    <row r="366" spans="5:10">
      <c r="E366" s="88"/>
      <c r="F366" s="43"/>
      <c r="G366" s="44"/>
      <c r="J366" s="43"/>
    </row>
    <row r="367" spans="5:10">
      <c r="E367" s="88"/>
      <c r="F367" s="43"/>
      <c r="G367" s="44"/>
      <c r="J367" s="43"/>
    </row>
    <row r="368" spans="5:10">
      <c r="E368" s="88"/>
      <c r="F368" s="43"/>
      <c r="G368" s="44"/>
      <c r="J368" s="43"/>
    </row>
    <row r="369" spans="5:10">
      <c r="E369" s="88"/>
      <c r="F369" s="43"/>
      <c r="G369" s="44"/>
      <c r="J369" s="43"/>
    </row>
    <row r="370" spans="5:10">
      <c r="E370" s="88"/>
      <c r="F370" s="43"/>
      <c r="G370" s="44"/>
      <c r="J370" s="43"/>
    </row>
    <row r="371" spans="5:10">
      <c r="E371" s="88"/>
      <c r="F371" s="43"/>
      <c r="G371" s="44"/>
      <c r="J371" s="43"/>
    </row>
    <row r="372" spans="5:10">
      <c r="E372" s="88"/>
      <c r="F372" s="43"/>
      <c r="G372" s="44"/>
      <c r="J372" s="43"/>
    </row>
    <row r="373" spans="5:10">
      <c r="E373" s="88"/>
      <c r="F373" s="43"/>
      <c r="G373" s="44"/>
      <c r="J373" s="43"/>
    </row>
    <row r="374" spans="5:10">
      <c r="E374" s="88"/>
      <c r="F374" s="43"/>
      <c r="G374" s="44"/>
      <c r="J374" s="43"/>
    </row>
    <row r="375" spans="5:10">
      <c r="E375" s="88"/>
      <c r="F375" s="43"/>
      <c r="G375" s="44"/>
      <c r="J375" s="43"/>
    </row>
    <row r="376" spans="5:10">
      <c r="E376" s="88"/>
      <c r="F376" s="43"/>
      <c r="G376" s="44"/>
      <c r="J376" s="43"/>
    </row>
    <row r="377" spans="5:10">
      <c r="E377" s="88"/>
      <c r="F377" s="43"/>
      <c r="G377" s="44"/>
      <c r="J377" s="43"/>
    </row>
    <row r="378" spans="5:10">
      <c r="E378" s="88"/>
      <c r="F378" s="43"/>
      <c r="G378" s="44"/>
      <c r="J378" s="43"/>
    </row>
    <row r="379" spans="5:10">
      <c r="E379" s="88"/>
      <c r="F379" s="43"/>
      <c r="G379" s="44"/>
      <c r="J379" s="43"/>
    </row>
    <row r="380" spans="5:10">
      <c r="E380" s="88"/>
      <c r="F380" s="43"/>
      <c r="G380" s="44"/>
      <c r="J380" s="43"/>
    </row>
    <row r="381" spans="5:10">
      <c r="E381" s="88"/>
      <c r="F381" s="43"/>
      <c r="G381" s="44"/>
      <c r="J381" s="43"/>
    </row>
    <row r="382" spans="5:10">
      <c r="E382" s="88"/>
      <c r="F382" s="43"/>
      <c r="G382" s="44"/>
      <c r="J382" s="43"/>
    </row>
    <row r="383" spans="5:10">
      <c r="E383" s="88"/>
      <c r="F383" s="43"/>
      <c r="G383" s="44"/>
      <c r="J383" s="43"/>
    </row>
    <row r="384" spans="5:10">
      <c r="E384" s="88"/>
      <c r="F384" s="43"/>
      <c r="G384" s="44"/>
      <c r="J384" s="43"/>
    </row>
    <row r="385" spans="5:10">
      <c r="E385" s="88"/>
      <c r="F385" s="43"/>
      <c r="G385" s="44"/>
      <c r="J385" s="43"/>
    </row>
    <row r="386" spans="5:10">
      <c r="E386" s="88"/>
      <c r="F386" s="43"/>
      <c r="G386" s="44"/>
      <c r="J386" s="43"/>
    </row>
    <row r="387" spans="5:10">
      <c r="E387" s="88"/>
      <c r="F387" s="43"/>
      <c r="G387" s="44"/>
      <c r="J387" s="43"/>
    </row>
    <row r="388" spans="5:10">
      <c r="E388" s="88"/>
      <c r="F388" s="43"/>
      <c r="G388" s="44"/>
      <c r="J388" s="43"/>
    </row>
    <row r="389" spans="5:10">
      <c r="E389" s="88"/>
      <c r="F389" s="43"/>
      <c r="G389" s="44"/>
      <c r="J389" s="43"/>
    </row>
    <row r="390" spans="5:10">
      <c r="E390" s="88"/>
      <c r="F390" s="43"/>
      <c r="G390" s="44"/>
      <c r="J390" s="43"/>
    </row>
    <row r="391" spans="5:10">
      <c r="E391" s="88"/>
      <c r="F391" s="43"/>
      <c r="G391" s="44"/>
      <c r="J391" s="43"/>
    </row>
    <row r="392" spans="5:10">
      <c r="E392" s="88"/>
      <c r="F392" s="43"/>
      <c r="G392" s="44"/>
      <c r="J392" s="43"/>
    </row>
    <row r="393" spans="5:10">
      <c r="E393" s="88"/>
      <c r="F393" s="43"/>
      <c r="G393" s="44"/>
      <c r="J393" s="43"/>
    </row>
    <row r="394" spans="5:10">
      <c r="E394" s="88"/>
      <c r="F394" s="43"/>
      <c r="G394" s="44"/>
      <c r="J394" s="43"/>
    </row>
    <row r="395" spans="5:10">
      <c r="E395" s="88"/>
      <c r="F395" s="43"/>
      <c r="G395" s="44"/>
      <c r="J395" s="43"/>
    </row>
    <row r="396" spans="5:10">
      <c r="E396" s="88"/>
      <c r="F396" s="43"/>
      <c r="G396" s="44"/>
      <c r="J396" s="43"/>
    </row>
    <row r="397" spans="5:10">
      <c r="E397" s="88"/>
      <c r="F397" s="43"/>
      <c r="G397" s="44"/>
      <c r="J397" s="43"/>
    </row>
    <row r="398" spans="5:10">
      <c r="E398" s="88"/>
      <c r="F398" s="43"/>
      <c r="G398" s="44"/>
      <c r="J398" s="43"/>
    </row>
    <row r="399" spans="5:10">
      <c r="E399" s="88"/>
      <c r="F399" s="43"/>
      <c r="G399" s="44"/>
      <c r="J399" s="43"/>
    </row>
    <row r="400" spans="5:10">
      <c r="E400" s="88"/>
      <c r="F400" s="43"/>
      <c r="G400" s="44"/>
      <c r="J400" s="43"/>
    </row>
    <row r="401" spans="5:10">
      <c r="E401" s="88"/>
      <c r="F401" s="43"/>
      <c r="G401" s="44"/>
      <c r="J401" s="43"/>
    </row>
    <row r="402" spans="5:10">
      <c r="E402" s="88"/>
      <c r="F402" s="43"/>
      <c r="G402" s="44"/>
      <c r="J402" s="43"/>
    </row>
  </sheetData>
  <mergeCells count="131">
    <mergeCell ref="B7:G7"/>
    <mergeCell ref="B8:G8"/>
    <mergeCell ref="B14:G14"/>
    <mergeCell ref="B15:G20"/>
    <mergeCell ref="B22:G22"/>
    <mergeCell ref="B23:G28"/>
    <mergeCell ref="C61:C62"/>
    <mergeCell ref="D61:E61"/>
    <mergeCell ref="G61:G62"/>
    <mergeCell ref="C63:C66"/>
    <mergeCell ref="D63:E63"/>
    <mergeCell ref="G63:G66"/>
    <mergeCell ref="B34:G34"/>
    <mergeCell ref="B35:G39"/>
    <mergeCell ref="D51:E51"/>
    <mergeCell ref="B52:B66"/>
    <mergeCell ref="C52:C55"/>
    <mergeCell ref="D52:E52"/>
    <mergeCell ref="G52:G55"/>
    <mergeCell ref="C56:C60"/>
    <mergeCell ref="D56:E56"/>
    <mergeCell ref="G56:G60"/>
    <mergeCell ref="C75:C78"/>
    <mergeCell ref="D75:E75"/>
    <mergeCell ref="G75:G78"/>
    <mergeCell ref="C79:C81"/>
    <mergeCell ref="D79:E79"/>
    <mergeCell ref="G79:G81"/>
    <mergeCell ref="B67:B81"/>
    <mergeCell ref="C67:C68"/>
    <mergeCell ref="D67:E67"/>
    <mergeCell ref="G67:G68"/>
    <mergeCell ref="C69:C71"/>
    <mergeCell ref="D69:E69"/>
    <mergeCell ref="G69:G71"/>
    <mergeCell ref="C72:C74"/>
    <mergeCell ref="D72:E72"/>
    <mergeCell ref="G72:G74"/>
    <mergeCell ref="B82:B100"/>
    <mergeCell ref="C82:C88"/>
    <mergeCell ref="D82:E82"/>
    <mergeCell ref="G82:G88"/>
    <mergeCell ref="C89:C94"/>
    <mergeCell ref="D89:E89"/>
    <mergeCell ref="G89:G94"/>
    <mergeCell ref="C95:C97"/>
    <mergeCell ref="D95:E95"/>
    <mergeCell ref="G95:G97"/>
    <mergeCell ref="C98:C100"/>
    <mergeCell ref="D98:E98"/>
    <mergeCell ref="G98:G100"/>
    <mergeCell ref="C101:C107"/>
    <mergeCell ref="D101:E101"/>
    <mergeCell ref="G101:G107"/>
    <mergeCell ref="C108:C116"/>
    <mergeCell ref="D108:E108"/>
    <mergeCell ref="G108:G116"/>
    <mergeCell ref="C125:C128"/>
    <mergeCell ref="D125:E125"/>
    <mergeCell ref="G125:G128"/>
    <mergeCell ref="B129:B143"/>
    <mergeCell ref="C129:C133"/>
    <mergeCell ref="D129:E129"/>
    <mergeCell ref="G129:G133"/>
    <mergeCell ref="C134:C138"/>
    <mergeCell ref="D134:E134"/>
    <mergeCell ref="G134:G138"/>
    <mergeCell ref="B101:B128"/>
    <mergeCell ref="C117:C120"/>
    <mergeCell ref="D117:E117"/>
    <mergeCell ref="G117:G120"/>
    <mergeCell ref="C121:C124"/>
    <mergeCell ref="D121:E121"/>
    <mergeCell ref="G121:G124"/>
    <mergeCell ref="C139:C143"/>
    <mergeCell ref="D139:E139"/>
    <mergeCell ref="G139:G143"/>
    <mergeCell ref="C144:C155"/>
    <mergeCell ref="D144:E144"/>
    <mergeCell ref="G144:G155"/>
    <mergeCell ref="C156:C162"/>
    <mergeCell ref="D156:E156"/>
    <mergeCell ref="G156:G162"/>
    <mergeCell ref="C183:C186"/>
    <mergeCell ref="D183:E183"/>
    <mergeCell ref="G183:G186"/>
    <mergeCell ref="B187:B199"/>
    <mergeCell ref="C187:C191"/>
    <mergeCell ref="D187:E187"/>
    <mergeCell ref="G187:G191"/>
    <mergeCell ref="C192:C199"/>
    <mergeCell ref="G192:G199"/>
    <mergeCell ref="B144:B186"/>
    <mergeCell ref="C163:C174"/>
    <mergeCell ref="D163:E163"/>
    <mergeCell ref="G163:G174"/>
    <mergeCell ref="C175:C182"/>
    <mergeCell ref="D175:E175"/>
    <mergeCell ref="G175:G182"/>
    <mergeCell ref="G219:G224"/>
    <mergeCell ref="C225:C230"/>
    <mergeCell ref="D225:E225"/>
    <mergeCell ref="G225:G230"/>
    <mergeCell ref="C231:C243"/>
    <mergeCell ref="D231:E231"/>
    <mergeCell ref="G231:G243"/>
    <mergeCell ref="B200:B207"/>
    <mergeCell ref="C200:C207"/>
    <mergeCell ref="D200:E200"/>
    <mergeCell ref="G200:G207"/>
    <mergeCell ref="B208:B243"/>
    <mergeCell ref="C208:C218"/>
    <mergeCell ref="D208:E208"/>
    <mergeCell ref="G208:G218"/>
    <mergeCell ref="C219:C224"/>
    <mergeCell ref="D219:E219"/>
    <mergeCell ref="B264:B289"/>
    <mergeCell ref="C264:C270"/>
    <mergeCell ref="G264:G270"/>
    <mergeCell ref="C271:C275"/>
    <mergeCell ref="G271:G275"/>
    <mergeCell ref="C276:C289"/>
    <mergeCell ref="D276:E276"/>
    <mergeCell ref="G277:G289"/>
    <mergeCell ref="B244:B263"/>
    <mergeCell ref="C244:C260"/>
    <mergeCell ref="D244:E244"/>
    <mergeCell ref="G244:G260"/>
    <mergeCell ref="C261:C263"/>
    <mergeCell ref="D261:E261"/>
    <mergeCell ref="G262:G2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289"/>
  <sheetViews>
    <sheetView topLeftCell="A50" workbookViewId="0">
      <selection activeCell="D55" sqref="D55"/>
    </sheetView>
  </sheetViews>
  <sheetFormatPr baseColWidth="10" defaultRowHeight="15"/>
  <cols>
    <col min="4" max="4" width="66.28515625" customWidth="1"/>
    <col min="5" max="5" width="48" customWidth="1"/>
    <col min="6" max="6" width="13.85546875" style="105" customWidth="1"/>
    <col min="7" max="7" width="14.140625" style="105" customWidth="1"/>
    <col min="8" max="8" width="14.140625" style="106" customWidth="1"/>
    <col min="10" max="10" width="29.28515625" customWidth="1"/>
  </cols>
  <sheetData>
    <row r="1" spans="1:5" ht="15.75">
      <c r="A1" s="104"/>
      <c r="B1" s="104"/>
      <c r="C1" s="104"/>
      <c r="D1" s="104"/>
      <c r="E1" s="104"/>
    </row>
    <row r="2" spans="1:5" ht="15.75">
      <c r="A2" s="107"/>
      <c r="B2" s="104"/>
      <c r="C2" s="108"/>
      <c r="D2" s="11"/>
      <c r="E2" s="11"/>
    </row>
    <row r="3" spans="1:5" ht="15.75">
      <c r="A3" s="107"/>
      <c r="B3" s="104"/>
      <c r="C3" s="104"/>
      <c r="D3" s="109"/>
      <c r="E3" s="109"/>
    </row>
    <row r="4" spans="1:5" ht="15.75">
      <c r="A4" s="107"/>
      <c r="B4" s="104"/>
      <c r="C4" s="104"/>
      <c r="D4" s="110"/>
      <c r="E4" s="110"/>
    </row>
    <row r="5" spans="1:5" ht="15.75">
      <c r="A5" s="107"/>
      <c r="B5" s="104"/>
      <c r="C5" s="104"/>
      <c r="D5" s="110"/>
      <c r="E5" s="110"/>
    </row>
    <row r="6" spans="1:5" ht="15.75">
      <c r="A6" s="107"/>
      <c r="B6" s="104"/>
      <c r="C6" s="111"/>
      <c r="D6" s="111"/>
      <c r="E6" s="111"/>
    </row>
    <row r="7" spans="1:5" ht="15.75">
      <c r="A7" s="107"/>
      <c r="B7" s="104"/>
      <c r="C7" s="104"/>
      <c r="D7" s="110"/>
      <c r="E7" s="110"/>
    </row>
    <row r="8" spans="1:5" ht="15.75">
      <c r="A8" s="107"/>
      <c r="B8" s="104"/>
      <c r="C8" s="104"/>
      <c r="D8" s="110"/>
      <c r="E8" s="110"/>
    </row>
    <row r="9" spans="1:5" ht="15.75">
      <c r="A9" s="107"/>
      <c r="B9" s="104"/>
      <c r="C9" s="104"/>
      <c r="D9" s="110"/>
      <c r="E9" s="110"/>
    </row>
    <row r="10" spans="1:5" ht="15.75">
      <c r="A10" s="107"/>
      <c r="B10" s="104"/>
      <c r="C10" s="104"/>
      <c r="D10" s="110"/>
      <c r="E10" s="110"/>
    </row>
    <row r="11" spans="1:5" ht="15.75">
      <c r="A11" s="107"/>
      <c r="B11" s="104"/>
      <c r="C11" s="111"/>
      <c r="D11" s="111"/>
      <c r="E11" s="111"/>
    </row>
    <row r="12" spans="1:5" ht="15.75">
      <c r="A12" s="107"/>
      <c r="B12" s="104"/>
      <c r="C12" s="104"/>
      <c r="D12" s="110"/>
      <c r="E12" s="110"/>
    </row>
    <row r="13" spans="1:5" ht="15.75">
      <c r="A13" s="107"/>
      <c r="B13" s="104"/>
      <c r="C13" s="111"/>
      <c r="D13" s="111"/>
      <c r="E13" s="111"/>
    </row>
    <row r="14" spans="1:5" ht="15.75">
      <c r="A14" s="107"/>
      <c r="B14" s="104"/>
      <c r="C14" s="104"/>
      <c r="D14" s="110"/>
      <c r="E14" s="110"/>
    </row>
    <row r="15" spans="1:5" ht="15.75">
      <c r="A15" s="107"/>
      <c r="B15" s="104"/>
      <c r="C15" s="104"/>
      <c r="D15" s="110"/>
      <c r="E15" s="110"/>
    </row>
    <row r="16" spans="1:5" ht="15.75">
      <c r="A16" s="107"/>
      <c r="B16" s="104"/>
      <c r="C16" s="104"/>
      <c r="D16" s="110"/>
      <c r="E16" s="110"/>
    </row>
    <row r="17" spans="1:5" ht="15.75">
      <c r="A17" s="107"/>
      <c r="B17" s="104"/>
      <c r="C17" s="111"/>
      <c r="D17" s="111"/>
      <c r="E17" s="111"/>
    </row>
    <row r="18" spans="1:5" ht="15.75">
      <c r="A18" s="107"/>
      <c r="B18" s="104"/>
      <c r="C18" s="104"/>
      <c r="D18" s="110"/>
      <c r="E18" s="110"/>
    </row>
    <row r="19" spans="1:5" ht="15.75">
      <c r="A19" s="107"/>
      <c r="B19" s="104"/>
      <c r="C19" s="111"/>
      <c r="D19" s="111"/>
      <c r="E19" s="111"/>
    </row>
    <row r="20" spans="1:5" ht="15.75">
      <c r="A20" s="107"/>
      <c r="B20" s="104"/>
      <c r="C20" s="104"/>
      <c r="D20" s="110"/>
      <c r="E20" s="110"/>
    </row>
    <row r="21" spans="1:5" ht="15.75">
      <c r="A21" s="107"/>
      <c r="B21" s="104"/>
      <c r="C21" s="104"/>
      <c r="D21" s="110"/>
      <c r="E21" s="110"/>
    </row>
    <row r="22" spans="1:5" ht="15.75">
      <c r="A22" s="107"/>
      <c r="B22" s="104"/>
      <c r="C22" s="111"/>
      <c r="D22" s="111"/>
      <c r="E22" s="111"/>
    </row>
    <row r="23" spans="1:5" ht="15.75">
      <c r="A23" s="107"/>
      <c r="B23" s="104"/>
      <c r="C23" s="104"/>
      <c r="D23" s="110"/>
      <c r="E23" s="110"/>
    </row>
    <row r="24" spans="1:5" ht="15.75">
      <c r="A24" s="107"/>
      <c r="B24" s="104"/>
      <c r="C24" s="104"/>
      <c r="D24" s="110"/>
      <c r="E24" s="110"/>
    </row>
    <row r="25" spans="1:5" ht="15.75">
      <c r="A25" s="107"/>
      <c r="B25" s="104"/>
      <c r="C25" s="111"/>
      <c r="D25" s="111"/>
      <c r="E25" s="111"/>
    </row>
    <row r="26" spans="1:5" ht="15.75">
      <c r="A26" s="107"/>
      <c r="B26" s="104"/>
      <c r="C26" s="104"/>
      <c r="D26" s="110"/>
      <c r="E26" s="110"/>
    </row>
    <row r="27" spans="1:5" ht="15.75">
      <c r="A27" s="107"/>
      <c r="B27" s="104"/>
      <c r="C27" s="104"/>
      <c r="D27" s="110"/>
      <c r="E27" s="110"/>
    </row>
    <row r="28" spans="1:5" ht="15.75">
      <c r="A28" s="107"/>
      <c r="B28" s="104"/>
      <c r="C28" s="104"/>
      <c r="D28" s="110"/>
      <c r="E28" s="110"/>
    </row>
    <row r="29" spans="1:5" ht="15.75">
      <c r="A29" s="107"/>
      <c r="B29" s="104"/>
      <c r="C29" s="111"/>
      <c r="D29" s="111"/>
      <c r="E29" s="111"/>
    </row>
    <row r="30" spans="1:5" ht="15.75">
      <c r="A30" s="107"/>
      <c r="B30" s="104"/>
      <c r="C30" s="104"/>
      <c r="D30" s="110"/>
      <c r="E30" s="110"/>
    </row>
    <row r="31" spans="1:5" ht="15.75">
      <c r="A31" s="107"/>
      <c r="B31" s="104"/>
      <c r="C31" s="104"/>
      <c r="D31" s="110"/>
      <c r="E31" s="110"/>
    </row>
    <row r="32" spans="1:5" ht="15.75">
      <c r="A32" s="107"/>
      <c r="B32" s="104"/>
      <c r="C32" s="104"/>
      <c r="D32" s="110"/>
      <c r="E32" s="110"/>
    </row>
    <row r="33" spans="1:5" ht="15.75">
      <c r="A33" s="107"/>
      <c r="B33" s="104"/>
      <c r="C33" s="111"/>
      <c r="D33" s="111"/>
      <c r="E33" s="111"/>
    </row>
    <row r="34" spans="1:5" ht="15.75">
      <c r="A34" s="107"/>
      <c r="B34" s="104"/>
      <c r="C34" s="104"/>
      <c r="D34" s="110"/>
      <c r="E34" s="110"/>
    </row>
    <row r="35" spans="1:5" ht="15.75">
      <c r="A35" s="107"/>
      <c r="B35" s="104"/>
      <c r="C35" s="104"/>
      <c r="D35" s="110"/>
      <c r="E35" s="110"/>
    </row>
    <row r="36" spans="1:5" ht="15.75">
      <c r="A36" s="107"/>
      <c r="B36" s="104"/>
      <c r="C36" s="104"/>
      <c r="D36" s="110"/>
      <c r="E36" s="110"/>
    </row>
    <row r="37" spans="1:5" ht="15.75">
      <c r="A37" s="107"/>
      <c r="B37" s="104"/>
      <c r="C37" s="104"/>
      <c r="D37" s="110"/>
      <c r="E37" s="110"/>
    </row>
    <row r="38" spans="1:5" ht="15.75">
      <c r="A38" s="107"/>
      <c r="B38" s="104"/>
      <c r="C38" s="104"/>
      <c r="D38" s="110"/>
      <c r="E38" s="110"/>
    </row>
    <row r="39" spans="1:5" ht="15.75">
      <c r="A39" s="107"/>
      <c r="B39" s="104"/>
      <c r="C39" s="104"/>
      <c r="D39" s="110"/>
      <c r="E39" s="110"/>
    </row>
    <row r="40" spans="1:5" ht="15.75">
      <c r="A40" s="107"/>
      <c r="B40" s="104"/>
      <c r="C40" s="111"/>
      <c r="D40" s="111"/>
      <c r="E40" s="111"/>
    </row>
    <row r="41" spans="1:5" ht="15.75">
      <c r="A41" s="107"/>
      <c r="B41" s="104"/>
      <c r="C41" s="104"/>
      <c r="D41" s="110"/>
      <c r="E41" s="110"/>
    </row>
    <row r="42" spans="1:5" ht="15.75">
      <c r="A42" s="107"/>
      <c r="B42" s="104"/>
      <c r="C42" s="104"/>
      <c r="D42" s="110"/>
      <c r="E42" s="110"/>
    </row>
    <row r="43" spans="1:5" ht="15.75">
      <c r="A43" s="107"/>
      <c r="B43" s="104"/>
      <c r="C43" s="104"/>
      <c r="D43" s="110"/>
      <c r="E43" s="110"/>
    </row>
    <row r="44" spans="1:5" ht="15.75">
      <c r="A44" s="107"/>
      <c r="B44" s="104"/>
      <c r="C44" s="104"/>
      <c r="D44" s="110"/>
      <c r="E44" s="110"/>
    </row>
    <row r="45" spans="1:5" ht="15.75">
      <c r="A45" s="107"/>
      <c r="B45" s="104"/>
      <c r="C45" s="104"/>
      <c r="D45" s="110"/>
      <c r="E45" s="110"/>
    </row>
    <row r="46" spans="1:5" ht="15.75">
      <c r="A46" s="107"/>
      <c r="B46" s="104"/>
      <c r="C46" s="111"/>
      <c r="D46" s="111"/>
      <c r="E46" s="111"/>
    </row>
    <row r="47" spans="1:5" ht="15.75">
      <c r="A47" s="107"/>
      <c r="B47" s="104"/>
      <c r="C47" s="104"/>
      <c r="D47" s="110"/>
      <c r="E47" s="110"/>
    </row>
    <row r="48" spans="1:5" ht="15.75">
      <c r="A48" s="107"/>
      <c r="B48" s="104"/>
      <c r="C48" s="104"/>
      <c r="D48" s="110"/>
      <c r="E48" s="110"/>
    </row>
    <row r="49" spans="1:10" ht="17.100000000000001" hidden="1" customHeight="1">
      <c r="A49" s="107"/>
      <c r="B49" s="104"/>
      <c r="C49" s="111"/>
      <c r="D49" s="111"/>
      <c r="E49" s="111"/>
    </row>
    <row r="50" spans="1:10" ht="15.75">
      <c r="A50" s="107"/>
      <c r="B50" s="104"/>
      <c r="C50" s="104"/>
      <c r="D50" s="110"/>
      <c r="E50" s="110"/>
    </row>
    <row r="51" spans="1:10" ht="45">
      <c r="A51" s="76" t="s">
        <v>35</v>
      </c>
      <c r="B51" s="76" t="s">
        <v>36</v>
      </c>
      <c r="C51" s="76"/>
      <c r="D51" s="76" t="s">
        <v>37</v>
      </c>
      <c r="E51" s="104"/>
      <c r="F51" s="112" t="s">
        <v>51</v>
      </c>
      <c r="G51" s="112"/>
      <c r="H51" s="112" t="s">
        <v>52</v>
      </c>
      <c r="J51" s="113" t="s">
        <v>53</v>
      </c>
    </row>
    <row r="52" spans="1:10" ht="15" customHeight="1">
      <c r="A52" s="198" t="s">
        <v>40</v>
      </c>
      <c r="B52" s="190">
        <v>1</v>
      </c>
      <c r="C52" s="114" t="s">
        <v>54</v>
      </c>
      <c r="D52" s="115"/>
      <c r="E52" s="6"/>
      <c r="F52" s="105" t="s">
        <v>55</v>
      </c>
    </row>
    <row r="53" spans="1:10" ht="35.1" customHeight="1">
      <c r="A53" s="199"/>
      <c r="B53" s="191"/>
      <c r="C53" s="76"/>
      <c r="D53" s="116" t="s">
        <v>56</v>
      </c>
      <c r="E53" s="117"/>
      <c r="H53" s="118" t="s">
        <v>57</v>
      </c>
    </row>
    <row r="54" spans="1:10" ht="15.75">
      <c r="A54" s="199"/>
      <c r="B54" s="191"/>
      <c r="C54" s="76"/>
      <c r="D54" s="119" t="s">
        <v>58</v>
      </c>
      <c r="E54" s="110"/>
      <c r="H54" s="118" t="s">
        <v>59</v>
      </c>
    </row>
    <row r="55" spans="1:10" ht="15.75">
      <c r="A55" s="199"/>
      <c r="B55" s="192"/>
      <c r="C55" s="76"/>
      <c r="D55" s="119" t="s">
        <v>60</v>
      </c>
      <c r="E55" s="110"/>
      <c r="H55" s="118" t="s">
        <v>61</v>
      </c>
    </row>
    <row r="56" spans="1:10" ht="15" customHeight="1">
      <c r="A56" s="199"/>
      <c r="B56" s="190">
        <v>1</v>
      </c>
      <c r="C56" s="193" t="s">
        <v>62</v>
      </c>
      <c r="D56" s="189"/>
      <c r="E56" s="120"/>
      <c r="F56" s="105" t="s">
        <v>63</v>
      </c>
      <c r="H56" s="118"/>
    </row>
    <row r="57" spans="1:10" ht="15.75">
      <c r="A57" s="199"/>
      <c r="B57" s="191"/>
      <c r="C57" s="76"/>
      <c r="D57" s="119" t="s">
        <v>64</v>
      </c>
      <c r="E57" s="110"/>
      <c r="H57" s="118" t="s">
        <v>65</v>
      </c>
    </row>
    <row r="58" spans="1:10" ht="15.75">
      <c r="A58" s="199"/>
      <c r="B58" s="191"/>
      <c r="C58" s="76"/>
      <c r="D58" s="119" t="s">
        <v>66</v>
      </c>
      <c r="E58" s="110"/>
      <c r="H58" s="118" t="s">
        <v>67</v>
      </c>
    </row>
    <row r="59" spans="1:10" ht="15" customHeight="1">
      <c r="A59" s="199"/>
      <c r="B59" s="191"/>
      <c r="C59" s="76"/>
      <c r="D59" s="119" t="s">
        <v>68</v>
      </c>
      <c r="E59" s="110"/>
      <c r="H59" s="118" t="s">
        <v>69</v>
      </c>
    </row>
    <row r="60" spans="1:10" ht="15.75">
      <c r="A60" s="199"/>
      <c r="B60" s="192"/>
      <c r="C60" s="76"/>
      <c r="D60" s="119" t="s">
        <v>70</v>
      </c>
      <c r="E60" s="110"/>
      <c r="H60" s="118" t="s">
        <v>71</v>
      </c>
    </row>
    <row r="61" spans="1:10" ht="15" customHeight="1">
      <c r="A61" s="199"/>
      <c r="B61" s="190">
        <v>1</v>
      </c>
      <c r="C61" s="193" t="s">
        <v>72</v>
      </c>
      <c r="D61" s="189"/>
      <c r="E61" s="120"/>
      <c r="F61" s="105" t="s">
        <v>73</v>
      </c>
      <c r="H61" s="118"/>
    </row>
    <row r="62" spans="1:10" ht="30">
      <c r="A62" s="199"/>
      <c r="B62" s="192"/>
      <c r="C62" s="76"/>
      <c r="D62" s="119" t="s">
        <v>74</v>
      </c>
      <c r="E62" s="110"/>
      <c r="H62" s="118" t="s">
        <v>75</v>
      </c>
    </row>
    <row r="63" spans="1:10" ht="15" customHeight="1">
      <c r="A63" s="199"/>
      <c r="B63" s="190">
        <v>1</v>
      </c>
      <c r="C63" s="193" t="s">
        <v>76</v>
      </c>
      <c r="D63" s="189"/>
      <c r="E63" s="120"/>
      <c r="F63" s="105" t="s">
        <v>77</v>
      </c>
      <c r="H63" s="118"/>
    </row>
    <row r="64" spans="1:10" ht="15.75">
      <c r="A64" s="199"/>
      <c r="B64" s="191"/>
      <c r="C64" s="76"/>
      <c r="D64" s="119" t="s">
        <v>78</v>
      </c>
      <c r="E64" s="110"/>
      <c r="H64" s="118" t="s">
        <v>79</v>
      </c>
    </row>
    <row r="65" spans="1:8" ht="15.75">
      <c r="A65" s="199"/>
      <c r="B65" s="191"/>
      <c r="C65" s="76"/>
      <c r="D65" s="119" t="s">
        <v>80</v>
      </c>
      <c r="E65" s="110"/>
      <c r="H65" s="118" t="s">
        <v>81</v>
      </c>
    </row>
    <row r="66" spans="1:8" ht="15.75">
      <c r="A66" s="200"/>
      <c r="B66" s="192"/>
      <c r="C66" s="76"/>
      <c r="D66" s="119" t="s">
        <v>82</v>
      </c>
      <c r="E66" s="110"/>
      <c r="H66" s="118" t="s">
        <v>83</v>
      </c>
    </row>
    <row r="67" spans="1:8" ht="15.75">
      <c r="A67" s="198" t="s">
        <v>41</v>
      </c>
      <c r="B67" s="190">
        <v>1</v>
      </c>
      <c r="C67" s="193" t="s">
        <v>84</v>
      </c>
      <c r="D67" s="189"/>
      <c r="E67" s="120"/>
      <c r="F67" s="105" t="s">
        <v>85</v>
      </c>
      <c r="H67" s="118"/>
    </row>
    <row r="68" spans="1:8" ht="15.75">
      <c r="A68" s="199"/>
      <c r="B68" s="192"/>
      <c r="C68" s="76"/>
      <c r="D68" s="119" t="s">
        <v>86</v>
      </c>
      <c r="E68" s="110"/>
      <c r="H68" s="118" t="s">
        <v>87</v>
      </c>
    </row>
    <row r="69" spans="1:8" ht="15.75">
      <c r="A69" s="199"/>
      <c r="B69" s="190">
        <v>1</v>
      </c>
      <c r="C69" s="193" t="s">
        <v>88</v>
      </c>
      <c r="D69" s="189"/>
      <c r="E69" s="120"/>
      <c r="F69" s="105" t="s">
        <v>89</v>
      </c>
      <c r="H69" s="118"/>
    </row>
    <row r="70" spans="1:8" ht="15.75">
      <c r="A70" s="199"/>
      <c r="B70" s="191"/>
      <c r="C70" s="76"/>
      <c r="D70" s="119" t="s">
        <v>90</v>
      </c>
      <c r="E70" s="110"/>
      <c r="H70" s="118" t="s">
        <v>91</v>
      </c>
    </row>
    <row r="71" spans="1:8" ht="30">
      <c r="A71" s="199"/>
      <c r="B71" s="192"/>
      <c r="C71" s="76"/>
      <c r="D71" s="119" t="s">
        <v>92</v>
      </c>
      <c r="E71" s="110"/>
      <c r="H71" s="118" t="s">
        <v>93</v>
      </c>
    </row>
    <row r="72" spans="1:8" ht="15.75">
      <c r="A72" s="199"/>
      <c r="B72" s="190">
        <v>1</v>
      </c>
      <c r="C72" s="193" t="s">
        <v>94</v>
      </c>
      <c r="D72" s="189"/>
      <c r="E72" s="120"/>
      <c r="F72" s="105" t="s">
        <v>95</v>
      </c>
      <c r="H72" s="118"/>
    </row>
    <row r="73" spans="1:8" ht="15.75">
      <c r="A73" s="199"/>
      <c r="B73" s="191"/>
      <c r="C73" s="76"/>
      <c r="D73" s="119" t="s">
        <v>96</v>
      </c>
      <c r="E73" s="110"/>
      <c r="H73" s="118" t="s">
        <v>97</v>
      </c>
    </row>
    <row r="74" spans="1:8" ht="15.75">
      <c r="A74" s="199"/>
      <c r="B74" s="192"/>
      <c r="C74" s="76"/>
      <c r="D74" s="119" t="s">
        <v>98</v>
      </c>
      <c r="E74" s="110"/>
      <c r="H74" s="118" t="s">
        <v>99</v>
      </c>
    </row>
    <row r="75" spans="1:8" ht="15.75">
      <c r="A75" s="199"/>
      <c r="B75" s="190">
        <v>1</v>
      </c>
      <c r="C75" s="193" t="s">
        <v>100</v>
      </c>
      <c r="D75" s="189"/>
      <c r="E75" s="120"/>
      <c r="F75" s="105" t="s">
        <v>101</v>
      </c>
      <c r="H75" s="118"/>
    </row>
    <row r="76" spans="1:8" ht="15.75">
      <c r="A76" s="199"/>
      <c r="B76" s="191"/>
      <c r="C76" s="76"/>
      <c r="D76" s="119" t="s">
        <v>102</v>
      </c>
      <c r="E76" s="110"/>
      <c r="H76" s="118" t="s">
        <v>103</v>
      </c>
    </row>
    <row r="77" spans="1:8" ht="30">
      <c r="A77" s="199"/>
      <c r="B77" s="191"/>
      <c r="C77" s="76"/>
      <c r="D77" s="119" t="s">
        <v>104</v>
      </c>
      <c r="E77" s="110"/>
      <c r="H77" s="118" t="s">
        <v>105</v>
      </c>
    </row>
    <row r="78" spans="1:8" ht="15.75">
      <c r="A78" s="199"/>
      <c r="B78" s="192"/>
      <c r="C78" s="76"/>
      <c r="D78" s="119" t="s">
        <v>106</v>
      </c>
      <c r="E78" s="110"/>
      <c r="H78" s="118" t="s">
        <v>107</v>
      </c>
    </row>
    <row r="79" spans="1:8" ht="15.75">
      <c r="A79" s="199"/>
      <c r="B79" s="190">
        <v>1</v>
      </c>
      <c r="C79" s="193" t="s">
        <v>108</v>
      </c>
      <c r="D79" s="189"/>
      <c r="E79" s="120"/>
      <c r="F79" s="105" t="s">
        <v>109</v>
      </c>
      <c r="H79" s="118"/>
    </row>
    <row r="80" spans="1:8" ht="15.75">
      <c r="A80" s="199"/>
      <c r="B80" s="191"/>
      <c r="C80" s="76"/>
      <c r="D80" s="119" t="s">
        <v>110</v>
      </c>
      <c r="E80" s="110"/>
      <c r="H80" s="118" t="s">
        <v>111</v>
      </c>
    </row>
    <row r="81" spans="1:8" ht="30">
      <c r="A81" s="200"/>
      <c r="B81" s="192"/>
      <c r="C81" s="76"/>
      <c r="D81" s="119" t="s">
        <v>112</v>
      </c>
      <c r="E81" s="110"/>
      <c r="H81" s="118" t="s">
        <v>113</v>
      </c>
    </row>
    <row r="82" spans="1:8" ht="15.75">
      <c r="A82" s="198" t="s">
        <v>42</v>
      </c>
      <c r="B82" s="190">
        <v>2</v>
      </c>
      <c r="C82" s="193" t="s">
        <v>114</v>
      </c>
      <c r="D82" s="189"/>
      <c r="E82" s="120"/>
      <c r="F82" s="105" t="s">
        <v>115</v>
      </c>
      <c r="H82" s="118"/>
    </row>
    <row r="83" spans="1:8" ht="15.75">
      <c r="A83" s="199"/>
      <c r="B83" s="191"/>
      <c r="C83" s="76"/>
      <c r="D83" s="119" t="s">
        <v>116</v>
      </c>
      <c r="E83" s="110"/>
      <c r="H83" s="106" t="s">
        <v>117</v>
      </c>
    </row>
    <row r="84" spans="1:8" ht="15.75">
      <c r="A84" s="199"/>
      <c r="B84" s="191"/>
      <c r="C84" s="76"/>
      <c r="D84" s="119" t="s">
        <v>118</v>
      </c>
      <c r="E84" s="110"/>
      <c r="H84" s="106" t="s">
        <v>119</v>
      </c>
    </row>
    <row r="85" spans="1:8" ht="30">
      <c r="A85" s="199"/>
      <c r="B85" s="191"/>
      <c r="C85" s="76"/>
      <c r="D85" s="119" t="s">
        <v>120</v>
      </c>
      <c r="E85" s="110"/>
      <c r="H85" s="106" t="s">
        <v>121</v>
      </c>
    </row>
    <row r="86" spans="1:8" ht="30">
      <c r="A86" s="199"/>
      <c r="B86" s="191"/>
      <c r="C86" s="76"/>
      <c r="D86" s="119" t="s">
        <v>122</v>
      </c>
      <c r="E86" s="110"/>
      <c r="H86" s="106" t="s">
        <v>123</v>
      </c>
    </row>
    <row r="87" spans="1:8" ht="30">
      <c r="A87" s="199"/>
      <c r="B87" s="191"/>
      <c r="C87" s="76"/>
      <c r="D87" s="119" t="s">
        <v>124</v>
      </c>
      <c r="E87" s="110"/>
      <c r="H87" s="106" t="s">
        <v>125</v>
      </c>
    </row>
    <row r="88" spans="1:8" ht="15.75">
      <c r="A88" s="199"/>
      <c r="B88" s="192"/>
      <c r="C88" s="76"/>
      <c r="D88" s="119" t="s">
        <v>126</v>
      </c>
      <c r="E88" s="110"/>
      <c r="H88" s="106" t="s">
        <v>127</v>
      </c>
    </row>
    <row r="89" spans="1:8">
      <c r="A89" s="199"/>
      <c r="B89" s="190">
        <v>2</v>
      </c>
      <c r="C89" s="193" t="s">
        <v>128</v>
      </c>
      <c r="D89" s="189"/>
      <c r="E89" s="120"/>
      <c r="F89" s="105" t="s">
        <v>129</v>
      </c>
    </row>
    <row r="90" spans="1:8" ht="15.75">
      <c r="A90" s="199"/>
      <c r="B90" s="191"/>
      <c r="C90" s="76"/>
      <c r="D90" s="119" t="s">
        <v>130</v>
      </c>
      <c r="E90" s="110"/>
      <c r="H90" s="106" t="s">
        <v>131</v>
      </c>
    </row>
    <row r="91" spans="1:8" ht="30">
      <c r="A91" s="199"/>
      <c r="B91" s="191"/>
      <c r="C91" s="76"/>
      <c r="D91" s="119" t="s">
        <v>132</v>
      </c>
      <c r="E91" s="110"/>
      <c r="H91" s="106" t="s">
        <v>133</v>
      </c>
    </row>
    <row r="92" spans="1:8" ht="30">
      <c r="A92" s="199"/>
      <c r="B92" s="191"/>
      <c r="C92" s="76"/>
      <c r="D92" s="119" t="s">
        <v>134</v>
      </c>
      <c r="E92" s="110"/>
      <c r="H92" s="106" t="s">
        <v>135</v>
      </c>
    </row>
    <row r="93" spans="1:8" ht="15.75">
      <c r="A93" s="199"/>
      <c r="B93" s="191"/>
      <c r="C93" s="76"/>
      <c r="D93" s="119" t="s">
        <v>136</v>
      </c>
      <c r="E93" s="110"/>
      <c r="H93" s="106" t="s">
        <v>137</v>
      </c>
    </row>
    <row r="94" spans="1:8" ht="15.75">
      <c r="A94" s="199"/>
      <c r="B94" s="192"/>
      <c r="C94" s="76"/>
      <c r="D94" s="119" t="s">
        <v>138</v>
      </c>
      <c r="E94" s="110"/>
      <c r="H94" s="106" t="s">
        <v>139</v>
      </c>
    </row>
    <row r="95" spans="1:8">
      <c r="A95" s="199"/>
      <c r="B95" s="190">
        <v>2</v>
      </c>
      <c r="C95" s="193" t="s">
        <v>140</v>
      </c>
      <c r="D95" s="189"/>
      <c r="E95" s="120"/>
      <c r="F95" s="105" t="s">
        <v>141</v>
      </c>
    </row>
    <row r="96" spans="1:8" ht="15.75">
      <c r="A96" s="199"/>
      <c r="B96" s="191"/>
      <c r="C96" s="76"/>
      <c r="D96" s="119" t="s">
        <v>142</v>
      </c>
      <c r="E96" s="110"/>
      <c r="H96" s="106" t="s">
        <v>143</v>
      </c>
    </row>
    <row r="97" spans="1:8" ht="15.75">
      <c r="A97" s="199"/>
      <c r="B97" s="192"/>
      <c r="C97" s="76"/>
      <c r="D97" s="119" t="s">
        <v>144</v>
      </c>
      <c r="E97" s="110"/>
      <c r="H97" s="106" t="s">
        <v>145</v>
      </c>
    </row>
    <row r="98" spans="1:8">
      <c r="A98" s="199"/>
      <c r="B98" s="190">
        <v>2</v>
      </c>
      <c r="C98" s="193" t="s">
        <v>146</v>
      </c>
      <c r="D98" s="189"/>
      <c r="E98" s="120"/>
      <c r="F98" s="105" t="s">
        <v>147</v>
      </c>
    </row>
    <row r="99" spans="1:8" ht="30">
      <c r="A99" s="199"/>
      <c r="B99" s="191"/>
      <c r="C99" s="76"/>
      <c r="D99" s="119" t="s">
        <v>148</v>
      </c>
      <c r="E99" s="110"/>
      <c r="H99" s="106" t="s">
        <v>149</v>
      </c>
    </row>
    <row r="100" spans="1:8" ht="30">
      <c r="A100" s="200"/>
      <c r="B100" s="192"/>
      <c r="C100" s="76"/>
      <c r="D100" s="119" t="s">
        <v>150</v>
      </c>
      <c r="E100" s="110"/>
      <c r="H100" s="106" t="s">
        <v>151</v>
      </c>
    </row>
    <row r="101" spans="1:8">
      <c r="A101" s="198" t="s">
        <v>43</v>
      </c>
      <c r="B101" s="190">
        <v>2</v>
      </c>
      <c r="C101" s="193" t="s">
        <v>152</v>
      </c>
      <c r="D101" s="189"/>
      <c r="E101" s="120"/>
      <c r="F101" s="105" t="s">
        <v>153</v>
      </c>
    </row>
    <row r="102" spans="1:8" ht="15.75">
      <c r="A102" s="199"/>
      <c r="B102" s="191"/>
      <c r="C102" s="76"/>
      <c r="D102" s="119" t="s">
        <v>154</v>
      </c>
      <c r="E102" s="110"/>
      <c r="H102" s="106" t="s">
        <v>155</v>
      </c>
    </row>
    <row r="103" spans="1:8" ht="15.75">
      <c r="A103" s="199"/>
      <c r="B103" s="191"/>
      <c r="C103" s="76"/>
      <c r="D103" s="119" t="s">
        <v>156</v>
      </c>
      <c r="E103" s="110"/>
      <c r="H103" s="106" t="s">
        <v>157</v>
      </c>
    </row>
    <row r="104" spans="1:8" ht="15.75">
      <c r="A104" s="199"/>
      <c r="B104" s="191"/>
      <c r="C104" s="76"/>
      <c r="D104" s="119" t="s">
        <v>158</v>
      </c>
      <c r="E104" s="110"/>
      <c r="H104" s="106" t="s">
        <v>159</v>
      </c>
    </row>
    <row r="105" spans="1:8" ht="30">
      <c r="A105" s="199"/>
      <c r="B105" s="191"/>
      <c r="C105" s="76"/>
      <c r="D105" s="119" t="s">
        <v>160</v>
      </c>
      <c r="E105" s="110"/>
      <c r="H105" s="106" t="s">
        <v>161</v>
      </c>
    </row>
    <row r="106" spans="1:8" ht="15.75">
      <c r="A106" s="199"/>
      <c r="B106" s="191"/>
      <c r="C106" s="76"/>
      <c r="D106" s="119" t="s">
        <v>162</v>
      </c>
      <c r="E106" s="110"/>
      <c r="H106" s="106" t="s">
        <v>163</v>
      </c>
    </row>
    <row r="107" spans="1:8" ht="30">
      <c r="A107" s="199"/>
      <c r="B107" s="192"/>
      <c r="C107" s="76"/>
      <c r="D107" s="119" t="s">
        <v>164</v>
      </c>
      <c r="E107" s="110"/>
      <c r="H107" s="106" t="s">
        <v>165</v>
      </c>
    </row>
    <row r="108" spans="1:8">
      <c r="A108" s="199"/>
      <c r="B108" s="190">
        <v>2</v>
      </c>
      <c r="C108" s="193" t="s">
        <v>166</v>
      </c>
      <c r="D108" s="189"/>
      <c r="E108" s="120"/>
      <c r="F108" s="105" t="s">
        <v>167</v>
      </c>
    </row>
    <row r="109" spans="1:8" ht="30">
      <c r="A109" s="199"/>
      <c r="B109" s="191"/>
      <c r="C109" s="76"/>
      <c r="D109" s="119" t="s">
        <v>168</v>
      </c>
      <c r="E109" s="110"/>
      <c r="H109" s="106" t="s">
        <v>169</v>
      </c>
    </row>
    <row r="110" spans="1:8" ht="30">
      <c r="A110" s="199"/>
      <c r="B110" s="191"/>
      <c r="C110" s="76"/>
      <c r="D110" s="119" t="s">
        <v>170</v>
      </c>
      <c r="E110" s="110"/>
      <c r="H110" s="106" t="s">
        <v>171</v>
      </c>
    </row>
    <row r="111" spans="1:8" ht="30">
      <c r="A111" s="199"/>
      <c r="B111" s="191"/>
      <c r="C111" s="76"/>
      <c r="D111" s="119" t="s">
        <v>172</v>
      </c>
      <c r="E111" s="110"/>
      <c r="H111" s="106" t="s">
        <v>173</v>
      </c>
    </row>
    <row r="112" spans="1:8" ht="30">
      <c r="A112" s="199"/>
      <c r="B112" s="191"/>
      <c r="C112" s="76"/>
      <c r="D112" s="119" t="s">
        <v>174</v>
      </c>
      <c r="E112" s="110"/>
      <c r="H112" s="106" t="s">
        <v>175</v>
      </c>
    </row>
    <row r="113" spans="1:8" ht="30">
      <c r="A113" s="199"/>
      <c r="B113" s="191"/>
      <c r="C113" s="76"/>
      <c r="D113" s="119" t="s">
        <v>176</v>
      </c>
      <c r="E113" s="110"/>
      <c r="H113" s="106" t="s">
        <v>177</v>
      </c>
    </row>
    <row r="114" spans="1:8" ht="30">
      <c r="A114" s="199"/>
      <c r="B114" s="191"/>
      <c r="C114" s="76"/>
      <c r="D114" s="119" t="s">
        <v>178</v>
      </c>
      <c r="E114" s="110"/>
      <c r="H114" s="106" t="s">
        <v>179</v>
      </c>
    </row>
    <row r="115" spans="1:8" ht="30">
      <c r="A115" s="199"/>
      <c r="B115" s="191"/>
      <c r="C115" s="76"/>
      <c r="D115" s="119" t="s">
        <v>180</v>
      </c>
      <c r="E115" s="110"/>
      <c r="H115" s="106" t="s">
        <v>181</v>
      </c>
    </row>
    <row r="116" spans="1:8" ht="15.75">
      <c r="A116" s="199"/>
      <c r="B116" s="192"/>
      <c r="C116" s="76"/>
      <c r="D116" s="119" t="s">
        <v>182</v>
      </c>
      <c r="E116" s="110"/>
      <c r="H116" s="106" t="s">
        <v>183</v>
      </c>
    </row>
    <row r="117" spans="1:8">
      <c r="A117" s="199"/>
      <c r="B117" s="190">
        <v>2</v>
      </c>
      <c r="C117" s="193" t="s">
        <v>184</v>
      </c>
      <c r="D117" s="189"/>
      <c r="E117" s="120"/>
      <c r="F117" s="105" t="s">
        <v>185</v>
      </c>
    </row>
    <row r="118" spans="1:8" ht="30">
      <c r="A118" s="199"/>
      <c r="B118" s="191"/>
      <c r="C118" s="76"/>
      <c r="D118" s="119" t="s">
        <v>186</v>
      </c>
      <c r="E118" s="110"/>
      <c r="H118" s="106" t="s">
        <v>187</v>
      </c>
    </row>
    <row r="119" spans="1:8" ht="15.75">
      <c r="A119" s="199"/>
      <c r="B119" s="191"/>
      <c r="C119" s="76"/>
      <c r="D119" s="119" t="s">
        <v>188</v>
      </c>
      <c r="E119" s="110"/>
      <c r="H119" s="106" t="s">
        <v>189</v>
      </c>
    </row>
    <row r="120" spans="1:8" ht="30">
      <c r="A120" s="199"/>
      <c r="B120" s="192"/>
      <c r="C120" s="76"/>
      <c r="D120" s="119" t="s">
        <v>190</v>
      </c>
      <c r="E120" s="110"/>
      <c r="H120" s="106" t="s">
        <v>191</v>
      </c>
    </row>
    <row r="121" spans="1:8">
      <c r="A121" s="199"/>
      <c r="B121" s="190">
        <v>2</v>
      </c>
      <c r="C121" s="193" t="s">
        <v>192</v>
      </c>
      <c r="D121" s="189"/>
      <c r="E121" s="120"/>
      <c r="F121" s="105" t="s">
        <v>193</v>
      </c>
    </row>
    <row r="122" spans="1:8" ht="15.75">
      <c r="A122" s="199"/>
      <c r="B122" s="191"/>
      <c r="C122" s="76"/>
      <c r="D122" s="119" t="s">
        <v>194</v>
      </c>
      <c r="E122" s="110"/>
      <c r="H122" s="106" t="s">
        <v>195</v>
      </c>
    </row>
    <row r="123" spans="1:8" ht="30">
      <c r="A123" s="199"/>
      <c r="B123" s="191"/>
      <c r="C123" s="76"/>
      <c r="D123" s="119" t="s">
        <v>196</v>
      </c>
      <c r="E123" s="110"/>
      <c r="H123" s="106" t="s">
        <v>197</v>
      </c>
    </row>
    <row r="124" spans="1:8" ht="15.75">
      <c r="A124" s="199"/>
      <c r="B124" s="192"/>
      <c r="C124" s="76"/>
      <c r="D124" s="119" t="s">
        <v>198</v>
      </c>
      <c r="E124" s="110"/>
      <c r="H124" s="106" t="s">
        <v>199</v>
      </c>
    </row>
    <row r="125" spans="1:8">
      <c r="A125" s="199"/>
      <c r="B125" s="190">
        <v>2</v>
      </c>
      <c r="C125" s="193" t="s">
        <v>200</v>
      </c>
      <c r="D125" s="189"/>
      <c r="E125" s="120"/>
      <c r="F125" s="105" t="s">
        <v>201</v>
      </c>
    </row>
    <row r="126" spans="1:8" ht="15.75">
      <c r="A126" s="199"/>
      <c r="B126" s="191"/>
      <c r="C126" s="76"/>
      <c r="D126" s="119" t="s">
        <v>202</v>
      </c>
      <c r="E126" s="110"/>
      <c r="H126" s="106" t="s">
        <v>203</v>
      </c>
    </row>
    <row r="127" spans="1:8" ht="15.75">
      <c r="A127" s="199"/>
      <c r="B127" s="191"/>
      <c r="C127" s="76"/>
      <c r="D127" s="119" t="s">
        <v>204</v>
      </c>
      <c r="E127" s="110"/>
      <c r="H127" s="106" t="s">
        <v>205</v>
      </c>
    </row>
    <row r="128" spans="1:8" ht="30">
      <c r="A128" s="200"/>
      <c r="B128" s="192"/>
      <c r="C128" s="76"/>
      <c r="D128" s="119" t="s">
        <v>206</v>
      </c>
      <c r="E128" s="110"/>
      <c r="H128" s="106" t="s">
        <v>207</v>
      </c>
    </row>
    <row r="129" spans="1:8">
      <c r="A129" s="198" t="s">
        <v>44</v>
      </c>
      <c r="B129" s="190">
        <v>2</v>
      </c>
      <c r="C129" s="193" t="s">
        <v>208</v>
      </c>
      <c r="D129" s="189"/>
      <c r="E129" s="120"/>
      <c r="F129" s="105" t="s">
        <v>209</v>
      </c>
    </row>
    <row r="130" spans="1:8" ht="30">
      <c r="A130" s="199"/>
      <c r="B130" s="191"/>
      <c r="C130" s="76"/>
      <c r="D130" s="119" t="s">
        <v>210</v>
      </c>
      <c r="E130" s="110"/>
      <c r="H130" s="106" t="s">
        <v>211</v>
      </c>
    </row>
    <row r="131" spans="1:8" ht="30">
      <c r="A131" s="199"/>
      <c r="B131" s="191"/>
      <c r="C131" s="76"/>
      <c r="D131" s="119" t="s">
        <v>212</v>
      </c>
      <c r="E131" s="110"/>
      <c r="H131" s="106" t="s">
        <v>213</v>
      </c>
    </row>
    <row r="132" spans="1:8" ht="30">
      <c r="A132" s="199"/>
      <c r="B132" s="191"/>
      <c r="C132" s="76"/>
      <c r="D132" s="119" t="s">
        <v>214</v>
      </c>
      <c r="E132" s="110"/>
      <c r="H132" s="106" t="s">
        <v>215</v>
      </c>
    </row>
    <row r="133" spans="1:8" ht="30">
      <c r="A133" s="199"/>
      <c r="B133" s="192"/>
      <c r="C133" s="76"/>
      <c r="D133" s="119" t="s">
        <v>216</v>
      </c>
      <c r="E133" s="110"/>
      <c r="H133" s="106" t="s">
        <v>217</v>
      </c>
    </row>
    <row r="134" spans="1:8">
      <c r="A134" s="199"/>
      <c r="B134" s="190">
        <v>2</v>
      </c>
      <c r="C134" s="193" t="s">
        <v>218</v>
      </c>
      <c r="D134" s="189"/>
      <c r="E134" s="120"/>
      <c r="F134" s="105" t="s">
        <v>219</v>
      </c>
    </row>
    <row r="135" spans="1:8" ht="15.75">
      <c r="A135" s="199"/>
      <c r="B135" s="191"/>
      <c r="C135" s="76"/>
      <c r="D135" s="119" t="s">
        <v>220</v>
      </c>
      <c r="E135" s="110"/>
      <c r="H135" s="106" t="s">
        <v>221</v>
      </c>
    </row>
    <row r="136" spans="1:8" ht="30">
      <c r="A136" s="199"/>
      <c r="B136" s="191"/>
      <c r="C136" s="76"/>
      <c r="D136" s="119" t="s">
        <v>222</v>
      </c>
      <c r="E136" s="110"/>
      <c r="H136" s="106" t="s">
        <v>223</v>
      </c>
    </row>
    <row r="137" spans="1:8" ht="30">
      <c r="A137" s="199"/>
      <c r="B137" s="191"/>
      <c r="C137" s="76"/>
      <c r="D137" s="119" t="s">
        <v>224</v>
      </c>
      <c r="E137" s="110"/>
      <c r="H137" s="106" t="s">
        <v>225</v>
      </c>
    </row>
    <row r="138" spans="1:8" ht="30">
      <c r="A138" s="199"/>
      <c r="B138" s="192"/>
      <c r="C138" s="76"/>
      <c r="D138" s="119" t="s">
        <v>226</v>
      </c>
      <c r="E138" s="110"/>
      <c r="H138" s="106" t="s">
        <v>227</v>
      </c>
    </row>
    <row r="139" spans="1:8">
      <c r="A139" s="199"/>
      <c r="B139" s="190">
        <v>2</v>
      </c>
      <c r="C139" s="193" t="s">
        <v>228</v>
      </c>
      <c r="D139" s="189"/>
      <c r="E139" s="120"/>
      <c r="F139" s="105" t="s">
        <v>229</v>
      </c>
    </row>
    <row r="140" spans="1:8" ht="30">
      <c r="A140" s="199"/>
      <c r="B140" s="191"/>
      <c r="C140" s="76"/>
      <c r="D140" s="119" t="s">
        <v>230</v>
      </c>
      <c r="E140" s="110"/>
      <c r="H140" s="106" t="s">
        <v>231</v>
      </c>
    </row>
    <row r="141" spans="1:8" ht="30">
      <c r="A141" s="199"/>
      <c r="B141" s="191"/>
      <c r="C141" s="76"/>
      <c r="D141" s="119" t="s">
        <v>232</v>
      </c>
      <c r="E141" s="110"/>
      <c r="H141" s="106" t="s">
        <v>233</v>
      </c>
    </row>
    <row r="142" spans="1:8" ht="30">
      <c r="A142" s="199"/>
      <c r="B142" s="191"/>
      <c r="C142" s="76"/>
      <c r="D142" s="119" t="s">
        <v>234</v>
      </c>
      <c r="E142" s="110"/>
      <c r="H142" s="106" t="s">
        <v>235</v>
      </c>
    </row>
    <row r="143" spans="1:8" ht="30">
      <c r="A143" s="200"/>
      <c r="B143" s="192"/>
      <c r="C143" s="76"/>
      <c r="D143" s="119" t="s">
        <v>236</v>
      </c>
      <c r="E143" s="110"/>
      <c r="H143" s="106" t="s">
        <v>237</v>
      </c>
    </row>
    <row r="144" spans="1:8">
      <c r="A144" s="198" t="s">
        <v>45</v>
      </c>
      <c r="B144" s="190">
        <v>2</v>
      </c>
      <c r="C144" s="193" t="s">
        <v>238</v>
      </c>
      <c r="D144" s="189"/>
      <c r="E144" s="120"/>
      <c r="F144" s="105" t="s">
        <v>239</v>
      </c>
    </row>
    <row r="145" spans="1:8" ht="30">
      <c r="A145" s="199"/>
      <c r="B145" s="191"/>
      <c r="C145" s="76"/>
      <c r="D145" s="119" t="s">
        <v>240</v>
      </c>
      <c r="E145" s="110"/>
      <c r="H145" s="106" t="s">
        <v>241</v>
      </c>
    </row>
    <row r="146" spans="1:8" ht="30">
      <c r="A146" s="199"/>
      <c r="B146" s="191"/>
      <c r="C146" s="76"/>
      <c r="D146" s="119" t="s">
        <v>242</v>
      </c>
      <c r="E146" s="110"/>
      <c r="H146" s="106" t="s">
        <v>243</v>
      </c>
    </row>
    <row r="147" spans="1:8" ht="30">
      <c r="A147" s="199"/>
      <c r="B147" s="191"/>
      <c r="C147" s="76"/>
      <c r="D147" s="119" t="s">
        <v>244</v>
      </c>
      <c r="E147" s="110"/>
      <c r="H147" s="106" t="s">
        <v>245</v>
      </c>
    </row>
    <row r="148" spans="1:8" ht="15.75">
      <c r="A148" s="199"/>
      <c r="B148" s="191"/>
      <c r="C148" s="76"/>
      <c r="D148" s="119" t="s">
        <v>246</v>
      </c>
      <c r="E148" s="110"/>
      <c r="H148" s="106" t="s">
        <v>247</v>
      </c>
    </row>
    <row r="149" spans="1:8" ht="30">
      <c r="A149" s="199"/>
      <c r="B149" s="191"/>
      <c r="C149" s="76"/>
      <c r="D149" s="119" t="s">
        <v>248</v>
      </c>
      <c r="E149" s="110"/>
      <c r="H149" s="106" t="s">
        <v>249</v>
      </c>
    </row>
    <row r="150" spans="1:8" ht="30">
      <c r="A150" s="199"/>
      <c r="B150" s="191"/>
      <c r="C150" s="76"/>
      <c r="D150" s="119" t="s">
        <v>250</v>
      </c>
      <c r="E150" s="110"/>
      <c r="H150" s="106" t="s">
        <v>251</v>
      </c>
    </row>
    <row r="151" spans="1:8" ht="15.75">
      <c r="A151" s="199"/>
      <c r="B151" s="191"/>
      <c r="C151" s="76"/>
      <c r="D151" s="119" t="s">
        <v>252</v>
      </c>
      <c r="E151" s="110"/>
      <c r="H151" s="106" t="s">
        <v>253</v>
      </c>
    </row>
    <row r="152" spans="1:8" ht="30">
      <c r="A152" s="199"/>
      <c r="B152" s="191"/>
      <c r="C152" s="76"/>
      <c r="D152" s="119" t="s">
        <v>254</v>
      </c>
      <c r="E152" s="110"/>
      <c r="H152" s="106" t="s">
        <v>255</v>
      </c>
    </row>
    <row r="153" spans="1:8" ht="30">
      <c r="A153" s="199"/>
      <c r="B153" s="191"/>
      <c r="C153" s="76"/>
      <c r="D153" s="119" t="s">
        <v>256</v>
      </c>
      <c r="E153" s="110"/>
      <c r="H153" s="106" t="s">
        <v>257</v>
      </c>
    </row>
    <row r="154" spans="1:8" ht="30">
      <c r="A154" s="199"/>
      <c r="B154" s="191"/>
      <c r="C154" s="76"/>
      <c r="D154" s="119" t="s">
        <v>258</v>
      </c>
      <c r="E154" s="110"/>
      <c r="H154" s="106" t="s">
        <v>259</v>
      </c>
    </row>
    <row r="155" spans="1:8" ht="30">
      <c r="A155" s="199"/>
      <c r="B155" s="192"/>
      <c r="C155" s="76"/>
      <c r="D155" s="119" t="s">
        <v>260</v>
      </c>
      <c r="E155" s="110"/>
      <c r="H155" s="106" t="s">
        <v>261</v>
      </c>
    </row>
    <row r="156" spans="1:8">
      <c r="A156" s="199"/>
      <c r="B156" s="190">
        <v>2</v>
      </c>
      <c r="C156" s="193" t="s">
        <v>262</v>
      </c>
      <c r="D156" s="189"/>
      <c r="E156" s="120"/>
      <c r="F156" s="105" t="s">
        <v>263</v>
      </c>
    </row>
    <row r="157" spans="1:8" ht="30">
      <c r="A157" s="199"/>
      <c r="B157" s="191"/>
      <c r="C157" s="76"/>
      <c r="D157" s="119" t="s">
        <v>264</v>
      </c>
      <c r="E157" s="110"/>
      <c r="H157" s="106" t="s">
        <v>265</v>
      </c>
    </row>
    <row r="158" spans="1:8" ht="15.75">
      <c r="A158" s="199"/>
      <c r="B158" s="191"/>
      <c r="C158" s="76"/>
      <c r="D158" s="119" t="s">
        <v>266</v>
      </c>
      <c r="E158" s="110"/>
      <c r="H158" s="106" t="s">
        <v>267</v>
      </c>
    </row>
    <row r="159" spans="1:8" ht="30">
      <c r="A159" s="199"/>
      <c r="B159" s="191"/>
      <c r="C159" s="76"/>
      <c r="D159" s="119" t="s">
        <v>268</v>
      </c>
      <c r="E159" s="110"/>
      <c r="H159" s="106" t="s">
        <v>269</v>
      </c>
    </row>
    <row r="160" spans="1:8" ht="30">
      <c r="A160" s="199"/>
      <c r="B160" s="191"/>
      <c r="C160" s="76"/>
      <c r="D160" s="119" t="s">
        <v>270</v>
      </c>
      <c r="E160" s="110"/>
      <c r="H160" s="106" t="s">
        <v>271</v>
      </c>
    </row>
    <row r="161" spans="1:8" ht="30">
      <c r="A161" s="199"/>
      <c r="B161" s="191"/>
      <c r="C161" s="76"/>
      <c r="D161" s="119" t="s">
        <v>272</v>
      </c>
      <c r="E161" s="110"/>
      <c r="H161" s="106" t="s">
        <v>273</v>
      </c>
    </row>
    <row r="162" spans="1:8" ht="30">
      <c r="A162" s="199"/>
      <c r="B162" s="192"/>
      <c r="C162" s="76"/>
      <c r="D162" s="119" t="s">
        <v>274</v>
      </c>
      <c r="E162" s="110"/>
      <c r="H162" s="106" t="s">
        <v>275</v>
      </c>
    </row>
    <row r="163" spans="1:8">
      <c r="A163" s="199"/>
      <c r="B163" s="190">
        <v>2</v>
      </c>
      <c r="C163" s="193" t="s">
        <v>276</v>
      </c>
      <c r="D163" s="189"/>
      <c r="E163" s="120"/>
      <c r="F163" s="105" t="s">
        <v>277</v>
      </c>
    </row>
    <row r="164" spans="1:8" ht="45">
      <c r="A164" s="199"/>
      <c r="B164" s="191"/>
      <c r="C164" s="76"/>
      <c r="D164" s="119" t="s">
        <v>278</v>
      </c>
      <c r="E164" s="110"/>
      <c r="H164" s="106" t="s">
        <v>279</v>
      </c>
    </row>
    <row r="165" spans="1:8" ht="30">
      <c r="A165" s="199"/>
      <c r="B165" s="191"/>
      <c r="C165" s="76"/>
      <c r="D165" s="119" t="s">
        <v>280</v>
      </c>
      <c r="E165" s="110"/>
      <c r="H165" s="106" t="s">
        <v>281</v>
      </c>
    </row>
    <row r="166" spans="1:8" ht="30">
      <c r="A166" s="199"/>
      <c r="B166" s="191"/>
      <c r="C166" s="76"/>
      <c r="D166" s="119" t="s">
        <v>282</v>
      </c>
      <c r="E166" s="110"/>
      <c r="H166" s="106" t="s">
        <v>283</v>
      </c>
    </row>
    <row r="167" spans="1:8" ht="30">
      <c r="A167" s="199"/>
      <c r="B167" s="191"/>
      <c r="C167" s="76"/>
      <c r="D167" s="119" t="s">
        <v>284</v>
      </c>
      <c r="E167" s="110"/>
      <c r="H167" s="106" t="s">
        <v>285</v>
      </c>
    </row>
    <row r="168" spans="1:8" ht="30">
      <c r="A168" s="199"/>
      <c r="B168" s="191"/>
      <c r="C168" s="76"/>
      <c r="D168" s="119" t="s">
        <v>286</v>
      </c>
      <c r="E168" s="110"/>
      <c r="H168" s="106" t="s">
        <v>287</v>
      </c>
    </row>
    <row r="169" spans="1:8" ht="30">
      <c r="A169" s="199"/>
      <c r="B169" s="191"/>
      <c r="C169" s="76"/>
      <c r="D169" s="119" t="s">
        <v>288</v>
      </c>
      <c r="E169" s="110"/>
      <c r="H169" s="106" t="s">
        <v>289</v>
      </c>
    </row>
    <row r="170" spans="1:8" ht="15.75">
      <c r="A170" s="199"/>
      <c r="B170" s="191"/>
      <c r="C170" s="76"/>
      <c r="D170" s="119" t="s">
        <v>290</v>
      </c>
      <c r="E170" s="110"/>
      <c r="H170" s="106" t="s">
        <v>291</v>
      </c>
    </row>
    <row r="171" spans="1:8" ht="30">
      <c r="A171" s="199"/>
      <c r="B171" s="191"/>
      <c r="C171" s="76"/>
      <c r="D171" s="119" t="s">
        <v>292</v>
      </c>
      <c r="E171" s="110"/>
      <c r="H171" s="106" t="s">
        <v>293</v>
      </c>
    </row>
    <row r="172" spans="1:8" ht="30">
      <c r="A172" s="199"/>
      <c r="B172" s="191"/>
      <c r="C172" s="76"/>
      <c r="D172" s="119" t="s">
        <v>294</v>
      </c>
      <c r="E172" s="110"/>
      <c r="H172" s="106" t="s">
        <v>295</v>
      </c>
    </row>
    <row r="173" spans="1:8" ht="30">
      <c r="A173" s="199"/>
      <c r="B173" s="191"/>
      <c r="C173" s="76"/>
      <c r="D173" s="119" t="s">
        <v>296</v>
      </c>
      <c r="E173" s="110"/>
      <c r="H173" s="106" t="s">
        <v>297</v>
      </c>
    </row>
    <row r="174" spans="1:8" ht="30">
      <c r="A174" s="199"/>
      <c r="B174" s="192"/>
      <c r="C174" s="76"/>
      <c r="D174" s="119" t="s">
        <v>298</v>
      </c>
      <c r="E174" s="110"/>
      <c r="H174" s="106" t="s">
        <v>299</v>
      </c>
    </row>
    <row r="175" spans="1:8">
      <c r="A175" s="199"/>
      <c r="B175" s="190">
        <v>2</v>
      </c>
      <c r="C175" s="193" t="s">
        <v>300</v>
      </c>
      <c r="D175" s="189"/>
      <c r="E175" s="120"/>
      <c r="F175" s="105" t="s">
        <v>301</v>
      </c>
    </row>
    <row r="176" spans="1:8" ht="30">
      <c r="A176" s="199"/>
      <c r="B176" s="191"/>
      <c r="C176" s="76"/>
      <c r="D176" s="119" t="s">
        <v>302</v>
      </c>
      <c r="E176" s="110"/>
      <c r="H176" s="106" t="s">
        <v>303</v>
      </c>
    </row>
    <row r="177" spans="1:8" ht="15.75">
      <c r="A177" s="199"/>
      <c r="B177" s="191"/>
      <c r="C177" s="76"/>
      <c r="D177" s="119" t="s">
        <v>304</v>
      </c>
      <c r="E177" s="110"/>
      <c r="H177" s="106" t="s">
        <v>305</v>
      </c>
    </row>
    <row r="178" spans="1:8" ht="15.75">
      <c r="A178" s="199"/>
      <c r="B178" s="191"/>
      <c r="C178" s="76"/>
      <c r="D178" s="119" t="s">
        <v>306</v>
      </c>
      <c r="E178" s="110"/>
      <c r="H178" s="106" t="s">
        <v>307</v>
      </c>
    </row>
    <row r="179" spans="1:8" ht="15.75">
      <c r="A179" s="199"/>
      <c r="B179" s="191"/>
      <c r="C179" s="76"/>
      <c r="D179" s="119" t="s">
        <v>308</v>
      </c>
      <c r="E179" s="110"/>
      <c r="H179" s="106" t="s">
        <v>309</v>
      </c>
    </row>
    <row r="180" spans="1:8" ht="30">
      <c r="A180" s="199"/>
      <c r="B180" s="191"/>
      <c r="C180" s="76"/>
      <c r="D180" s="119" t="s">
        <v>310</v>
      </c>
      <c r="E180" s="110"/>
      <c r="H180" s="106" t="s">
        <v>311</v>
      </c>
    </row>
    <row r="181" spans="1:8" ht="15.75">
      <c r="A181" s="199"/>
      <c r="B181" s="191"/>
      <c r="C181" s="76"/>
      <c r="D181" s="119" t="s">
        <v>312</v>
      </c>
      <c r="E181" s="110"/>
      <c r="H181" s="106" t="s">
        <v>313</v>
      </c>
    </row>
    <row r="182" spans="1:8" ht="30">
      <c r="A182" s="199"/>
      <c r="B182" s="192"/>
      <c r="C182" s="76"/>
      <c r="D182" s="119" t="s">
        <v>314</v>
      </c>
      <c r="E182" s="110"/>
      <c r="H182" s="106" t="s">
        <v>315</v>
      </c>
    </row>
    <row r="183" spans="1:8">
      <c r="A183" s="199"/>
      <c r="B183" s="190">
        <v>2</v>
      </c>
      <c r="C183" s="193" t="s">
        <v>316</v>
      </c>
      <c r="D183" s="189"/>
      <c r="E183" s="120"/>
      <c r="F183" s="105" t="s">
        <v>317</v>
      </c>
    </row>
    <row r="184" spans="1:8" ht="15.75">
      <c r="A184" s="199"/>
      <c r="B184" s="191"/>
      <c r="C184" s="76"/>
      <c r="D184" s="119" t="s">
        <v>318</v>
      </c>
      <c r="E184" s="110"/>
      <c r="H184" s="106" t="s">
        <v>319</v>
      </c>
    </row>
    <row r="185" spans="1:8" ht="15.75">
      <c r="A185" s="199"/>
      <c r="B185" s="191"/>
      <c r="C185" s="76"/>
      <c r="D185" s="119" t="s">
        <v>320</v>
      </c>
      <c r="E185" s="110"/>
      <c r="H185" s="106" t="s">
        <v>321</v>
      </c>
    </row>
    <row r="186" spans="1:8" ht="15.75">
      <c r="A186" s="200"/>
      <c r="B186" s="192"/>
      <c r="C186" s="76"/>
      <c r="D186" s="119" t="s">
        <v>322</v>
      </c>
      <c r="E186" s="110"/>
      <c r="H186" s="106" t="s">
        <v>323</v>
      </c>
    </row>
    <row r="187" spans="1:8" ht="15.75">
      <c r="A187" s="182" t="s">
        <v>46</v>
      </c>
      <c r="B187" s="183">
        <v>1</v>
      </c>
      <c r="C187" s="98" t="s">
        <v>324</v>
      </c>
      <c r="D187" s="121"/>
      <c r="E187" s="122"/>
      <c r="F187" s="105" t="s">
        <v>325</v>
      </c>
      <c r="H187" s="118"/>
    </row>
    <row r="188" spans="1:8" ht="29.25">
      <c r="A188" s="182"/>
      <c r="B188" s="183"/>
      <c r="C188" s="92"/>
      <c r="D188" s="123" t="s">
        <v>326</v>
      </c>
      <c r="E188" s="124"/>
      <c r="H188" s="106" t="s">
        <v>327</v>
      </c>
    </row>
    <row r="189" spans="1:8" ht="57.75">
      <c r="A189" s="182"/>
      <c r="B189" s="183"/>
      <c r="C189" s="92"/>
      <c r="D189" s="123" t="s">
        <v>328</v>
      </c>
      <c r="E189" s="124"/>
      <c r="H189" s="106" t="s">
        <v>329</v>
      </c>
    </row>
    <row r="190" spans="1:8" ht="43.5">
      <c r="A190" s="182"/>
      <c r="B190" s="183"/>
      <c r="C190" s="92"/>
      <c r="D190" s="123" t="s">
        <v>330</v>
      </c>
      <c r="E190" s="124"/>
      <c r="H190" s="106" t="s">
        <v>331</v>
      </c>
    </row>
    <row r="191" spans="1:8" ht="43.5">
      <c r="A191" s="182"/>
      <c r="B191" s="183"/>
      <c r="C191" s="92"/>
      <c r="D191" s="123" t="s">
        <v>332</v>
      </c>
      <c r="E191" s="124"/>
      <c r="H191" s="106" t="s">
        <v>333</v>
      </c>
    </row>
    <row r="192" spans="1:8">
      <c r="A192" s="182"/>
      <c r="B192" s="183">
        <v>1</v>
      </c>
      <c r="C192" s="98" t="s">
        <v>334</v>
      </c>
      <c r="D192" s="121"/>
      <c r="E192" s="122"/>
      <c r="F192" s="105" t="s">
        <v>335</v>
      </c>
    </row>
    <row r="193" spans="1:8" ht="29.25">
      <c r="A193" s="182"/>
      <c r="B193" s="183"/>
      <c r="C193" s="92"/>
      <c r="D193" s="123" t="s">
        <v>336</v>
      </c>
      <c r="E193" s="124"/>
      <c r="H193" s="106" t="s">
        <v>337</v>
      </c>
    </row>
    <row r="194" spans="1:8" ht="43.5">
      <c r="A194" s="182"/>
      <c r="B194" s="183"/>
      <c r="C194" s="92"/>
      <c r="D194" s="123" t="s">
        <v>338</v>
      </c>
      <c r="E194" s="124"/>
      <c r="H194" s="106" t="s">
        <v>339</v>
      </c>
    </row>
    <row r="195" spans="1:8" ht="29.25">
      <c r="A195" s="182"/>
      <c r="B195" s="183"/>
      <c r="C195" s="92"/>
      <c r="D195" s="123" t="s">
        <v>340</v>
      </c>
      <c r="E195" s="124"/>
      <c r="H195" s="106" t="s">
        <v>341</v>
      </c>
    </row>
    <row r="196" spans="1:8" ht="29.25">
      <c r="A196" s="182"/>
      <c r="B196" s="183"/>
      <c r="C196" s="92"/>
      <c r="D196" s="123" t="s">
        <v>342</v>
      </c>
      <c r="E196" s="124"/>
      <c r="H196" s="106" t="s">
        <v>343</v>
      </c>
    </row>
    <row r="197" spans="1:8">
      <c r="A197" s="182"/>
      <c r="B197" s="183"/>
      <c r="C197" s="92"/>
      <c r="D197" s="123" t="s">
        <v>344</v>
      </c>
      <c r="E197" s="124"/>
      <c r="H197" s="106" t="s">
        <v>345</v>
      </c>
    </row>
    <row r="198" spans="1:8">
      <c r="A198" s="182"/>
      <c r="B198" s="183"/>
      <c r="C198" s="92"/>
      <c r="D198" s="123" t="s">
        <v>346</v>
      </c>
      <c r="E198" s="124"/>
      <c r="H198" s="106" t="s">
        <v>347</v>
      </c>
    </row>
    <row r="199" spans="1:8">
      <c r="A199" s="182"/>
      <c r="B199" s="183"/>
      <c r="C199" s="92"/>
      <c r="D199" s="123" t="s">
        <v>348</v>
      </c>
      <c r="E199" s="124"/>
      <c r="H199" s="106" t="s">
        <v>349</v>
      </c>
    </row>
    <row r="200" spans="1:8">
      <c r="A200" s="182" t="s">
        <v>47</v>
      </c>
      <c r="B200" s="183">
        <v>1</v>
      </c>
      <c r="C200" s="98" t="s">
        <v>350</v>
      </c>
      <c r="D200" s="121"/>
      <c r="E200" s="122"/>
      <c r="F200" s="105" t="s">
        <v>351</v>
      </c>
    </row>
    <row r="201" spans="1:8">
      <c r="A201" s="182"/>
      <c r="B201" s="183"/>
      <c r="C201" s="92"/>
      <c r="D201" s="125" t="s">
        <v>352</v>
      </c>
      <c r="E201" s="126"/>
      <c r="H201" s="106" t="s">
        <v>353</v>
      </c>
    </row>
    <row r="202" spans="1:8" ht="31.5">
      <c r="A202" s="182"/>
      <c r="B202" s="183"/>
      <c r="C202" s="92"/>
      <c r="D202" s="123" t="s">
        <v>354</v>
      </c>
      <c r="E202" s="124"/>
      <c r="H202" s="106" t="s">
        <v>355</v>
      </c>
    </row>
    <row r="203" spans="1:8">
      <c r="A203" s="182"/>
      <c r="B203" s="183"/>
      <c r="C203" s="92"/>
      <c r="D203" s="121" t="s">
        <v>356</v>
      </c>
      <c r="E203" s="122"/>
      <c r="H203" s="106" t="s">
        <v>357</v>
      </c>
    </row>
    <row r="204" spans="1:8" ht="30">
      <c r="A204" s="182"/>
      <c r="B204" s="183"/>
      <c r="C204" s="92"/>
      <c r="D204" s="121" t="s">
        <v>358</v>
      </c>
      <c r="E204" s="122"/>
      <c r="H204" s="106" t="s">
        <v>359</v>
      </c>
    </row>
    <row r="205" spans="1:8" ht="29.25">
      <c r="A205" s="182"/>
      <c r="B205" s="183"/>
      <c r="C205" s="92"/>
      <c r="D205" s="123" t="s">
        <v>360</v>
      </c>
      <c r="E205" s="124"/>
      <c r="H205" s="106" t="s">
        <v>361</v>
      </c>
    </row>
    <row r="206" spans="1:8">
      <c r="A206" s="182"/>
      <c r="B206" s="183"/>
      <c r="C206" s="92"/>
      <c r="D206" s="123" t="s">
        <v>362</v>
      </c>
      <c r="E206" s="124"/>
      <c r="H206" s="106" t="s">
        <v>363</v>
      </c>
    </row>
    <row r="207" spans="1:8" ht="29.25">
      <c r="A207" s="182"/>
      <c r="B207" s="183"/>
      <c r="C207" s="92"/>
      <c r="D207" s="123" t="s">
        <v>364</v>
      </c>
      <c r="E207" s="124"/>
      <c r="H207" s="106" t="s">
        <v>365</v>
      </c>
    </row>
    <row r="208" spans="1:8">
      <c r="A208" s="182" t="s">
        <v>48</v>
      </c>
      <c r="B208" s="183">
        <v>2</v>
      </c>
      <c r="C208" s="185" t="s">
        <v>366</v>
      </c>
      <c r="D208" s="186"/>
      <c r="E208" s="127"/>
      <c r="F208" s="105" t="s">
        <v>367</v>
      </c>
    </row>
    <row r="209" spans="1:8">
      <c r="A209" s="182"/>
      <c r="B209" s="183"/>
      <c r="C209" s="92"/>
      <c r="D209" s="121" t="s">
        <v>368</v>
      </c>
      <c r="E209" s="122"/>
      <c r="H209" s="106" t="s">
        <v>369</v>
      </c>
    </row>
    <row r="210" spans="1:8" ht="45">
      <c r="A210" s="182"/>
      <c r="B210" s="183"/>
      <c r="C210" s="92"/>
      <c r="D210" s="121" t="s">
        <v>370</v>
      </c>
      <c r="E210" s="122"/>
      <c r="H210" s="106" t="s">
        <v>371</v>
      </c>
    </row>
    <row r="211" spans="1:8" ht="30">
      <c r="A211" s="182"/>
      <c r="B211" s="183"/>
      <c r="C211" s="92"/>
      <c r="D211" s="92" t="s">
        <v>372</v>
      </c>
      <c r="E211" s="128"/>
      <c r="H211" s="106" t="s">
        <v>373</v>
      </c>
    </row>
    <row r="212" spans="1:8" ht="30">
      <c r="A212" s="182"/>
      <c r="B212" s="183"/>
      <c r="C212" s="92"/>
      <c r="D212" s="92" t="s">
        <v>374</v>
      </c>
      <c r="E212" s="128"/>
      <c r="H212" s="106" t="s">
        <v>375</v>
      </c>
    </row>
    <row r="213" spans="1:8">
      <c r="A213" s="182"/>
      <c r="B213" s="183"/>
      <c r="C213" s="92"/>
      <c r="D213" s="92" t="s">
        <v>376</v>
      </c>
      <c r="E213" s="128"/>
      <c r="H213" s="106" t="s">
        <v>377</v>
      </c>
    </row>
    <row r="214" spans="1:8" ht="30">
      <c r="A214" s="182"/>
      <c r="B214" s="183"/>
      <c r="C214" s="92"/>
      <c r="D214" s="92" t="s">
        <v>378</v>
      </c>
      <c r="E214" s="128"/>
      <c r="H214" s="106" t="s">
        <v>379</v>
      </c>
    </row>
    <row r="215" spans="1:8">
      <c r="A215" s="182"/>
      <c r="B215" s="183"/>
      <c r="C215" s="92"/>
      <c r="D215" s="92" t="s">
        <v>380</v>
      </c>
      <c r="E215" s="128"/>
      <c r="H215" s="106" t="s">
        <v>381</v>
      </c>
    </row>
    <row r="216" spans="1:8">
      <c r="A216" s="182"/>
      <c r="B216" s="183"/>
      <c r="C216" s="92"/>
      <c r="D216" s="92" t="s">
        <v>382</v>
      </c>
      <c r="E216" s="128"/>
      <c r="H216" s="106" t="s">
        <v>383</v>
      </c>
    </row>
    <row r="217" spans="1:8">
      <c r="A217" s="182"/>
      <c r="B217" s="183"/>
      <c r="C217" s="92"/>
      <c r="D217" s="92" t="s">
        <v>384</v>
      </c>
      <c r="E217" s="128"/>
      <c r="H217" s="106" t="s">
        <v>385</v>
      </c>
    </row>
    <row r="218" spans="1:8">
      <c r="A218" s="182"/>
      <c r="B218" s="183"/>
      <c r="C218" s="92"/>
      <c r="D218" s="92" t="s">
        <v>386</v>
      </c>
      <c r="E218" s="128"/>
      <c r="H218" s="106" t="s">
        <v>387</v>
      </c>
    </row>
    <row r="219" spans="1:8">
      <c r="A219" s="182"/>
      <c r="B219" s="183">
        <v>2</v>
      </c>
      <c r="C219" s="98" t="s">
        <v>388</v>
      </c>
      <c r="D219" s="121"/>
      <c r="E219" s="122"/>
      <c r="F219" s="105" t="s">
        <v>389</v>
      </c>
    </row>
    <row r="220" spans="1:8" ht="30">
      <c r="A220" s="182"/>
      <c r="B220" s="183"/>
      <c r="C220" s="92"/>
      <c r="D220" s="121" t="s">
        <v>390</v>
      </c>
      <c r="E220" s="122"/>
      <c r="H220" s="106" t="s">
        <v>391</v>
      </c>
    </row>
    <row r="221" spans="1:8" ht="30">
      <c r="A221" s="182"/>
      <c r="B221" s="183"/>
      <c r="C221" s="92"/>
      <c r="D221" s="121" t="s">
        <v>392</v>
      </c>
      <c r="E221" s="122"/>
      <c r="H221" s="106" t="s">
        <v>393</v>
      </c>
    </row>
    <row r="222" spans="1:8" ht="45">
      <c r="A222" s="182"/>
      <c r="B222" s="183"/>
      <c r="C222" s="92"/>
      <c r="D222" s="92" t="s">
        <v>394</v>
      </c>
      <c r="E222" s="128"/>
      <c r="H222" s="106" t="s">
        <v>395</v>
      </c>
    </row>
    <row r="223" spans="1:8" ht="30">
      <c r="A223" s="182"/>
      <c r="B223" s="183"/>
      <c r="C223" s="92"/>
      <c r="D223" s="121" t="s">
        <v>396</v>
      </c>
      <c r="E223" s="122"/>
      <c r="H223" s="106" t="s">
        <v>397</v>
      </c>
    </row>
    <row r="224" spans="1:8" ht="30">
      <c r="A224" s="182"/>
      <c r="B224" s="183"/>
      <c r="C224" s="92"/>
      <c r="D224" s="121" t="s">
        <v>398</v>
      </c>
      <c r="E224" s="122"/>
      <c r="H224" s="106" t="s">
        <v>399</v>
      </c>
    </row>
    <row r="225" spans="1:8">
      <c r="A225" s="182"/>
      <c r="B225" s="183">
        <v>2</v>
      </c>
      <c r="C225" s="98" t="s">
        <v>400</v>
      </c>
      <c r="D225" s="121"/>
      <c r="E225" s="122"/>
      <c r="F225" s="105" t="s">
        <v>401</v>
      </c>
    </row>
    <row r="226" spans="1:8" ht="30">
      <c r="A226" s="182"/>
      <c r="B226" s="183"/>
      <c r="C226" s="92"/>
      <c r="D226" s="121" t="s">
        <v>402</v>
      </c>
      <c r="E226" s="122"/>
      <c r="H226" s="106" t="s">
        <v>403</v>
      </c>
    </row>
    <row r="227" spans="1:8">
      <c r="A227" s="182"/>
      <c r="B227" s="183"/>
      <c r="C227" s="92"/>
      <c r="D227" s="129" t="s">
        <v>404</v>
      </c>
      <c r="E227" s="60"/>
      <c r="H227" s="106" t="s">
        <v>405</v>
      </c>
    </row>
    <row r="228" spans="1:8" ht="30">
      <c r="A228" s="182"/>
      <c r="B228" s="183"/>
      <c r="C228" s="92"/>
      <c r="D228" s="121" t="s">
        <v>406</v>
      </c>
      <c r="E228" s="122"/>
      <c r="H228" s="106" t="s">
        <v>407</v>
      </c>
    </row>
    <row r="229" spans="1:8">
      <c r="A229" s="182"/>
      <c r="B229" s="183"/>
      <c r="C229" s="92"/>
      <c r="D229" s="129" t="s">
        <v>408</v>
      </c>
      <c r="E229" s="60"/>
      <c r="H229" s="106" t="s">
        <v>409</v>
      </c>
    </row>
    <row r="230" spans="1:8">
      <c r="A230" s="182"/>
      <c r="B230" s="183"/>
      <c r="C230" s="92"/>
      <c r="D230" s="121" t="s">
        <v>410</v>
      </c>
      <c r="E230" s="122"/>
      <c r="H230" s="106" t="s">
        <v>411</v>
      </c>
    </row>
    <row r="231" spans="1:8">
      <c r="A231" s="182"/>
      <c r="B231" s="183">
        <v>2</v>
      </c>
      <c r="C231" s="98" t="s">
        <v>412</v>
      </c>
      <c r="D231" s="121"/>
      <c r="E231" s="122"/>
      <c r="F231" s="105" t="s">
        <v>413</v>
      </c>
    </row>
    <row r="232" spans="1:8">
      <c r="A232" s="182"/>
      <c r="B232" s="183"/>
      <c r="C232" s="92"/>
      <c r="D232" s="121" t="s">
        <v>414</v>
      </c>
      <c r="E232" s="122"/>
      <c r="H232" s="106" t="s">
        <v>415</v>
      </c>
    </row>
    <row r="233" spans="1:8" ht="30">
      <c r="A233" s="182"/>
      <c r="B233" s="183"/>
      <c r="C233" s="92"/>
      <c r="D233" s="121" t="s">
        <v>416</v>
      </c>
      <c r="E233" s="122"/>
      <c r="H233" s="106" t="s">
        <v>417</v>
      </c>
    </row>
    <row r="234" spans="1:8">
      <c r="A234" s="182"/>
      <c r="B234" s="183"/>
      <c r="C234" s="92"/>
      <c r="D234" s="121" t="s">
        <v>418</v>
      </c>
      <c r="E234" s="122"/>
      <c r="H234" s="106" t="s">
        <v>419</v>
      </c>
    </row>
    <row r="235" spans="1:8">
      <c r="A235" s="182"/>
      <c r="B235" s="183"/>
      <c r="C235" s="92"/>
      <c r="D235" s="121" t="s">
        <v>420</v>
      </c>
      <c r="E235" s="122"/>
      <c r="H235" s="106" t="s">
        <v>421</v>
      </c>
    </row>
    <row r="236" spans="1:8" ht="30">
      <c r="A236" s="182"/>
      <c r="B236" s="183"/>
      <c r="C236" s="92"/>
      <c r="D236" s="121" t="s">
        <v>422</v>
      </c>
      <c r="E236" s="122"/>
      <c r="H236" s="106" t="s">
        <v>423</v>
      </c>
    </row>
    <row r="237" spans="1:8">
      <c r="A237" s="182"/>
      <c r="B237" s="183"/>
      <c r="C237" s="92"/>
      <c r="D237" s="92" t="s">
        <v>424</v>
      </c>
      <c r="E237" s="128"/>
      <c r="H237" s="106" t="s">
        <v>425</v>
      </c>
    </row>
    <row r="238" spans="1:8" ht="30">
      <c r="A238" s="182"/>
      <c r="B238" s="183"/>
      <c r="C238" s="92"/>
      <c r="D238" s="92" t="s">
        <v>426</v>
      </c>
      <c r="E238" s="128"/>
      <c r="H238" s="106" t="s">
        <v>427</v>
      </c>
    </row>
    <row r="239" spans="1:8" ht="30">
      <c r="A239" s="182"/>
      <c r="B239" s="183"/>
      <c r="C239" s="92"/>
      <c r="D239" s="92" t="s">
        <v>428</v>
      </c>
      <c r="E239" s="128"/>
      <c r="H239" s="106" t="s">
        <v>429</v>
      </c>
    </row>
    <row r="240" spans="1:8" ht="30">
      <c r="A240" s="182"/>
      <c r="B240" s="183"/>
      <c r="C240" s="92"/>
      <c r="D240" s="92" t="s">
        <v>430</v>
      </c>
      <c r="E240" s="128"/>
      <c r="H240" s="106" t="s">
        <v>431</v>
      </c>
    </row>
    <row r="241" spans="1:8">
      <c r="A241" s="182"/>
      <c r="B241" s="183"/>
      <c r="C241" s="92"/>
      <c r="D241" s="92" t="s">
        <v>432</v>
      </c>
      <c r="E241" s="128"/>
      <c r="H241" s="106" t="s">
        <v>433</v>
      </c>
    </row>
    <row r="242" spans="1:8">
      <c r="A242" s="182"/>
      <c r="B242" s="183"/>
      <c r="C242" s="92"/>
      <c r="D242" s="92" t="s">
        <v>434</v>
      </c>
      <c r="E242" s="128"/>
      <c r="H242" s="106" t="s">
        <v>435</v>
      </c>
    </row>
    <row r="243" spans="1:8">
      <c r="A243" s="182"/>
      <c r="B243" s="183"/>
      <c r="C243" s="92"/>
      <c r="D243" s="92" t="s">
        <v>436</v>
      </c>
      <c r="E243" s="128"/>
      <c r="H243" s="106" t="s">
        <v>437</v>
      </c>
    </row>
    <row r="244" spans="1:8">
      <c r="A244" s="182" t="s">
        <v>49</v>
      </c>
      <c r="B244" s="183">
        <v>2</v>
      </c>
      <c r="C244" s="185" t="s">
        <v>438</v>
      </c>
      <c r="D244" s="186"/>
      <c r="E244" s="127"/>
      <c r="F244" s="105" t="s">
        <v>439</v>
      </c>
    </row>
    <row r="245" spans="1:8" ht="30">
      <c r="A245" s="182"/>
      <c r="B245" s="183"/>
      <c r="C245" s="92"/>
      <c r="D245" s="92" t="s">
        <v>440</v>
      </c>
      <c r="E245" s="128"/>
      <c r="H245" s="106" t="s">
        <v>441</v>
      </c>
    </row>
    <row r="246" spans="1:8" ht="45">
      <c r="A246" s="182"/>
      <c r="B246" s="183"/>
      <c r="C246" s="92"/>
      <c r="D246" s="92" t="s">
        <v>442</v>
      </c>
      <c r="E246" s="128"/>
      <c r="H246" s="106" t="s">
        <v>443</v>
      </c>
    </row>
    <row r="247" spans="1:8" ht="30">
      <c r="A247" s="182"/>
      <c r="B247" s="183"/>
      <c r="C247" s="92"/>
      <c r="D247" s="92" t="s">
        <v>444</v>
      </c>
      <c r="E247" s="128"/>
      <c r="H247" s="106" t="s">
        <v>445</v>
      </c>
    </row>
    <row r="248" spans="1:8">
      <c r="A248" s="182"/>
      <c r="B248" s="183"/>
      <c r="C248" s="92"/>
      <c r="D248" s="130" t="s">
        <v>446</v>
      </c>
      <c r="E248" s="131"/>
      <c r="H248" s="106" t="s">
        <v>447</v>
      </c>
    </row>
    <row r="249" spans="1:8">
      <c r="A249" s="182"/>
      <c r="B249" s="183"/>
      <c r="C249" s="92"/>
      <c r="D249" s="130" t="s">
        <v>448</v>
      </c>
      <c r="E249" s="131"/>
      <c r="H249" s="106" t="s">
        <v>449</v>
      </c>
    </row>
    <row r="250" spans="1:8">
      <c r="A250" s="182"/>
      <c r="B250" s="183"/>
      <c r="C250" s="92"/>
      <c r="D250" s="92" t="s">
        <v>450</v>
      </c>
      <c r="E250" s="128"/>
      <c r="H250" s="106" t="s">
        <v>451</v>
      </c>
    </row>
    <row r="251" spans="1:8">
      <c r="A251" s="182"/>
      <c r="B251" s="183"/>
      <c r="C251" s="92"/>
      <c r="D251" s="92" t="s">
        <v>452</v>
      </c>
      <c r="E251" s="128"/>
      <c r="H251" s="106" t="s">
        <v>453</v>
      </c>
    </row>
    <row r="252" spans="1:8" ht="31.5">
      <c r="A252" s="182"/>
      <c r="B252" s="183"/>
      <c r="C252" s="92"/>
      <c r="D252" s="132" t="s">
        <v>454</v>
      </c>
      <c r="E252" s="133"/>
      <c r="H252" s="106" t="s">
        <v>455</v>
      </c>
    </row>
    <row r="253" spans="1:8" ht="31.5">
      <c r="A253" s="182"/>
      <c r="B253" s="183"/>
      <c r="C253" s="92"/>
      <c r="D253" s="134" t="s">
        <v>456</v>
      </c>
      <c r="E253" s="135"/>
      <c r="H253" s="106" t="s">
        <v>457</v>
      </c>
    </row>
    <row r="254" spans="1:8" ht="30">
      <c r="A254" s="182"/>
      <c r="B254" s="183"/>
      <c r="C254" s="92"/>
      <c r="D254" s="121" t="s">
        <v>458</v>
      </c>
      <c r="E254" s="122"/>
      <c r="H254" s="106" t="s">
        <v>459</v>
      </c>
    </row>
    <row r="255" spans="1:8" ht="30">
      <c r="A255" s="182"/>
      <c r="B255" s="183"/>
      <c r="C255" s="92"/>
      <c r="D255" s="121" t="s">
        <v>460</v>
      </c>
      <c r="E255" s="122"/>
      <c r="H255" s="106" t="s">
        <v>461</v>
      </c>
    </row>
    <row r="256" spans="1:8">
      <c r="A256" s="182"/>
      <c r="B256" s="183"/>
      <c r="C256" s="92"/>
      <c r="D256" s="92" t="s">
        <v>462</v>
      </c>
      <c r="E256" s="128"/>
      <c r="H256" s="106" t="s">
        <v>463</v>
      </c>
    </row>
    <row r="257" spans="1:8" ht="30">
      <c r="A257" s="182"/>
      <c r="B257" s="183"/>
      <c r="C257" s="92"/>
      <c r="D257" s="92" t="s">
        <v>464</v>
      </c>
      <c r="E257" s="128"/>
      <c r="H257" s="106" t="s">
        <v>465</v>
      </c>
    </row>
    <row r="258" spans="1:8">
      <c r="A258" s="182"/>
      <c r="B258" s="183"/>
      <c r="C258" s="92"/>
      <c r="D258" s="121" t="s">
        <v>466</v>
      </c>
      <c r="E258" s="122"/>
      <c r="H258" s="106" t="s">
        <v>467</v>
      </c>
    </row>
    <row r="259" spans="1:8" ht="30">
      <c r="A259" s="182"/>
      <c r="B259" s="183"/>
      <c r="C259" s="92"/>
      <c r="D259" s="121" t="s">
        <v>468</v>
      </c>
      <c r="E259" s="122"/>
      <c r="H259" s="106" t="s">
        <v>469</v>
      </c>
    </row>
    <row r="260" spans="1:8" ht="30">
      <c r="A260" s="182"/>
      <c r="B260" s="183"/>
      <c r="C260" s="92"/>
      <c r="D260" s="121" t="s">
        <v>470</v>
      </c>
      <c r="E260" s="122"/>
      <c r="H260" s="106" t="s">
        <v>471</v>
      </c>
    </row>
    <row r="261" spans="1:8">
      <c r="A261" s="182"/>
      <c r="B261" s="183">
        <v>2</v>
      </c>
      <c r="C261" s="185" t="s">
        <v>472</v>
      </c>
      <c r="D261" s="186"/>
      <c r="E261" s="127"/>
      <c r="F261" s="105" t="s">
        <v>473</v>
      </c>
    </row>
    <row r="262" spans="1:8" ht="45">
      <c r="A262" s="182"/>
      <c r="B262" s="183"/>
      <c r="C262" s="92"/>
      <c r="D262" s="92" t="s">
        <v>474</v>
      </c>
      <c r="E262" s="128"/>
      <c r="H262" s="106" t="s">
        <v>475</v>
      </c>
    </row>
    <row r="263" spans="1:8" ht="30">
      <c r="A263" s="182"/>
      <c r="B263" s="183"/>
      <c r="C263" s="92"/>
      <c r="D263" s="92" t="s">
        <v>476</v>
      </c>
      <c r="E263" s="128"/>
      <c r="H263" s="106" t="s">
        <v>477</v>
      </c>
    </row>
    <row r="264" spans="1:8">
      <c r="A264" s="182" t="s">
        <v>50</v>
      </c>
      <c r="B264" s="183">
        <v>2</v>
      </c>
      <c r="C264" s="98" t="s">
        <v>478</v>
      </c>
      <c r="D264" s="121"/>
      <c r="E264" s="122"/>
      <c r="F264" s="105" t="s">
        <v>479</v>
      </c>
    </row>
    <row r="265" spans="1:8">
      <c r="A265" s="182"/>
      <c r="B265" s="183"/>
      <c r="C265" s="92"/>
      <c r="D265" s="92" t="s">
        <v>480</v>
      </c>
      <c r="E265" s="128"/>
      <c r="H265" s="106" t="s">
        <v>481</v>
      </c>
    </row>
    <row r="266" spans="1:8" ht="30">
      <c r="A266" s="182"/>
      <c r="B266" s="183"/>
      <c r="C266" s="92"/>
      <c r="D266" s="92" t="s">
        <v>482</v>
      </c>
      <c r="E266" s="128"/>
      <c r="H266" s="106" t="s">
        <v>483</v>
      </c>
    </row>
    <row r="267" spans="1:8">
      <c r="A267" s="182"/>
      <c r="B267" s="183"/>
      <c r="C267" s="92"/>
      <c r="D267" s="92" t="s">
        <v>484</v>
      </c>
      <c r="E267" s="128"/>
      <c r="H267" s="106" t="s">
        <v>485</v>
      </c>
    </row>
    <row r="268" spans="1:8" ht="30">
      <c r="A268" s="182"/>
      <c r="B268" s="183"/>
      <c r="C268" s="92"/>
      <c r="D268" s="92" t="s">
        <v>486</v>
      </c>
      <c r="E268" s="128"/>
      <c r="H268" s="106" t="s">
        <v>487</v>
      </c>
    </row>
    <row r="269" spans="1:8" ht="30">
      <c r="A269" s="182"/>
      <c r="B269" s="183"/>
      <c r="C269" s="92"/>
      <c r="D269" s="92" t="s">
        <v>488</v>
      </c>
      <c r="E269" s="128"/>
      <c r="H269" s="106" t="s">
        <v>489</v>
      </c>
    </row>
    <row r="270" spans="1:8" ht="30">
      <c r="A270" s="182"/>
      <c r="B270" s="183"/>
      <c r="C270" s="92"/>
      <c r="D270" s="92" t="s">
        <v>490</v>
      </c>
      <c r="E270" s="128"/>
      <c r="H270" s="106" t="s">
        <v>491</v>
      </c>
    </row>
    <row r="271" spans="1:8">
      <c r="A271" s="182"/>
      <c r="B271" s="183">
        <v>2</v>
      </c>
      <c r="C271" s="98" t="s">
        <v>492</v>
      </c>
      <c r="D271" s="121"/>
      <c r="E271" s="122"/>
      <c r="F271" s="105" t="s">
        <v>493</v>
      </c>
    </row>
    <row r="272" spans="1:8" ht="30">
      <c r="A272" s="182"/>
      <c r="B272" s="183"/>
      <c r="C272" s="92"/>
      <c r="D272" s="121" t="s">
        <v>494</v>
      </c>
      <c r="E272" s="122"/>
      <c r="H272" s="106" t="s">
        <v>495</v>
      </c>
    </row>
    <row r="273" spans="1:8" ht="30">
      <c r="A273" s="182"/>
      <c r="B273" s="183"/>
      <c r="C273" s="92"/>
      <c r="D273" s="121" t="s">
        <v>496</v>
      </c>
      <c r="E273" s="122"/>
      <c r="H273" s="106" t="s">
        <v>497</v>
      </c>
    </row>
    <row r="274" spans="1:8">
      <c r="A274" s="182"/>
      <c r="B274" s="183"/>
      <c r="C274" s="92"/>
      <c r="D274" s="121" t="s">
        <v>498</v>
      </c>
      <c r="E274" s="122"/>
      <c r="H274" s="106" t="s">
        <v>499</v>
      </c>
    </row>
    <row r="275" spans="1:8" ht="30">
      <c r="A275" s="182"/>
      <c r="B275" s="183"/>
      <c r="C275" s="92"/>
      <c r="D275" s="121" t="s">
        <v>500</v>
      </c>
      <c r="E275" s="122"/>
      <c r="H275" s="106" t="s">
        <v>501</v>
      </c>
    </row>
    <row r="276" spans="1:8">
      <c r="A276" s="182"/>
      <c r="B276" s="183">
        <v>2</v>
      </c>
      <c r="C276" s="185" t="s">
        <v>502</v>
      </c>
      <c r="D276" s="186"/>
      <c r="E276" s="127"/>
      <c r="F276" s="105" t="s">
        <v>503</v>
      </c>
    </row>
    <row r="277" spans="1:8">
      <c r="A277" s="182"/>
      <c r="B277" s="183"/>
      <c r="C277" s="92"/>
      <c r="D277" s="92" t="s">
        <v>504</v>
      </c>
      <c r="E277" s="128"/>
      <c r="H277" s="106" t="s">
        <v>505</v>
      </c>
    </row>
    <row r="278" spans="1:8" ht="30">
      <c r="A278" s="182"/>
      <c r="B278" s="183"/>
      <c r="C278" s="92"/>
      <c r="D278" s="92" t="s">
        <v>506</v>
      </c>
      <c r="E278" s="128"/>
      <c r="H278" s="106" t="s">
        <v>507</v>
      </c>
    </row>
    <row r="279" spans="1:8">
      <c r="A279" s="182"/>
      <c r="B279" s="183"/>
      <c r="C279" s="92"/>
      <c r="D279" s="92" t="s">
        <v>508</v>
      </c>
      <c r="E279" s="128"/>
      <c r="H279" s="106" t="s">
        <v>509</v>
      </c>
    </row>
    <row r="280" spans="1:8">
      <c r="A280" s="182"/>
      <c r="B280" s="183"/>
      <c r="C280" s="92"/>
      <c r="D280" s="92" t="s">
        <v>510</v>
      </c>
      <c r="E280" s="128"/>
      <c r="H280" s="106" t="s">
        <v>511</v>
      </c>
    </row>
    <row r="281" spans="1:8" ht="30">
      <c r="A281" s="182"/>
      <c r="B281" s="183"/>
      <c r="C281" s="92"/>
      <c r="D281" s="92" t="s">
        <v>512</v>
      </c>
      <c r="E281" s="128"/>
      <c r="H281" s="106" t="s">
        <v>513</v>
      </c>
    </row>
    <row r="282" spans="1:8">
      <c r="A282" s="182"/>
      <c r="B282" s="183"/>
      <c r="C282" s="92"/>
      <c r="D282" s="92" t="s">
        <v>514</v>
      </c>
      <c r="E282" s="128"/>
      <c r="H282" s="106" t="s">
        <v>515</v>
      </c>
    </row>
    <row r="283" spans="1:8" ht="30">
      <c r="A283" s="182"/>
      <c r="B283" s="183"/>
      <c r="C283" s="92"/>
      <c r="D283" s="92" t="s">
        <v>516</v>
      </c>
      <c r="E283" s="128"/>
      <c r="H283" s="106" t="s">
        <v>517</v>
      </c>
    </row>
    <row r="284" spans="1:8" ht="30">
      <c r="A284" s="182"/>
      <c r="B284" s="183"/>
      <c r="C284" s="92"/>
      <c r="D284" s="92" t="s">
        <v>518</v>
      </c>
      <c r="E284" s="128"/>
      <c r="H284" s="106" t="s">
        <v>519</v>
      </c>
    </row>
    <row r="285" spans="1:8" ht="30">
      <c r="A285" s="182"/>
      <c r="B285" s="183"/>
      <c r="C285" s="92"/>
      <c r="D285" s="121" t="s">
        <v>520</v>
      </c>
      <c r="E285" s="122"/>
      <c r="H285" s="106" t="s">
        <v>521</v>
      </c>
    </row>
    <row r="286" spans="1:8">
      <c r="A286" s="182"/>
      <c r="B286" s="183"/>
      <c r="C286" s="92"/>
      <c r="D286" s="92" t="s">
        <v>522</v>
      </c>
      <c r="E286" s="128"/>
      <c r="H286" s="106" t="s">
        <v>523</v>
      </c>
    </row>
    <row r="287" spans="1:8">
      <c r="A287" s="182"/>
      <c r="B287" s="183"/>
      <c r="C287" s="92"/>
      <c r="D287" s="92" t="s">
        <v>524</v>
      </c>
      <c r="E287" s="128"/>
      <c r="H287" s="106" t="s">
        <v>525</v>
      </c>
    </row>
    <row r="288" spans="1:8">
      <c r="A288" s="182"/>
      <c r="B288" s="183"/>
      <c r="C288" s="92"/>
      <c r="D288" s="121" t="s">
        <v>526</v>
      </c>
      <c r="E288" s="122"/>
      <c r="H288" s="106" t="s">
        <v>527</v>
      </c>
    </row>
    <row r="289" spans="1:8" ht="30">
      <c r="A289" s="182"/>
      <c r="B289" s="183"/>
      <c r="C289" s="92"/>
      <c r="D289" s="92" t="s">
        <v>528</v>
      </c>
      <c r="E289" s="128"/>
      <c r="H289" s="106" t="s">
        <v>529</v>
      </c>
    </row>
  </sheetData>
  <mergeCells count="78">
    <mergeCell ref="B79:B81"/>
    <mergeCell ref="A52:A66"/>
    <mergeCell ref="B52:B55"/>
    <mergeCell ref="B56:B60"/>
    <mergeCell ref="C56:D56"/>
    <mergeCell ref="B61:B62"/>
    <mergeCell ref="C61:D61"/>
    <mergeCell ref="B63:B66"/>
    <mergeCell ref="C63:D63"/>
    <mergeCell ref="C69:D69"/>
    <mergeCell ref="B72:B74"/>
    <mergeCell ref="C72:D72"/>
    <mergeCell ref="B75:B78"/>
    <mergeCell ref="C75:D75"/>
    <mergeCell ref="C121:D121"/>
    <mergeCell ref="B125:B128"/>
    <mergeCell ref="C79:D79"/>
    <mergeCell ref="A82:A100"/>
    <mergeCell ref="B82:B88"/>
    <mergeCell ref="C82:D82"/>
    <mergeCell ref="B89:B94"/>
    <mergeCell ref="C89:D89"/>
    <mergeCell ref="B95:B97"/>
    <mergeCell ref="C95:D95"/>
    <mergeCell ref="B98:B100"/>
    <mergeCell ref="C98:D98"/>
    <mergeCell ref="A67:A81"/>
    <mergeCell ref="B67:B68"/>
    <mergeCell ref="C67:D67"/>
    <mergeCell ref="B69:B71"/>
    <mergeCell ref="C125:D125"/>
    <mergeCell ref="A129:A143"/>
    <mergeCell ref="B129:B133"/>
    <mergeCell ref="C129:D129"/>
    <mergeCell ref="B134:B138"/>
    <mergeCell ref="C134:D134"/>
    <mergeCell ref="B139:B143"/>
    <mergeCell ref="C139:D139"/>
    <mergeCell ref="A101:A128"/>
    <mergeCell ref="B101:B107"/>
    <mergeCell ref="C101:D101"/>
    <mergeCell ref="B108:B116"/>
    <mergeCell ref="C108:D108"/>
    <mergeCell ref="B117:B120"/>
    <mergeCell ref="C117:D117"/>
    <mergeCell ref="B121:B124"/>
    <mergeCell ref="C183:D183"/>
    <mergeCell ref="A187:A199"/>
    <mergeCell ref="B187:B191"/>
    <mergeCell ref="B192:B199"/>
    <mergeCell ref="A200:A207"/>
    <mergeCell ref="B200:B207"/>
    <mergeCell ref="A144:A186"/>
    <mergeCell ref="B144:B155"/>
    <mergeCell ref="C144:D144"/>
    <mergeCell ref="B156:B162"/>
    <mergeCell ref="C156:D156"/>
    <mergeCell ref="B163:B174"/>
    <mergeCell ref="C163:D163"/>
    <mergeCell ref="B175:B182"/>
    <mergeCell ref="C175:D175"/>
    <mergeCell ref="B183:B186"/>
    <mergeCell ref="A208:A243"/>
    <mergeCell ref="B208:B218"/>
    <mergeCell ref="C208:D208"/>
    <mergeCell ref="B219:B224"/>
    <mergeCell ref="B225:B230"/>
    <mergeCell ref="B231:B243"/>
    <mergeCell ref="A264:A289"/>
    <mergeCell ref="B264:B270"/>
    <mergeCell ref="B271:B275"/>
    <mergeCell ref="B276:B289"/>
    <mergeCell ref="C276:D276"/>
    <mergeCell ref="A244:A263"/>
    <mergeCell ref="B244:B260"/>
    <mergeCell ref="C244:D244"/>
    <mergeCell ref="B261:B263"/>
    <mergeCell ref="C261:D2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OBSERVATIONS</vt:lpstr>
      <vt:lpstr>INES</vt:lpstr>
      <vt:lpstr>Compétences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2017-01-11T20:14:47Z</dcterms:created>
  <dcterms:modified xsi:type="dcterms:W3CDTF">2017-01-11T21:16:54Z</dcterms:modified>
</cp:coreProperties>
</file>