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0" yWindow="0" windowWidth="25600" windowHeight="14360" tabRatio="500"/>
  </bookViews>
  <sheets>
    <sheet name="Feuille calcul" sheetId="1" r:id="rId1"/>
    <sheet name="Produit Existant" sheetId="2" r:id="rId2"/>
  </sheets>
  <externalReferences>
    <externalReference r:id="rId3"/>
    <externalReference r:id="rId4"/>
  </externalReferences>
  <definedNames>
    <definedName name="_xlnm._FilterDatabase" localSheetId="1" hidden="1">'Produit Existant'!$B$2:$B$96</definedName>
    <definedName name="Éclairage_existant">[1]Lampes!$A$2:$A$101</definedName>
    <definedName name="_xlnm.Extract" localSheetId="1">'Produit Existant'!#REF!</definedName>
    <definedName name="Watts_ch._Fixture">[1]Tables!$C$2:$C$1001</definedName>
  </definedNames>
  <calcPr calcId="140001" iterateCount="100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AI4" i="1"/>
  <c r="F4" i="1"/>
  <c r="H4" i="1"/>
  <c r="J4" i="1"/>
  <c r="K4" i="1"/>
  <c r="S4" i="1"/>
  <c r="T4" i="1"/>
  <c r="U4" i="1"/>
  <c r="V4" i="1"/>
  <c r="W4" i="1"/>
  <c r="Z4" i="1"/>
  <c r="AA4" i="1"/>
  <c r="AC4" i="1"/>
  <c r="AD4" i="1"/>
  <c r="AE4" i="1"/>
  <c r="AF4" i="1"/>
  <c r="AG4" i="1"/>
  <c r="AH4" i="1"/>
  <c r="AB4" i="1"/>
  <c r="AH1" i="1"/>
  <c r="AG1" i="1"/>
  <c r="AC1" i="1"/>
  <c r="AA1" i="1"/>
  <c r="V1" i="1"/>
</calcChain>
</file>

<file path=xl/sharedStrings.xml><?xml version="1.0" encoding="utf-8"?>
<sst xmlns="http://schemas.openxmlformats.org/spreadsheetml/2006/main" count="154" uniqueCount="110">
  <si>
    <t>Information sur zone</t>
  </si>
  <si>
    <t>Critères effets croisés</t>
  </si>
  <si>
    <t>Allumage</t>
  </si>
  <si>
    <t>Produit existant</t>
  </si>
  <si>
    <t>Produit de remplacement</t>
  </si>
  <si>
    <t>Économie</t>
  </si>
  <si>
    <t>Effets croisés électrique</t>
  </si>
  <si>
    <t>Effets croisés combustible</t>
  </si>
  <si>
    <t>Type</t>
  </si>
  <si>
    <t>Zone</t>
  </si>
  <si>
    <t>Localisation</t>
  </si>
  <si>
    <t>Superficie</t>
  </si>
  <si>
    <t>Climatisation</t>
  </si>
  <si>
    <t>Code 
climatisé</t>
  </si>
  <si>
    <t>Type de 
chauffage</t>
  </si>
  <si>
    <t>Code 
chauffage</t>
  </si>
  <si>
    <t>Hauteur 
du plafond</t>
  </si>
  <si>
    <t>Code 
plafond</t>
  </si>
  <si>
    <t>Code effets
croisés</t>
  </si>
  <si>
    <t>Heures 
par jour</t>
  </si>
  <si>
    <t>Jour par semaine</t>
  </si>
  <si>
    <t>Semaine 
par année</t>
  </si>
  <si>
    <t>Quantité de
luminaire</t>
  </si>
  <si>
    <t>Nombre 
de lampe</t>
  </si>
  <si>
    <t>Voltage</t>
  </si>
  <si>
    <t>Description éclairage existant</t>
  </si>
  <si>
    <t>Description éclairage existant
pour recherche Interne</t>
  </si>
  <si>
    <t>Wattage total 
par fixture</t>
  </si>
  <si>
    <t>kW</t>
  </si>
  <si>
    <t>kWh</t>
  </si>
  <si>
    <t>Quantité de
luminaire_1</t>
  </si>
  <si>
    <t>Description éclairage proposé</t>
  </si>
  <si>
    <t>Wattage total 
par fixture_1</t>
  </si>
  <si>
    <t>kW_1</t>
  </si>
  <si>
    <t>kWh_1</t>
  </si>
  <si>
    <t>Économie kW
par fixture</t>
  </si>
  <si>
    <t>Économie kWh
totale</t>
  </si>
  <si>
    <t>% Effets
croisés</t>
  </si>
  <si>
    <t xml:space="preserve">Gain/Perte
kWh </t>
  </si>
  <si>
    <t xml:space="preserve"> % Effets
croisés</t>
  </si>
  <si>
    <t>Gain/Perte 
kWh</t>
  </si>
  <si>
    <t>Économie kWh totale 
après effets croisés</t>
  </si>
  <si>
    <t>Vendant</t>
  </si>
  <si>
    <t>Sous-sol</t>
  </si>
  <si>
    <t>Bureau</t>
  </si>
  <si>
    <t>Oui</t>
  </si>
  <si>
    <t>Électrique</t>
  </si>
  <si>
    <t>Moins de 6 mètres</t>
  </si>
  <si>
    <t>120V</t>
  </si>
  <si>
    <t>F40T12 DL</t>
  </si>
  <si>
    <t>Luminaire T5HO 4 lampes</t>
  </si>
  <si>
    <t>INFORMATION SUR LA LAMPE EXISTANT</t>
  </si>
  <si>
    <t>NOMBRE DE LAMPE
EXISTANT</t>
  </si>
  <si>
    <t>CODE LAMPE
EXISTANT</t>
  </si>
  <si>
    <t>DESCRIPTION
EXISTANT</t>
  </si>
  <si>
    <t>WATTAGE TOTAL
EXISTANT</t>
  </si>
  <si>
    <t>AMPOULE 200W E26</t>
  </si>
  <si>
    <t>AMPOULE 200W GOLIATH</t>
  </si>
  <si>
    <t>AMPOULE 250W E26</t>
  </si>
  <si>
    <t>AMPOULE 250W GOLIATH</t>
  </si>
  <si>
    <t>AMPOULE 300 GOLIATH</t>
  </si>
  <si>
    <t>AMPOULE 300W E26</t>
  </si>
  <si>
    <t>AMPOULE A15 25W</t>
  </si>
  <si>
    <t>AMPOULE A15 40W</t>
  </si>
  <si>
    <t>AMPOULE A15 60W</t>
  </si>
  <si>
    <t>AMPOULE A19 100W</t>
  </si>
  <si>
    <t>AMPOULE A19 25W</t>
  </si>
  <si>
    <t>AMPOULE A19 40W</t>
  </si>
  <si>
    <t>AMPOULE A19 60W</t>
  </si>
  <si>
    <t>AMPOULE A21 150W</t>
  </si>
  <si>
    <t>BR30 65W</t>
  </si>
  <si>
    <t>BR40 120W</t>
  </si>
  <si>
    <t>F20T12 CW</t>
  </si>
  <si>
    <t>F30T12 CW</t>
  </si>
  <si>
    <t>F30T12 DL</t>
  </si>
  <si>
    <t>F32T8/30K</t>
  </si>
  <si>
    <t>F32T8/35K</t>
  </si>
  <si>
    <t>F32T8/41K</t>
  </si>
  <si>
    <t>F32T8/50K</t>
  </si>
  <si>
    <t>F32T8/65K</t>
  </si>
  <si>
    <t>F34T12 CW</t>
  </si>
  <si>
    <t>F96T12 CW</t>
  </si>
  <si>
    <t>F96T12 CW/HO</t>
  </si>
  <si>
    <t>F96T12 DL</t>
  </si>
  <si>
    <t>F96T12 DL/HO</t>
  </si>
  <si>
    <t>FB34T12 CW</t>
  </si>
  <si>
    <t>FB40T12 DL</t>
  </si>
  <si>
    <t>GU-10 50W</t>
  </si>
  <si>
    <t>HIGH BAY 250W</t>
  </si>
  <si>
    <t>HIGH BAY 400W</t>
  </si>
  <si>
    <t>METAL HALIDE 100W</t>
  </si>
  <si>
    <t>METAL HALIDE 175</t>
  </si>
  <si>
    <t>MR16 35W</t>
  </si>
  <si>
    <t>MR16 50W</t>
  </si>
  <si>
    <t>PAR20 50W</t>
  </si>
  <si>
    <t>PAR30 50W</t>
  </si>
  <si>
    <t>PAR30 75W</t>
  </si>
  <si>
    <t>PAR38 120W</t>
  </si>
  <si>
    <t>PAR38 60W</t>
  </si>
  <si>
    <t>PAR38 90W</t>
  </si>
  <si>
    <t>PAR40 150W</t>
  </si>
  <si>
    <t>RELAMPAGE F32T8/30K</t>
  </si>
  <si>
    <t xml:space="preserve">RELAMPAGE F32T8/35K </t>
  </si>
  <si>
    <t xml:space="preserve">RELAMPAGE F32T8/41K </t>
  </si>
  <si>
    <t xml:space="preserve">RELAMPAGE F32T8/50K </t>
  </si>
  <si>
    <t xml:space="preserve">RELAMPAGE F32T8/65K </t>
  </si>
  <si>
    <t>LISTE SANS DOUBLONS</t>
  </si>
  <si>
    <t>Je recherche à faire une liste de validation sans blancs ni doublons. Le résultat de la liste doit être soit :</t>
  </si>
  <si>
    <t>Option 1: soit utiliser la colonne B dans la feuille "Produit existant"</t>
  </si>
  <si>
    <t>Option 2: utiliser la colonne C avec la formule corrigé (elle ne fonctionne pas présentement)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</si>
</sst>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 tint="0.14999847407452621"/>
      <name val="Calibri"/>
      <scheme val="minor"/>
    </font>
    <font>
      <b/>
      <sz val="12"/>
      <color theme="1" tint="0.14999847407452621"/>
      <name val="Calibri"/>
      <scheme val="minor"/>
    </font>
    <font>
      <b/>
      <sz val="12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ECECE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873A9"/>
        <bgColor indexed="64"/>
      </patternFill>
    </fill>
  </fills>
  <borders count="9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/>
      <right/>
      <top/>
      <bottom style="thin">
        <color theme="1" tint="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left"/>
    </xf>
    <xf numFmtId="0" fontId="5" fillId="2" borderId="0" xfId="0" applyFont="1" applyFill="1" applyProtection="1">
      <protection locked="0"/>
    </xf>
    <xf numFmtId="0" fontId="5" fillId="2" borderId="0" xfId="0" applyFont="1" applyFill="1" applyAlignment="1" applyProtection="1">
      <alignment horizontal="left"/>
      <protection locked="0"/>
    </xf>
    <xf numFmtId="0" fontId="5" fillId="2" borderId="0" xfId="0" applyFont="1" applyFill="1" applyAlignment="1">
      <alignment horizontal="center"/>
    </xf>
    <xf numFmtId="2" fontId="5" fillId="2" borderId="0" xfId="0" applyNumberFormat="1" applyFont="1" applyFill="1" applyAlignment="1" applyProtection="1">
      <alignment horizontal="center"/>
      <protection locked="0"/>
    </xf>
    <xf numFmtId="0" fontId="5" fillId="2" borderId="0" xfId="0" applyNumberFormat="1" applyFont="1" applyFill="1" applyAlignment="1" applyProtection="1">
      <alignment horizontal="center"/>
      <protection locked="0"/>
    </xf>
    <xf numFmtId="4" fontId="5" fillId="2" borderId="0" xfId="0" applyNumberFormat="1" applyFont="1" applyFill="1"/>
    <xf numFmtId="0" fontId="5" fillId="2" borderId="0" xfId="0" applyFont="1" applyFill="1"/>
    <xf numFmtId="0" fontId="5" fillId="0" borderId="0" xfId="0" applyFont="1"/>
    <xf numFmtId="0" fontId="0" fillId="3" borderId="1" xfId="0" applyFill="1" applyBorder="1" applyAlignment="1">
      <alignment horizontal="center"/>
    </xf>
    <xf numFmtId="4" fontId="0" fillId="4" borderId="1" xfId="0" applyNumberFormat="1" applyFill="1" applyBorder="1"/>
    <xf numFmtId="0" fontId="4" fillId="3" borderId="0" xfId="0" applyFont="1" applyFill="1"/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2" fontId="6" fillId="2" borderId="0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4" fontId="6" fillId="2" borderId="7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Border="1" applyAlignment="1">
      <alignment horizontal="center" vertical="center"/>
    </xf>
    <xf numFmtId="4" fontId="6" fillId="2" borderId="6" xfId="0" applyNumberFormat="1" applyFont="1" applyFill="1" applyBorder="1" applyAlignment="1">
      <alignment horizontal="center" vertical="center" wrapText="1"/>
    </xf>
    <xf numFmtId="4" fontId="6" fillId="2" borderId="7" xfId="0" applyNumberFormat="1" applyFont="1" applyFill="1" applyBorder="1" applyAlignment="1">
      <alignment horizontal="center" vertical="center" wrapText="1"/>
    </xf>
    <xf numFmtId="9" fontId="6" fillId="2" borderId="6" xfId="1" applyFont="1" applyFill="1" applyBorder="1" applyAlignment="1">
      <alignment horizontal="center" vertical="center" wrapText="1"/>
    </xf>
    <xf numFmtId="4" fontId="6" fillId="2" borderId="7" xfId="1" applyNumberFormat="1" applyFont="1" applyFill="1" applyBorder="1" applyAlignment="1">
      <alignment horizontal="center" vertical="center" wrapText="1"/>
    </xf>
    <xf numFmtId="4" fontId="6" fillId="5" borderId="5" xfId="0" applyNumberFormat="1" applyFont="1" applyFill="1" applyBorder="1" applyAlignment="1">
      <alignment vertical="center" wrapText="1"/>
    </xf>
    <xf numFmtId="0" fontId="5" fillId="5" borderId="8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>
      <alignment horizontal="left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4" fontId="5" fillId="0" borderId="0" xfId="0" applyNumberFormat="1" applyFont="1" applyBorder="1" applyAlignment="1">
      <alignment horizontal="center"/>
    </xf>
    <xf numFmtId="9" fontId="5" fillId="0" borderId="0" xfId="1" applyFont="1" applyBorder="1" applyAlignment="1">
      <alignment horizontal="center"/>
    </xf>
    <xf numFmtId="4" fontId="5" fillId="0" borderId="0" xfId="1" applyNumberFormat="1" applyFont="1" applyBorder="1" applyAlignment="1">
      <alignment horizontal="center"/>
    </xf>
    <xf numFmtId="4" fontId="5" fillId="0" borderId="0" xfId="0" applyNumberFormat="1" applyFont="1" applyBorder="1"/>
    <xf numFmtId="0" fontId="5" fillId="0" borderId="0" xfId="0" applyFont="1" applyBorder="1"/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center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4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4" fontId="0" fillId="0" borderId="0" xfId="1" applyNumberFormat="1" applyFont="1" applyAlignment="1">
      <alignment horizontal="center"/>
    </xf>
    <xf numFmtId="4" fontId="0" fillId="0" borderId="0" xfId="0" applyNumberFormat="1"/>
    <xf numFmtId="0" fontId="0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NumberFormat="1" applyBorder="1"/>
    <xf numFmtId="0" fontId="0" fillId="0" borderId="0" xfId="0" applyNumberFormat="1"/>
    <xf numFmtId="0" fontId="5" fillId="7" borderId="0" xfId="0" applyFont="1" applyFill="1" applyBorder="1" applyAlignment="1" applyProtection="1">
      <alignment horizontal="left"/>
      <protection locked="0"/>
    </xf>
    <xf numFmtId="0" fontId="7" fillId="7" borderId="0" xfId="0" applyFont="1" applyFill="1" applyAlignment="1">
      <alignment vertical="center" wrapText="1"/>
    </xf>
    <xf numFmtId="0" fontId="0" fillId="7" borderId="0" xfId="0" applyFill="1" applyAlignment="1">
      <alignment wrapText="1"/>
    </xf>
    <xf numFmtId="0" fontId="0" fillId="0" borderId="0" xfId="0" applyAlignment="1">
      <alignment wrapText="1"/>
    </xf>
    <xf numFmtId="9" fontId="2" fillId="4" borderId="0" xfId="1" applyFont="1" applyFill="1" applyAlignment="1">
      <alignment horizontal="center"/>
    </xf>
    <xf numFmtId="9" fontId="2" fillId="3" borderId="2" xfId="1" applyFont="1" applyFill="1" applyBorder="1" applyAlignment="1">
      <alignment horizontal="center"/>
    </xf>
    <xf numFmtId="9" fontId="2" fillId="3" borderId="3" xfId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2" fontId="2" fillId="4" borderId="2" xfId="0" applyNumberFormat="1" applyFont="1" applyFill="1" applyBorder="1" applyAlignment="1">
      <alignment horizontal="center"/>
    </xf>
    <xf numFmtId="2" fontId="2" fillId="4" borderId="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4" fontId="2" fillId="3" borderId="2" xfId="0" applyNumberFormat="1" applyFont="1" applyFill="1" applyBorder="1" applyAlignment="1">
      <alignment horizontal="center"/>
    </xf>
    <xf numFmtId="4" fontId="2" fillId="3" borderId="4" xfId="0" applyNumberFormat="1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2" fillId="8" borderId="0" xfId="0" applyFont="1" applyFill="1" applyAlignment="1">
      <alignment vertical="center" wrapText="1"/>
    </xf>
  </cellXfs>
  <cellStyles count="2">
    <cellStyle name="Normal" xfId="0" builtinId="0"/>
    <cellStyle name="Pourcentage" xfId="1" builtinId="5"/>
  </cellStyles>
  <dxfs count="43">
    <dxf>
      <numFmt numFmtId="0" formatCode="General"/>
    </dxf>
    <dxf>
      <alignment horizontal="center" textRotation="0" indent="0" justifyLastLine="0" shrinkToFit="0"/>
    </dxf>
    <dxf>
      <numFmt numFmtId="0" formatCode="General"/>
    </dxf>
    <dxf>
      <alignment horizontal="center" textRotation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theme="1" tint="0.499984740745262"/>
        </top>
      </border>
    </dxf>
    <dxf>
      <border outline="0">
        <top style="thin">
          <color theme="1" tint="0.499984740745262"/>
        </top>
      </border>
    </dxf>
    <dxf>
      <border outline="0">
        <bottom style="thin">
          <color theme="1" tint="0.499984740745262"/>
        </bottom>
      </border>
    </dxf>
    <dxf>
      <alignment vertical="center" textRotation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externalLink" Target="externalLinks/externalLink1.xml"/><Relationship Id="rId6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savard/Julien/Janco%20&#201;lectrique%20Lt&#233;e/Magasin/Projet%20&#233;clairage%20-%20Hydro/Programme%20Hydro-Qu&#233;bec/Client%20Commercial/SUR%20MESURE/Logiciel/3%20mai%202011/etude-enercible-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savard/Julien/Janco%20&#201;lectrique%20Lt&#233;e/Magasin/Projet%20&#233;clairage%20-%20Hydro/Programme%20Hydro-Qu&#233;bec/Client%20Commercial/SUR%20MESURE/Logiciel/Janco/Test%20pour%20VBA/9%20mai%202011/Logiciel%20commercial-v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s"/>
      <sheetName val="Tables"/>
      <sheetName val="Zones - Localisation"/>
      <sheetName val="Éclairage"/>
      <sheetName val="Feuille client 1 de 2 "/>
      <sheetName val="Feuille client 2 de 2"/>
      <sheetName val="Résultats feuille client"/>
      <sheetName val="Légende"/>
      <sheetName val="Localisations"/>
      <sheetName val="Lampes"/>
    </sheetNames>
    <sheetDataSet>
      <sheetData sheetId="0"/>
      <sheetData sheetId="1">
        <row r="2">
          <cell r="C2">
            <v>1</v>
          </cell>
        </row>
        <row r="3">
          <cell r="C3">
            <v>2</v>
          </cell>
        </row>
        <row r="4">
          <cell r="C4">
            <v>3</v>
          </cell>
        </row>
        <row r="5">
          <cell r="C5">
            <v>4</v>
          </cell>
        </row>
        <row r="6">
          <cell r="C6">
            <v>5</v>
          </cell>
        </row>
        <row r="7">
          <cell r="C7">
            <v>6</v>
          </cell>
        </row>
        <row r="8">
          <cell r="C8">
            <v>7</v>
          </cell>
        </row>
        <row r="9">
          <cell r="C9">
            <v>8</v>
          </cell>
        </row>
        <row r="10">
          <cell r="C10">
            <v>9</v>
          </cell>
        </row>
        <row r="11">
          <cell r="C11">
            <v>10</v>
          </cell>
        </row>
        <row r="12">
          <cell r="C12">
            <v>11</v>
          </cell>
        </row>
        <row r="13">
          <cell r="C13">
            <v>12</v>
          </cell>
        </row>
        <row r="14">
          <cell r="C14">
            <v>13</v>
          </cell>
        </row>
        <row r="15">
          <cell r="C15">
            <v>14</v>
          </cell>
        </row>
        <row r="16">
          <cell r="C16">
            <v>15</v>
          </cell>
        </row>
        <row r="17">
          <cell r="C17">
            <v>16</v>
          </cell>
        </row>
        <row r="18">
          <cell r="C18">
            <v>17</v>
          </cell>
        </row>
        <row r="19">
          <cell r="C19">
            <v>18</v>
          </cell>
        </row>
        <row r="20">
          <cell r="C20">
            <v>19</v>
          </cell>
        </row>
        <row r="21">
          <cell r="C21">
            <v>20</v>
          </cell>
        </row>
        <row r="22">
          <cell r="C22">
            <v>21</v>
          </cell>
        </row>
        <row r="23">
          <cell r="C23">
            <v>22</v>
          </cell>
        </row>
        <row r="24">
          <cell r="C24">
            <v>23</v>
          </cell>
        </row>
        <row r="25">
          <cell r="C25">
            <v>24</v>
          </cell>
        </row>
        <row r="26">
          <cell r="C26">
            <v>25</v>
          </cell>
        </row>
        <row r="27">
          <cell r="C27">
            <v>26</v>
          </cell>
        </row>
        <row r="28">
          <cell r="C28">
            <v>27</v>
          </cell>
        </row>
        <row r="29">
          <cell r="C29">
            <v>28</v>
          </cell>
        </row>
        <row r="30">
          <cell r="C30">
            <v>29</v>
          </cell>
        </row>
        <row r="31">
          <cell r="C31">
            <v>30</v>
          </cell>
        </row>
        <row r="32">
          <cell r="C32">
            <v>31</v>
          </cell>
        </row>
        <row r="33">
          <cell r="C33">
            <v>32</v>
          </cell>
        </row>
        <row r="34">
          <cell r="C34">
            <v>33</v>
          </cell>
        </row>
        <row r="35">
          <cell r="C35">
            <v>34</v>
          </cell>
        </row>
        <row r="36">
          <cell r="C36">
            <v>35</v>
          </cell>
        </row>
        <row r="37">
          <cell r="C37">
            <v>36</v>
          </cell>
        </row>
        <row r="38">
          <cell r="C38">
            <v>37</v>
          </cell>
        </row>
        <row r="39">
          <cell r="C39">
            <v>38</v>
          </cell>
        </row>
        <row r="40">
          <cell r="C40">
            <v>39</v>
          </cell>
        </row>
        <row r="41">
          <cell r="C41">
            <v>40</v>
          </cell>
        </row>
        <row r="42">
          <cell r="C42">
            <v>41</v>
          </cell>
        </row>
        <row r="43">
          <cell r="C43">
            <v>42</v>
          </cell>
        </row>
        <row r="44">
          <cell r="C44">
            <v>43</v>
          </cell>
        </row>
        <row r="45">
          <cell r="C45">
            <v>44</v>
          </cell>
        </row>
        <row r="46">
          <cell r="C46">
            <v>45</v>
          </cell>
        </row>
        <row r="47">
          <cell r="C47">
            <v>46</v>
          </cell>
        </row>
        <row r="48">
          <cell r="C48">
            <v>47</v>
          </cell>
        </row>
        <row r="49">
          <cell r="C49">
            <v>48</v>
          </cell>
        </row>
        <row r="50">
          <cell r="C50">
            <v>49</v>
          </cell>
        </row>
        <row r="51">
          <cell r="C51">
            <v>50</v>
          </cell>
        </row>
        <row r="52">
          <cell r="C52">
            <v>51</v>
          </cell>
        </row>
        <row r="53">
          <cell r="C53">
            <v>52</v>
          </cell>
        </row>
        <row r="54">
          <cell r="C54">
            <v>53</v>
          </cell>
        </row>
        <row r="55">
          <cell r="C55">
            <v>54</v>
          </cell>
        </row>
        <row r="56">
          <cell r="C56">
            <v>55</v>
          </cell>
        </row>
        <row r="57">
          <cell r="C57">
            <v>56</v>
          </cell>
        </row>
        <row r="58">
          <cell r="C58">
            <v>57</v>
          </cell>
        </row>
        <row r="59">
          <cell r="C59">
            <v>58</v>
          </cell>
        </row>
        <row r="60">
          <cell r="C60">
            <v>59</v>
          </cell>
        </row>
        <row r="61">
          <cell r="C61">
            <v>60</v>
          </cell>
        </row>
        <row r="62">
          <cell r="C62">
            <v>61</v>
          </cell>
        </row>
        <row r="63">
          <cell r="C63">
            <v>62</v>
          </cell>
        </row>
        <row r="64">
          <cell r="C64">
            <v>63</v>
          </cell>
        </row>
        <row r="65">
          <cell r="C65">
            <v>64</v>
          </cell>
        </row>
        <row r="66">
          <cell r="C66">
            <v>65</v>
          </cell>
        </row>
        <row r="67">
          <cell r="C67">
            <v>66</v>
          </cell>
        </row>
        <row r="68">
          <cell r="C68">
            <v>67</v>
          </cell>
        </row>
        <row r="69">
          <cell r="C69">
            <v>68</v>
          </cell>
        </row>
        <row r="70">
          <cell r="C70">
            <v>69</v>
          </cell>
        </row>
        <row r="71">
          <cell r="C71">
            <v>70</v>
          </cell>
        </row>
        <row r="72">
          <cell r="C72">
            <v>71</v>
          </cell>
        </row>
        <row r="73">
          <cell r="C73">
            <v>72</v>
          </cell>
        </row>
        <row r="74">
          <cell r="C74">
            <v>73</v>
          </cell>
        </row>
        <row r="75">
          <cell r="C75">
            <v>74</v>
          </cell>
        </row>
        <row r="76">
          <cell r="C76">
            <v>75</v>
          </cell>
        </row>
        <row r="77">
          <cell r="C77">
            <v>76</v>
          </cell>
        </row>
        <row r="78">
          <cell r="C78">
            <v>77</v>
          </cell>
        </row>
        <row r="79">
          <cell r="C79">
            <v>78</v>
          </cell>
        </row>
        <row r="80">
          <cell r="C80">
            <v>79</v>
          </cell>
        </row>
        <row r="81">
          <cell r="C81">
            <v>80</v>
          </cell>
        </row>
        <row r="82">
          <cell r="C82">
            <v>81</v>
          </cell>
        </row>
        <row r="83">
          <cell r="C83">
            <v>82</v>
          </cell>
        </row>
        <row r="84">
          <cell r="C84">
            <v>83</v>
          </cell>
        </row>
        <row r="85">
          <cell r="C85">
            <v>84</v>
          </cell>
        </row>
        <row r="86">
          <cell r="C86">
            <v>85</v>
          </cell>
        </row>
        <row r="87">
          <cell r="C87">
            <v>86</v>
          </cell>
        </row>
        <row r="88">
          <cell r="C88">
            <v>87</v>
          </cell>
        </row>
        <row r="89">
          <cell r="C89">
            <v>88</v>
          </cell>
        </row>
        <row r="90">
          <cell r="C90">
            <v>89</v>
          </cell>
        </row>
        <row r="91">
          <cell r="C91">
            <v>90</v>
          </cell>
        </row>
        <row r="92">
          <cell r="C92">
            <v>91</v>
          </cell>
        </row>
        <row r="93">
          <cell r="C93">
            <v>92</v>
          </cell>
        </row>
        <row r="94">
          <cell r="C94">
            <v>93</v>
          </cell>
        </row>
        <row r="95">
          <cell r="C95">
            <v>94</v>
          </cell>
        </row>
        <row r="96">
          <cell r="C96">
            <v>95</v>
          </cell>
        </row>
        <row r="97">
          <cell r="C97">
            <v>96</v>
          </cell>
        </row>
        <row r="98">
          <cell r="C98">
            <v>97</v>
          </cell>
        </row>
        <row r="99">
          <cell r="C99">
            <v>98</v>
          </cell>
        </row>
        <row r="100">
          <cell r="C100">
            <v>99</v>
          </cell>
        </row>
        <row r="101">
          <cell r="C101">
            <v>100</v>
          </cell>
        </row>
        <row r="102">
          <cell r="C102">
            <v>101</v>
          </cell>
        </row>
        <row r="103">
          <cell r="C103">
            <v>102</v>
          </cell>
        </row>
        <row r="104">
          <cell r="C104">
            <v>103</v>
          </cell>
        </row>
        <row r="105">
          <cell r="C105">
            <v>104</v>
          </cell>
        </row>
        <row r="106">
          <cell r="C106">
            <v>105</v>
          </cell>
        </row>
        <row r="107">
          <cell r="C107">
            <v>106</v>
          </cell>
        </row>
        <row r="108">
          <cell r="C108">
            <v>107</v>
          </cell>
        </row>
        <row r="109">
          <cell r="C109">
            <v>108</v>
          </cell>
        </row>
        <row r="110">
          <cell r="C110">
            <v>109</v>
          </cell>
        </row>
        <row r="111">
          <cell r="C111">
            <v>110</v>
          </cell>
        </row>
        <row r="112">
          <cell r="C112">
            <v>111</v>
          </cell>
        </row>
        <row r="113">
          <cell r="C113">
            <v>112</v>
          </cell>
        </row>
        <row r="114">
          <cell r="C114">
            <v>113</v>
          </cell>
        </row>
        <row r="115">
          <cell r="C115">
            <v>114</v>
          </cell>
        </row>
        <row r="116">
          <cell r="C116">
            <v>115</v>
          </cell>
        </row>
        <row r="117">
          <cell r="C117">
            <v>116</v>
          </cell>
        </row>
        <row r="118">
          <cell r="C118">
            <v>117</v>
          </cell>
        </row>
        <row r="119">
          <cell r="C119">
            <v>118</v>
          </cell>
        </row>
        <row r="120">
          <cell r="C120">
            <v>119</v>
          </cell>
        </row>
        <row r="121">
          <cell r="C121">
            <v>120</v>
          </cell>
        </row>
        <row r="122">
          <cell r="C122">
            <v>121</v>
          </cell>
        </row>
        <row r="123">
          <cell r="C123">
            <v>122</v>
          </cell>
        </row>
        <row r="124">
          <cell r="C124">
            <v>123</v>
          </cell>
        </row>
        <row r="125">
          <cell r="C125">
            <v>124</v>
          </cell>
        </row>
        <row r="126">
          <cell r="C126">
            <v>125</v>
          </cell>
        </row>
        <row r="127">
          <cell r="C127">
            <v>126</v>
          </cell>
        </row>
        <row r="128">
          <cell r="C128">
            <v>127</v>
          </cell>
        </row>
        <row r="129">
          <cell r="C129">
            <v>128</v>
          </cell>
        </row>
        <row r="130">
          <cell r="C130">
            <v>129</v>
          </cell>
        </row>
        <row r="131">
          <cell r="C131">
            <v>130</v>
          </cell>
        </row>
        <row r="132">
          <cell r="C132">
            <v>131</v>
          </cell>
        </row>
        <row r="133">
          <cell r="C133">
            <v>132</v>
          </cell>
        </row>
        <row r="134">
          <cell r="C134">
            <v>133</v>
          </cell>
        </row>
        <row r="135">
          <cell r="C135">
            <v>134</v>
          </cell>
        </row>
        <row r="136">
          <cell r="C136">
            <v>135</v>
          </cell>
        </row>
        <row r="137">
          <cell r="C137">
            <v>136</v>
          </cell>
        </row>
        <row r="138">
          <cell r="C138">
            <v>137</v>
          </cell>
        </row>
        <row r="139">
          <cell r="C139">
            <v>138</v>
          </cell>
        </row>
        <row r="140">
          <cell r="C140">
            <v>139</v>
          </cell>
        </row>
        <row r="141">
          <cell r="C141">
            <v>140</v>
          </cell>
        </row>
        <row r="142">
          <cell r="C142">
            <v>141</v>
          </cell>
        </row>
        <row r="143">
          <cell r="C143">
            <v>142</v>
          </cell>
        </row>
        <row r="144">
          <cell r="C144">
            <v>143</v>
          </cell>
        </row>
        <row r="145">
          <cell r="C145">
            <v>144</v>
          </cell>
        </row>
        <row r="146">
          <cell r="C146">
            <v>145</v>
          </cell>
        </row>
        <row r="147">
          <cell r="C147">
            <v>146</v>
          </cell>
        </row>
        <row r="148">
          <cell r="C148">
            <v>147</v>
          </cell>
        </row>
        <row r="149">
          <cell r="C149">
            <v>148</v>
          </cell>
        </row>
        <row r="150">
          <cell r="C150">
            <v>149</v>
          </cell>
        </row>
        <row r="151">
          <cell r="C151">
            <v>150</v>
          </cell>
        </row>
        <row r="152">
          <cell r="C152">
            <v>151</v>
          </cell>
        </row>
        <row r="153">
          <cell r="C153">
            <v>152</v>
          </cell>
        </row>
        <row r="154">
          <cell r="C154">
            <v>153</v>
          </cell>
        </row>
        <row r="155">
          <cell r="C155">
            <v>154</v>
          </cell>
        </row>
        <row r="156">
          <cell r="C156">
            <v>155</v>
          </cell>
        </row>
        <row r="157">
          <cell r="C157">
            <v>156</v>
          </cell>
        </row>
        <row r="158">
          <cell r="C158">
            <v>157</v>
          </cell>
        </row>
        <row r="159">
          <cell r="C159">
            <v>158</v>
          </cell>
        </row>
        <row r="160">
          <cell r="C160">
            <v>159</v>
          </cell>
        </row>
        <row r="161">
          <cell r="C161">
            <v>160</v>
          </cell>
        </row>
        <row r="162">
          <cell r="C162">
            <v>161</v>
          </cell>
        </row>
        <row r="163">
          <cell r="C163">
            <v>162</v>
          </cell>
        </row>
        <row r="164">
          <cell r="C164">
            <v>163</v>
          </cell>
        </row>
        <row r="165">
          <cell r="C165">
            <v>164</v>
          </cell>
        </row>
        <row r="166">
          <cell r="C166">
            <v>165</v>
          </cell>
        </row>
        <row r="167">
          <cell r="C167">
            <v>166</v>
          </cell>
        </row>
        <row r="168">
          <cell r="C168">
            <v>167</v>
          </cell>
        </row>
        <row r="169">
          <cell r="C169">
            <v>168</v>
          </cell>
        </row>
        <row r="170">
          <cell r="C170">
            <v>169</v>
          </cell>
        </row>
        <row r="171">
          <cell r="C171">
            <v>170</v>
          </cell>
        </row>
        <row r="172">
          <cell r="C172">
            <v>171</v>
          </cell>
        </row>
        <row r="173">
          <cell r="C173">
            <v>172</v>
          </cell>
        </row>
        <row r="174">
          <cell r="C174">
            <v>173</v>
          </cell>
        </row>
        <row r="175">
          <cell r="C175">
            <v>174</v>
          </cell>
        </row>
        <row r="176">
          <cell r="C176">
            <v>175</v>
          </cell>
        </row>
        <row r="177">
          <cell r="C177">
            <v>176</v>
          </cell>
        </row>
        <row r="178">
          <cell r="C178">
            <v>177</v>
          </cell>
        </row>
        <row r="179">
          <cell r="C179">
            <v>178</v>
          </cell>
        </row>
        <row r="180">
          <cell r="C180">
            <v>179</v>
          </cell>
        </row>
        <row r="181">
          <cell r="C181">
            <v>180</v>
          </cell>
        </row>
        <row r="182">
          <cell r="C182">
            <v>181</v>
          </cell>
        </row>
        <row r="183">
          <cell r="C183">
            <v>182</v>
          </cell>
        </row>
        <row r="184">
          <cell r="C184">
            <v>183</v>
          </cell>
        </row>
        <row r="185">
          <cell r="C185">
            <v>184</v>
          </cell>
        </row>
        <row r="186">
          <cell r="C186">
            <v>185</v>
          </cell>
        </row>
        <row r="187">
          <cell r="C187">
            <v>186</v>
          </cell>
        </row>
        <row r="188">
          <cell r="C188">
            <v>187</v>
          </cell>
        </row>
        <row r="189">
          <cell r="C189">
            <v>188</v>
          </cell>
        </row>
        <row r="190">
          <cell r="C190">
            <v>189</v>
          </cell>
        </row>
        <row r="191">
          <cell r="C191">
            <v>190</v>
          </cell>
        </row>
        <row r="192">
          <cell r="C192">
            <v>191</v>
          </cell>
        </row>
        <row r="193">
          <cell r="C193">
            <v>192</v>
          </cell>
        </row>
        <row r="194">
          <cell r="C194">
            <v>193</v>
          </cell>
        </row>
        <row r="195">
          <cell r="C195">
            <v>194</v>
          </cell>
        </row>
        <row r="196">
          <cell r="C196">
            <v>195</v>
          </cell>
        </row>
        <row r="197">
          <cell r="C197">
            <v>196</v>
          </cell>
        </row>
        <row r="198">
          <cell r="C198">
            <v>197</v>
          </cell>
        </row>
        <row r="199">
          <cell r="C199">
            <v>198</v>
          </cell>
        </row>
        <row r="200">
          <cell r="C200">
            <v>199</v>
          </cell>
        </row>
        <row r="201">
          <cell r="C201">
            <v>200</v>
          </cell>
        </row>
        <row r="202">
          <cell r="C202">
            <v>201</v>
          </cell>
        </row>
        <row r="203">
          <cell r="C203">
            <v>202</v>
          </cell>
        </row>
        <row r="204">
          <cell r="C204">
            <v>203</v>
          </cell>
        </row>
        <row r="205">
          <cell r="C205">
            <v>204</v>
          </cell>
        </row>
        <row r="206">
          <cell r="C206">
            <v>205</v>
          </cell>
        </row>
        <row r="207">
          <cell r="C207">
            <v>206</v>
          </cell>
        </row>
        <row r="208">
          <cell r="C208">
            <v>207</v>
          </cell>
        </row>
        <row r="209">
          <cell r="C209">
            <v>208</v>
          </cell>
        </row>
        <row r="210">
          <cell r="C210">
            <v>209</v>
          </cell>
        </row>
        <row r="211">
          <cell r="C211">
            <v>210</v>
          </cell>
        </row>
        <row r="212">
          <cell r="C212">
            <v>211</v>
          </cell>
        </row>
        <row r="213">
          <cell r="C213">
            <v>212</v>
          </cell>
        </row>
        <row r="214">
          <cell r="C214">
            <v>213</v>
          </cell>
        </row>
        <row r="215">
          <cell r="C215">
            <v>214</v>
          </cell>
        </row>
        <row r="216">
          <cell r="C216">
            <v>215</v>
          </cell>
        </row>
        <row r="217">
          <cell r="C217">
            <v>216</v>
          </cell>
        </row>
        <row r="218">
          <cell r="C218">
            <v>217</v>
          </cell>
        </row>
        <row r="219">
          <cell r="C219">
            <v>218</v>
          </cell>
        </row>
        <row r="220">
          <cell r="C220">
            <v>219</v>
          </cell>
        </row>
        <row r="221">
          <cell r="C221">
            <v>220</v>
          </cell>
        </row>
        <row r="222">
          <cell r="C222">
            <v>221</v>
          </cell>
        </row>
        <row r="223">
          <cell r="C223">
            <v>222</v>
          </cell>
        </row>
        <row r="224">
          <cell r="C224">
            <v>223</v>
          </cell>
        </row>
        <row r="225">
          <cell r="C225">
            <v>224</v>
          </cell>
        </row>
        <row r="226">
          <cell r="C226">
            <v>225</v>
          </cell>
        </row>
        <row r="227">
          <cell r="C227">
            <v>226</v>
          </cell>
        </row>
        <row r="228">
          <cell r="C228">
            <v>227</v>
          </cell>
        </row>
        <row r="229">
          <cell r="C229">
            <v>228</v>
          </cell>
        </row>
        <row r="230">
          <cell r="C230">
            <v>229</v>
          </cell>
        </row>
        <row r="231">
          <cell r="C231">
            <v>230</v>
          </cell>
        </row>
        <row r="232">
          <cell r="C232">
            <v>231</v>
          </cell>
        </row>
        <row r="233">
          <cell r="C233">
            <v>232</v>
          </cell>
        </row>
        <row r="234">
          <cell r="C234">
            <v>233</v>
          </cell>
        </row>
        <row r="235">
          <cell r="C235">
            <v>234</v>
          </cell>
        </row>
        <row r="236">
          <cell r="C236">
            <v>235</v>
          </cell>
        </row>
        <row r="237">
          <cell r="C237">
            <v>236</v>
          </cell>
        </row>
        <row r="238">
          <cell r="C238">
            <v>237</v>
          </cell>
        </row>
        <row r="239">
          <cell r="C239">
            <v>238</v>
          </cell>
        </row>
        <row r="240">
          <cell r="C240">
            <v>239</v>
          </cell>
        </row>
        <row r="241">
          <cell r="C241">
            <v>240</v>
          </cell>
        </row>
        <row r="242">
          <cell r="C242">
            <v>241</v>
          </cell>
        </row>
        <row r="243">
          <cell r="C243">
            <v>242</v>
          </cell>
        </row>
        <row r="244">
          <cell r="C244">
            <v>243</v>
          </cell>
        </row>
        <row r="245">
          <cell r="C245">
            <v>244</v>
          </cell>
        </row>
        <row r="246">
          <cell r="C246">
            <v>245</v>
          </cell>
        </row>
        <row r="247">
          <cell r="C247">
            <v>246</v>
          </cell>
        </row>
        <row r="248">
          <cell r="C248">
            <v>247</v>
          </cell>
        </row>
        <row r="249">
          <cell r="C249">
            <v>248</v>
          </cell>
        </row>
        <row r="250">
          <cell r="C250">
            <v>249</v>
          </cell>
        </row>
        <row r="251">
          <cell r="C251">
            <v>250</v>
          </cell>
        </row>
        <row r="252">
          <cell r="C252">
            <v>251</v>
          </cell>
        </row>
        <row r="253">
          <cell r="C253">
            <v>252</v>
          </cell>
        </row>
        <row r="254">
          <cell r="C254">
            <v>253</v>
          </cell>
        </row>
        <row r="255">
          <cell r="C255">
            <v>254</v>
          </cell>
        </row>
        <row r="256">
          <cell r="C256">
            <v>255</v>
          </cell>
        </row>
        <row r="257">
          <cell r="C257">
            <v>256</v>
          </cell>
        </row>
        <row r="258">
          <cell r="C258">
            <v>257</v>
          </cell>
        </row>
        <row r="259">
          <cell r="C259">
            <v>258</v>
          </cell>
        </row>
        <row r="260">
          <cell r="C260">
            <v>259</v>
          </cell>
        </row>
        <row r="261">
          <cell r="C261">
            <v>260</v>
          </cell>
        </row>
        <row r="262">
          <cell r="C262">
            <v>261</v>
          </cell>
        </row>
        <row r="263">
          <cell r="C263">
            <v>262</v>
          </cell>
        </row>
        <row r="264">
          <cell r="C264">
            <v>263</v>
          </cell>
        </row>
        <row r="265">
          <cell r="C265">
            <v>264</v>
          </cell>
        </row>
        <row r="266">
          <cell r="C266">
            <v>265</v>
          </cell>
        </row>
        <row r="267">
          <cell r="C267">
            <v>266</v>
          </cell>
        </row>
        <row r="268">
          <cell r="C268">
            <v>267</v>
          </cell>
        </row>
        <row r="269">
          <cell r="C269">
            <v>268</v>
          </cell>
        </row>
        <row r="270">
          <cell r="C270">
            <v>269</v>
          </cell>
        </row>
        <row r="271">
          <cell r="C271">
            <v>270</v>
          </cell>
        </row>
        <row r="272">
          <cell r="C272">
            <v>271</v>
          </cell>
        </row>
        <row r="273">
          <cell r="C273">
            <v>272</v>
          </cell>
        </row>
        <row r="274">
          <cell r="C274">
            <v>273</v>
          </cell>
        </row>
        <row r="275">
          <cell r="C275">
            <v>274</v>
          </cell>
        </row>
        <row r="276">
          <cell r="C276">
            <v>275</v>
          </cell>
        </row>
        <row r="277">
          <cell r="C277">
            <v>276</v>
          </cell>
        </row>
        <row r="278">
          <cell r="C278">
            <v>277</v>
          </cell>
        </row>
        <row r="279">
          <cell r="C279">
            <v>278</v>
          </cell>
        </row>
        <row r="280">
          <cell r="C280">
            <v>279</v>
          </cell>
        </row>
        <row r="281">
          <cell r="C281">
            <v>280</v>
          </cell>
        </row>
        <row r="282">
          <cell r="C282">
            <v>281</v>
          </cell>
        </row>
        <row r="283">
          <cell r="C283">
            <v>282</v>
          </cell>
        </row>
        <row r="284">
          <cell r="C284">
            <v>283</v>
          </cell>
        </row>
        <row r="285">
          <cell r="C285">
            <v>284</v>
          </cell>
        </row>
        <row r="286">
          <cell r="C286">
            <v>285</v>
          </cell>
        </row>
        <row r="287">
          <cell r="C287">
            <v>286</v>
          </cell>
        </row>
        <row r="288">
          <cell r="C288">
            <v>287</v>
          </cell>
        </row>
        <row r="289">
          <cell r="C289">
            <v>288</v>
          </cell>
        </row>
        <row r="290">
          <cell r="C290">
            <v>289</v>
          </cell>
        </row>
        <row r="291">
          <cell r="C291">
            <v>290</v>
          </cell>
        </row>
        <row r="292">
          <cell r="C292">
            <v>291</v>
          </cell>
        </row>
        <row r="293">
          <cell r="C293">
            <v>292</v>
          </cell>
        </row>
        <row r="294">
          <cell r="C294">
            <v>293</v>
          </cell>
        </row>
        <row r="295">
          <cell r="C295">
            <v>294</v>
          </cell>
        </row>
        <row r="296">
          <cell r="C296">
            <v>295</v>
          </cell>
        </row>
        <row r="297">
          <cell r="C297">
            <v>296</v>
          </cell>
        </row>
        <row r="298">
          <cell r="C298">
            <v>297</v>
          </cell>
        </row>
        <row r="299">
          <cell r="C299">
            <v>298</v>
          </cell>
        </row>
        <row r="300">
          <cell r="C300">
            <v>299</v>
          </cell>
        </row>
        <row r="301">
          <cell r="C301">
            <v>300</v>
          </cell>
        </row>
        <row r="302">
          <cell r="C302">
            <v>301</v>
          </cell>
        </row>
        <row r="303">
          <cell r="C303">
            <v>302</v>
          </cell>
        </row>
        <row r="304">
          <cell r="C304">
            <v>303</v>
          </cell>
        </row>
        <row r="305">
          <cell r="C305">
            <v>304</v>
          </cell>
        </row>
        <row r="306">
          <cell r="C306">
            <v>305</v>
          </cell>
        </row>
        <row r="307">
          <cell r="C307">
            <v>306</v>
          </cell>
        </row>
        <row r="308">
          <cell r="C308">
            <v>307</v>
          </cell>
        </row>
        <row r="309">
          <cell r="C309">
            <v>308</v>
          </cell>
        </row>
        <row r="310">
          <cell r="C310">
            <v>309</v>
          </cell>
        </row>
        <row r="311">
          <cell r="C311">
            <v>310</v>
          </cell>
        </row>
        <row r="312">
          <cell r="C312">
            <v>311</v>
          </cell>
        </row>
        <row r="313">
          <cell r="C313">
            <v>312</v>
          </cell>
        </row>
        <row r="314">
          <cell r="C314">
            <v>313</v>
          </cell>
        </row>
        <row r="315">
          <cell r="C315">
            <v>314</v>
          </cell>
        </row>
        <row r="316">
          <cell r="C316">
            <v>315</v>
          </cell>
        </row>
        <row r="317">
          <cell r="C317">
            <v>316</v>
          </cell>
        </row>
        <row r="318">
          <cell r="C318">
            <v>317</v>
          </cell>
        </row>
        <row r="319">
          <cell r="C319">
            <v>318</v>
          </cell>
        </row>
        <row r="320">
          <cell r="C320">
            <v>319</v>
          </cell>
        </row>
        <row r="321">
          <cell r="C321">
            <v>320</v>
          </cell>
        </row>
        <row r="322">
          <cell r="C322">
            <v>321</v>
          </cell>
        </row>
        <row r="323">
          <cell r="C323">
            <v>322</v>
          </cell>
        </row>
        <row r="324">
          <cell r="C324">
            <v>323</v>
          </cell>
        </row>
        <row r="325">
          <cell r="C325">
            <v>324</v>
          </cell>
        </row>
        <row r="326">
          <cell r="C326">
            <v>325</v>
          </cell>
        </row>
        <row r="327">
          <cell r="C327">
            <v>326</v>
          </cell>
        </row>
        <row r="328">
          <cell r="C328">
            <v>327</v>
          </cell>
        </row>
        <row r="329">
          <cell r="C329">
            <v>328</v>
          </cell>
        </row>
        <row r="330">
          <cell r="C330">
            <v>329</v>
          </cell>
        </row>
        <row r="331">
          <cell r="C331">
            <v>330</v>
          </cell>
        </row>
        <row r="332">
          <cell r="C332">
            <v>331</v>
          </cell>
        </row>
        <row r="333">
          <cell r="C333">
            <v>332</v>
          </cell>
        </row>
        <row r="334">
          <cell r="C334">
            <v>333</v>
          </cell>
        </row>
        <row r="335">
          <cell r="C335">
            <v>334</v>
          </cell>
        </row>
        <row r="336">
          <cell r="C336">
            <v>335</v>
          </cell>
        </row>
        <row r="337">
          <cell r="C337">
            <v>336</v>
          </cell>
        </row>
        <row r="338">
          <cell r="C338">
            <v>337</v>
          </cell>
        </row>
        <row r="339">
          <cell r="C339">
            <v>338</v>
          </cell>
        </row>
        <row r="340">
          <cell r="C340">
            <v>339</v>
          </cell>
        </row>
        <row r="341">
          <cell r="C341">
            <v>340</v>
          </cell>
        </row>
        <row r="342">
          <cell r="C342">
            <v>341</v>
          </cell>
        </row>
        <row r="343">
          <cell r="C343">
            <v>342</v>
          </cell>
        </row>
        <row r="344">
          <cell r="C344">
            <v>343</v>
          </cell>
        </row>
        <row r="345">
          <cell r="C345">
            <v>344</v>
          </cell>
        </row>
        <row r="346">
          <cell r="C346">
            <v>345</v>
          </cell>
        </row>
        <row r="347">
          <cell r="C347">
            <v>346</v>
          </cell>
        </row>
        <row r="348">
          <cell r="C348">
            <v>347</v>
          </cell>
        </row>
        <row r="349">
          <cell r="C349">
            <v>348</v>
          </cell>
        </row>
        <row r="350">
          <cell r="C350">
            <v>349</v>
          </cell>
        </row>
        <row r="351">
          <cell r="C351">
            <v>350</v>
          </cell>
        </row>
        <row r="352">
          <cell r="C352">
            <v>351</v>
          </cell>
        </row>
        <row r="353">
          <cell r="C353">
            <v>352</v>
          </cell>
        </row>
        <row r="354">
          <cell r="C354">
            <v>353</v>
          </cell>
        </row>
        <row r="355">
          <cell r="C355">
            <v>354</v>
          </cell>
        </row>
        <row r="356">
          <cell r="C356">
            <v>355</v>
          </cell>
        </row>
        <row r="357">
          <cell r="C357">
            <v>356</v>
          </cell>
        </row>
        <row r="358">
          <cell r="C358">
            <v>357</v>
          </cell>
        </row>
        <row r="359">
          <cell r="C359">
            <v>358</v>
          </cell>
        </row>
        <row r="360">
          <cell r="C360">
            <v>359</v>
          </cell>
        </row>
        <row r="361">
          <cell r="C361">
            <v>360</v>
          </cell>
        </row>
        <row r="362">
          <cell r="C362">
            <v>361</v>
          </cell>
        </row>
        <row r="363">
          <cell r="C363">
            <v>362</v>
          </cell>
        </row>
        <row r="364">
          <cell r="C364">
            <v>363</v>
          </cell>
        </row>
        <row r="365">
          <cell r="C365">
            <v>364</v>
          </cell>
        </row>
        <row r="366">
          <cell r="C366">
            <v>365</v>
          </cell>
        </row>
        <row r="367">
          <cell r="C367">
            <v>366</v>
          </cell>
        </row>
        <row r="368">
          <cell r="C368">
            <v>367</v>
          </cell>
        </row>
        <row r="369">
          <cell r="C369">
            <v>368</v>
          </cell>
        </row>
        <row r="370">
          <cell r="C370">
            <v>369</v>
          </cell>
        </row>
        <row r="371">
          <cell r="C371">
            <v>370</v>
          </cell>
        </row>
        <row r="372">
          <cell r="C372">
            <v>371</v>
          </cell>
        </row>
        <row r="373">
          <cell r="C373">
            <v>372</v>
          </cell>
        </row>
        <row r="374">
          <cell r="C374">
            <v>373</v>
          </cell>
        </row>
        <row r="375">
          <cell r="C375">
            <v>374</v>
          </cell>
        </row>
        <row r="376">
          <cell r="C376">
            <v>375</v>
          </cell>
        </row>
        <row r="377">
          <cell r="C377">
            <v>376</v>
          </cell>
        </row>
        <row r="378">
          <cell r="C378">
            <v>377</v>
          </cell>
        </row>
        <row r="379">
          <cell r="C379">
            <v>378</v>
          </cell>
        </row>
        <row r="380">
          <cell r="C380">
            <v>379</v>
          </cell>
        </row>
        <row r="381">
          <cell r="C381">
            <v>380</v>
          </cell>
        </row>
        <row r="382">
          <cell r="C382">
            <v>381</v>
          </cell>
        </row>
        <row r="383">
          <cell r="C383">
            <v>382</v>
          </cell>
        </row>
        <row r="384">
          <cell r="C384">
            <v>383</v>
          </cell>
        </row>
        <row r="385">
          <cell r="C385">
            <v>384</v>
          </cell>
        </row>
        <row r="386">
          <cell r="C386">
            <v>385</v>
          </cell>
        </row>
        <row r="387">
          <cell r="C387">
            <v>386</v>
          </cell>
        </row>
        <row r="388">
          <cell r="C388">
            <v>387</v>
          </cell>
        </row>
        <row r="389">
          <cell r="C389">
            <v>388</v>
          </cell>
        </row>
        <row r="390">
          <cell r="C390">
            <v>389</v>
          </cell>
        </row>
        <row r="391">
          <cell r="C391">
            <v>390</v>
          </cell>
        </row>
        <row r="392">
          <cell r="C392">
            <v>391</v>
          </cell>
        </row>
        <row r="393">
          <cell r="C393">
            <v>392</v>
          </cell>
        </row>
        <row r="394">
          <cell r="C394">
            <v>393</v>
          </cell>
        </row>
        <row r="395">
          <cell r="C395">
            <v>394</v>
          </cell>
        </row>
        <row r="396">
          <cell r="C396">
            <v>395</v>
          </cell>
        </row>
        <row r="397">
          <cell r="C397">
            <v>396</v>
          </cell>
        </row>
        <row r="398">
          <cell r="C398">
            <v>397</v>
          </cell>
        </row>
        <row r="399">
          <cell r="C399">
            <v>398</v>
          </cell>
        </row>
        <row r="400">
          <cell r="C400">
            <v>399</v>
          </cell>
        </row>
        <row r="401">
          <cell r="C401">
            <v>400</v>
          </cell>
        </row>
        <row r="402">
          <cell r="C402">
            <v>401</v>
          </cell>
        </row>
        <row r="403">
          <cell r="C403">
            <v>402</v>
          </cell>
        </row>
        <row r="404">
          <cell r="C404">
            <v>403</v>
          </cell>
        </row>
        <row r="405">
          <cell r="C405">
            <v>404</v>
          </cell>
        </row>
        <row r="406">
          <cell r="C406">
            <v>405</v>
          </cell>
        </row>
        <row r="407">
          <cell r="C407">
            <v>406</v>
          </cell>
        </row>
        <row r="408">
          <cell r="C408">
            <v>407</v>
          </cell>
        </row>
        <row r="409">
          <cell r="C409">
            <v>408</v>
          </cell>
        </row>
        <row r="410">
          <cell r="C410">
            <v>409</v>
          </cell>
        </row>
        <row r="411">
          <cell r="C411">
            <v>410</v>
          </cell>
        </row>
        <row r="412">
          <cell r="C412">
            <v>411</v>
          </cell>
        </row>
        <row r="413">
          <cell r="C413">
            <v>412</v>
          </cell>
        </row>
        <row r="414">
          <cell r="C414">
            <v>413</v>
          </cell>
        </row>
        <row r="415">
          <cell r="C415">
            <v>414</v>
          </cell>
        </row>
        <row r="416">
          <cell r="C416">
            <v>415</v>
          </cell>
        </row>
        <row r="417">
          <cell r="C417">
            <v>416</v>
          </cell>
        </row>
        <row r="418">
          <cell r="C418">
            <v>417</v>
          </cell>
        </row>
        <row r="419">
          <cell r="C419">
            <v>418</v>
          </cell>
        </row>
        <row r="420">
          <cell r="C420">
            <v>419</v>
          </cell>
        </row>
        <row r="421">
          <cell r="C421">
            <v>420</v>
          </cell>
        </row>
        <row r="422">
          <cell r="C422">
            <v>421</v>
          </cell>
        </row>
        <row r="423">
          <cell r="C423">
            <v>422</v>
          </cell>
        </row>
        <row r="424">
          <cell r="C424">
            <v>423</v>
          </cell>
        </row>
        <row r="425">
          <cell r="C425">
            <v>424</v>
          </cell>
        </row>
        <row r="426">
          <cell r="C426">
            <v>425</v>
          </cell>
        </row>
        <row r="427">
          <cell r="C427">
            <v>426</v>
          </cell>
        </row>
        <row r="428">
          <cell r="C428">
            <v>427</v>
          </cell>
        </row>
        <row r="429">
          <cell r="C429">
            <v>428</v>
          </cell>
        </row>
        <row r="430">
          <cell r="C430">
            <v>429</v>
          </cell>
        </row>
        <row r="431">
          <cell r="C431">
            <v>430</v>
          </cell>
        </row>
        <row r="432">
          <cell r="C432">
            <v>431</v>
          </cell>
        </row>
        <row r="433">
          <cell r="C433">
            <v>432</v>
          </cell>
        </row>
        <row r="434">
          <cell r="C434">
            <v>433</v>
          </cell>
        </row>
        <row r="435">
          <cell r="C435">
            <v>434</v>
          </cell>
        </row>
        <row r="436">
          <cell r="C436">
            <v>435</v>
          </cell>
        </row>
        <row r="437">
          <cell r="C437">
            <v>436</v>
          </cell>
        </row>
        <row r="438">
          <cell r="C438">
            <v>437</v>
          </cell>
        </row>
        <row r="439">
          <cell r="C439">
            <v>438</v>
          </cell>
        </row>
        <row r="440">
          <cell r="C440">
            <v>439</v>
          </cell>
        </row>
        <row r="441">
          <cell r="C441">
            <v>440</v>
          </cell>
        </row>
        <row r="442">
          <cell r="C442">
            <v>441</v>
          </cell>
        </row>
        <row r="443">
          <cell r="C443">
            <v>442</v>
          </cell>
        </row>
        <row r="444">
          <cell r="C444">
            <v>443</v>
          </cell>
        </row>
        <row r="445">
          <cell r="C445">
            <v>444</v>
          </cell>
        </row>
        <row r="446">
          <cell r="C446">
            <v>445</v>
          </cell>
        </row>
        <row r="447">
          <cell r="C447">
            <v>446</v>
          </cell>
        </row>
        <row r="448">
          <cell r="C448">
            <v>447</v>
          </cell>
        </row>
        <row r="449">
          <cell r="C449">
            <v>448</v>
          </cell>
        </row>
        <row r="450">
          <cell r="C450">
            <v>449</v>
          </cell>
        </row>
        <row r="451">
          <cell r="C451">
            <v>450</v>
          </cell>
        </row>
        <row r="452">
          <cell r="C452">
            <v>451</v>
          </cell>
        </row>
        <row r="453">
          <cell r="C453">
            <v>452</v>
          </cell>
        </row>
        <row r="454">
          <cell r="C454">
            <v>453</v>
          </cell>
        </row>
        <row r="455">
          <cell r="C455">
            <v>454</v>
          </cell>
        </row>
        <row r="456">
          <cell r="C456">
            <v>455</v>
          </cell>
        </row>
        <row r="457">
          <cell r="C457">
            <v>456</v>
          </cell>
        </row>
        <row r="458">
          <cell r="C458">
            <v>457</v>
          </cell>
        </row>
        <row r="459">
          <cell r="C459">
            <v>458</v>
          </cell>
        </row>
        <row r="460">
          <cell r="C460">
            <v>459</v>
          </cell>
        </row>
        <row r="461">
          <cell r="C461">
            <v>460</v>
          </cell>
        </row>
        <row r="462">
          <cell r="C462">
            <v>461</v>
          </cell>
        </row>
        <row r="463">
          <cell r="C463">
            <v>462</v>
          </cell>
        </row>
        <row r="464">
          <cell r="C464">
            <v>463</v>
          </cell>
        </row>
        <row r="465">
          <cell r="C465">
            <v>464</v>
          </cell>
        </row>
        <row r="466">
          <cell r="C466">
            <v>465</v>
          </cell>
        </row>
        <row r="467">
          <cell r="C467">
            <v>466</v>
          </cell>
        </row>
        <row r="468">
          <cell r="C468">
            <v>467</v>
          </cell>
        </row>
        <row r="469">
          <cell r="C469">
            <v>468</v>
          </cell>
        </row>
        <row r="470">
          <cell r="C470">
            <v>469</v>
          </cell>
        </row>
        <row r="471">
          <cell r="C471">
            <v>470</v>
          </cell>
        </row>
        <row r="472">
          <cell r="C472">
            <v>471</v>
          </cell>
        </row>
        <row r="473">
          <cell r="C473">
            <v>472</v>
          </cell>
        </row>
        <row r="474">
          <cell r="C474">
            <v>473</v>
          </cell>
        </row>
        <row r="475">
          <cell r="C475">
            <v>474</v>
          </cell>
        </row>
        <row r="476">
          <cell r="C476">
            <v>475</v>
          </cell>
        </row>
        <row r="477">
          <cell r="C477">
            <v>476</v>
          </cell>
        </row>
        <row r="478">
          <cell r="C478">
            <v>477</v>
          </cell>
        </row>
        <row r="479">
          <cell r="C479">
            <v>478</v>
          </cell>
        </row>
        <row r="480">
          <cell r="C480">
            <v>479</v>
          </cell>
        </row>
        <row r="481">
          <cell r="C481">
            <v>480</v>
          </cell>
        </row>
        <row r="482">
          <cell r="C482">
            <v>481</v>
          </cell>
        </row>
        <row r="483">
          <cell r="C483">
            <v>482</v>
          </cell>
        </row>
        <row r="484">
          <cell r="C484">
            <v>483</v>
          </cell>
        </row>
        <row r="485">
          <cell r="C485">
            <v>484</v>
          </cell>
        </row>
        <row r="486">
          <cell r="C486">
            <v>485</v>
          </cell>
        </row>
        <row r="487">
          <cell r="C487">
            <v>486</v>
          </cell>
        </row>
        <row r="488">
          <cell r="C488">
            <v>487</v>
          </cell>
        </row>
        <row r="489">
          <cell r="C489">
            <v>488</v>
          </cell>
        </row>
        <row r="490">
          <cell r="C490">
            <v>489</v>
          </cell>
        </row>
        <row r="491">
          <cell r="C491">
            <v>490</v>
          </cell>
        </row>
        <row r="492">
          <cell r="C492">
            <v>491</v>
          </cell>
        </row>
        <row r="493">
          <cell r="C493">
            <v>492</v>
          </cell>
        </row>
        <row r="494">
          <cell r="C494">
            <v>493</v>
          </cell>
        </row>
        <row r="495">
          <cell r="C495">
            <v>494</v>
          </cell>
        </row>
        <row r="496">
          <cell r="C496">
            <v>495</v>
          </cell>
        </row>
        <row r="497">
          <cell r="C497">
            <v>496</v>
          </cell>
        </row>
        <row r="498">
          <cell r="C498">
            <v>497</v>
          </cell>
        </row>
        <row r="499">
          <cell r="C499">
            <v>498</v>
          </cell>
        </row>
        <row r="500">
          <cell r="C500">
            <v>499</v>
          </cell>
        </row>
        <row r="501">
          <cell r="C501">
            <v>500</v>
          </cell>
        </row>
        <row r="502">
          <cell r="C502">
            <v>501</v>
          </cell>
        </row>
        <row r="503">
          <cell r="C503">
            <v>502</v>
          </cell>
        </row>
        <row r="504">
          <cell r="C504">
            <v>503</v>
          </cell>
        </row>
        <row r="505">
          <cell r="C505">
            <v>504</v>
          </cell>
        </row>
        <row r="506">
          <cell r="C506">
            <v>505</v>
          </cell>
        </row>
        <row r="507">
          <cell r="C507">
            <v>506</v>
          </cell>
        </row>
        <row r="508">
          <cell r="C508">
            <v>507</v>
          </cell>
        </row>
        <row r="509">
          <cell r="C509">
            <v>508</v>
          </cell>
        </row>
        <row r="510">
          <cell r="C510">
            <v>509</v>
          </cell>
        </row>
        <row r="511">
          <cell r="C511">
            <v>510</v>
          </cell>
        </row>
        <row r="512">
          <cell r="C512">
            <v>511</v>
          </cell>
        </row>
        <row r="513">
          <cell r="C513">
            <v>512</v>
          </cell>
        </row>
        <row r="514">
          <cell r="C514">
            <v>513</v>
          </cell>
        </row>
        <row r="515">
          <cell r="C515">
            <v>514</v>
          </cell>
        </row>
        <row r="516">
          <cell r="C516">
            <v>515</v>
          </cell>
        </row>
        <row r="517">
          <cell r="C517">
            <v>516</v>
          </cell>
        </row>
        <row r="518">
          <cell r="C518">
            <v>517</v>
          </cell>
        </row>
        <row r="519">
          <cell r="C519">
            <v>518</v>
          </cell>
        </row>
        <row r="520">
          <cell r="C520">
            <v>519</v>
          </cell>
        </row>
        <row r="521">
          <cell r="C521">
            <v>520</v>
          </cell>
        </row>
        <row r="522">
          <cell r="C522">
            <v>521</v>
          </cell>
        </row>
        <row r="523">
          <cell r="C523">
            <v>522</v>
          </cell>
        </row>
        <row r="524">
          <cell r="C524">
            <v>523</v>
          </cell>
        </row>
        <row r="525">
          <cell r="C525">
            <v>524</v>
          </cell>
        </row>
        <row r="526">
          <cell r="C526">
            <v>525</v>
          </cell>
        </row>
        <row r="527">
          <cell r="C527">
            <v>526</v>
          </cell>
        </row>
        <row r="528">
          <cell r="C528">
            <v>527</v>
          </cell>
        </row>
        <row r="529">
          <cell r="C529">
            <v>528</v>
          </cell>
        </row>
        <row r="530">
          <cell r="C530">
            <v>529</v>
          </cell>
        </row>
        <row r="531">
          <cell r="C531">
            <v>530</v>
          </cell>
        </row>
        <row r="532">
          <cell r="C532">
            <v>531</v>
          </cell>
        </row>
        <row r="533">
          <cell r="C533">
            <v>532</v>
          </cell>
        </row>
        <row r="534">
          <cell r="C534">
            <v>533</v>
          </cell>
        </row>
        <row r="535">
          <cell r="C535">
            <v>534</v>
          </cell>
        </row>
        <row r="536">
          <cell r="C536">
            <v>535</v>
          </cell>
        </row>
        <row r="537">
          <cell r="C537">
            <v>536</v>
          </cell>
        </row>
        <row r="538">
          <cell r="C538">
            <v>537</v>
          </cell>
        </row>
        <row r="539">
          <cell r="C539">
            <v>538</v>
          </cell>
        </row>
        <row r="540">
          <cell r="C540">
            <v>539</v>
          </cell>
        </row>
        <row r="541">
          <cell r="C541">
            <v>540</v>
          </cell>
        </row>
        <row r="542">
          <cell r="C542">
            <v>541</v>
          </cell>
        </row>
        <row r="543">
          <cell r="C543">
            <v>542</v>
          </cell>
        </row>
        <row r="544">
          <cell r="C544">
            <v>543</v>
          </cell>
        </row>
        <row r="545">
          <cell r="C545">
            <v>544</v>
          </cell>
        </row>
        <row r="546">
          <cell r="C546">
            <v>545</v>
          </cell>
        </row>
        <row r="547">
          <cell r="C547">
            <v>546</v>
          </cell>
        </row>
        <row r="548">
          <cell r="C548">
            <v>547</v>
          </cell>
        </row>
        <row r="549">
          <cell r="C549">
            <v>548</v>
          </cell>
        </row>
        <row r="550">
          <cell r="C550">
            <v>549</v>
          </cell>
        </row>
        <row r="551">
          <cell r="C551">
            <v>550</v>
          </cell>
        </row>
        <row r="552">
          <cell r="C552">
            <v>551</v>
          </cell>
        </row>
        <row r="553">
          <cell r="C553">
            <v>552</v>
          </cell>
        </row>
        <row r="554">
          <cell r="C554">
            <v>553</v>
          </cell>
        </row>
        <row r="555">
          <cell r="C555">
            <v>554</v>
          </cell>
        </row>
        <row r="556">
          <cell r="C556">
            <v>555</v>
          </cell>
        </row>
        <row r="557">
          <cell r="C557">
            <v>556</v>
          </cell>
        </row>
        <row r="558">
          <cell r="C558">
            <v>557</v>
          </cell>
        </row>
        <row r="559">
          <cell r="C559">
            <v>558</v>
          </cell>
        </row>
        <row r="560">
          <cell r="C560">
            <v>559</v>
          </cell>
        </row>
        <row r="561">
          <cell r="C561">
            <v>560</v>
          </cell>
        </row>
        <row r="562">
          <cell r="C562">
            <v>561</v>
          </cell>
        </row>
        <row r="563">
          <cell r="C563">
            <v>562</v>
          </cell>
        </row>
        <row r="564">
          <cell r="C564">
            <v>563</v>
          </cell>
        </row>
        <row r="565">
          <cell r="C565">
            <v>564</v>
          </cell>
        </row>
        <row r="566">
          <cell r="C566">
            <v>565</v>
          </cell>
        </row>
        <row r="567">
          <cell r="C567">
            <v>566</v>
          </cell>
        </row>
        <row r="568">
          <cell r="C568">
            <v>567</v>
          </cell>
        </row>
        <row r="569">
          <cell r="C569">
            <v>568</v>
          </cell>
        </row>
        <row r="570">
          <cell r="C570">
            <v>569</v>
          </cell>
        </row>
        <row r="571">
          <cell r="C571">
            <v>570</v>
          </cell>
        </row>
        <row r="572">
          <cell r="C572">
            <v>571</v>
          </cell>
        </row>
        <row r="573">
          <cell r="C573">
            <v>572</v>
          </cell>
        </row>
        <row r="574">
          <cell r="C574">
            <v>573</v>
          </cell>
        </row>
        <row r="575">
          <cell r="C575">
            <v>574</v>
          </cell>
        </row>
        <row r="576">
          <cell r="C576">
            <v>575</v>
          </cell>
        </row>
        <row r="577">
          <cell r="C577">
            <v>576</v>
          </cell>
        </row>
        <row r="578">
          <cell r="C578">
            <v>577</v>
          </cell>
        </row>
        <row r="579">
          <cell r="C579">
            <v>578</v>
          </cell>
        </row>
        <row r="580">
          <cell r="C580">
            <v>579</v>
          </cell>
        </row>
        <row r="581">
          <cell r="C581">
            <v>580</v>
          </cell>
        </row>
        <row r="582">
          <cell r="C582">
            <v>581</v>
          </cell>
        </row>
        <row r="583">
          <cell r="C583">
            <v>582</v>
          </cell>
        </row>
        <row r="584">
          <cell r="C584">
            <v>583</v>
          </cell>
        </row>
        <row r="585">
          <cell r="C585">
            <v>584</v>
          </cell>
        </row>
        <row r="586">
          <cell r="C586">
            <v>585</v>
          </cell>
        </row>
        <row r="587">
          <cell r="C587">
            <v>586</v>
          </cell>
        </row>
        <row r="588">
          <cell r="C588">
            <v>587</v>
          </cell>
        </row>
        <row r="589">
          <cell r="C589">
            <v>588</v>
          </cell>
        </row>
        <row r="590">
          <cell r="C590">
            <v>589</v>
          </cell>
        </row>
        <row r="591">
          <cell r="C591">
            <v>590</v>
          </cell>
        </row>
        <row r="592">
          <cell r="C592">
            <v>591</v>
          </cell>
        </row>
        <row r="593">
          <cell r="C593">
            <v>592</v>
          </cell>
        </row>
        <row r="594">
          <cell r="C594">
            <v>593</v>
          </cell>
        </row>
        <row r="595">
          <cell r="C595">
            <v>594</v>
          </cell>
        </row>
        <row r="596">
          <cell r="C596">
            <v>595</v>
          </cell>
        </row>
        <row r="597">
          <cell r="C597">
            <v>596</v>
          </cell>
        </row>
        <row r="598">
          <cell r="C598">
            <v>597</v>
          </cell>
        </row>
        <row r="599">
          <cell r="C599">
            <v>598</v>
          </cell>
        </row>
        <row r="600">
          <cell r="C600">
            <v>599</v>
          </cell>
        </row>
        <row r="601">
          <cell r="C601">
            <v>600</v>
          </cell>
        </row>
        <row r="602">
          <cell r="C602">
            <v>601</v>
          </cell>
        </row>
        <row r="603">
          <cell r="C603">
            <v>602</v>
          </cell>
        </row>
        <row r="604">
          <cell r="C604">
            <v>603</v>
          </cell>
        </row>
        <row r="605">
          <cell r="C605">
            <v>604</v>
          </cell>
        </row>
        <row r="606">
          <cell r="C606">
            <v>605</v>
          </cell>
        </row>
        <row r="607">
          <cell r="C607">
            <v>606</v>
          </cell>
        </row>
        <row r="608">
          <cell r="C608">
            <v>607</v>
          </cell>
        </row>
        <row r="609">
          <cell r="C609">
            <v>608</v>
          </cell>
        </row>
        <row r="610">
          <cell r="C610">
            <v>609</v>
          </cell>
        </row>
        <row r="611">
          <cell r="C611">
            <v>610</v>
          </cell>
        </row>
        <row r="612">
          <cell r="C612">
            <v>611</v>
          </cell>
        </row>
        <row r="613">
          <cell r="C613">
            <v>612</v>
          </cell>
        </row>
        <row r="614">
          <cell r="C614">
            <v>613</v>
          </cell>
        </row>
        <row r="615">
          <cell r="C615">
            <v>614</v>
          </cell>
        </row>
        <row r="616">
          <cell r="C616">
            <v>615</v>
          </cell>
        </row>
        <row r="617">
          <cell r="C617">
            <v>616</v>
          </cell>
        </row>
        <row r="618">
          <cell r="C618">
            <v>617</v>
          </cell>
        </row>
        <row r="619">
          <cell r="C619">
            <v>618</v>
          </cell>
        </row>
        <row r="620">
          <cell r="C620">
            <v>619</v>
          </cell>
        </row>
        <row r="621">
          <cell r="C621">
            <v>620</v>
          </cell>
        </row>
        <row r="622">
          <cell r="C622">
            <v>621</v>
          </cell>
        </row>
        <row r="623">
          <cell r="C623">
            <v>622</v>
          </cell>
        </row>
        <row r="624">
          <cell r="C624">
            <v>623</v>
          </cell>
        </row>
        <row r="625">
          <cell r="C625">
            <v>624</v>
          </cell>
        </row>
        <row r="626">
          <cell r="C626">
            <v>625</v>
          </cell>
        </row>
        <row r="627">
          <cell r="C627">
            <v>626</v>
          </cell>
        </row>
        <row r="628">
          <cell r="C628">
            <v>627</v>
          </cell>
        </row>
        <row r="629">
          <cell r="C629">
            <v>628</v>
          </cell>
        </row>
        <row r="630">
          <cell r="C630">
            <v>629</v>
          </cell>
        </row>
        <row r="631">
          <cell r="C631">
            <v>630</v>
          </cell>
        </row>
        <row r="632">
          <cell r="C632">
            <v>631</v>
          </cell>
        </row>
        <row r="633">
          <cell r="C633">
            <v>632</v>
          </cell>
        </row>
        <row r="634">
          <cell r="C634">
            <v>633</v>
          </cell>
        </row>
        <row r="635">
          <cell r="C635">
            <v>634</v>
          </cell>
        </row>
        <row r="636">
          <cell r="C636">
            <v>635</v>
          </cell>
        </row>
        <row r="637">
          <cell r="C637">
            <v>636</v>
          </cell>
        </row>
        <row r="638">
          <cell r="C638">
            <v>637</v>
          </cell>
        </row>
        <row r="639">
          <cell r="C639">
            <v>638</v>
          </cell>
        </row>
        <row r="640">
          <cell r="C640">
            <v>639</v>
          </cell>
        </row>
        <row r="641">
          <cell r="C641">
            <v>640</v>
          </cell>
        </row>
        <row r="642">
          <cell r="C642">
            <v>641</v>
          </cell>
        </row>
        <row r="643">
          <cell r="C643">
            <v>642</v>
          </cell>
        </row>
        <row r="644">
          <cell r="C644">
            <v>643</v>
          </cell>
        </row>
        <row r="645">
          <cell r="C645">
            <v>644</v>
          </cell>
        </row>
        <row r="646">
          <cell r="C646">
            <v>645</v>
          </cell>
        </row>
        <row r="647">
          <cell r="C647">
            <v>646</v>
          </cell>
        </row>
        <row r="648">
          <cell r="C648">
            <v>647</v>
          </cell>
        </row>
        <row r="649">
          <cell r="C649">
            <v>648</v>
          </cell>
        </row>
        <row r="650">
          <cell r="C650">
            <v>649</v>
          </cell>
        </row>
        <row r="651">
          <cell r="C651">
            <v>650</v>
          </cell>
        </row>
        <row r="652">
          <cell r="C652">
            <v>651</v>
          </cell>
        </row>
        <row r="653">
          <cell r="C653">
            <v>652</v>
          </cell>
        </row>
        <row r="654">
          <cell r="C654">
            <v>653</v>
          </cell>
        </row>
        <row r="655">
          <cell r="C655">
            <v>654</v>
          </cell>
        </row>
        <row r="656">
          <cell r="C656">
            <v>655</v>
          </cell>
        </row>
        <row r="657">
          <cell r="C657">
            <v>656</v>
          </cell>
        </row>
        <row r="658">
          <cell r="C658">
            <v>657</v>
          </cell>
        </row>
        <row r="659">
          <cell r="C659">
            <v>658</v>
          </cell>
        </row>
        <row r="660">
          <cell r="C660">
            <v>659</v>
          </cell>
        </row>
        <row r="661">
          <cell r="C661">
            <v>660</v>
          </cell>
        </row>
        <row r="662">
          <cell r="C662">
            <v>661</v>
          </cell>
        </row>
        <row r="663">
          <cell r="C663">
            <v>662</v>
          </cell>
        </row>
        <row r="664">
          <cell r="C664">
            <v>663</v>
          </cell>
        </row>
        <row r="665">
          <cell r="C665">
            <v>664</v>
          </cell>
        </row>
        <row r="666">
          <cell r="C666">
            <v>665</v>
          </cell>
        </row>
        <row r="667">
          <cell r="C667">
            <v>666</v>
          </cell>
        </row>
        <row r="668">
          <cell r="C668">
            <v>667</v>
          </cell>
        </row>
        <row r="669">
          <cell r="C669">
            <v>668</v>
          </cell>
        </row>
        <row r="670">
          <cell r="C670">
            <v>669</v>
          </cell>
        </row>
        <row r="671">
          <cell r="C671">
            <v>670</v>
          </cell>
        </row>
        <row r="672">
          <cell r="C672">
            <v>671</v>
          </cell>
        </row>
        <row r="673">
          <cell r="C673">
            <v>672</v>
          </cell>
        </row>
        <row r="674">
          <cell r="C674">
            <v>673</v>
          </cell>
        </row>
        <row r="675">
          <cell r="C675">
            <v>674</v>
          </cell>
        </row>
        <row r="676">
          <cell r="C676">
            <v>675</v>
          </cell>
        </row>
        <row r="677">
          <cell r="C677">
            <v>676</v>
          </cell>
        </row>
        <row r="678">
          <cell r="C678">
            <v>677</v>
          </cell>
        </row>
        <row r="679">
          <cell r="C679">
            <v>678</v>
          </cell>
        </row>
        <row r="680">
          <cell r="C680">
            <v>679</v>
          </cell>
        </row>
        <row r="681">
          <cell r="C681">
            <v>680</v>
          </cell>
        </row>
        <row r="682">
          <cell r="C682">
            <v>681</v>
          </cell>
        </row>
        <row r="683">
          <cell r="C683">
            <v>682</v>
          </cell>
        </row>
        <row r="684">
          <cell r="C684">
            <v>683</v>
          </cell>
        </row>
        <row r="685">
          <cell r="C685">
            <v>684</v>
          </cell>
        </row>
        <row r="686">
          <cell r="C686">
            <v>685</v>
          </cell>
        </row>
        <row r="687">
          <cell r="C687">
            <v>686</v>
          </cell>
        </row>
        <row r="688">
          <cell r="C688">
            <v>687</v>
          </cell>
        </row>
        <row r="689">
          <cell r="C689">
            <v>688</v>
          </cell>
        </row>
        <row r="690">
          <cell r="C690">
            <v>689</v>
          </cell>
        </row>
        <row r="691">
          <cell r="C691">
            <v>690</v>
          </cell>
        </row>
        <row r="692">
          <cell r="C692">
            <v>691</v>
          </cell>
        </row>
        <row r="693">
          <cell r="C693">
            <v>692</v>
          </cell>
        </row>
        <row r="694">
          <cell r="C694">
            <v>693</v>
          </cell>
        </row>
        <row r="695">
          <cell r="C695">
            <v>694</v>
          </cell>
        </row>
        <row r="696">
          <cell r="C696">
            <v>695</v>
          </cell>
        </row>
        <row r="697">
          <cell r="C697">
            <v>696</v>
          </cell>
        </row>
        <row r="698">
          <cell r="C698">
            <v>697</v>
          </cell>
        </row>
        <row r="699">
          <cell r="C699">
            <v>698</v>
          </cell>
        </row>
        <row r="700">
          <cell r="C700">
            <v>699</v>
          </cell>
        </row>
        <row r="701">
          <cell r="C701">
            <v>700</v>
          </cell>
        </row>
        <row r="702">
          <cell r="C702">
            <v>701</v>
          </cell>
        </row>
        <row r="703">
          <cell r="C703">
            <v>702</v>
          </cell>
        </row>
        <row r="704">
          <cell r="C704">
            <v>703</v>
          </cell>
        </row>
        <row r="705">
          <cell r="C705">
            <v>704</v>
          </cell>
        </row>
        <row r="706">
          <cell r="C706">
            <v>705</v>
          </cell>
        </row>
        <row r="707">
          <cell r="C707">
            <v>706</v>
          </cell>
        </row>
        <row r="708">
          <cell r="C708">
            <v>707</v>
          </cell>
        </row>
        <row r="709">
          <cell r="C709">
            <v>708</v>
          </cell>
        </row>
        <row r="710">
          <cell r="C710">
            <v>709</v>
          </cell>
        </row>
        <row r="711">
          <cell r="C711">
            <v>710</v>
          </cell>
        </row>
        <row r="712">
          <cell r="C712">
            <v>711</v>
          </cell>
        </row>
        <row r="713">
          <cell r="C713">
            <v>712</v>
          </cell>
        </row>
        <row r="714">
          <cell r="C714">
            <v>713</v>
          </cell>
        </row>
        <row r="715">
          <cell r="C715">
            <v>714</v>
          </cell>
        </row>
        <row r="716">
          <cell r="C716">
            <v>715</v>
          </cell>
        </row>
        <row r="717">
          <cell r="C717">
            <v>716</v>
          </cell>
        </row>
        <row r="718">
          <cell r="C718">
            <v>717</v>
          </cell>
        </row>
        <row r="719">
          <cell r="C719">
            <v>718</v>
          </cell>
        </row>
        <row r="720">
          <cell r="C720">
            <v>719</v>
          </cell>
        </row>
        <row r="721">
          <cell r="C721">
            <v>720</v>
          </cell>
        </row>
        <row r="722">
          <cell r="C722">
            <v>721</v>
          </cell>
        </row>
        <row r="723">
          <cell r="C723">
            <v>722</v>
          </cell>
        </row>
        <row r="724">
          <cell r="C724">
            <v>723</v>
          </cell>
        </row>
        <row r="725">
          <cell r="C725">
            <v>724</v>
          </cell>
        </row>
        <row r="726">
          <cell r="C726">
            <v>725</v>
          </cell>
        </row>
        <row r="727">
          <cell r="C727">
            <v>726</v>
          </cell>
        </row>
        <row r="728">
          <cell r="C728">
            <v>727</v>
          </cell>
        </row>
        <row r="729">
          <cell r="C729">
            <v>728</v>
          </cell>
        </row>
        <row r="730">
          <cell r="C730">
            <v>729</v>
          </cell>
        </row>
        <row r="731">
          <cell r="C731">
            <v>730</v>
          </cell>
        </row>
        <row r="732">
          <cell r="C732">
            <v>731</v>
          </cell>
        </row>
        <row r="733">
          <cell r="C733">
            <v>732</v>
          </cell>
        </row>
        <row r="734">
          <cell r="C734">
            <v>733</v>
          </cell>
        </row>
        <row r="735">
          <cell r="C735">
            <v>734</v>
          </cell>
        </row>
        <row r="736">
          <cell r="C736">
            <v>735</v>
          </cell>
        </row>
        <row r="737">
          <cell r="C737">
            <v>736</v>
          </cell>
        </row>
        <row r="738">
          <cell r="C738">
            <v>737</v>
          </cell>
        </row>
        <row r="739">
          <cell r="C739">
            <v>738</v>
          </cell>
        </row>
        <row r="740">
          <cell r="C740">
            <v>739</v>
          </cell>
        </row>
        <row r="741">
          <cell r="C741">
            <v>740</v>
          </cell>
        </row>
        <row r="742">
          <cell r="C742">
            <v>741</v>
          </cell>
        </row>
        <row r="743">
          <cell r="C743">
            <v>742</v>
          </cell>
        </row>
        <row r="744">
          <cell r="C744">
            <v>743</v>
          </cell>
        </row>
        <row r="745">
          <cell r="C745">
            <v>744</v>
          </cell>
        </row>
        <row r="746">
          <cell r="C746">
            <v>745</v>
          </cell>
        </row>
        <row r="747">
          <cell r="C747">
            <v>746</v>
          </cell>
        </row>
        <row r="748">
          <cell r="C748">
            <v>747</v>
          </cell>
        </row>
        <row r="749">
          <cell r="C749">
            <v>748</v>
          </cell>
        </row>
        <row r="750">
          <cell r="C750">
            <v>749</v>
          </cell>
        </row>
        <row r="751">
          <cell r="C751">
            <v>750</v>
          </cell>
        </row>
        <row r="752">
          <cell r="C752">
            <v>751</v>
          </cell>
        </row>
        <row r="753">
          <cell r="C753">
            <v>752</v>
          </cell>
        </row>
        <row r="754">
          <cell r="C754">
            <v>753</v>
          </cell>
        </row>
        <row r="755">
          <cell r="C755">
            <v>754</v>
          </cell>
        </row>
        <row r="756">
          <cell r="C756">
            <v>755</v>
          </cell>
        </row>
        <row r="757">
          <cell r="C757">
            <v>756</v>
          </cell>
        </row>
        <row r="758">
          <cell r="C758">
            <v>757</v>
          </cell>
        </row>
        <row r="759">
          <cell r="C759">
            <v>758</v>
          </cell>
        </row>
        <row r="760">
          <cell r="C760">
            <v>759</v>
          </cell>
        </row>
        <row r="761">
          <cell r="C761">
            <v>760</v>
          </cell>
        </row>
        <row r="762">
          <cell r="C762">
            <v>761</v>
          </cell>
        </row>
        <row r="763">
          <cell r="C763">
            <v>762</v>
          </cell>
        </row>
        <row r="764">
          <cell r="C764">
            <v>763</v>
          </cell>
        </row>
        <row r="765">
          <cell r="C765">
            <v>764</v>
          </cell>
        </row>
        <row r="766">
          <cell r="C766">
            <v>765</v>
          </cell>
        </row>
        <row r="767">
          <cell r="C767">
            <v>766</v>
          </cell>
        </row>
        <row r="768">
          <cell r="C768">
            <v>767</v>
          </cell>
        </row>
        <row r="769">
          <cell r="C769">
            <v>768</v>
          </cell>
        </row>
        <row r="770">
          <cell r="C770">
            <v>769</v>
          </cell>
        </row>
        <row r="771">
          <cell r="C771">
            <v>770</v>
          </cell>
        </row>
        <row r="772">
          <cell r="C772">
            <v>771</v>
          </cell>
        </row>
        <row r="773">
          <cell r="C773">
            <v>772</v>
          </cell>
        </row>
        <row r="774">
          <cell r="C774">
            <v>773</v>
          </cell>
        </row>
        <row r="775">
          <cell r="C775">
            <v>774</v>
          </cell>
        </row>
        <row r="776">
          <cell r="C776">
            <v>775</v>
          </cell>
        </row>
        <row r="777">
          <cell r="C777">
            <v>776</v>
          </cell>
        </row>
        <row r="778">
          <cell r="C778">
            <v>777</v>
          </cell>
        </row>
        <row r="779">
          <cell r="C779">
            <v>778</v>
          </cell>
        </row>
        <row r="780">
          <cell r="C780">
            <v>779</v>
          </cell>
        </row>
        <row r="781">
          <cell r="C781">
            <v>780</v>
          </cell>
        </row>
        <row r="782">
          <cell r="C782">
            <v>781</v>
          </cell>
        </row>
        <row r="783">
          <cell r="C783">
            <v>782</v>
          </cell>
        </row>
        <row r="784">
          <cell r="C784">
            <v>783</v>
          </cell>
        </row>
        <row r="785">
          <cell r="C785">
            <v>784</v>
          </cell>
        </row>
        <row r="786">
          <cell r="C786">
            <v>785</v>
          </cell>
        </row>
        <row r="787">
          <cell r="C787">
            <v>786</v>
          </cell>
        </row>
        <row r="788">
          <cell r="C788">
            <v>787</v>
          </cell>
        </row>
        <row r="789">
          <cell r="C789">
            <v>788</v>
          </cell>
        </row>
        <row r="790">
          <cell r="C790">
            <v>789</v>
          </cell>
        </row>
        <row r="791">
          <cell r="C791">
            <v>790</v>
          </cell>
        </row>
        <row r="792">
          <cell r="C792">
            <v>791</v>
          </cell>
        </row>
        <row r="793">
          <cell r="C793">
            <v>792</v>
          </cell>
        </row>
        <row r="794">
          <cell r="C794">
            <v>793</v>
          </cell>
        </row>
        <row r="795">
          <cell r="C795">
            <v>794</v>
          </cell>
        </row>
        <row r="796">
          <cell r="C796">
            <v>795</v>
          </cell>
        </row>
        <row r="797">
          <cell r="C797">
            <v>796</v>
          </cell>
        </row>
        <row r="798">
          <cell r="C798">
            <v>797</v>
          </cell>
        </row>
        <row r="799">
          <cell r="C799">
            <v>798</v>
          </cell>
        </row>
        <row r="800">
          <cell r="C800">
            <v>799</v>
          </cell>
        </row>
        <row r="801">
          <cell r="C801">
            <v>800</v>
          </cell>
        </row>
        <row r="802">
          <cell r="C802">
            <v>801</v>
          </cell>
        </row>
        <row r="803">
          <cell r="C803">
            <v>802</v>
          </cell>
        </row>
        <row r="804">
          <cell r="C804">
            <v>803</v>
          </cell>
        </row>
        <row r="805">
          <cell r="C805">
            <v>804</v>
          </cell>
        </row>
        <row r="806">
          <cell r="C806">
            <v>805</v>
          </cell>
        </row>
        <row r="807">
          <cell r="C807">
            <v>806</v>
          </cell>
        </row>
        <row r="808">
          <cell r="C808">
            <v>807</v>
          </cell>
        </row>
        <row r="809">
          <cell r="C809">
            <v>808</v>
          </cell>
        </row>
        <row r="810">
          <cell r="C810">
            <v>809</v>
          </cell>
        </row>
        <row r="811">
          <cell r="C811">
            <v>810</v>
          </cell>
        </row>
        <row r="812">
          <cell r="C812">
            <v>811</v>
          </cell>
        </row>
        <row r="813">
          <cell r="C813">
            <v>812</v>
          </cell>
        </row>
        <row r="814">
          <cell r="C814">
            <v>813</v>
          </cell>
        </row>
        <row r="815">
          <cell r="C815">
            <v>814</v>
          </cell>
        </row>
        <row r="816">
          <cell r="C816">
            <v>815</v>
          </cell>
        </row>
        <row r="817">
          <cell r="C817">
            <v>816</v>
          </cell>
        </row>
        <row r="818">
          <cell r="C818">
            <v>817</v>
          </cell>
        </row>
        <row r="819">
          <cell r="C819">
            <v>818</v>
          </cell>
        </row>
        <row r="820">
          <cell r="C820">
            <v>819</v>
          </cell>
        </row>
        <row r="821">
          <cell r="C821">
            <v>820</v>
          </cell>
        </row>
        <row r="822">
          <cell r="C822">
            <v>821</v>
          </cell>
        </row>
        <row r="823">
          <cell r="C823">
            <v>822</v>
          </cell>
        </row>
        <row r="824">
          <cell r="C824">
            <v>823</v>
          </cell>
        </row>
        <row r="825">
          <cell r="C825">
            <v>824</v>
          </cell>
        </row>
        <row r="826">
          <cell r="C826">
            <v>825</v>
          </cell>
        </row>
        <row r="827">
          <cell r="C827">
            <v>826</v>
          </cell>
        </row>
        <row r="828">
          <cell r="C828">
            <v>827</v>
          </cell>
        </row>
        <row r="829">
          <cell r="C829">
            <v>828</v>
          </cell>
        </row>
        <row r="830">
          <cell r="C830">
            <v>829</v>
          </cell>
        </row>
        <row r="831">
          <cell r="C831">
            <v>830</v>
          </cell>
        </row>
        <row r="832">
          <cell r="C832">
            <v>831</v>
          </cell>
        </row>
        <row r="833">
          <cell r="C833">
            <v>832</v>
          </cell>
        </row>
        <row r="834">
          <cell r="C834">
            <v>833</v>
          </cell>
        </row>
        <row r="835">
          <cell r="C835">
            <v>834</v>
          </cell>
        </row>
        <row r="836">
          <cell r="C836">
            <v>835</v>
          </cell>
        </row>
        <row r="837">
          <cell r="C837">
            <v>836</v>
          </cell>
        </row>
        <row r="838">
          <cell r="C838">
            <v>837</v>
          </cell>
        </row>
        <row r="839">
          <cell r="C839">
            <v>838</v>
          </cell>
        </row>
        <row r="840">
          <cell r="C840">
            <v>839</v>
          </cell>
        </row>
        <row r="841">
          <cell r="C841">
            <v>840</v>
          </cell>
        </row>
        <row r="842">
          <cell r="C842">
            <v>841</v>
          </cell>
        </row>
        <row r="843">
          <cell r="C843">
            <v>842</v>
          </cell>
        </row>
        <row r="844">
          <cell r="C844">
            <v>843</v>
          </cell>
        </row>
        <row r="845">
          <cell r="C845">
            <v>844</v>
          </cell>
        </row>
        <row r="846">
          <cell r="C846">
            <v>845</v>
          </cell>
        </row>
        <row r="847">
          <cell r="C847">
            <v>846</v>
          </cell>
        </row>
        <row r="848">
          <cell r="C848">
            <v>847</v>
          </cell>
        </row>
        <row r="849">
          <cell r="C849">
            <v>848</v>
          </cell>
        </row>
        <row r="850">
          <cell r="C850">
            <v>849</v>
          </cell>
        </row>
        <row r="851">
          <cell r="C851">
            <v>850</v>
          </cell>
        </row>
        <row r="852">
          <cell r="C852">
            <v>851</v>
          </cell>
        </row>
        <row r="853">
          <cell r="C853">
            <v>852</v>
          </cell>
        </row>
        <row r="854">
          <cell r="C854">
            <v>853</v>
          </cell>
        </row>
        <row r="855">
          <cell r="C855">
            <v>854</v>
          </cell>
        </row>
        <row r="856">
          <cell r="C856">
            <v>855</v>
          </cell>
        </row>
        <row r="857">
          <cell r="C857">
            <v>856</v>
          </cell>
        </row>
        <row r="858">
          <cell r="C858">
            <v>857</v>
          </cell>
        </row>
        <row r="859">
          <cell r="C859">
            <v>858</v>
          </cell>
        </row>
        <row r="860">
          <cell r="C860">
            <v>859</v>
          </cell>
        </row>
        <row r="861">
          <cell r="C861">
            <v>860</v>
          </cell>
        </row>
        <row r="862">
          <cell r="C862">
            <v>861</v>
          </cell>
        </row>
        <row r="863">
          <cell r="C863">
            <v>862</v>
          </cell>
        </row>
        <row r="864">
          <cell r="C864">
            <v>863</v>
          </cell>
        </row>
        <row r="865">
          <cell r="C865">
            <v>864</v>
          </cell>
        </row>
        <row r="866">
          <cell r="C866">
            <v>865</v>
          </cell>
        </row>
        <row r="867">
          <cell r="C867">
            <v>866</v>
          </cell>
        </row>
        <row r="868">
          <cell r="C868">
            <v>867</v>
          </cell>
        </row>
        <row r="869">
          <cell r="C869">
            <v>868</v>
          </cell>
        </row>
        <row r="870">
          <cell r="C870">
            <v>869</v>
          </cell>
        </row>
        <row r="871">
          <cell r="C871">
            <v>870</v>
          </cell>
        </row>
        <row r="872">
          <cell r="C872">
            <v>871</v>
          </cell>
        </row>
        <row r="873">
          <cell r="C873">
            <v>872</v>
          </cell>
        </row>
        <row r="874">
          <cell r="C874">
            <v>873</v>
          </cell>
        </row>
        <row r="875">
          <cell r="C875">
            <v>874</v>
          </cell>
        </row>
        <row r="876">
          <cell r="C876">
            <v>875</v>
          </cell>
        </row>
        <row r="877">
          <cell r="C877">
            <v>876</v>
          </cell>
        </row>
        <row r="878">
          <cell r="C878">
            <v>877</v>
          </cell>
        </row>
        <row r="879">
          <cell r="C879">
            <v>878</v>
          </cell>
        </row>
        <row r="880">
          <cell r="C880">
            <v>879</v>
          </cell>
        </row>
        <row r="881">
          <cell r="C881">
            <v>880</v>
          </cell>
        </row>
        <row r="882">
          <cell r="C882">
            <v>881</v>
          </cell>
        </row>
        <row r="883">
          <cell r="C883">
            <v>882</v>
          </cell>
        </row>
        <row r="884">
          <cell r="C884">
            <v>883</v>
          </cell>
        </row>
        <row r="885">
          <cell r="C885">
            <v>884</v>
          </cell>
        </row>
        <row r="886">
          <cell r="C886">
            <v>885</v>
          </cell>
        </row>
        <row r="887">
          <cell r="C887">
            <v>886</v>
          </cell>
        </row>
        <row r="888">
          <cell r="C888">
            <v>887</v>
          </cell>
        </row>
        <row r="889">
          <cell r="C889">
            <v>888</v>
          </cell>
        </row>
        <row r="890">
          <cell r="C890">
            <v>889</v>
          </cell>
        </row>
        <row r="891">
          <cell r="C891">
            <v>890</v>
          </cell>
        </row>
        <row r="892">
          <cell r="C892">
            <v>891</v>
          </cell>
        </row>
        <row r="893">
          <cell r="C893">
            <v>892</v>
          </cell>
        </row>
        <row r="894">
          <cell r="C894">
            <v>893</v>
          </cell>
        </row>
        <row r="895">
          <cell r="C895">
            <v>894</v>
          </cell>
        </row>
        <row r="896">
          <cell r="C896">
            <v>895</v>
          </cell>
        </row>
        <row r="897">
          <cell r="C897">
            <v>896</v>
          </cell>
        </row>
        <row r="898">
          <cell r="C898">
            <v>897</v>
          </cell>
        </row>
        <row r="899">
          <cell r="C899">
            <v>898</v>
          </cell>
        </row>
        <row r="900">
          <cell r="C900">
            <v>899</v>
          </cell>
        </row>
        <row r="901">
          <cell r="C901">
            <v>900</v>
          </cell>
        </row>
        <row r="902">
          <cell r="C902">
            <v>901</v>
          </cell>
        </row>
        <row r="903">
          <cell r="C903">
            <v>902</v>
          </cell>
        </row>
        <row r="904">
          <cell r="C904">
            <v>903</v>
          </cell>
        </row>
        <row r="905">
          <cell r="C905">
            <v>904</v>
          </cell>
        </row>
        <row r="906">
          <cell r="C906">
            <v>905</v>
          </cell>
        </row>
        <row r="907">
          <cell r="C907">
            <v>906</v>
          </cell>
        </row>
        <row r="908">
          <cell r="C908">
            <v>907</v>
          </cell>
        </row>
        <row r="909">
          <cell r="C909">
            <v>908</v>
          </cell>
        </row>
        <row r="910">
          <cell r="C910">
            <v>909</v>
          </cell>
        </row>
        <row r="911">
          <cell r="C911">
            <v>910</v>
          </cell>
        </row>
        <row r="912">
          <cell r="C912">
            <v>911</v>
          </cell>
        </row>
        <row r="913">
          <cell r="C913">
            <v>912</v>
          </cell>
        </row>
        <row r="914">
          <cell r="C914">
            <v>913</v>
          </cell>
        </row>
        <row r="915">
          <cell r="C915">
            <v>914</v>
          </cell>
        </row>
        <row r="916">
          <cell r="C916">
            <v>915</v>
          </cell>
        </row>
        <row r="917">
          <cell r="C917">
            <v>916</v>
          </cell>
        </row>
        <row r="918">
          <cell r="C918">
            <v>917</v>
          </cell>
        </row>
        <row r="919">
          <cell r="C919">
            <v>918</v>
          </cell>
        </row>
        <row r="920">
          <cell r="C920">
            <v>919</v>
          </cell>
        </row>
        <row r="921">
          <cell r="C921">
            <v>920</v>
          </cell>
        </row>
        <row r="922">
          <cell r="C922">
            <v>921</v>
          </cell>
        </row>
        <row r="923">
          <cell r="C923">
            <v>922</v>
          </cell>
        </row>
        <row r="924">
          <cell r="C924">
            <v>923</v>
          </cell>
        </row>
        <row r="925">
          <cell r="C925">
            <v>924</v>
          </cell>
        </row>
        <row r="926">
          <cell r="C926">
            <v>925</v>
          </cell>
        </row>
        <row r="927">
          <cell r="C927">
            <v>926</v>
          </cell>
        </row>
        <row r="928">
          <cell r="C928">
            <v>927</v>
          </cell>
        </row>
        <row r="929">
          <cell r="C929">
            <v>928</v>
          </cell>
        </row>
        <row r="930">
          <cell r="C930">
            <v>929</v>
          </cell>
        </row>
        <row r="931">
          <cell r="C931">
            <v>930</v>
          </cell>
        </row>
        <row r="932">
          <cell r="C932">
            <v>931</v>
          </cell>
        </row>
        <row r="933">
          <cell r="C933">
            <v>932</v>
          </cell>
        </row>
        <row r="934">
          <cell r="C934">
            <v>933</v>
          </cell>
        </row>
        <row r="935">
          <cell r="C935">
            <v>934</v>
          </cell>
        </row>
        <row r="936">
          <cell r="C936">
            <v>935</v>
          </cell>
        </row>
        <row r="937">
          <cell r="C937">
            <v>936</v>
          </cell>
        </row>
        <row r="938">
          <cell r="C938">
            <v>937</v>
          </cell>
        </row>
        <row r="939">
          <cell r="C939">
            <v>938</v>
          </cell>
        </row>
        <row r="940">
          <cell r="C940">
            <v>939</v>
          </cell>
        </row>
        <row r="941">
          <cell r="C941">
            <v>940</v>
          </cell>
        </row>
        <row r="942">
          <cell r="C942">
            <v>941</v>
          </cell>
        </row>
        <row r="943">
          <cell r="C943">
            <v>942</v>
          </cell>
        </row>
        <row r="944">
          <cell r="C944">
            <v>943</v>
          </cell>
        </row>
        <row r="945">
          <cell r="C945">
            <v>944</v>
          </cell>
        </row>
        <row r="946">
          <cell r="C946">
            <v>945</v>
          </cell>
        </row>
        <row r="947">
          <cell r="C947">
            <v>946</v>
          </cell>
        </row>
        <row r="948">
          <cell r="C948">
            <v>947</v>
          </cell>
        </row>
        <row r="949">
          <cell r="C949">
            <v>948</v>
          </cell>
        </row>
        <row r="950">
          <cell r="C950">
            <v>949</v>
          </cell>
        </row>
        <row r="951">
          <cell r="C951">
            <v>950</v>
          </cell>
        </row>
        <row r="952">
          <cell r="C952">
            <v>951</v>
          </cell>
        </row>
        <row r="953">
          <cell r="C953">
            <v>952</v>
          </cell>
        </row>
        <row r="954">
          <cell r="C954">
            <v>953</v>
          </cell>
        </row>
        <row r="955">
          <cell r="C955">
            <v>954</v>
          </cell>
        </row>
        <row r="956">
          <cell r="C956">
            <v>955</v>
          </cell>
        </row>
        <row r="957">
          <cell r="C957">
            <v>956</v>
          </cell>
        </row>
        <row r="958">
          <cell r="C958">
            <v>957</v>
          </cell>
        </row>
        <row r="959">
          <cell r="C959">
            <v>958</v>
          </cell>
        </row>
        <row r="960">
          <cell r="C960">
            <v>959</v>
          </cell>
        </row>
        <row r="961">
          <cell r="C961">
            <v>960</v>
          </cell>
        </row>
        <row r="962">
          <cell r="C962">
            <v>961</v>
          </cell>
        </row>
        <row r="963">
          <cell r="C963">
            <v>962</v>
          </cell>
        </row>
        <row r="964">
          <cell r="C964">
            <v>963</v>
          </cell>
        </row>
        <row r="965">
          <cell r="C965">
            <v>964</v>
          </cell>
        </row>
        <row r="966">
          <cell r="C966">
            <v>965</v>
          </cell>
        </row>
        <row r="967">
          <cell r="C967">
            <v>966</v>
          </cell>
        </row>
        <row r="968">
          <cell r="C968">
            <v>967</v>
          </cell>
        </row>
        <row r="969">
          <cell r="C969">
            <v>968</v>
          </cell>
        </row>
        <row r="970">
          <cell r="C970">
            <v>969</v>
          </cell>
        </row>
        <row r="971">
          <cell r="C971">
            <v>970</v>
          </cell>
        </row>
        <row r="972">
          <cell r="C972">
            <v>971</v>
          </cell>
        </row>
        <row r="973">
          <cell r="C973">
            <v>972</v>
          </cell>
        </row>
        <row r="974">
          <cell r="C974">
            <v>973</v>
          </cell>
        </row>
        <row r="975">
          <cell r="C975">
            <v>974</v>
          </cell>
        </row>
        <row r="976">
          <cell r="C976">
            <v>975</v>
          </cell>
        </row>
        <row r="977">
          <cell r="C977">
            <v>976</v>
          </cell>
        </row>
        <row r="978">
          <cell r="C978">
            <v>977</v>
          </cell>
        </row>
        <row r="979">
          <cell r="C979">
            <v>978</v>
          </cell>
        </row>
        <row r="980">
          <cell r="C980">
            <v>979</v>
          </cell>
        </row>
        <row r="981">
          <cell r="C981">
            <v>980</v>
          </cell>
        </row>
        <row r="982">
          <cell r="C982">
            <v>981</v>
          </cell>
        </row>
        <row r="983">
          <cell r="C983">
            <v>982</v>
          </cell>
        </row>
        <row r="984">
          <cell r="C984">
            <v>983</v>
          </cell>
        </row>
        <row r="985">
          <cell r="C985">
            <v>984</v>
          </cell>
        </row>
        <row r="986">
          <cell r="C986">
            <v>985</v>
          </cell>
        </row>
        <row r="987">
          <cell r="C987">
            <v>986</v>
          </cell>
        </row>
        <row r="988">
          <cell r="C988">
            <v>987</v>
          </cell>
        </row>
        <row r="989">
          <cell r="C989">
            <v>988</v>
          </cell>
        </row>
        <row r="990">
          <cell r="C990">
            <v>989</v>
          </cell>
        </row>
        <row r="991">
          <cell r="C991">
            <v>990</v>
          </cell>
        </row>
        <row r="992">
          <cell r="C992">
            <v>991</v>
          </cell>
        </row>
        <row r="993">
          <cell r="C993">
            <v>992</v>
          </cell>
        </row>
        <row r="994">
          <cell r="C994">
            <v>993</v>
          </cell>
        </row>
        <row r="995">
          <cell r="C995">
            <v>994</v>
          </cell>
        </row>
        <row r="996">
          <cell r="C996">
            <v>995</v>
          </cell>
        </row>
        <row r="997">
          <cell r="C997">
            <v>996</v>
          </cell>
        </row>
        <row r="998">
          <cell r="C998">
            <v>997</v>
          </cell>
        </row>
        <row r="999">
          <cell r="C999">
            <v>998</v>
          </cell>
        </row>
        <row r="1000">
          <cell r="C1000">
            <v>999</v>
          </cell>
        </row>
        <row r="1001">
          <cell r="C1001">
            <v>1000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1 X F20T12</v>
          </cell>
        </row>
        <row r="3">
          <cell r="A3" t="str">
            <v>2 X F20T12</v>
          </cell>
        </row>
        <row r="4">
          <cell r="A4" t="str">
            <v>1 X F30T12</v>
          </cell>
        </row>
        <row r="5">
          <cell r="A5" t="str">
            <v>2 X F30T12</v>
          </cell>
        </row>
        <row r="6">
          <cell r="A6" t="str">
            <v>1 X F34T12CW</v>
          </cell>
        </row>
        <row r="7">
          <cell r="A7" t="str">
            <v>2 X F34T12CW</v>
          </cell>
        </row>
        <row r="8">
          <cell r="A8" t="str">
            <v>3 X F34T12CW</v>
          </cell>
        </row>
        <row r="9">
          <cell r="A9" t="str">
            <v>4 X F34T12CW</v>
          </cell>
        </row>
        <row r="10">
          <cell r="A10" t="str">
            <v>1 X F40T12</v>
          </cell>
        </row>
        <row r="11">
          <cell r="A11" t="str">
            <v>2 X F40T12</v>
          </cell>
        </row>
        <row r="12">
          <cell r="A12" t="str">
            <v>3 X F40T12</v>
          </cell>
        </row>
        <row r="13">
          <cell r="A13" t="str">
            <v>4 X F40T12</v>
          </cell>
        </row>
        <row r="14">
          <cell r="A14" t="str">
            <v>1 X F96T12</v>
          </cell>
        </row>
        <row r="15">
          <cell r="A15" t="str">
            <v>2 X F96T12</v>
          </cell>
        </row>
        <row r="16">
          <cell r="A16" t="str">
            <v>2 x 15T6/CL/145V/CAND</v>
          </cell>
        </row>
        <row r="17">
          <cell r="A17" t="str">
            <v>H50PAR20/NFL/130V</v>
          </cell>
        </row>
        <row r="18">
          <cell r="A18" t="str">
            <v>H50PAR30/NFL/130V</v>
          </cell>
        </row>
        <row r="19">
          <cell r="A19" t="str">
            <v>50R20/FL/130V</v>
          </cell>
        </row>
        <row r="20">
          <cell r="A20" t="str">
            <v>H75PAR30/NFL/130V</v>
          </cell>
        </row>
        <row r="21">
          <cell r="A21" t="str">
            <v>H120PAR38/FL/130V</v>
          </cell>
        </row>
        <row r="22">
          <cell r="A22" t="str">
            <v>H60PAR38/FL/130V</v>
          </cell>
        </row>
        <row r="23">
          <cell r="A23" t="str">
            <v>H90PAR38/FL/130V</v>
          </cell>
        </row>
        <row r="24">
          <cell r="A24" t="str">
            <v>H50MR16/12V/EXN</v>
          </cell>
        </row>
        <row r="25">
          <cell r="A25" t="str">
            <v>H50GU-10/130V</v>
          </cell>
        </row>
        <row r="26">
          <cell r="A26" t="str">
            <v>25A19/130V</v>
          </cell>
        </row>
        <row r="27">
          <cell r="A27" t="str">
            <v>40A19/130V</v>
          </cell>
        </row>
        <row r="28">
          <cell r="A28" t="str">
            <v>60A19/130V</v>
          </cell>
        </row>
        <row r="29">
          <cell r="A29" t="str">
            <v>100A19/130V</v>
          </cell>
        </row>
        <row r="30">
          <cell r="A30" t="str">
            <v>150A21/130V</v>
          </cell>
        </row>
        <row r="31">
          <cell r="A31" t="str">
            <v>65BR30/FL/130V</v>
          </cell>
        </row>
        <row r="32">
          <cell r="A32" t="str">
            <v>MH400/U</v>
          </cell>
        </row>
        <row r="33">
          <cell r="A33" t="str">
            <v>120BR40/FL/130V</v>
          </cell>
        </row>
        <row r="34">
          <cell r="A34" t="str">
            <v>1 X F96T12/HO</v>
          </cell>
        </row>
        <row r="35">
          <cell r="A35" t="str">
            <v>2 X F96T12/HO</v>
          </cell>
        </row>
        <row r="36">
          <cell r="A36" t="str">
            <v>1 X F96T8</v>
          </cell>
        </row>
        <row r="37">
          <cell r="A37" t="str">
            <v>2 X F96T8</v>
          </cell>
        </row>
        <row r="38">
          <cell r="A38" t="str">
            <v>1 X F96T8</v>
          </cell>
        </row>
        <row r="39">
          <cell r="A39" t="str">
            <v>2 X F96T8</v>
          </cell>
        </row>
        <row r="40">
          <cell r="A40" t="str">
            <v>2 X F32T8</v>
          </cell>
        </row>
        <row r="41">
          <cell r="A41" t="str">
            <v>1 X F32T8</v>
          </cell>
        </row>
        <row r="42">
          <cell r="A42" t="str">
            <v>1 x 60PAR38/ACC</v>
          </cell>
        </row>
        <row r="43">
          <cell r="A43" t="str">
            <v>MH100</v>
          </cell>
        </row>
        <row r="44">
          <cell r="A44" t="str">
            <v>2 X FB34T12CW/U6</v>
          </cell>
        </row>
        <row r="45">
          <cell r="A45" t="str">
            <v>35MR16</v>
          </cell>
        </row>
        <row r="46">
          <cell r="A46" t="str">
            <v>MH175</v>
          </cell>
        </row>
        <row r="47">
          <cell r="A47" t="str">
            <v>4 X F32T8</v>
          </cell>
        </row>
        <row r="48">
          <cell r="A48" t="str">
            <v>3 X F32T8</v>
          </cell>
        </row>
        <row r="49">
          <cell r="A49" t="str">
            <v>50MR16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>
            <v>0</v>
          </cell>
        </row>
        <row r="54">
          <cell r="A54">
            <v>0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0</v>
          </cell>
        </row>
        <row r="60">
          <cell r="A60">
            <v>0</v>
          </cell>
        </row>
        <row r="61">
          <cell r="A61">
            <v>0</v>
          </cell>
        </row>
        <row r="62">
          <cell r="A62">
            <v>0</v>
          </cell>
        </row>
        <row r="63">
          <cell r="A63">
            <v>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formation sur le client"/>
      <sheetName val="Feuille calcul"/>
      <sheetName val="&lt;---A remlir"/>
      <sheetName val="Résultat page 1 de 2"/>
      <sheetName val="Résultat page 2 de 2"/>
      <sheetName val="Produit Existant"/>
      <sheetName val="Produit Remplacement"/>
      <sheetName val="---&gt;Interne"/>
      <sheetName val="Sommaire résultats"/>
      <sheetName val="Légende"/>
      <sheetName val="Logiciel commercial-v15.xls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id="1" name="Table3" displayName="Table3" ref="A3:AI4" totalsRowShown="0" headerRowDxfId="42" headerRowBorderDxfId="41" tableBorderDxfId="40" totalsRowBorderDxfId="39">
  <tableColumns count="35">
    <tableColumn id="1" name="Type" dataDxfId="38"/>
    <tableColumn id="2" name="Zone" dataDxfId="37"/>
    <tableColumn id="3" name="Localisation" dataDxfId="36"/>
    <tableColumn id="4" name="Superficie" dataDxfId="35"/>
    <tableColumn id="5" name="Climatisation" dataDxfId="34"/>
    <tableColumn id="6" name="Code _x000a_climatisé" dataDxfId="33">
      <calculatedColumnFormula>IF(Table3[Climatisation]="","",VLOOKUP(Table3[Climatisation],[2]!Table15[[Légende]:[Code]],2))</calculatedColumnFormula>
    </tableColumn>
    <tableColumn id="7" name="Type de _x000a_chauffage" dataDxfId="32"/>
    <tableColumn id="8" name="Code _x000a_chauffage" dataDxfId="31">
      <calculatedColumnFormula>IF(Table3[Type de 
chauffage]="","",VLOOKUP(Table3[Type de 
chauffage],[2]!Table15[[Légende]:[Code]],2))</calculatedColumnFormula>
    </tableColumn>
    <tableColumn id="9" name="Hauteur _x000a_du plafond" dataDxfId="30"/>
    <tableColumn id="10" name="Code _x000a_plafond" dataDxfId="29">
      <calculatedColumnFormula>IF(Table3[Hauteur 
du plafond]="","",VLOOKUP(Table3[Hauteur 
du plafond],[2]!Table15[[Légende]:[Code]],2))</calculatedColumnFormula>
    </tableColumn>
    <tableColumn id="11" name="Code effets_x000a_croisés" dataDxfId="28">
      <calculatedColumnFormula>CONCATENATE(Table3[[#This Row],[Code 
climatisé]],Table3[[#This Row],[Code 
chauffage]],Table3[[#This Row],[Code 
plafond]])</calculatedColumnFormula>
    </tableColumn>
    <tableColumn id="12" name="Heures _x000a_par jour" dataDxfId="27"/>
    <tableColumn id="13" name="Jour par semaine" dataDxfId="26"/>
    <tableColumn id="14" name="Semaine _x000a_par année" dataDxfId="25"/>
    <tableColumn id="15" name="Quantité de_x000a_luminaire" dataDxfId="24"/>
    <tableColumn id="32" name="Nombre _x000a_de lampe" dataDxfId="23"/>
    <tableColumn id="35" name="Voltage" dataDxfId="22"/>
    <tableColumn id="16" name="Description éclairage existant" dataDxfId="21"/>
    <tableColumn id="37" name="Description éclairage existant_x000a_pour recherche Interne" dataDxfId="20">
      <calculatedColumnFormula>IF(Table3[[#This Row],[Description éclairage existant]]="","",CONCATENATE(Table3[Nombre 
de lampe]," X ",Table3[Description éclairage existant]))</calculatedColumnFormula>
    </tableColumn>
    <tableColumn id="17" name="Wattage total _x000a_par fixture" dataDxfId="19">
      <calculatedColumnFormula>SUMIF([2]!Table817[DESCRIPTION
EXISTANT],Table3[Description éclairage existant
pour recherche Interne],[2]!Table817[WATTAGE TOTAL
EXISTANT])</calculatedColumnFormula>
    </tableColumn>
    <tableColumn id="18" name="kW" dataDxfId="18">
      <calculatedColumnFormula>IF(Table3[Quantité de
luminaire]="","",Table3[Quantité de
luminaire]*Table3[Wattage total 
par fixture]/1000)</calculatedColumnFormula>
    </tableColumn>
    <tableColumn id="19" name="kWh" dataDxfId="17">
      <calculatedColumnFormula>IF(Table3[kW]="","",Table3[kW]*Table3[Heures 
par jour]*Table3[Jour par semaine]*Table3[Semaine 
par année])</calculatedColumnFormula>
    </tableColumn>
    <tableColumn id="20" name="Quantité de_x000a_luminaire_1" dataDxfId="16">
      <calculatedColumnFormula>IF(Table3[Quantité de
luminaire]="","",Table3[Quantité de
luminaire])</calculatedColumnFormula>
    </tableColumn>
    <tableColumn id="21" name="Description éclairage proposé" dataDxfId="15"/>
    <tableColumn id="22" name="Wattage total _x000a_par fixture_1" dataDxfId="14"/>
    <tableColumn id="23" name="kW_1" dataDxfId="13">
      <calculatedColumnFormula>IF(Table3[Wattage total 
par fixture_1]="","",Table3[Quantité de
luminaire_1]*Table3[Wattage total 
par fixture_1]/1000)</calculatedColumnFormula>
    </tableColumn>
    <tableColumn id="24" name="kWh_1" dataDxfId="12">
      <calculatedColumnFormula>IF(Table3[[#This Row],[kW_1]]="","",Table3[[#This Row],[kW_1]]*Table3[[#This Row],[Heures 
par jour]]*Table3[[#This Row],[Jour par semaine]]*Table3[[#This Row],[Semaine 
par année]])</calculatedColumnFormula>
    </tableColumn>
    <tableColumn id="25" name="Économie kW_x000a_par fixture" dataDxfId="11">
      <calculatedColumnFormula>IF(Table3[[#This Row],[Quantité de
luminaire]]="","",Table3[[#This Row],[kW]]-Table3[[#This Row],[kW_1]])</calculatedColumnFormula>
    </tableColumn>
    <tableColumn id="26" name="Économie kWh_x000a_totale" dataDxfId="10">
      <calculatedColumnFormula>IF(Table3[[#This Row],[Quantité de
luminaire]]="","",Table3[[#This Row],[kWh]]-Table3[[#This Row],[kWh_1]])</calculatedColumnFormula>
    </tableColumn>
    <tableColumn id="27" name="% Effets_x000a_croisés" dataDxfId="9" dataCellStyle="Pourcentage">
      <calculatedColumnFormula>IF(Table3[[#This Row],[Code effets
croisés]]="","",VLOOKUP(VALUE(Table3[[#This Row],[Code effets
croisés]]),[2]!Table2[#Data],6,FALSE))</calculatedColumnFormula>
    </tableColumn>
    <tableColumn id="28" name="Gain/Perte_x000a_kWh " dataDxfId="8" dataCellStyle="Pourcentage">
      <calculatedColumnFormula>IF(Table3[[#This Row],[% Effets
croisés]]="","",Table3[[#This Row],[Économie kWh
totale]]*Table3[[#This Row],[% Effets
croisés]])</calculatedColumnFormula>
    </tableColumn>
    <tableColumn id="29" name=" % Effets_x000a_croisés" dataDxfId="7" dataCellStyle="Pourcentage">
      <calculatedColumnFormula>IF(Table3[[#This Row],[Code effets
croisés]]="","",VLOOKUP(VALUE(Table3[[#This Row],[Code effets
croisés]]),[2]!Table2[#Data],7,FALSE))</calculatedColumnFormula>
    </tableColumn>
    <tableColumn id="30" name="Gain/Perte _x000a_kWh" dataDxfId="6" dataCellStyle="Pourcentage">
      <calculatedColumnFormula>IF(Table3[[#This Row],[Code effets
croisés]] ="","",Table3[[#This Row],[Économie kWh
totale]]*Table3[[#This Row],[ % Effets
croisés]])</calculatedColumnFormula>
    </tableColumn>
    <tableColumn id="31" name="Économie kWh totale _x000a_après effets croisés" dataDxfId="5">
      <calculatedColumnFormula>IF(Table3[[#This Row],[Code effets
croisés]]="","",Table3[[#This Row],[Économie kWh
totale]]+Table3[[#This Row],[Gain/Perte
kWh ]]+Table3[[#This Row],[Gain/Perte 
kWh]])</calculatedColumnFormula>
    </tableColumn>
    <tableColumn id="33" name="Vendant">
      <calculatedColumnFormula>IF(Table3[[#This Row],[Description éclairage existant]]="","",VLOOKUP(Table3[[#This Row],[Description éclairage existant]],#REF!,19,FALSE))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817" displayName="Table817" ref="A2:E96" totalsRowShown="0" headerRowDxfId="4">
  <autoFilter ref="A2:E96"/>
  <sortState ref="A3:D96">
    <sortCondition ref="B2:B96"/>
  </sortState>
  <tableColumns count="5">
    <tableColumn id="1" name="NOMBRE DE LAMPE_x000a_EXISTANT" dataDxfId="3"/>
    <tableColumn id="2" name="CODE LAMPE_x000a_EXISTANT"/>
    <tableColumn id="4" name="LISTE SANS DOUBLONS" dataDxfId="0">
      <calculatedColumnFormula>INDEX(B$1:B$18,MIN(IF(COUNTIF(C$2:C2,B$3:B$18)=0,IF(COUNTIF(Choix,B$3:B$18)=0,IF(B$3:B$18&lt;&gt;"",ROW(B$3:B$18))))))&amp;""</calculatedColumnFormula>
    </tableColumn>
    <tableColumn id="17" name="DESCRIPTION_x000a_EXISTANT" dataDxfId="2">
      <calculatedColumnFormula>CONCATENATE(Table817[[#This Row],[NOMBRE DE LAMPE
EXISTANT]]," X ",Table817[[#This Row],[CODE LAMPE
EXISTANT]])</calculatedColumnFormula>
    </tableColumn>
    <tableColumn id="3" name="WATTAGE TOTAL_x000a_EXISTANT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S7"/>
  <sheetViews>
    <sheetView tabSelected="1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AK9" sqref="AK9"/>
    </sheetView>
  </sheetViews>
  <sheetFormatPr baseColWidth="10" defaultRowHeight="15" x14ac:dyDescent="0"/>
  <cols>
    <col min="1" max="1" width="8.33203125" style="45" hidden="1" customWidth="1"/>
    <col min="2" max="2" width="24" style="46" hidden="1" customWidth="1"/>
    <col min="3" max="3" width="28.5" style="47" hidden="1" customWidth="1"/>
    <col min="4" max="4" width="15.83203125" style="48" hidden="1" customWidth="1"/>
    <col min="5" max="5" width="14.83203125" style="46" hidden="1" customWidth="1"/>
    <col min="6" max="6" width="9.83203125" style="46" hidden="1" customWidth="1"/>
    <col min="7" max="7" width="14.83203125" style="46" hidden="1" customWidth="1"/>
    <col min="8" max="8" width="9.33203125" style="46" hidden="1" customWidth="1"/>
    <col min="9" max="9" width="17.33203125" style="46" hidden="1" customWidth="1"/>
    <col min="10" max="10" width="7.6640625" style="49" hidden="1" customWidth="1"/>
    <col min="11" max="11" width="10.6640625" style="49" hidden="1" customWidth="1"/>
    <col min="12" max="12" width="17.1640625" style="50" hidden="1" customWidth="1"/>
    <col min="13" max="13" width="18" style="45" hidden="1" customWidth="1"/>
    <col min="14" max="14" width="20.1640625" style="45" hidden="1" customWidth="1"/>
    <col min="15" max="17" width="13.83203125" style="51" hidden="1" customWidth="1"/>
    <col min="18" max="18" width="40.83203125" style="48" customWidth="1"/>
    <col min="19" max="19" width="40.83203125" style="48" hidden="1" customWidth="1"/>
    <col min="20" max="20" width="24.6640625" style="45" hidden="1" customWidth="1"/>
    <col min="21" max="21" width="13.83203125" style="49" hidden="1" customWidth="1"/>
    <col min="22" max="22" width="13.83203125" style="52" hidden="1" customWidth="1"/>
    <col min="23" max="23" width="13.33203125" style="51" hidden="1" customWidth="1"/>
    <col min="24" max="24" width="40.83203125" style="48" hidden="1" customWidth="1"/>
    <col min="25" max="25" width="26.6640625" style="45" hidden="1" customWidth="1"/>
    <col min="26" max="26" width="13.83203125" style="52" hidden="1" customWidth="1"/>
    <col min="27" max="27" width="25.83203125" style="52" hidden="1" customWidth="1"/>
    <col min="28" max="28" width="24.33203125" style="52" hidden="1" customWidth="1"/>
    <col min="29" max="29" width="21.5" style="52" hidden="1" customWidth="1"/>
    <col min="30" max="30" width="16.5" style="53" hidden="1" customWidth="1"/>
    <col min="31" max="31" width="16.83203125" style="54" hidden="1" customWidth="1"/>
    <col min="32" max="32" width="16.83203125" style="53" hidden="1" customWidth="1"/>
    <col min="33" max="33" width="16.83203125" style="54" hidden="1" customWidth="1"/>
    <col min="34" max="34" width="19" style="55" hidden="1" customWidth="1"/>
    <col min="35" max="35" width="21.83203125" style="56" hidden="1" customWidth="1"/>
    <col min="36" max="36" width="10.83203125" customWidth="1"/>
    <col min="37" max="37" width="97.1640625" customWidth="1"/>
    <col min="38" max="42" width="10.83203125" customWidth="1"/>
  </cols>
  <sheetData>
    <row r="1" spans="1:45" s="10" customFormat="1">
      <c r="A1" s="1"/>
      <c r="B1" s="2"/>
      <c r="C1" s="3"/>
      <c r="D1" s="4"/>
      <c r="E1" s="2"/>
      <c r="F1" s="2"/>
      <c r="G1" s="2"/>
      <c r="H1" s="2"/>
      <c r="I1" s="2"/>
      <c r="J1" s="5"/>
      <c r="K1" s="5"/>
      <c r="L1" s="6"/>
      <c r="M1" s="1"/>
      <c r="N1" s="1"/>
      <c r="O1" s="7"/>
      <c r="P1" s="7"/>
      <c r="Q1" s="7"/>
      <c r="R1" s="4"/>
      <c r="S1" s="4"/>
      <c r="T1" s="1"/>
      <c r="U1" s="5"/>
      <c r="V1" s="8" t="e">
        <f>IF(Table3[kWh]="","",SUM(Table3[kWh]))</f>
        <v>#REF!</v>
      </c>
      <c r="W1" s="8"/>
      <c r="X1" s="8"/>
      <c r="Y1" s="8"/>
      <c r="Z1" s="8"/>
      <c r="AA1" s="8">
        <f>SUM(Table3[kWh_1])</f>
        <v>6500</v>
      </c>
      <c r="AB1" s="8"/>
      <c r="AC1" s="8" t="e">
        <f>SUM(Table3[Économie kWh
totale])</f>
        <v>#REF!</v>
      </c>
      <c r="AD1" s="8"/>
      <c r="AE1" s="8"/>
      <c r="AF1" s="8"/>
      <c r="AG1" s="8" t="e">
        <f>SUM(Table3[Gain/Perte 
kWh])</f>
        <v>#REF!</v>
      </c>
      <c r="AH1" s="8" t="e">
        <f>SUM(Table3[Économie kWh totale 
après effets croisés])</f>
        <v>#REF!</v>
      </c>
      <c r="AI1" s="9"/>
    </row>
    <row r="2" spans="1:45">
      <c r="A2" s="11"/>
      <c r="B2" s="71" t="s">
        <v>0</v>
      </c>
      <c r="C2" s="72"/>
      <c r="D2" s="73"/>
      <c r="E2" s="74" t="s">
        <v>1</v>
      </c>
      <c r="F2" s="74"/>
      <c r="G2" s="74"/>
      <c r="H2" s="74"/>
      <c r="I2" s="74"/>
      <c r="J2" s="74"/>
      <c r="K2" s="74"/>
      <c r="L2" s="75" t="s">
        <v>2</v>
      </c>
      <c r="M2" s="76"/>
      <c r="N2" s="76"/>
      <c r="O2" s="77" t="s">
        <v>3</v>
      </c>
      <c r="P2" s="78"/>
      <c r="Q2" s="78"/>
      <c r="R2" s="78"/>
      <c r="S2" s="78"/>
      <c r="T2" s="78"/>
      <c r="U2" s="78"/>
      <c r="V2" s="78"/>
      <c r="W2" s="72" t="s">
        <v>4</v>
      </c>
      <c r="X2" s="72"/>
      <c r="Y2" s="72"/>
      <c r="Z2" s="72"/>
      <c r="AA2" s="72"/>
      <c r="AB2" s="79" t="s">
        <v>5</v>
      </c>
      <c r="AC2" s="80"/>
      <c r="AD2" s="68" t="s">
        <v>6</v>
      </c>
      <c r="AE2" s="68"/>
      <c r="AF2" s="69" t="s">
        <v>7</v>
      </c>
      <c r="AG2" s="70"/>
      <c r="AH2" s="12"/>
      <c r="AI2" s="13"/>
    </row>
    <row r="3" spans="1:45" s="32" customFormat="1" ht="36" customHeight="1">
      <c r="A3" s="14" t="s">
        <v>8</v>
      </c>
      <c r="B3" s="15" t="s">
        <v>9</v>
      </c>
      <c r="C3" s="16" t="s">
        <v>10</v>
      </c>
      <c r="D3" s="15" t="s">
        <v>11</v>
      </c>
      <c r="E3" s="17" t="s">
        <v>12</v>
      </c>
      <c r="F3" s="18" t="s">
        <v>13</v>
      </c>
      <c r="G3" s="18" t="s">
        <v>14</v>
      </c>
      <c r="H3" s="18" t="s">
        <v>15</v>
      </c>
      <c r="I3" s="18" t="s">
        <v>16</v>
      </c>
      <c r="J3" s="19" t="s">
        <v>17</v>
      </c>
      <c r="K3" s="20" t="s">
        <v>18</v>
      </c>
      <c r="L3" s="21" t="s">
        <v>19</v>
      </c>
      <c r="M3" s="19" t="s">
        <v>20</v>
      </c>
      <c r="N3" s="20" t="s">
        <v>21</v>
      </c>
      <c r="O3" s="22" t="s">
        <v>22</v>
      </c>
      <c r="P3" s="23" t="s">
        <v>23</v>
      </c>
      <c r="Q3" s="23" t="s">
        <v>24</v>
      </c>
      <c r="R3" s="15" t="s">
        <v>25</v>
      </c>
      <c r="S3" s="18" t="s">
        <v>26</v>
      </c>
      <c r="T3" s="19" t="s">
        <v>27</v>
      </c>
      <c r="U3" s="19" t="s">
        <v>28</v>
      </c>
      <c r="V3" s="24" t="s">
        <v>29</v>
      </c>
      <c r="W3" s="22" t="s">
        <v>30</v>
      </c>
      <c r="X3" s="15" t="s">
        <v>31</v>
      </c>
      <c r="Y3" s="19" t="s">
        <v>32</v>
      </c>
      <c r="Z3" s="25" t="s">
        <v>33</v>
      </c>
      <c r="AA3" s="24" t="s">
        <v>34</v>
      </c>
      <c r="AB3" s="26" t="s">
        <v>35</v>
      </c>
      <c r="AC3" s="27" t="s">
        <v>36</v>
      </c>
      <c r="AD3" s="28" t="s">
        <v>37</v>
      </c>
      <c r="AE3" s="29" t="s">
        <v>38</v>
      </c>
      <c r="AF3" s="28" t="s">
        <v>39</v>
      </c>
      <c r="AG3" s="29" t="s">
        <v>40</v>
      </c>
      <c r="AH3" s="30" t="s">
        <v>41</v>
      </c>
      <c r="AI3" s="31" t="s">
        <v>42</v>
      </c>
    </row>
    <row r="4" spans="1:45" s="44" customFormat="1">
      <c r="A4" s="33">
        <v>0</v>
      </c>
      <c r="B4" s="34" t="s">
        <v>43</v>
      </c>
      <c r="C4" s="35" t="s">
        <v>44</v>
      </c>
      <c r="D4" s="36">
        <v>500</v>
      </c>
      <c r="E4" s="34" t="s">
        <v>45</v>
      </c>
      <c r="F4" s="34" t="e">
        <f>IF(Table3[Climatisation]="","",VLOOKUP(Table3[Climatisation],[2]!Table15[[Légende]:[Code]],2))</f>
        <v>#REF!</v>
      </c>
      <c r="G4" s="34" t="s">
        <v>46</v>
      </c>
      <c r="H4" s="34" t="e">
        <f>IF(Table3[Type de 
chauffage]="","",VLOOKUP(Table3[Type de 
chauffage],[2]!Table15[[Légende]:[Code]],2))</f>
        <v>#REF!</v>
      </c>
      <c r="I4" s="34" t="s">
        <v>47</v>
      </c>
      <c r="J4" s="37" t="e">
        <f>IF(Table3[Hauteur 
du plafond]="","",VLOOKUP(Table3[Hauteur 
du plafond],[2]!Table15[[Légende]:[Code]],2))</f>
        <v>#REF!</v>
      </c>
      <c r="K4" s="37" t="e">
        <f>CONCATENATE(Table3[[#This Row],[Code 
climatisé]],Table3[[#This Row],[Code 
chauffage]],Table3[[#This Row],[Code 
plafond]])</f>
        <v>#REF!</v>
      </c>
      <c r="L4" s="38">
        <v>10</v>
      </c>
      <c r="M4" s="33">
        <v>5</v>
      </c>
      <c r="N4" s="33">
        <v>52</v>
      </c>
      <c r="O4" s="39">
        <v>50</v>
      </c>
      <c r="P4" s="39">
        <v>4</v>
      </c>
      <c r="Q4" s="39" t="s">
        <v>48</v>
      </c>
      <c r="R4" s="64" t="s">
        <v>49</v>
      </c>
      <c r="S4" s="36" t="str">
        <f>IF(Table3[[#This Row],[Description éclairage existant]]="","",CONCATENATE(Table3[Nombre 
de lampe]," X ",Table3[Description éclairage existant]))</f>
        <v>4 X F40T12 DL</v>
      </c>
      <c r="T4" s="33" t="e">
        <f>SUMIF([2]!Table817[DESCRIPTION
EXISTANT],Table3[Description éclairage existant
pour recherche Interne],[2]!Table817[WATTAGE TOTAL
EXISTANT])</f>
        <v>#REF!</v>
      </c>
      <c r="U4" s="37" t="e">
        <f>IF(Table3[Quantité de
luminaire]="","",Table3[Quantité de
luminaire]*Table3[Wattage total 
par fixture]/1000)</f>
        <v>#REF!</v>
      </c>
      <c r="V4" s="40" t="e">
        <f>IF(Table3[kW]="","",Table3[kW]*Table3[Heures 
par jour]*Table3[Jour par semaine]*Table3[Semaine 
par année])</f>
        <v>#REF!</v>
      </c>
      <c r="W4" s="39">
        <f>IF(Table3[Quantité de
luminaire]="","",Table3[Quantité de
luminaire])</f>
        <v>50</v>
      </c>
      <c r="X4" s="36" t="s">
        <v>50</v>
      </c>
      <c r="Y4" s="33">
        <v>50</v>
      </c>
      <c r="Z4" s="37">
        <f>IF(Table3[Wattage total 
par fixture_1]="","",Table3[Quantité de
luminaire_1]*Table3[Wattage total 
par fixture_1]/1000)</f>
        <v>2.5</v>
      </c>
      <c r="AA4" s="40">
        <f>IF(Table3[[#This Row],[kW_1]]="","",Table3[[#This Row],[kW_1]]*Table3[[#This Row],[Heures 
par jour]]*Table3[[#This Row],[Jour par semaine]]*Table3[[#This Row],[Semaine 
par année]])</f>
        <v>6500</v>
      </c>
      <c r="AB4" s="40" t="e">
        <f>IF(Table3[[#This Row],[Quantité de
luminaire]]="","",Table3[[#This Row],[kW]]-Table3[[#This Row],[kW_1]])</f>
        <v>#REF!</v>
      </c>
      <c r="AC4" s="40" t="e">
        <f>IF(Table3[[#This Row],[Quantité de
luminaire]]="","",Table3[[#This Row],[kWh]]-Table3[[#This Row],[kWh_1]])</f>
        <v>#REF!</v>
      </c>
      <c r="AD4" s="41" t="e">
        <f>IF(Table3[[#This Row],[Code effets
croisés]]="","",VLOOKUP(VALUE(Table3[[#This Row],[Code effets
croisés]]),[2]!Table2[#Data],6,FALSE))</f>
        <v>#REF!</v>
      </c>
      <c r="AE4" s="42" t="e">
        <f>IF(Table3[[#This Row],[% Effets
croisés]]="","",Table3[[#This Row],[Économie kWh
totale]]*Table3[[#This Row],[% Effets
croisés]])</f>
        <v>#REF!</v>
      </c>
      <c r="AF4" s="41" t="e">
        <f>IF(Table3[[#This Row],[Code effets
croisés]]="","",VLOOKUP(VALUE(Table3[[#This Row],[Code effets
croisés]]),[2]!Table2[#Data],7,FALSE))</f>
        <v>#REF!</v>
      </c>
      <c r="AG4" s="42" t="e">
        <f>IF(Table3[[#This Row],[Code effets
croisés]] ="","",Table3[[#This Row],[Économie kWh
totale]]*Table3[[#This Row],[ % Effets
croisés]])</f>
        <v>#REF!</v>
      </c>
      <c r="AH4" s="43" t="e">
        <f>IF(Table3[[#This Row],[Code effets
croisés]]="","",Table3[[#This Row],[Économie kWh
totale]]+Table3[[#This Row],[Gain/Perte
kWh ]]+Table3[[#This Row],[Gain/Perte 
kWh]])</f>
        <v>#REF!</v>
      </c>
      <c r="AI4" s="44" t="e">
        <f>IF(Table3[[#This Row],[Description éclairage existant]]="","",VLOOKUP(Table3[[#This Row],[Description éclairage existant]],#REF!,19,FALSE))</f>
        <v>#REF!</v>
      </c>
    </row>
    <row r="5" spans="1:45">
      <c r="AK5" s="66" t="s">
        <v>107</v>
      </c>
      <c r="AL5" s="67"/>
      <c r="AM5" s="67"/>
      <c r="AN5" s="67"/>
      <c r="AO5" s="67"/>
      <c r="AP5" s="67"/>
      <c r="AQ5" s="67"/>
      <c r="AR5" s="67"/>
      <c r="AS5" s="67"/>
    </row>
    <row r="6" spans="1:45">
      <c r="AK6" t="s">
        <v>108</v>
      </c>
    </row>
    <row r="7" spans="1:45">
      <c r="AK7" t="s">
        <v>109</v>
      </c>
    </row>
  </sheetData>
  <mergeCells count="8">
    <mergeCell ref="AD2:AE2"/>
    <mergeCell ref="AF2:AG2"/>
    <mergeCell ref="B2:D2"/>
    <mergeCell ref="E2:K2"/>
    <mergeCell ref="L2:N2"/>
    <mergeCell ref="O2:V2"/>
    <mergeCell ref="W2:AA2"/>
    <mergeCell ref="AB2:AC2"/>
  </mergeCells>
  <dataValidations count="2">
    <dataValidation type="list" allowBlank="1" showInputMessage="1" showErrorMessage="1" sqref="X4">
      <formula1>#REF!</formula1>
    </dataValidation>
    <dataValidation errorStyle="information" allowBlank="1" error="Vous devez choisir entre O" prompt="La localisation est-elle climatisé ?" sqref="F4"/>
  </dataValidations>
  <pageMargins left="0.5537007874015748" right="0.16" top="0.6100000000000001" bottom="0.6100000000000001" header="0.5" footer="0.5"/>
  <colBreaks count="1" manualBreakCount="1">
    <brk id="34" max="1048575" man="1"/>
  </colBreak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'Produit Existant'!$B$3:$B$500</xm:f>
          </x14:formula1>
          <xm:sqref>R4</xm:sqref>
        </x14:dataValidation>
        <x14:dataValidation type="list" allowBlank="1" showInputMessage="1" showErrorMessage="1">
          <x14:formula1>
            <xm:f>[2]Légende!#REF!</xm:f>
          </x14:formula1>
          <xm:sqref>Q4</xm:sqref>
        </x14:dataValidation>
        <x14:dataValidation type="list" allowBlank="1" showInputMessage="1" showErrorMessage="1">
          <x14:formula1>
            <xm:f>[2]Légende!#REF!</xm:f>
          </x14:formula1>
          <xm:sqref>P4</xm:sqref>
        </x14:dataValidation>
        <x14:dataValidation type="list" allowBlank="1" showInputMessage="1" showErrorMessage="1">
          <x14:formula1>
            <xm:f>'[2]Information sur le client'!#REF!</xm:f>
          </x14:formula1>
          <xm:sqref>C4</xm:sqref>
        </x14:dataValidation>
        <x14:dataValidation type="list" allowBlank="1" showInputMessage="1" showErrorMessage="1">
          <x14:formula1>
            <xm:f>'[2]Information sur le client'!#REF!</xm:f>
          </x14:formula1>
          <xm:sqref>B4</xm:sqref>
        </x14:dataValidation>
        <x14:dataValidation type="list" allowBlank="1" showInputMessage="1" showErrorMessage="1">
          <x14:formula1>
            <xm:f>[2]Légende!#REF!</xm:f>
          </x14:formula1>
          <xm:sqref>I4</xm:sqref>
        </x14:dataValidation>
        <x14:dataValidation type="list" allowBlank="1" showErrorMessage="1">
          <x14:formula1>
            <xm:f>[2]Légende!#REF!</xm:f>
          </x14:formula1>
          <xm:sqref>G4</xm:sqref>
        </x14:dataValidation>
        <x14:dataValidation type="list" errorStyle="information" allowBlank="1" error="Vous devez choisir entre O" prompt="La localisation est-elle climatisé ?">
          <x14:formula1>
            <xm:f>[2]Légende!#REF!</xm:f>
          </x14:formula1>
          <xm:sqref>E4</xm:sqref>
        </x14:dataValidation>
      </x14:dataValidations>
    </ext>
    <ext xmlns:mx="http://schemas.microsoft.com/office/mac/excel/2008/main" uri="{64002731-A6B0-56B0-2670-7721B7C09600}">
      <mx:PLV Mode="0" OnePage="0" WScale="15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workbookViewId="0">
      <selection activeCell="C3" sqref="C3"/>
    </sheetView>
  </sheetViews>
  <sheetFormatPr baseColWidth="10" defaultRowHeight="15" x14ac:dyDescent="0"/>
  <cols>
    <col min="1" max="1" width="19.83203125" style="49" customWidth="1"/>
    <col min="2" max="2" width="22.5" bestFit="1" customWidth="1"/>
    <col min="3" max="3" width="22.5" customWidth="1"/>
    <col min="4" max="4" width="33.6640625" bestFit="1" customWidth="1"/>
    <col min="5" max="5" width="19.83203125" style="49" customWidth="1"/>
  </cols>
  <sheetData>
    <row r="1" spans="1:5">
      <c r="A1" s="81" t="s">
        <v>51</v>
      </c>
      <c r="B1" s="81"/>
      <c r="C1" s="81"/>
      <c r="D1" s="81"/>
      <c r="E1" s="81"/>
    </row>
    <row r="2" spans="1:5" s="59" customFormat="1" ht="41" customHeight="1">
      <c r="A2" s="57" t="s">
        <v>52</v>
      </c>
      <c r="B2" s="82" t="s">
        <v>53</v>
      </c>
      <c r="C2" s="65" t="s">
        <v>106</v>
      </c>
      <c r="D2" s="58" t="s">
        <v>54</v>
      </c>
      <c r="E2" s="57" t="s">
        <v>55</v>
      </c>
    </row>
    <row r="3" spans="1:5">
      <c r="A3" s="60">
        <v>1</v>
      </c>
      <c r="B3" s="61" t="s">
        <v>56</v>
      </c>
      <c r="C3" s="61" t="e">
        <f>INDEX(B$1:B$18,MIN(IF(COUNTIF(C$2:C2,B$3:B$18)=0,IF(COUNTIF(Choix,B$3:B$18)=0,IF(B$3:B$18&lt;&gt;"",ROW(B$3:B$18))))))&amp;""</f>
        <v>#NAME?</v>
      </c>
      <c r="D3" s="61" t="str">
        <f>CONCATENATE(Table817[[#This Row],[NOMBRE DE LAMPE
EXISTANT]]," X ",Table817[[#This Row],[CODE LAMPE
EXISTANT]])</f>
        <v>1 X AMPOULE 200W E26</v>
      </c>
      <c r="E3" s="60">
        <v>200</v>
      </c>
    </row>
    <row r="4" spans="1:5">
      <c r="A4" s="49">
        <v>1</v>
      </c>
      <c r="B4" t="s">
        <v>57</v>
      </c>
      <c r="C4" t="e">
        <f>INDEX(B$1:B$18,MIN(IF(COUNTIF(C$2:C3,B$3:B$18)=0,IF(COUNTIF(Choix,B$3:B$18)=0,IF(B$3:B$18&lt;&gt;"",ROW(B$3:B$18))))))&amp;""</f>
        <v>#NAME?</v>
      </c>
      <c r="D4" s="61" t="str">
        <f>CONCATENATE(Table817[[#This Row],[NOMBRE DE LAMPE
EXISTANT]]," X ",Table817[[#This Row],[CODE LAMPE
EXISTANT]])</f>
        <v>1 X AMPOULE 200W GOLIATH</v>
      </c>
      <c r="E4" s="60">
        <v>200</v>
      </c>
    </row>
    <row r="5" spans="1:5">
      <c r="A5" s="60">
        <v>1</v>
      </c>
      <c r="B5" s="61" t="s">
        <v>58</v>
      </c>
      <c r="C5" s="61" t="e">
        <f>INDEX(B$1:B$18,MIN(IF(COUNTIF(C$2:C4,B$3:B$18)=0,IF(COUNTIF(Choix,B$3:B$18)=0,IF(B$3:B$18&lt;&gt;"",ROW(B$3:B$18))))))&amp;""</f>
        <v>#NAME?</v>
      </c>
      <c r="D5" s="61" t="str">
        <f>CONCATENATE(Table817[[#This Row],[NOMBRE DE LAMPE
EXISTANT]]," X ",Table817[[#This Row],[CODE LAMPE
EXISTANT]])</f>
        <v>1 X AMPOULE 250W E26</v>
      </c>
      <c r="E5" s="60">
        <v>250</v>
      </c>
    </row>
    <row r="6" spans="1:5">
      <c r="A6" s="49">
        <v>1</v>
      </c>
      <c r="B6" t="s">
        <v>59</v>
      </c>
      <c r="C6" t="e">
        <f>INDEX(B$1:B$18,MIN(IF(COUNTIF(C$2:C5,B$3:B$18)=0,IF(COUNTIF(Choix,B$3:B$18)=0,IF(B$3:B$18&lt;&gt;"",ROW(B$3:B$18))))))&amp;""</f>
        <v>#NAME?</v>
      </c>
      <c r="D6" s="61" t="str">
        <f>CONCATENATE(Table817[[#This Row],[NOMBRE DE LAMPE
EXISTANT]]," X ",Table817[[#This Row],[CODE LAMPE
EXISTANT]])</f>
        <v>1 X AMPOULE 250W GOLIATH</v>
      </c>
      <c r="E6" s="60">
        <v>250</v>
      </c>
    </row>
    <row r="7" spans="1:5">
      <c r="A7" s="60">
        <v>1</v>
      </c>
      <c r="B7" t="s">
        <v>60</v>
      </c>
      <c r="C7" t="e">
        <f>INDEX(B$1:B$18,MIN(IF(COUNTIF(C$2:C6,B$3:B$18)=0,IF(COUNTIF(Choix,B$3:B$18)=0,IF(B$3:B$18&lt;&gt;"",ROW(B$3:B$18))))))&amp;""</f>
        <v>#NAME?</v>
      </c>
      <c r="D7" s="61" t="str">
        <f>CONCATENATE(Table817[[#This Row],[NOMBRE DE LAMPE
EXISTANT]]," X ",Table817[[#This Row],[CODE LAMPE
EXISTANT]])</f>
        <v>1 X AMPOULE 300 GOLIATH</v>
      </c>
      <c r="E7" s="60">
        <v>300</v>
      </c>
    </row>
    <row r="8" spans="1:5">
      <c r="A8" s="60">
        <v>1</v>
      </c>
      <c r="B8" t="s">
        <v>61</v>
      </c>
      <c r="C8" t="e">
        <f>INDEX(B$1:B$18,MIN(IF(COUNTIF(C$2:C7,B$3:B$18)=0,IF(COUNTIF(Choix,B$3:B$18)=0,IF(B$3:B$18&lt;&gt;"",ROW(B$3:B$18))))))&amp;""</f>
        <v>#NAME?</v>
      </c>
      <c r="D8" s="61" t="str">
        <f>CONCATENATE(Table817[[#This Row],[NOMBRE DE LAMPE
EXISTANT]]," X ",Table817[[#This Row],[CODE LAMPE
EXISTANT]])</f>
        <v>1 X AMPOULE 300W E26</v>
      </c>
      <c r="E8" s="60">
        <v>300</v>
      </c>
    </row>
    <row r="9" spans="1:5">
      <c r="A9" s="60">
        <v>1</v>
      </c>
      <c r="B9" s="61" t="s">
        <v>62</v>
      </c>
      <c r="C9" s="61" t="e">
        <f>INDEX(B$1:B$18,MIN(IF(COUNTIF(C$2:C8,B$3:B$18)=0,IF(COUNTIF(Choix,B$3:B$18)=0,IF(B$3:B$18&lt;&gt;"",ROW(B$3:B$18))))))&amp;""</f>
        <v>#NAME?</v>
      </c>
      <c r="D9" s="61" t="str">
        <f>CONCATENATE(Table817[[#This Row],[NOMBRE DE LAMPE
EXISTANT]]," X ",Table817[[#This Row],[CODE LAMPE
EXISTANT]])</f>
        <v>1 X AMPOULE A15 25W</v>
      </c>
      <c r="E9" s="60">
        <v>25</v>
      </c>
    </row>
    <row r="10" spans="1:5">
      <c r="A10" s="60">
        <v>1</v>
      </c>
      <c r="B10" s="61" t="s">
        <v>63</v>
      </c>
      <c r="C10" s="61" t="e">
        <f>INDEX(B$1:B$18,MIN(IF(COUNTIF(C$2:C9,B$3:B$18)=0,IF(COUNTIF(Choix,B$3:B$18)=0,IF(B$3:B$18&lt;&gt;"",ROW(B$3:B$18))))))&amp;""</f>
        <v>#NAME?</v>
      </c>
      <c r="D10" s="61" t="str">
        <f>CONCATENATE(Table817[[#This Row],[NOMBRE DE LAMPE
EXISTANT]]," X ",Table817[[#This Row],[CODE LAMPE
EXISTANT]])</f>
        <v>1 X AMPOULE A15 40W</v>
      </c>
      <c r="E10" s="60">
        <v>40</v>
      </c>
    </row>
    <row r="11" spans="1:5">
      <c r="A11" s="60">
        <v>1</v>
      </c>
      <c r="B11" s="61" t="s">
        <v>64</v>
      </c>
      <c r="C11" s="61" t="e">
        <f>INDEX(B$1:B$18,MIN(IF(COUNTIF(C$2:C10,B$3:B$18)=0,IF(COUNTIF(Choix,B$3:B$18)=0,IF(B$3:B$18&lt;&gt;"",ROW(B$3:B$18))))))&amp;""</f>
        <v>#NAME?</v>
      </c>
      <c r="D11" s="61" t="str">
        <f>CONCATENATE(Table817[[#This Row],[NOMBRE DE LAMPE
EXISTANT]]," X ",Table817[[#This Row],[CODE LAMPE
EXISTANT]])</f>
        <v>1 X AMPOULE A15 60W</v>
      </c>
      <c r="E11" s="60">
        <v>60</v>
      </c>
    </row>
    <row r="12" spans="1:5">
      <c r="A12" s="60">
        <v>1</v>
      </c>
      <c r="B12" s="61" t="s">
        <v>65</v>
      </c>
      <c r="C12" s="61" t="e">
        <f>INDEX(B$1:B$18,MIN(IF(COUNTIF(C$2:C11,B$3:B$18)=0,IF(COUNTIF(Choix,B$3:B$18)=0,IF(B$3:B$18&lt;&gt;"",ROW(B$3:B$18))))))&amp;""</f>
        <v>#NAME?</v>
      </c>
      <c r="D12" s="61" t="str">
        <f>CONCATENATE(Table817[[#This Row],[NOMBRE DE LAMPE
EXISTANT]]," X ",Table817[[#This Row],[CODE LAMPE
EXISTANT]])</f>
        <v>1 X AMPOULE A19 100W</v>
      </c>
      <c r="E12" s="60">
        <v>100</v>
      </c>
    </row>
    <row r="13" spans="1:5">
      <c r="A13" s="60">
        <v>1</v>
      </c>
      <c r="B13" s="61" t="s">
        <v>66</v>
      </c>
      <c r="C13" s="61" t="e">
        <f>INDEX(B$1:B$18,MIN(IF(COUNTIF(C$2:C12,B$3:B$18)=0,IF(COUNTIF(Choix,B$3:B$18)=0,IF(B$3:B$18&lt;&gt;"",ROW(B$3:B$18))))))&amp;""</f>
        <v>#NAME?</v>
      </c>
      <c r="D13" s="61" t="str">
        <f>CONCATENATE(Table817[[#This Row],[NOMBRE DE LAMPE
EXISTANT]]," X ",Table817[[#This Row],[CODE LAMPE
EXISTANT]])</f>
        <v>1 X AMPOULE A19 25W</v>
      </c>
      <c r="E13" s="60">
        <v>25</v>
      </c>
    </row>
    <row r="14" spans="1:5">
      <c r="A14" s="60">
        <v>1</v>
      </c>
      <c r="B14" s="61" t="s">
        <v>67</v>
      </c>
      <c r="C14" s="61" t="e">
        <f>INDEX(B$1:B$18,MIN(IF(COUNTIF(C$2:C13,B$3:B$18)=0,IF(COUNTIF(Choix,B$3:B$18)=0,IF(B$3:B$18&lt;&gt;"",ROW(B$3:B$18))))))&amp;""</f>
        <v>#NAME?</v>
      </c>
      <c r="D14" s="61" t="str">
        <f>CONCATENATE(Table817[[#This Row],[NOMBRE DE LAMPE
EXISTANT]]," X ",Table817[[#This Row],[CODE LAMPE
EXISTANT]])</f>
        <v>1 X AMPOULE A19 40W</v>
      </c>
      <c r="E14" s="60">
        <v>40</v>
      </c>
    </row>
    <row r="15" spans="1:5">
      <c r="A15" s="60">
        <v>1</v>
      </c>
      <c r="B15" s="61" t="s">
        <v>68</v>
      </c>
      <c r="C15" s="61" t="e">
        <f>INDEX(B$1:B$18,MIN(IF(COUNTIF(C$2:C14,B$3:B$18)=0,IF(COUNTIF(Choix,B$3:B$18)=0,IF(B$3:B$18&lt;&gt;"",ROW(B$3:B$18))))))&amp;""</f>
        <v>#NAME?</v>
      </c>
      <c r="D15" s="61" t="str">
        <f>CONCATENATE(Table817[[#This Row],[NOMBRE DE LAMPE
EXISTANT]]," X ",Table817[[#This Row],[CODE LAMPE
EXISTANT]])</f>
        <v>1 X AMPOULE A19 60W</v>
      </c>
      <c r="E15" s="60">
        <v>60</v>
      </c>
    </row>
    <row r="16" spans="1:5">
      <c r="A16" s="60">
        <v>1</v>
      </c>
      <c r="B16" s="61" t="s">
        <v>69</v>
      </c>
      <c r="C16" s="61" t="e">
        <f>INDEX(B$1:B$18,MIN(IF(COUNTIF(C$2:C15,B$3:B$18)=0,IF(COUNTIF(Choix,B$3:B$18)=0,IF(B$3:B$18&lt;&gt;"",ROW(B$3:B$18))))))&amp;""</f>
        <v>#NAME?</v>
      </c>
      <c r="D16" s="61" t="str">
        <f>CONCATENATE(Table817[[#This Row],[NOMBRE DE LAMPE
EXISTANT]]," X ",Table817[[#This Row],[CODE LAMPE
EXISTANT]])</f>
        <v>1 X AMPOULE A21 150W</v>
      </c>
      <c r="E16" s="60">
        <v>150</v>
      </c>
    </row>
    <row r="17" spans="1:5">
      <c r="A17" s="60">
        <v>1</v>
      </c>
      <c r="B17" s="61" t="s">
        <v>70</v>
      </c>
      <c r="C17" s="61" t="e">
        <f>INDEX(B$1:B$18,MIN(IF(COUNTIF(C$2:C16,B$3:B$18)=0,IF(COUNTIF(Choix,B$3:B$18)=0,IF(B$3:B$18&lt;&gt;"",ROW(B$3:B$18))))))&amp;""</f>
        <v>#NAME?</v>
      </c>
      <c r="D17" s="61" t="str">
        <f>CONCATENATE(Table817[[#This Row],[NOMBRE DE LAMPE
EXISTANT]]," X ",Table817[[#This Row],[CODE LAMPE
EXISTANT]])</f>
        <v>1 X BR30 65W</v>
      </c>
      <c r="E17" s="60">
        <v>65</v>
      </c>
    </row>
    <row r="18" spans="1:5">
      <c r="A18" s="60">
        <v>1</v>
      </c>
      <c r="B18" s="61" t="s">
        <v>71</v>
      </c>
      <c r="C18" s="61" t="e">
        <f>INDEX(B$1:B$18,MIN(IF(COUNTIF(C$2:C17,B$3:B$18)=0,IF(COUNTIF(Choix,B$3:B$18)=0,IF(B$3:B$18&lt;&gt;"",ROW(B$3:B$18))))))&amp;""</f>
        <v>#NAME?</v>
      </c>
      <c r="D18" s="61" t="str">
        <f>CONCATENATE(Table817[[#This Row],[NOMBRE DE LAMPE
EXISTANT]]," X ",Table817[[#This Row],[CODE LAMPE
EXISTANT]])</f>
        <v>1 X BR40 120W</v>
      </c>
      <c r="E18" s="60">
        <v>120</v>
      </c>
    </row>
    <row r="19" spans="1:5">
      <c r="A19" s="49">
        <v>1</v>
      </c>
      <c r="B19" t="s">
        <v>72</v>
      </c>
      <c r="C19" t="e">
        <f>INDEX(B$1:B$18,MIN(IF(COUNTIF(C$2:C18,B$3:B$18)=0,IF(COUNTIF(Choix,B$3:B$18)=0,IF(B$3:B$18&lt;&gt;"",ROW(B$3:B$18))))))&amp;""</f>
        <v>#NAME?</v>
      </c>
      <c r="D19" s="61" t="str">
        <f>CONCATENATE(Table817[[#This Row],[NOMBRE DE LAMPE
EXISTANT]]," X ",Table817[[#This Row],[CODE LAMPE
EXISTANT]])</f>
        <v>1 X F20T12 CW</v>
      </c>
      <c r="E19" s="60"/>
    </row>
    <row r="20" spans="1:5">
      <c r="A20" s="60">
        <v>2</v>
      </c>
      <c r="B20" s="61" t="s">
        <v>72</v>
      </c>
      <c r="C20" s="61" t="e">
        <f>INDEX(B$1:B$18,MIN(IF(COUNTIF(C$2:C19,B$3:B$18)=0,IF(COUNTIF(Choix,B$3:B$18)=0,IF(B$3:B$18&lt;&gt;"",ROW(B$3:B$18))))))&amp;""</f>
        <v>#NAME?</v>
      </c>
      <c r="D20" s="61" t="str">
        <f>CONCATENATE(Table817[[#This Row],[NOMBRE DE LAMPE
EXISTANT]]," X ",Table817[[#This Row],[CODE LAMPE
EXISTANT]])</f>
        <v>2 X F20T12 CW</v>
      </c>
      <c r="E20" s="60"/>
    </row>
    <row r="21" spans="1:5">
      <c r="A21" s="60">
        <v>1</v>
      </c>
      <c r="B21" s="61" t="s">
        <v>73</v>
      </c>
      <c r="C21" s="61" t="e">
        <f>INDEX(B$1:B$18,MIN(IF(COUNTIF(C$2:C20,B$3:B$18)=0,IF(COUNTIF(Choix,B$3:B$18)=0,IF(B$3:B$18&lt;&gt;"",ROW(B$3:B$18))))))&amp;""</f>
        <v>#NAME?</v>
      </c>
      <c r="D21" s="61" t="str">
        <f>CONCATENATE(Table817[[#This Row],[NOMBRE DE LAMPE
EXISTANT]]," X ",Table817[[#This Row],[CODE LAMPE
EXISTANT]])</f>
        <v>1 X F30T12 CW</v>
      </c>
      <c r="E21" s="60"/>
    </row>
    <row r="22" spans="1:5">
      <c r="A22" s="60">
        <v>2</v>
      </c>
      <c r="B22" s="61" t="s">
        <v>73</v>
      </c>
      <c r="C22" s="61" t="e">
        <f>INDEX(B$1:B$18,MIN(IF(COUNTIF(C$2:C21,B$3:B$18)=0,IF(COUNTIF(Choix,B$3:B$18)=0,IF(B$3:B$18&lt;&gt;"",ROW(B$3:B$18))))))&amp;""</f>
        <v>#NAME?</v>
      </c>
      <c r="D22" s="61" t="str">
        <f>CONCATENATE(Table817[[#This Row],[NOMBRE DE LAMPE
EXISTANT]]," X ",Table817[[#This Row],[CODE LAMPE
EXISTANT]])</f>
        <v>2 X F30T12 CW</v>
      </c>
      <c r="E22" s="60">
        <v>80</v>
      </c>
    </row>
    <row r="23" spans="1:5">
      <c r="A23" s="60">
        <v>1</v>
      </c>
      <c r="B23" s="61" t="s">
        <v>74</v>
      </c>
      <c r="C23" s="61" t="e">
        <f>INDEX(B$1:B$18,MIN(IF(COUNTIF(C$2:C22,B$3:B$18)=0,IF(COUNTIF(Choix,B$3:B$18)=0,IF(B$3:B$18&lt;&gt;"",ROW(B$3:B$18))))))&amp;""</f>
        <v>#NAME?</v>
      </c>
      <c r="D23" s="61" t="str">
        <f>CONCATENATE(Table817[[#This Row],[NOMBRE DE LAMPE
EXISTANT]]," X ",Table817[[#This Row],[CODE LAMPE
EXISTANT]])</f>
        <v>1 X F30T12 DL</v>
      </c>
      <c r="E23" s="60"/>
    </row>
    <row r="24" spans="1:5">
      <c r="A24" s="60">
        <v>2</v>
      </c>
      <c r="B24" s="61" t="s">
        <v>74</v>
      </c>
      <c r="C24" s="61" t="e">
        <f>INDEX(B$1:B$18,MIN(IF(COUNTIF(C$2:C23,B$3:B$18)=0,IF(COUNTIF(Choix,B$3:B$18)=0,IF(B$3:B$18&lt;&gt;"",ROW(B$3:B$18))))))&amp;""</f>
        <v>#NAME?</v>
      </c>
      <c r="D24" s="61" t="str">
        <f>CONCATENATE(Table817[[#This Row],[NOMBRE DE LAMPE
EXISTANT]]," X ",Table817[[#This Row],[CODE LAMPE
EXISTANT]])</f>
        <v>2 X F30T12 DL</v>
      </c>
      <c r="E24" s="60"/>
    </row>
    <row r="25" spans="1:5">
      <c r="A25" s="60">
        <v>1</v>
      </c>
      <c r="B25" s="61" t="s">
        <v>75</v>
      </c>
      <c r="C25" s="61" t="e">
        <f>INDEX(B$1:B$18,MIN(IF(COUNTIF(C$2:C24,B$3:B$18)=0,IF(COUNTIF(Choix,B$3:B$18)=0,IF(B$3:B$18&lt;&gt;"",ROW(B$3:B$18))))))&amp;""</f>
        <v>#NAME?</v>
      </c>
      <c r="D25" s="62" t="str">
        <f>CONCATENATE(Table817[[#This Row],[NOMBRE DE LAMPE
EXISTANT]]," X ",Table817[[#This Row],[CODE LAMPE
EXISTANT]])</f>
        <v>1 X F32T8/30K</v>
      </c>
      <c r="E25" s="60"/>
    </row>
    <row r="26" spans="1:5">
      <c r="A26" s="60">
        <v>2</v>
      </c>
      <c r="B26" s="61" t="s">
        <v>75</v>
      </c>
      <c r="C26" s="61" t="e">
        <f>INDEX(B$1:B$18,MIN(IF(COUNTIF(C$2:C25,B$3:B$18)=0,IF(COUNTIF(Choix,B$3:B$18)=0,IF(B$3:B$18&lt;&gt;"",ROW(B$3:B$18))))))&amp;""</f>
        <v>#NAME?</v>
      </c>
      <c r="D26" s="63" t="str">
        <f>CONCATENATE(Table817[[#This Row],[NOMBRE DE LAMPE
EXISTANT]]," X ",Table817[[#This Row],[CODE LAMPE
EXISTANT]])</f>
        <v>2 X F32T8/30K</v>
      </c>
    </row>
    <row r="27" spans="1:5">
      <c r="A27" s="60">
        <v>3</v>
      </c>
      <c r="B27" s="61" t="s">
        <v>75</v>
      </c>
      <c r="C27" s="61" t="e">
        <f>INDEX(B$1:B$18,MIN(IF(COUNTIF(C$2:C26,B$3:B$18)=0,IF(COUNTIF(Choix,B$3:B$18)=0,IF(B$3:B$18&lt;&gt;"",ROW(B$3:B$18))))))&amp;""</f>
        <v>#NAME?</v>
      </c>
      <c r="D27" s="63" t="str">
        <f>CONCATENATE(Table817[[#This Row],[NOMBRE DE LAMPE
EXISTANT]]," X ",Table817[[#This Row],[CODE LAMPE
EXISTANT]])</f>
        <v>3 X F32T8/30K</v>
      </c>
    </row>
    <row r="28" spans="1:5">
      <c r="A28" s="60">
        <v>4</v>
      </c>
      <c r="B28" s="61" t="s">
        <v>75</v>
      </c>
      <c r="C28" s="61" t="e">
        <f>INDEX(B$1:B$18,MIN(IF(COUNTIF(C$2:C27,B$3:B$18)=0,IF(COUNTIF(Choix,B$3:B$18)=0,IF(B$3:B$18&lt;&gt;"",ROW(B$3:B$18))))))&amp;""</f>
        <v>#NAME?</v>
      </c>
      <c r="D28" s="63" t="str">
        <f>CONCATENATE(Table817[[#This Row],[NOMBRE DE LAMPE
EXISTANT]]," X ",Table817[[#This Row],[CODE LAMPE
EXISTANT]])</f>
        <v>4 X F32T8/30K</v>
      </c>
    </row>
    <row r="29" spans="1:5">
      <c r="A29" s="60">
        <v>1</v>
      </c>
      <c r="B29" s="61" t="s">
        <v>76</v>
      </c>
      <c r="C29" s="61" t="e">
        <f>INDEX(B$1:B$18,MIN(IF(COUNTIF(C$2:C28,B$3:B$18)=0,IF(COUNTIF(Choix,B$3:B$18)=0,IF(B$3:B$18&lt;&gt;"",ROW(B$3:B$18))))))&amp;""</f>
        <v>#NAME?</v>
      </c>
      <c r="D29" s="62" t="str">
        <f>CONCATENATE(Table817[[#This Row],[NOMBRE DE LAMPE
EXISTANT]]," X ",Table817[[#This Row],[CODE LAMPE
EXISTANT]])</f>
        <v>1 X F32T8/35K</v>
      </c>
      <c r="E29" s="60"/>
    </row>
    <row r="30" spans="1:5">
      <c r="A30" s="60">
        <v>2</v>
      </c>
      <c r="B30" s="61" t="s">
        <v>76</v>
      </c>
      <c r="C30" s="61" t="e">
        <f>INDEX(B$1:B$18,MIN(IF(COUNTIF(C$2:C29,B$3:B$18)=0,IF(COUNTIF(Choix,B$3:B$18)=0,IF(B$3:B$18&lt;&gt;"",ROW(B$3:B$18))))))&amp;""</f>
        <v>#NAME?</v>
      </c>
      <c r="D30" s="63" t="str">
        <f>CONCATENATE(Table817[[#This Row],[NOMBRE DE LAMPE
EXISTANT]]," X ",Table817[[#This Row],[CODE LAMPE
EXISTANT]])</f>
        <v>2 X F32T8/35K</v>
      </c>
    </row>
    <row r="31" spans="1:5">
      <c r="A31" s="60">
        <v>3</v>
      </c>
      <c r="B31" s="61" t="s">
        <v>76</v>
      </c>
      <c r="C31" s="61" t="e">
        <f>INDEX(B$1:B$18,MIN(IF(COUNTIF(C$2:C30,B$3:B$18)=0,IF(COUNTIF(Choix,B$3:B$18)=0,IF(B$3:B$18&lt;&gt;"",ROW(B$3:B$18))))))&amp;""</f>
        <v>#NAME?</v>
      </c>
      <c r="D31" s="63" t="str">
        <f>CONCATENATE(Table817[[#This Row],[NOMBRE DE LAMPE
EXISTANT]]," X ",Table817[[#This Row],[CODE LAMPE
EXISTANT]])</f>
        <v>3 X F32T8/35K</v>
      </c>
    </row>
    <row r="32" spans="1:5">
      <c r="A32" s="60">
        <v>4</v>
      </c>
      <c r="B32" s="61" t="s">
        <v>76</v>
      </c>
      <c r="C32" s="61" t="e">
        <f>INDEX(B$1:B$18,MIN(IF(COUNTIF(C$2:C31,B$3:B$18)=0,IF(COUNTIF(Choix,B$3:B$18)=0,IF(B$3:B$18&lt;&gt;"",ROW(B$3:B$18))))))&amp;""</f>
        <v>#NAME?</v>
      </c>
      <c r="D32" s="63" t="str">
        <f>CONCATENATE(Table817[[#This Row],[NOMBRE DE LAMPE
EXISTANT]]," X ",Table817[[#This Row],[CODE LAMPE
EXISTANT]])</f>
        <v>4 X F32T8/35K</v>
      </c>
    </row>
    <row r="33" spans="1:5">
      <c r="A33" s="60">
        <v>1</v>
      </c>
      <c r="B33" s="61" t="s">
        <v>77</v>
      </c>
      <c r="C33" s="61" t="e">
        <f>INDEX(B$1:B$18,MIN(IF(COUNTIF(C$2:C32,B$3:B$18)=0,IF(COUNTIF(Choix,B$3:B$18)=0,IF(B$3:B$18&lt;&gt;"",ROW(B$3:B$18))))))&amp;""</f>
        <v>#NAME?</v>
      </c>
      <c r="D33" s="62" t="str">
        <f>CONCATENATE(Table817[[#This Row],[NOMBRE DE LAMPE
EXISTANT]]," X ",Table817[[#This Row],[CODE LAMPE
EXISTANT]])</f>
        <v>1 X F32T8/41K</v>
      </c>
      <c r="E33" s="60"/>
    </row>
    <row r="34" spans="1:5">
      <c r="A34" s="60">
        <v>2</v>
      </c>
      <c r="B34" s="61" t="s">
        <v>77</v>
      </c>
      <c r="C34" s="61" t="e">
        <f>INDEX(B$1:B$18,MIN(IF(COUNTIF(C$2:C33,B$3:B$18)=0,IF(COUNTIF(Choix,B$3:B$18)=0,IF(B$3:B$18&lt;&gt;"",ROW(B$3:B$18))))))&amp;""</f>
        <v>#NAME?</v>
      </c>
      <c r="D34" s="63" t="str">
        <f>CONCATENATE(Table817[[#This Row],[NOMBRE DE LAMPE
EXISTANT]]," X ",Table817[[#This Row],[CODE LAMPE
EXISTANT]])</f>
        <v>2 X F32T8/41K</v>
      </c>
    </row>
    <row r="35" spans="1:5">
      <c r="A35" s="60">
        <v>3</v>
      </c>
      <c r="B35" s="61" t="s">
        <v>77</v>
      </c>
      <c r="C35" s="61" t="e">
        <f>INDEX(B$1:B$18,MIN(IF(COUNTIF(C$2:C34,B$3:B$18)=0,IF(COUNTIF(Choix,B$3:B$18)=0,IF(B$3:B$18&lt;&gt;"",ROW(B$3:B$18))))))&amp;""</f>
        <v>#NAME?</v>
      </c>
      <c r="D35" s="63" t="str">
        <f>CONCATENATE(Table817[[#This Row],[NOMBRE DE LAMPE
EXISTANT]]," X ",Table817[[#This Row],[CODE LAMPE
EXISTANT]])</f>
        <v>3 X F32T8/41K</v>
      </c>
    </row>
    <row r="36" spans="1:5">
      <c r="A36" s="60">
        <v>4</v>
      </c>
      <c r="B36" s="61" t="s">
        <v>77</v>
      </c>
      <c r="C36" s="61" t="e">
        <f>INDEX(B$1:B$18,MIN(IF(COUNTIF(C$2:C35,B$3:B$18)=0,IF(COUNTIF(Choix,B$3:B$18)=0,IF(B$3:B$18&lt;&gt;"",ROW(B$3:B$18))))))&amp;""</f>
        <v>#NAME?</v>
      </c>
      <c r="D36" s="63" t="str">
        <f>CONCATENATE(Table817[[#This Row],[NOMBRE DE LAMPE
EXISTANT]]," X ",Table817[[#This Row],[CODE LAMPE
EXISTANT]])</f>
        <v>4 X F32T8/41K</v>
      </c>
    </row>
    <row r="37" spans="1:5">
      <c r="A37" s="60">
        <v>1</v>
      </c>
      <c r="B37" s="61" t="s">
        <v>78</v>
      </c>
      <c r="C37" s="61" t="e">
        <f>INDEX(B$1:B$18,MIN(IF(COUNTIF(C$2:C36,B$3:B$18)=0,IF(COUNTIF(Choix,B$3:B$18)=0,IF(B$3:B$18&lt;&gt;"",ROW(B$3:B$18))))))&amp;""</f>
        <v>#NAME?</v>
      </c>
      <c r="D37" s="62" t="str">
        <f>CONCATENATE(Table817[[#This Row],[NOMBRE DE LAMPE
EXISTANT]]," X ",Table817[[#This Row],[CODE LAMPE
EXISTANT]])</f>
        <v>1 X F32T8/50K</v>
      </c>
      <c r="E37" s="60"/>
    </row>
    <row r="38" spans="1:5">
      <c r="A38" s="60">
        <v>2</v>
      </c>
      <c r="B38" s="61" t="s">
        <v>78</v>
      </c>
      <c r="C38" s="61" t="e">
        <f>INDEX(B$1:B$18,MIN(IF(COUNTIF(C$2:C37,B$3:B$18)=0,IF(COUNTIF(Choix,B$3:B$18)=0,IF(B$3:B$18&lt;&gt;"",ROW(B$3:B$18))))))&amp;""</f>
        <v>#NAME?</v>
      </c>
      <c r="D38" s="63" t="str">
        <f>CONCATENATE(Table817[[#This Row],[NOMBRE DE LAMPE
EXISTANT]]," X ",Table817[[#This Row],[CODE LAMPE
EXISTANT]])</f>
        <v>2 X F32T8/50K</v>
      </c>
    </row>
    <row r="39" spans="1:5">
      <c r="A39" s="60">
        <v>3</v>
      </c>
      <c r="B39" s="61" t="s">
        <v>78</v>
      </c>
      <c r="C39" s="61" t="e">
        <f>INDEX(B$1:B$18,MIN(IF(COUNTIF(C$2:C38,B$3:B$18)=0,IF(COUNTIF(Choix,B$3:B$18)=0,IF(B$3:B$18&lt;&gt;"",ROW(B$3:B$18))))))&amp;""</f>
        <v>#NAME?</v>
      </c>
      <c r="D39" s="63" t="str">
        <f>CONCATENATE(Table817[[#This Row],[NOMBRE DE LAMPE
EXISTANT]]," X ",Table817[[#This Row],[CODE LAMPE
EXISTANT]])</f>
        <v>3 X F32T8/50K</v>
      </c>
    </row>
    <row r="40" spans="1:5">
      <c r="A40" s="60">
        <v>4</v>
      </c>
      <c r="B40" s="61" t="s">
        <v>78</v>
      </c>
      <c r="C40" s="61" t="e">
        <f>INDEX(B$1:B$18,MIN(IF(COUNTIF(C$2:C39,B$3:B$18)=0,IF(COUNTIF(Choix,B$3:B$18)=0,IF(B$3:B$18&lt;&gt;"",ROW(B$3:B$18))))))&amp;""</f>
        <v>#NAME?</v>
      </c>
      <c r="D40" s="63" t="str">
        <f>CONCATENATE(Table817[[#This Row],[NOMBRE DE LAMPE
EXISTANT]]," X ",Table817[[#This Row],[CODE LAMPE
EXISTANT]])</f>
        <v>4 X F32T8/50K</v>
      </c>
    </row>
    <row r="41" spans="1:5">
      <c r="A41" s="60">
        <v>1</v>
      </c>
      <c r="B41" s="61" t="s">
        <v>79</v>
      </c>
      <c r="C41" s="61" t="e">
        <f>INDEX(B$1:B$18,MIN(IF(COUNTIF(C$2:C40,B$3:B$18)=0,IF(COUNTIF(Choix,B$3:B$18)=0,IF(B$3:B$18&lt;&gt;"",ROW(B$3:B$18))))))&amp;""</f>
        <v>#NAME?</v>
      </c>
      <c r="D41" s="62" t="str">
        <f>CONCATENATE(Table817[[#This Row],[NOMBRE DE LAMPE
EXISTANT]]," X ",Table817[[#This Row],[CODE LAMPE
EXISTANT]])</f>
        <v>1 X F32T8/65K</v>
      </c>
      <c r="E41" s="60"/>
    </row>
    <row r="42" spans="1:5">
      <c r="A42" s="60">
        <v>2</v>
      </c>
      <c r="B42" s="61" t="s">
        <v>79</v>
      </c>
      <c r="C42" s="61" t="e">
        <f>INDEX(B$1:B$18,MIN(IF(COUNTIF(C$2:C41,B$3:B$18)=0,IF(COUNTIF(Choix,B$3:B$18)=0,IF(B$3:B$18&lt;&gt;"",ROW(B$3:B$18))))))&amp;""</f>
        <v>#NAME?</v>
      </c>
      <c r="D42" s="63" t="str">
        <f>CONCATENATE(Table817[[#This Row],[NOMBRE DE LAMPE
EXISTANT]]," X ",Table817[[#This Row],[CODE LAMPE
EXISTANT]])</f>
        <v>2 X F32T8/65K</v>
      </c>
    </row>
    <row r="43" spans="1:5">
      <c r="A43" s="60">
        <v>3</v>
      </c>
      <c r="B43" s="61" t="s">
        <v>79</v>
      </c>
      <c r="C43" s="61" t="e">
        <f>INDEX(B$1:B$18,MIN(IF(COUNTIF(C$2:C42,B$3:B$18)=0,IF(COUNTIF(Choix,B$3:B$18)=0,IF(B$3:B$18&lt;&gt;"",ROW(B$3:B$18))))))&amp;""</f>
        <v>#NAME?</v>
      </c>
      <c r="D43" s="63" t="str">
        <f>CONCATENATE(Table817[[#This Row],[NOMBRE DE LAMPE
EXISTANT]]," X ",Table817[[#This Row],[CODE LAMPE
EXISTANT]])</f>
        <v>3 X F32T8/65K</v>
      </c>
    </row>
    <row r="44" spans="1:5">
      <c r="A44" s="60">
        <v>4</v>
      </c>
      <c r="B44" s="61" t="s">
        <v>79</v>
      </c>
      <c r="C44" s="61" t="e">
        <f>INDEX(B$1:B$18,MIN(IF(COUNTIF(C$2:C43,B$3:B$18)=0,IF(COUNTIF(Choix,B$3:B$18)=0,IF(B$3:B$18&lt;&gt;"",ROW(B$3:B$18))))))&amp;""</f>
        <v>#NAME?</v>
      </c>
      <c r="D44" s="63" t="str">
        <f>CONCATENATE(Table817[[#This Row],[NOMBRE DE LAMPE
EXISTANT]]," X ",Table817[[#This Row],[CODE LAMPE
EXISTANT]])</f>
        <v>4 X F32T8/65K</v>
      </c>
    </row>
    <row r="45" spans="1:5">
      <c r="A45" s="60">
        <v>1</v>
      </c>
      <c r="B45" s="61" t="s">
        <v>80</v>
      </c>
      <c r="C45" s="61" t="e">
        <f>INDEX(B$1:B$18,MIN(IF(COUNTIF(C$2:C44,B$3:B$18)=0,IF(COUNTIF(Choix,B$3:B$18)=0,IF(B$3:B$18&lt;&gt;"",ROW(B$3:B$18))))))&amp;""</f>
        <v>#NAME?</v>
      </c>
      <c r="D45" s="61" t="str">
        <f>CONCATENATE(Table817[[#This Row],[NOMBRE DE LAMPE
EXISTANT]]," X ",Table817[[#This Row],[CODE LAMPE
EXISTANT]])</f>
        <v>1 X F34T12 CW</v>
      </c>
      <c r="E45" s="60"/>
    </row>
    <row r="46" spans="1:5">
      <c r="A46" s="60">
        <v>2</v>
      </c>
      <c r="B46" s="61" t="s">
        <v>80</v>
      </c>
      <c r="C46" s="61" t="e">
        <f>INDEX(B$1:B$18,MIN(IF(COUNTIF(C$2:C45,B$3:B$18)=0,IF(COUNTIF(Choix,B$3:B$18)=0,IF(B$3:B$18&lt;&gt;"",ROW(B$3:B$18))))))&amp;""</f>
        <v>#NAME?</v>
      </c>
      <c r="D46" s="61" t="str">
        <f>CONCATENATE(Table817[[#This Row],[NOMBRE DE LAMPE
EXISTANT]]," X ",Table817[[#This Row],[CODE LAMPE
EXISTANT]])</f>
        <v>2 X F34T12 CW</v>
      </c>
      <c r="E46" s="60">
        <v>75</v>
      </c>
    </row>
    <row r="47" spans="1:5">
      <c r="A47" s="60">
        <v>3</v>
      </c>
      <c r="B47" s="61" t="s">
        <v>80</v>
      </c>
      <c r="C47" s="61" t="e">
        <f>INDEX(B$1:B$18,MIN(IF(COUNTIF(C$2:C46,B$3:B$18)=0,IF(COUNTIF(Choix,B$3:B$18)=0,IF(B$3:B$18&lt;&gt;"",ROW(B$3:B$18))))))&amp;""</f>
        <v>#NAME?</v>
      </c>
      <c r="D47" s="61" t="str">
        <f>CONCATENATE(Table817[[#This Row],[NOMBRE DE LAMPE
EXISTANT]]," X ",Table817[[#This Row],[CODE LAMPE
EXISTANT]])</f>
        <v>3 X F34T12 CW</v>
      </c>
      <c r="E47" s="60"/>
    </row>
    <row r="48" spans="1:5">
      <c r="A48" s="60">
        <v>4</v>
      </c>
      <c r="B48" s="61" t="s">
        <v>80</v>
      </c>
      <c r="C48" s="61" t="e">
        <f>INDEX(B$1:B$18,MIN(IF(COUNTIF(C$2:C47,B$3:B$18)=0,IF(COUNTIF(Choix,B$3:B$18)=0,IF(B$3:B$18&lt;&gt;"",ROW(B$3:B$18))))))&amp;""</f>
        <v>#NAME?</v>
      </c>
      <c r="D48" s="61" t="str">
        <f>CONCATENATE(Table817[[#This Row],[NOMBRE DE LAMPE
EXISTANT]]," X ",Table817[[#This Row],[CODE LAMPE
EXISTANT]])</f>
        <v>4 X F34T12 CW</v>
      </c>
      <c r="E48" s="60"/>
    </row>
    <row r="49" spans="1:5">
      <c r="A49" s="60">
        <v>1</v>
      </c>
      <c r="B49" s="61" t="s">
        <v>49</v>
      </c>
      <c r="C49" s="61" t="e">
        <f>INDEX(B$1:B$18,MIN(IF(COUNTIF(C$2:C48,B$3:B$18)=0,IF(COUNTIF(Choix,B$3:B$18)=0,IF(B$3:B$18&lt;&gt;"",ROW(B$3:B$18))))))&amp;""</f>
        <v>#NAME?</v>
      </c>
      <c r="D49" s="61" t="str">
        <f>CONCATENATE(Table817[[#This Row],[NOMBRE DE LAMPE
EXISTANT]]," X ",Table817[[#This Row],[CODE LAMPE
EXISTANT]])</f>
        <v>1 X F40T12 DL</v>
      </c>
      <c r="E49" s="60"/>
    </row>
    <row r="50" spans="1:5">
      <c r="A50" s="60">
        <v>2</v>
      </c>
      <c r="B50" s="61" t="s">
        <v>49</v>
      </c>
      <c r="C50" s="61" t="e">
        <f>INDEX(B$1:B$18,MIN(IF(COUNTIF(C$2:C49,B$3:B$18)=0,IF(COUNTIF(Choix,B$3:B$18)=0,IF(B$3:B$18&lt;&gt;"",ROW(B$3:B$18))))))&amp;""</f>
        <v>#NAME?</v>
      </c>
      <c r="D50" s="61" t="str">
        <f>CONCATENATE(Table817[[#This Row],[NOMBRE DE LAMPE
EXISTANT]]," X ",Table817[[#This Row],[CODE LAMPE
EXISTANT]])</f>
        <v>2 X F40T12 DL</v>
      </c>
      <c r="E50" s="60">
        <v>87</v>
      </c>
    </row>
    <row r="51" spans="1:5">
      <c r="A51" s="60">
        <v>3</v>
      </c>
      <c r="B51" s="61" t="s">
        <v>49</v>
      </c>
      <c r="C51" s="61" t="e">
        <f>INDEX(B$1:B$18,MIN(IF(COUNTIF(C$2:C50,B$3:B$18)=0,IF(COUNTIF(Choix,B$3:B$18)=0,IF(B$3:B$18&lt;&gt;"",ROW(B$3:B$18))))))&amp;""</f>
        <v>#NAME?</v>
      </c>
      <c r="D51" s="61" t="str">
        <f>CONCATENATE(Table817[[#This Row],[NOMBRE DE LAMPE
EXISTANT]]," X ",Table817[[#This Row],[CODE LAMPE
EXISTANT]])</f>
        <v>3 X F40T12 DL</v>
      </c>
      <c r="E51" s="60"/>
    </row>
    <row r="52" spans="1:5">
      <c r="A52" s="60">
        <v>4</v>
      </c>
      <c r="B52" s="61" t="s">
        <v>49</v>
      </c>
      <c r="C52" s="61" t="e">
        <f>INDEX(B$1:B$18,MIN(IF(COUNTIF(C$2:C51,B$3:B$18)=0,IF(COUNTIF(Choix,B$3:B$18)=0,IF(B$3:B$18&lt;&gt;"",ROW(B$3:B$18))))))&amp;""</f>
        <v>#NAME?</v>
      </c>
      <c r="D52" s="61" t="str">
        <f>CONCATENATE(Table817[[#This Row],[NOMBRE DE LAMPE
EXISTANT]]," X ",Table817[[#This Row],[CODE LAMPE
EXISTANT]])</f>
        <v>4 X F40T12 DL</v>
      </c>
      <c r="E52" s="60">
        <v>174</v>
      </c>
    </row>
    <row r="53" spans="1:5">
      <c r="A53" s="60">
        <v>1</v>
      </c>
      <c r="B53" s="61" t="s">
        <v>81</v>
      </c>
      <c r="C53" s="61" t="e">
        <f>INDEX(B$1:B$18,MIN(IF(COUNTIF(C$2:C52,B$3:B$18)=0,IF(COUNTIF(Choix,B$3:B$18)=0,IF(B$3:B$18&lt;&gt;"",ROW(B$3:B$18))))))&amp;""</f>
        <v>#NAME?</v>
      </c>
      <c r="D53" s="61" t="str">
        <f>CONCATENATE(Table817[[#This Row],[NOMBRE DE LAMPE
EXISTANT]]," X ",Table817[[#This Row],[CODE LAMPE
EXISTANT]])</f>
        <v>1 X F96T12 CW</v>
      </c>
      <c r="E53" s="60"/>
    </row>
    <row r="54" spans="1:5">
      <c r="A54" s="60">
        <v>2</v>
      </c>
      <c r="B54" s="61" t="s">
        <v>81</v>
      </c>
      <c r="C54" s="61" t="e">
        <f>INDEX(B$1:B$18,MIN(IF(COUNTIF(C$2:C53,B$3:B$18)=0,IF(COUNTIF(Choix,B$3:B$18)=0,IF(B$3:B$18&lt;&gt;"",ROW(B$3:B$18))))))&amp;""</f>
        <v>#NAME?</v>
      </c>
      <c r="D54" s="61" t="str">
        <f>CONCATENATE(Table817[[#This Row],[NOMBRE DE LAMPE
EXISTANT]]," X ",Table817[[#This Row],[CODE LAMPE
EXISTANT]])</f>
        <v>2 X F96T12 CW</v>
      </c>
      <c r="E54" s="60">
        <v>135</v>
      </c>
    </row>
    <row r="55" spans="1:5">
      <c r="A55" s="60">
        <v>1</v>
      </c>
      <c r="B55" s="61" t="s">
        <v>82</v>
      </c>
      <c r="C55" s="61" t="e">
        <f>INDEX(B$1:B$18,MIN(IF(COUNTIF(C$2:C54,B$3:B$18)=0,IF(COUNTIF(Choix,B$3:B$18)=0,IF(B$3:B$18&lt;&gt;"",ROW(B$3:B$18))))))&amp;""</f>
        <v>#NAME?</v>
      </c>
      <c r="D55" s="61" t="str">
        <f>CONCATENATE(Table817[[#This Row],[NOMBRE DE LAMPE
EXISTANT]]," X ",Table817[[#This Row],[CODE LAMPE
EXISTANT]])</f>
        <v>1 X F96T12 CW/HO</v>
      </c>
      <c r="E55" s="60"/>
    </row>
    <row r="56" spans="1:5">
      <c r="A56" s="60">
        <v>2</v>
      </c>
      <c r="B56" s="61" t="s">
        <v>82</v>
      </c>
      <c r="C56" s="61" t="e">
        <f>INDEX(B$1:B$18,MIN(IF(COUNTIF(C$2:C55,B$3:B$18)=0,IF(COUNTIF(Choix,B$3:B$18)=0,IF(B$3:B$18&lt;&gt;"",ROW(B$3:B$18))))))&amp;""</f>
        <v>#NAME?</v>
      </c>
      <c r="D56" s="61" t="str">
        <f>CONCATENATE(Table817[[#This Row],[NOMBRE DE LAMPE
EXISTANT]]," X ",Table817[[#This Row],[CODE LAMPE
EXISTANT]])</f>
        <v>2 X F96T12 CW/HO</v>
      </c>
      <c r="E56" s="60"/>
    </row>
    <row r="57" spans="1:5">
      <c r="A57" s="60">
        <v>1</v>
      </c>
      <c r="B57" s="61" t="s">
        <v>83</v>
      </c>
      <c r="C57" s="61" t="e">
        <f>INDEX(B$1:B$18,MIN(IF(COUNTIF(C$2:C56,B$3:B$18)=0,IF(COUNTIF(Choix,B$3:B$18)=0,IF(B$3:B$18&lt;&gt;"",ROW(B$3:B$18))))))&amp;""</f>
        <v>#NAME?</v>
      </c>
      <c r="D57" s="61" t="str">
        <f>CONCATENATE(Table817[[#This Row],[NOMBRE DE LAMPE
EXISTANT]]," X ",Table817[[#This Row],[CODE LAMPE
EXISTANT]])</f>
        <v>1 X F96T12 DL</v>
      </c>
      <c r="E57" s="60"/>
    </row>
    <row r="58" spans="1:5">
      <c r="A58" s="60">
        <v>2</v>
      </c>
      <c r="B58" s="61" t="s">
        <v>83</v>
      </c>
      <c r="C58" s="61" t="e">
        <f>INDEX(B$1:B$18,MIN(IF(COUNTIF(C$2:C57,B$3:B$18)=0,IF(COUNTIF(Choix,B$3:B$18)=0,IF(B$3:B$18&lt;&gt;"",ROW(B$3:B$18))))))&amp;""</f>
        <v>#NAME?</v>
      </c>
      <c r="D58" s="61" t="str">
        <f>CONCATENATE(Table817[[#This Row],[NOMBRE DE LAMPE
EXISTANT]]," X ",Table817[[#This Row],[CODE LAMPE
EXISTANT]])</f>
        <v>2 X F96T12 DL</v>
      </c>
      <c r="E58" s="60"/>
    </row>
    <row r="59" spans="1:5">
      <c r="A59" s="60">
        <v>1</v>
      </c>
      <c r="B59" s="61" t="s">
        <v>84</v>
      </c>
      <c r="C59" s="61" t="e">
        <f>INDEX(B$1:B$18,MIN(IF(COUNTIF(C$2:C58,B$3:B$18)=0,IF(COUNTIF(Choix,B$3:B$18)=0,IF(B$3:B$18&lt;&gt;"",ROW(B$3:B$18))))))&amp;""</f>
        <v>#NAME?</v>
      </c>
      <c r="D59" s="61" t="str">
        <f>CONCATENATE(Table817[[#This Row],[NOMBRE DE LAMPE
EXISTANT]]," X ",Table817[[#This Row],[CODE LAMPE
EXISTANT]])</f>
        <v>1 X F96T12 DL/HO</v>
      </c>
      <c r="E59" s="60"/>
    </row>
    <row r="60" spans="1:5">
      <c r="A60" s="60">
        <v>2</v>
      </c>
      <c r="B60" s="61" t="s">
        <v>84</v>
      </c>
      <c r="C60" s="61" t="e">
        <f>INDEX(B$1:B$18,MIN(IF(COUNTIF(C$2:C59,B$3:B$18)=0,IF(COUNTIF(Choix,B$3:B$18)=0,IF(B$3:B$18&lt;&gt;"",ROW(B$3:B$18))))))&amp;""</f>
        <v>#NAME?</v>
      </c>
      <c r="D60" s="61" t="str">
        <f>CONCATENATE(Table817[[#This Row],[NOMBRE DE LAMPE
EXISTANT]]," X ",Table817[[#This Row],[CODE LAMPE
EXISTANT]])</f>
        <v>2 X F96T12 DL/HO</v>
      </c>
      <c r="E60" s="60"/>
    </row>
    <row r="61" spans="1:5">
      <c r="A61" s="60">
        <v>2</v>
      </c>
      <c r="B61" s="61" t="s">
        <v>85</v>
      </c>
      <c r="C61" s="61" t="e">
        <f>INDEX(B$1:B$18,MIN(IF(COUNTIF(C$2:C60,B$3:B$18)=0,IF(COUNTIF(Choix,B$3:B$18)=0,IF(B$3:B$18&lt;&gt;"",ROW(B$3:B$18))))))&amp;""</f>
        <v>#NAME?</v>
      </c>
      <c r="D61" s="61" t="str">
        <f>CONCATENATE(Table817[[#This Row],[NOMBRE DE LAMPE
EXISTANT]]," X ",Table817[[#This Row],[CODE LAMPE
EXISTANT]])</f>
        <v>2 X FB34T12 CW</v>
      </c>
      <c r="E61" s="60">
        <v>75</v>
      </c>
    </row>
    <row r="62" spans="1:5">
      <c r="A62" s="60">
        <v>2</v>
      </c>
      <c r="B62" s="61" t="s">
        <v>86</v>
      </c>
      <c r="C62" s="61" t="e">
        <f>INDEX(B$1:B$18,MIN(IF(COUNTIF(C$2:C61,B$3:B$18)=0,IF(COUNTIF(Choix,B$3:B$18)=0,IF(B$3:B$18&lt;&gt;"",ROW(B$3:B$18))))))&amp;""</f>
        <v>#NAME?</v>
      </c>
      <c r="D62" s="61" t="str">
        <f>CONCATENATE(Table817[[#This Row],[NOMBRE DE LAMPE
EXISTANT]]," X ",Table817[[#This Row],[CODE LAMPE
EXISTANT]])</f>
        <v>2 X FB40T12 DL</v>
      </c>
      <c r="E62" s="60"/>
    </row>
    <row r="63" spans="1:5">
      <c r="A63" s="60">
        <v>1</v>
      </c>
      <c r="B63" s="61" t="s">
        <v>87</v>
      </c>
      <c r="C63" s="61" t="e">
        <f>INDEX(B$1:B$18,MIN(IF(COUNTIF(C$2:C62,B$3:B$18)=0,IF(COUNTIF(Choix,B$3:B$18)=0,IF(B$3:B$18&lt;&gt;"",ROW(B$3:B$18))))))&amp;""</f>
        <v>#NAME?</v>
      </c>
      <c r="D63" s="61" t="str">
        <f>CONCATENATE(Table817[[#This Row],[NOMBRE DE LAMPE
EXISTANT]]," X ",Table817[[#This Row],[CODE LAMPE
EXISTANT]])</f>
        <v>1 X GU-10 50W</v>
      </c>
      <c r="E63" s="60">
        <v>50</v>
      </c>
    </row>
    <row r="64" spans="1:5">
      <c r="A64" s="60">
        <v>1</v>
      </c>
      <c r="B64" s="61" t="s">
        <v>88</v>
      </c>
      <c r="C64" s="61" t="e">
        <f>INDEX(B$1:B$18,MIN(IF(COUNTIF(C$2:C63,B$3:B$18)=0,IF(COUNTIF(Choix,B$3:B$18)=0,IF(B$3:B$18&lt;&gt;"",ROW(B$3:B$18))))))&amp;""</f>
        <v>#NAME?</v>
      </c>
      <c r="D64" s="61" t="str">
        <f>CONCATENATE(Table817[[#This Row],[NOMBRE DE LAMPE
EXISTANT]]," X ",Table817[[#This Row],[CODE LAMPE
EXISTANT]])</f>
        <v>1 X HIGH BAY 250W</v>
      </c>
      <c r="E64" s="60"/>
    </row>
    <row r="65" spans="1:5">
      <c r="A65" s="60">
        <v>1</v>
      </c>
      <c r="B65" s="61" t="s">
        <v>89</v>
      </c>
      <c r="C65" s="61" t="e">
        <f>INDEX(B$1:B$18,MIN(IF(COUNTIF(C$2:C64,B$3:B$18)=0,IF(COUNTIF(Choix,B$3:B$18)=0,IF(B$3:B$18&lt;&gt;"",ROW(B$3:B$18))))))&amp;""</f>
        <v>#NAME?</v>
      </c>
      <c r="D65" s="61" t="str">
        <f>CONCATENATE(Table817[[#This Row],[NOMBRE DE LAMPE
EXISTANT]]," X ",Table817[[#This Row],[CODE LAMPE
EXISTANT]])</f>
        <v>1 X HIGH BAY 400W</v>
      </c>
      <c r="E65" s="60">
        <v>459</v>
      </c>
    </row>
    <row r="66" spans="1:5">
      <c r="A66" s="60">
        <v>1</v>
      </c>
      <c r="B66" s="61" t="s">
        <v>90</v>
      </c>
      <c r="C66" s="61" t="e">
        <f>INDEX(B$1:B$18,MIN(IF(COUNTIF(C$2:C65,B$3:B$18)=0,IF(COUNTIF(Choix,B$3:B$18)=0,IF(B$3:B$18&lt;&gt;"",ROW(B$3:B$18))))))&amp;""</f>
        <v>#NAME?</v>
      </c>
      <c r="D66" s="61" t="str">
        <f>CONCATENATE(Table817[[#This Row],[NOMBRE DE LAMPE
EXISTANT]]," X ",Table817[[#This Row],[CODE LAMPE
EXISTANT]])</f>
        <v>1 X METAL HALIDE 100W</v>
      </c>
      <c r="E66" s="60">
        <v>125</v>
      </c>
    </row>
    <row r="67" spans="1:5">
      <c r="A67" s="60">
        <v>1</v>
      </c>
      <c r="B67" s="61" t="s">
        <v>91</v>
      </c>
      <c r="C67" s="61" t="e">
        <f>INDEX(B$1:B$18,MIN(IF(COUNTIF(C$2:C66,B$3:B$18)=0,IF(COUNTIF(Choix,B$3:B$18)=0,IF(B$3:B$18&lt;&gt;"",ROW(B$3:B$18))))))&amp;""</f>
        <v>#NAME?</v>
      </c>
      <c r="D67" s="62" t="str">
        <f>CONCATENATE(Table817[[#This Row],[NOMBRE DE LAMPE
EXISTANT]]," X ",Table817[[#This Row],[CODE LAMPE
EXISTANT]])</f>
        <v>1 X METAL HALIDE 175</v>
      </c>
      <c r="E67" s="60">
        <v>212</v>
      </c>
    </row>
    <row r="68" spans="1:5">
      <c r="A68" s="60">
        <v>1</v>
      </c>
      <c r="B68" s="61" t="s">
        <v>92</v>
      </c>
      <c r="C68" s="61" t="e">
        <f>INDEX(B$1:B$18,MIN(IF(COUNTIF(C$2:C67,B$3:B$18)=0,IF(COUNTIF(Choix,B$3:B$18)=0,IF(B$3:B$18&lt;&gt;"",ROW(B$3:B$18))))))&amp;""</f>
        <v>#NAME?</v>
      </c>
      <c r="D68" s="61" t="str">
        <f>CONCATENATE(Table817[[#This Row],[NOMBRE DE LAMPE
EXISTANT]]," X ",Table817[[#This Row],[CODE LAMPE
EXISTANT]])</f>
        <v>1 X MR16 35W</v>
      </c>
      <c r="E68" s="60">
        <v>35</v>
      </c>
    </row>
    <row r="69" spans="1:5">
      <c r="A69" s="60">
        <v>1</v>
      </c>
      <c r="B69" s="61" t="s">
        <v>93</v>
      </c>
      <c r="C69" s="61" t="e">
        <f>INDEX(B$1:B$18,MIN(IF(COUNTIF(C$2:C68,B$3:B$18)=0,IF(COUNTIF(Choix,B$3:B$18)=0,IF(B$3:B$18&lt;&gt;"",ROW(B$3:B$18))))))&amp;""</f>
        <v>#NAME?</v>
      </c>
      <c r="D69" s="61" t="str">
        <f>CONCATENATE(Table817[[#This Row],[NOMBRE DE LAMPE
EXISTANT]]," X ",Table817[[#This Row],[CODE LAMPE
EXISTANT]])</f>
        <v>1 X MR16 50W</v>
      </c>
      <c r="E69" s="60">
        <v>50</v>
      </c>
    </row>
    <row r="70" spans="1:5">
      <c r="A70" s="60">
        <v>1</v>
      </c>
      <c r="B70" s="61" t="s">
        <v>94</v>
      </c>
      <c r="C70" s="61" t="e">
        <f>INDEX(B$1:B$18,MIN(IF(COUNTIF(C$2:C69,B$3:B$18)=0,IF(COUNTIF(Choix,B$3:B$18)=0,IF(B$3:B$18&lt;&gt;"",ROW(B$3:B$18))))))&amp;""</f>
        <v>#NAME?</v>
      </c>
      <c r="D70" s="61" t="str">
        <f>CONCATENATE(Table817[[#This Row],[NOMBRE DE LAMPE
EXISTANT]]," X ",Table817[[#This Row],[CODE LAMPE
EXISTANT]])</f>
        <v>1 X PAR20 50W</v>
      </c>
      <c r="E70" s="60">
        <v>50</v>
      </c>
    </row>
    <row r="71" spans="1:5">
      <c r="A71" s="60">
        <v>1</v>
      </c>
      <c r="B71" s="61" t="s">
        <v>95</v>
      </c>
      <c r="C71" s="61" t="e">
        <f>INDEX(B$1:B$18,MIN(IF(COUNTIF(C$2:C70,B$3:B$18)=0,IF(COUNTIF(Choix,B$3:B$18)=0,IF(B$3:B$18&lt;&gt;"",ROW(B$3:B$18))))))&amp;""</f>
        <v>#NAME?</v>
      </c>
      <c r="D71" s="61" t="str">
        <f>CONCATENATE(Table817[[#This Row],[NOMBRE DE LAMPE
EXISTANT]]," X ",Table817[[#This Row],[CODE LAMPE
EXISTANT]])</f>
        <v>1 X PAR30 50W</v>
      </c>
      <c r="E71" s="60">
        <v>50</v>
      </c>
    </row>
    <row r="72" spans="1:5">
      <c r="A72" s="60">
        <v>1</v>
      </c>
      <c r="B72" s="61" t="s">
        <v>96</v>
      </c>
      <c r="C72" s="61" t="e">
        <f>INDEX(B$1:B$18,MIN(IF(COUNTIF(C$2:C71,B$3:B$18)=0,IF(COUNTIF(Choix,B$3:B$18)=0,IF(B$3:B$18&lt;&gt;"",ROW(B$3:B$18))))))&amp;""</f>
        <v>#NAME?</v>
      </c>
      <c r="D72" s="61" t="str">
        <f>CONCATENATE(Table817[[#This Row],[NOMBRE DE LAMPE
EXISTANT]]," X ",Table817[[#This Row],[CODE LAMPE
EXISTANT]])</f>
        <v>1 X PAR30 75W</v>
      </c>
      <c r="E72" s="60">
        <v>75</v>
      </c>
    </row>
    <row r="73" spans="1:5">
      <c r="A73" s="60">
        <v>1</v>
      </c>
      <c r="B73" s="61" t="s">
        <v>97</v>
      </c>
      <c r="C73" s="61" t="e">
        <f>INDEX(B$1:B$18,MIN(IF(COUNTIF(C$2:C72,B$3:B$18)=0,IF(COUNTIF(Choix,B$3:B$18)=0,IF(B$3:B$18&lt;&gt;"",ROW(B$3:B$18))))))&amp;""</f>
        <v>#NAME?</v>
      </c>
      <c r="D73" s="61" t="str">
        <f>CONCATENATE(Table817[[#This Row],[NOMBRE DE LAMPE
EXISTANT]]," X ",Table817[[#This Row],[CODE LAMPE
EXISTANT]])</f>
        <v>1 X PAR38 120W</v>
      </c>
      <c r="E73" s="60">
        <v>120</v>
      </c>
    </row>
    <row r="74" spans="1:5">
      <c r="A74" s="60">
        <v>1</v>
      </c>
      <c r="B74" s="61" t="s">
        <v>98</v>
      </c>
      <c r="C74" s="61" t="e">
        <f>INDEX(B$1:B$18,MIN(IF(COUNTIF(C$2:C73,B$3:B$18)=0,IF(COUNTIF(Choix,B$3:B$18)=0,IF(B$3:B$18&lt;&gt;"",ROW(B$3:B$18))))))&amp;""</f>
        <v>#NAME?</v>
      </c>
      <c r="D74" s="61" t="str">
        <f>CONCATENATE(Table817[[#This Row],[NOMBRE DE LAMPE
EXISTANT]]," X ",Table817[[#This Row],[CODE LAMPE
EXISTANT]])</f>
        <v>1 X PAR38 60W</v>
      </c>
      <c r="E74" s="60">
        <v>60</v>
      </c>
    </row>
    <row r="75" spans="1:5">
      <c r="A75" s="60">
        <v>1</v>
      </c>
      <c r="B75" s="61" t="s">
        <v>99</v>
      </c>
      <c r="C75" s="61" t="e">
        <f>INDEX(B$1:B$18,MIN(IF(COUNTIF(C$2:C74,B$3:B$18)=0,IF(COUNTIF(Choix,B$3:B$18)=0,IF(B$3:B$18&lt;&gt;"",ROW(B$3:B$18))))))&amp;""</f>
        <v>#NAME?</v>
      </c>
      <c r="D75" s="61" t="str">
        <f>CONCATENATE(Table817[[#This Row],[NOMBRE DE LAMPE
EXISTANT]]," X ",Table817[[#This Row],[CODE LAMPE
EXISTANT]])</f>
        <v>1 X PAR38 90W</v>
      </c>
      <c r="E75" s="60">
        <v>90</v>
      </c>
    </row>
    <row r="76" spans="1:5">
      <c r="A76" s="60">
        <v>1</v>
      </c>
      <c r="B76" s="61" t="s">
        <v>100</v>
      </c>
      <c r="C76" s="61" t="e">
        <f>INDEX(B$1:B$18,MIN(IF(COUNTIF(C$2:C75,B$3:B$18)=0,IF(COUNTIF(Choix,B$3:B$18)=0,IF(B$3:B$18&lt;&gt;"",ROW(B$3:B$18))))))&amp;""</f>
        <v>#NAME?</v>
      </c>
      <c r="D76" s="62" t="str">
        <f>CONCATENATE(Table817[[#This Row],[NOMBRE DE LAMPE
EXISTANT]]," X ",Table817[[#This Row],[CODE LAMPE
EXISTANT]])</f>
        <v>1 X PAR40 150W</v>
      </c>
      <c r="E76" s="60">
        <v>150</v>
      </c>
    </row>
    <row r="77" spans="1:5">
      <c r="A77" s="60">
        <v>1</v>
      </c>
      <c r="B77" s="61" t="s">
        <v>101</v>
      </c>
      <c r="C77" s="61" t="e">
        <f>INDEX(B$1:B$18,MIN(IF(COUNTIF(C$2:C76,B$3:B$18)=0,IF(COUNTIF(Choix,B$3:B$18)=0,IF(B$3:B$18&lt;&gt;"",ROW(B$3:B$18))))))&amp;""</f>
        <v>#NAME?</v>
      </c>
      <c r="D77" s="62" t="str">
        <f>CONCATENATE(Table817[[#This Row],[NOMBRE DE LAMPE
EXISTANT]]," X ",Table817[[#This Row],[CODE LAMPE
EXISTANT]])</f>
        <v>1 X RELAMPAGE F32T8/30K</v>
      </c>
      <c r="E77" s="60"/>
    </row>
    <row r="78" spans="1:5">
      <c r="A78" s="60">
        <v>2</v>
      </c>
      <c r="B78" s="61" t="s">
        <v>101</v>
      </c>
      <c r="C78" s="61" t="e">
        <f>INDEX(B$1:B$18,MIN(IF(COUNTIF(C$2:C77,B$3:B$18)=0,IF(COUNTIF(Choix,B$3:B$18)=0,IF(B$3:B$18&lt;&gt;"",ROW(B$3:B$18))))))&amp;""</f>
        <v>#NAME?</v>
      </c>
      <c r="D78" s="62" t="str">
        <f>CONCATENATE(Table817[[#This Row],[NOMBRE DE LAMPE
EXISTANT]]," X ",Table817[[#This Row],[CODE LAMPE
EXISTANT]])</f>
        <v>2 X RELAMPAGE F32T8/30K</v>
      </c>
      <c r="E78" s="60"/>
    </row>
    <row r="79" spans="1:5">
      <c r="A79" s="60">
        <v>3</v>
      </c>
      <c r="B79" s="61" t="s">
        <v>101</v>
      </c>
      <c r="C79" s="61" t="e">
        <f>INDEX(B$1:B$18,MIN(IF(COUNTIF(C$2:C78,B$3:B$18)=0,IF(COUNTIF(Choix,B$3:B$18)=0,IF(B$3:B$18&lt;&gt;"",ROW(B$3:B$18))))))&amp;""</f>
        <v>#NAME?</v>
      </c>
      <c r="D79" s="62" t="str">
        <f>CONCATENATE(Table817[[#This Row],[NOMBRE DE LAMPE
EXISTANT]]," X ",Table817[[#This Row],[CODE LAMPE
EXISTANT]])</f>
        <v>3 X RELAMPAGE F32T8/30K</v>
      </c>
      <c r="E79" s="60"/>
    </row>
    <row r="80" spans="1:5">
      <c r="A80" s="60">
        <v>4</v>
      </c>
      <c r="B80" s="61" t="s">
        <v>101</v>
      </c>
      <c r="C80" s="61" t="e">
        <f>INDEX(B$1:B$18,MIN(IF(COUNTIF(C$2:C79,B$3:B$18)=0,IF(COUNTIF(Choix,B$3:B$18)=0,IF(B$3:B$18&lt;&gt;"",ROW(B$3:B$18))))))&amp;""</f>
        <v>#NAME?</v>
      </c>
      <c r="D80" s="62" t="str">
        <f>CONCATENATE(Table817[[#This Row],[NOMBRE DE LAMPE
EXISTANT]]," X ",Table817[[#This Row],[CODE LAMPE
EXISTANT]])</f>
        <v>4 X RELAMPAGE F32T8/30K</v>
      </c>
      <c r="E80" s="60"/>
    </row>
    <row r="81" spans="1:5">
      <c r="A81" s="60">
        <v>1</v>
      </c>
      <c r="B81" s="61" t="s">
        <v>102</v>
      </c>
      <c r="C81" s="61" t="e">
        <f>INDEX(B$1:B$18,MIN(IF(COUNTIF(C$2:C80,B$3:B$18)=0,IF(COUNTIF(Choix,B$3:B$18)=0,IF(B$3:B$18&lt;&gt;"",ROW(B$3:B$18))))))&amp;""</f>
        <v>#NAME?</v>
      </c>
      <c r="D81" s="62" t="str">
        <f>CONCATENATE(Table817[[#This Row],[NOMBRE DE LAMPE
EXISTANT]]," X ",Table817[[#This Row],[CODE LAMPE
EXISTANT]])</f>
        <v xml:space="preserve">1 X RELAMPAGE F32T8/35K </v>
      </c>
      <c r="E81" s="60"/>
    </row>
    <row r="82" spans="1:5">
      <c r="A82" s="60">
        <v>2</v>
      </c>
      <c r="B82" s="61" t="s">
        <v>102</v>
      </c>
      <c r="C82" s="61" t="e">
        <f>INDEX(B$1:B$18,MIN(IF(COUNTIF(C$2:C81,B$3:B$18)=0,IF(COUNTIF(Choix,B$3:B$18)=0,IF(B$3:B$18&lt;&gt;"",ROW(B$3:B$18))))))&amp;""</f>
        <v>#NAME?</v>
      </c>
      <c r="D82" s="62" t="str">
        <f>CONCATENATE(Table817[[#This Row],[NOMBRE DE LAMPE
EXISTANT]]," X ",Table817[[#This Row],[CODE LAMPE
EXISTANT]])</f>
        <v xml:space="preserve">2 X RELAMPAGE F32T8/35K </v>
      </c>
      <c r="E82" s="60"/>
    </row>
    <row r="83" spans="1:5">
      <c r="A83" s="60">
        <v>3</v>
      </c>
      <c r="B83" s="61" t="s">
        <v>102</v>
      </c>
      <c r="C83" s="61" t="e">
        <f>INDEX(B$1:B$18,MIN(IF(COUNTIF(C$2:C82,B$3:B$18)=0,IF(COUNTIF(Choix,B$3:B$18)=0,IF(B$3:B$18&lt;&gt;"",ROW(B$3:B$18))))))&amp;""</f>
        <v>#NAME?</v>
      </c>
      <c r="D83" s="62" t="str">
        <f>CONCATENATE(Table817[[#This Row],[NOMBRE DE LAMPE
EXISTANT]]," X ",Table817[[#This Row],[CODE LAMPE
EXISTANT]])</f>
        <v xml:space="preserve">3 X RELAMPAGE F32T8/35K </v>
      </c>
      <c r="E83" s="60"/>
    </row>
    <row r="84" spans="1:5">
      <c r="A84" s="60">
        <v>4</v>
      </c>
      <c r="B84" s="61" t="s">
        <v>102</v>
      </c>
      <c r="C84" s="61" t="e">
        <f>INDEX(B$1:B$18,MIN(IF(COUNTIF(C$2:C83,B$3:B$18)=0,IF(COUNTIF(Choix,B$3:B$18)=0,IF(B$3:B$18&lt;&gt;"",ROW(B$3:B$18))))))&amp;""</f>
        <v>#NAME?</v>
      </c>
      <c r="D84" s="62" t="str">
        <f>CONCATENATE(Table817[[#This Row],[NOMBRE DE LAMPE
EXISTANT]]," X ",Table817[[#This Row],[CODE LAMPE
EXISTANT]])</f>
        <v xml:space="preserve">4 X RELAMPAGE F32T8/35K </v>
      </c>
      <c r="E84" s="60"/>
    </row>
    <row r="85" spans="1:5">
      <c r="A85" s="60">
        <v>1</v>
      </c>
      <c r="B85" s="61" t="s">
        <v>103</v>
      </c>
      <c r="C85" s="61" t="e">
        <f>INDEX(B$1:B$18,MIN(IF(COUNTIF(C$2:C84,B$3:B$18)=0,IF(COUNTIF(Choix,B$3:B$18)=0,IF(B$3:B$18&lt;&gt;"",ROW(B$3:B$18))))))&amp;""</f>
        <v>#NAME?</v>
      </c>
      <c r="D85" s="62" t="str">
        <f>CONCATENATE(Table817[[#This Row],[NOMBRE DE LAMPE
EXISTANT]]," X ",Table817[[#This Row],[CODE LAMPE
EXISTANT]])</f>
        <v xml:space="preserve">1 X RELAMPAGE F32T8/41K </v>
      </c>
      <c r="E85" s="60"/>
    </row>
    <row r="86" spans="1:5">
      <c r="A86" s="60">
        <v>2</v>
      </c>
      <c r="B86" s="61" t="s">
        <v>103</v>
      </c>
      <c r="C86" s="61" t="e">
        <f>INDEX(B$1:B$18,MIN(IF(COUNTIF(C$2:C85,B$3:B$18)=0,IF(COUNTIF(Choix,B$3:B$18)=0,IF(B$3:B$18&lt;&gt;"",ROW(B$3:B$18))))))&amp;""</f>
        <v>#NAME?</v>
      </c>
      <c r="D86" s="62" t="str">
        <f>CONCATENATE(Table817[[#This Row],[NOMBRE DE LAMPE
EXISTANT]]," X ",Table817[[#This Row],[CODE LAMPE
EXISTANT]])</f>
        <v xml:space="preserve">2 X RELAMPAGE F32T8/41K </v>
      </c>
      <c r="E86" s="60"/>
    </row>
    <row r="87" spans="1:5">
      <c r="A87" s="60">
        <v>3</v>
      </c>
      <c r="B87" s="61" t="s">
        <v>103</v>
      </c>
      <c r="C87" s="61" t="e">
        <f>INDEX(B$1:B$18,MIN(IF(COUNTIF(C$2:C86,B$3:B$18)=0,IF(COUNTIF(Choix,B$3:B$18)=0,IF(B$3:B$18&lt;&gt;"",ROW(B$3:B$18))))))&amp;""</f>
        <v>#NAME?</v>
      </c>
      <c r="D87" s="62" t="str">
        <f>CONCATENATE(Table817[[#This Row],[NOMBRE DE LAMPE
EXISTANT]]," X ",Table817[[#This Row],[CODE LAMPE
EXISTANT]])</f>
        <v xml:space="preserve">3 X RELAMPAGE F32T8/41K </v>
      </c>
      <c r="E87" s="60"/>
    </row>
    <row r="88" spans="1:5">
      <c r="A88" s="60">
        <v>4</v>
      </c>
      <c r="B88" s="61" t="s">
        <v>103</v>
      </c>
      <c r="C88" s="61" t="e">
        <f>INDEX(B$1:B$18,MIN(IF(COUNTIF(C$2:C87,B$3:B$18)=0,IF(COUNTIF(Choix,B$3:B$18)=0,IF(B$3:B$18&lt;&gt;"",ROW(B$3:B$18))))))&amp;""</f>
        <v>#NAME?</v>
      </c>
      <c r="D88" s="62" t="str">
        <f>CONCATENATE(Table817[[#This Row],[NOMBRE DE LAMPE
EXISTANT]]," X ",Table817[[#This Row],[CODE LAMPE
EXISTANT]])</f>
        <v xml:space="preserve">4 X RELAMPAGE F32T8/41K </v>
      </c>
      <c r="E88" s="60"/>
    </row>
    <row r="89" spans="1:5">
      <c r="A89" s="60">
        <v>1</v>
      </c>
      <c r="B89" s="61" t="s">
        <v>104</v>
      </c>
      <c r="C89" s="61" t="e">
        <f>INDEX(B$1:B$18,MIN(IF(COUNTIF(C$2:C88,B$3:B$18)=0,IF(COUNTIF(Choix,B$3:B$18)=0,IF(B$3:B$18&lt;&gt;"",ROW(B$3:B$18))))))&amp;""</f>
        <v>#NAME?</v>
      </c>
      <c r="D89" s="62" t="str">
        <f>CONCATENATE(Table817[[#This Row],[NOMBRE DE LAMPE
EXISTANT]]," X ",Table817[[#This Row],[CODE LAMPE
EXISTANT]])</f>
        <v xml:space="preserve">1 X RELAMPAGE F32T8/50K </v>
      </c>
      <c r="E89" s="60"/>
    </row>
    <row r="90" spans="1:5">
      <c r="A90" s="60">
        <v>2</v>
      </c>
      <c r="B90" s="61" t="s">
        <v>104</v>
      </c>
      <c r="C90" s="61" t="e">
        <f>INDEX(B$1:B$18,MIN(IF(COUNTIF(C$2:C89,B$3:B$18)=0,IF(COUNTIF(Choix,B$3:B$18)=0,IF(B$3:B$18&lt;&gt;"",ROW(B$3:B$18))))))&amp;""</f>
        <v>#NAME?</v>
      </c>
      <c r="D90" s="62" t="str">
        <f>CONCATENATE(Table817[[#This Row],[NOMBRE DE LAMPE
EXISTANT]]," X ",Table817[[#This Row],[CODE LAMPE
EXISTANT]])</f>
        <v xml:space="preserve">2 X RELAMPAGE F32T8/50K </v>
      </c>
      <c r="E90" s="60"/>
    </row>
    <row r="91" spans="1:5">
      <c r="A91" s="60">
        <v>3</v>
      </c>
      <c r="B91" s="61" t="s">
        <v>104</v>
      </c>
      <c r="C91" s="61" t="e">
        <f>INDEX(B$1:B$18,MIN(IF(COUNTIF(C$2:C90,B$3:B$18)=0,IF(COUNTIF(Choix,B$3:B$18)=0,IF(B$3:B$18&lt;&gt;"",ROW(B$3:B$18))))))&amp;""</f>
        <v>#NAME?</v>
      </c>
      <c r="D91" s="62" t="str">
        <f>CONCATENATE(Table817[[#This Row],[NOMBRE DE LAMPE
EXISTANT]]," X ",Table817[[#This Row],[CODE LAMPE
EXISTANT]])</f>
        <v xml:space="preserve">3 X RELAMPAGE F32T8/50K </v>
      </c>
      <c r="E91" s="60"/>
    </row>
    <row r="92" spans="1:5">
      <c r="A92" s="60">
        <v>4</v>
      </c>
      <c r="B92" s="61" t="s">
        <v>104</v>
      </c>
      <c r="C92" s="61" t="e">
        <f>INDEX(B$1:B$18,MIN(IF(COUNTIF(C$2:C91,B$3:B$18)=0,IF(COUNTIF(Choix,B$3:B$18)=0,IF(B$3:B$18&lt;&gt;"",ROW(B$3:B$18))))))&amp;""</f>
        <v>#NAME?</v>
      </c>
      <c r="D92" s="62" t="str">
        <f>CONCATENATE(Table817[[#This Row],[NOMBRE DE LAMPE
EXISTANT]]," X ",Table817[[#This Row],[CODE LAMPE
EXISTANT]])</f>
        <v xml:space="preserve">4 X RELAMPAGE F32T8/50K </v>
      </c>
      <c r="E92" s="60"/>
    </row>
    <row r="93" spans="1:5">
      <c r="A93" s="60">
        <v>1</v>
      </c>
      <c r="B93" s="61" t="s">
        <v>105</v>
      </c>
      <c r="C93" s="61" t="e">
        <f>INDEX(B$1:B$18,MIN(IF(COUNTIF(C$2:C92,B$3:B$18)=0,IF(COUNTIF(Choix,B$3:B$18)=0,IF(B$3:B$18&lt;&gt;"",ROW(B$3:B$18))))))&amp;""</f>
        <v>#NAME?</v>
      </c>
      <c r="D93" s="62" t="str">
        <f>CONCATENATE(Table817[[#This Row],[NOMBRE DE LAMPE
EXISTANT]]," X ",Table817[[#This Row],[CODE LAMPE
EXISTANT]])</f>
        <v xml:space="preserve">1 X RELAMPAGE F32T8/65K </v>
      </c>
      <c r="E93" s="60"/>
    </row>
    <row r="94" spans="1:5">
      <c r="A94" s="60">
        <v>2</v>
      </c>
      <c r="B94" s="61" t="s">
        <v>105</v>
      </c>
      <c r="C94" s="61" t="e">
        <f>INDEX(B$1:B$18,MIN(IF(COUNTIF(C$2:C93,B$3:B$18)=0,IF(COUNTIF(Choix,B$3:B$18)=0,IF(B$3:B$18&lt;&gt;"",ROW(B$3:B$18))))))&amp;""</f>
        <v>#NAME?</v>
      </c>
      <c r="D94" s="62" t="str">
        <f>CONCATENATE(Table817[[#This Row],[NOMBRE DE LAMPE
EXISTANT]]," X ",Table817[[#This Row],[CODE LAMPE
EXISTANT]])</f>
        <v xml:space="preserve">2 X RELAMPAGE F32T8/65K </v>
      </c>
      <c r="E94" s="60"/>
    </row>
    <row r="95" spans="1:5">
      <c r="A95" s="60">
        <v>3</v>
      </c>
      <c r="B95" s="61" t="s">
        <v>105</v>
      </c>
      <c r="C95" s="61" t="e">
        <f>INDEX(B$1:B$18,MIN(IF(COUNTIF(C$2:C94,B$3:B$18)=0,IF(COUNTIF(Choix,B$3:B$18)=0,IF(B$3:B$18&lt;&gt;"",ROW(B$3:B$18))))))&amp;""</f>
        <v>#NAME?</v>
      </c>
      <c r="D95" s="62" t="str">
        <f>CONCATENATE(Table817[[#This Row],[NOMBRE DE LAMPE
EXISTANT]]," X ",Table817[[#This Row],[CODE LAMPE
EXISTANT]])</f>
        <v xml:space="preserve">3 X RELAMPAGE F32T8/65K </v>
      </c>
      <c r="E95" s="60"/>
    </row>
    <row r="96" spans="1:5">
      <c r="A96" s="60">
        <v>4</v>
      </c>
      <c r="B96" s="61" t="s">
        <v>105</v>
      </c>
      <c r="C96" s="61" t="e">
        <f>INDEX(B$1:B$18,MIN(IF(COUNTIF(C$2:C95,B$3:B$18)=0,IF(COUNTIF(Choix,B$3:B$18)=0,IF(B$3:B$18&lt;&gt;"",ROW(B$3:B$18))))))&amp;""</f>
        <v>#NAME?</v>
      </c>
      <c r="D96" s="62" t="str">
        <f>CONCATENATE(Table817[[#This Row],[NOMBRE DE LAMPE
EXISTANT]]," X ",Table817[[#This Row],[CODE LAMPE
EXISTANT]])</f>
        <v xml:space="preserve">4 X RELAMPAGE F32T8/65K </v>
      </c>
      <c r="E96" s="60"/>
    </row>
  </sheetData>
  <mergeCells count="1">
    <mergeCell ref="A1:E1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calcul</vt:lpstr>
      <vt:lpstr>Produit Existant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Savard</dc:creator>
  <cp:lastModifiedBy>Julien Savard</cp:lastModifiedBy>
  <dcterms:created xsi:type="dcterms:W3CDTF">2011-05-09T15:14:29Z</dcterms:created>
  <dcterms:modified xsi:type="dcterms:W3CDTF">2011-05-10T01:29:49Z</dcterms:modified>
</cp:coreProperties>
</file>