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/>
  <workbookPr filterPrivacy="1"/>
  <mc:AlternateContent xmlns:mc="http://schemas.openxmlformats.org/markup-compatibility/2006">
    <mc:Choice Requires="x15">
      <x15ac:absPath xmlns:x15ac="http://schemas.microsoft.com/office/spreadsheetml/2010/11/ac" url="/Users/juliegaigner/Desktop/"/>
    </mc:Choice>
  </mc:AlternateContent>
  <bookViews>
    <workbookView xWindow="80" yWindow="460" windowWidth="28720" windowHeight="17540" activeTab="3"/>
  </bookViews>
  <sheets>
    <sheet name="Rapport financier" sheetId="3" r:id="rId1"/>
    <sheet name="Entrées des données financières" sheetId="1" r:id="rId2"/>
    <sheet name="Paramètres des mesures clés" sheetId="4" r:id="rId3"/>
    <sheet name="Calculs" sheetId="2" r:id="rId4"/>
  </sheets>
  <definedNames>
    <definedName name="AnnéeSélectionnée">'Rapport financier'!$K$2</definedName>
    <definedName name="lstAnnées">OFFSET('Entrées des données financières'!$B$3:$I$3,0,1,1,COUNTA('Entrées des données financières'!$B$3:$I$3)-1)</definedName>
    <definedName name="lstMesures">OFFSET('Entrées des données financières'!$B$4:$B$28,0,0,COUNTA('Entrées des données financières'!$B$4:$B$28))</definedName>
  </definedNames>
  <calcPr calcId="15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5" i="3" l="1"/>
  <c r="C3" i="2"/>
  <c r="G6" i="2"/>
  <c r="G5" i="1"/>
  <c r="G16" i="2"/>
  <c r="C6" i="2"/>
  <c r="C5" i="1"/>
  <c r="C16" i="2"/>
  <c r="H5" i="1"/>
  <c r="H16" i="2"/>
  <c r="D6" i="2"/>
  <c r="D5" i="1"/>
  <c r="D16" i="2"/>
  <c r="I5" i="1"/>
  <c r="I16" i="2"/>
  <c r="E6" i="2"/>
  <c r="E5" i="1"/>
  <c r="E16" i="2"/>
  <c r="J16" i="2"/>
  <c r="F6" i="2"/>
  <c r="F5" i="1"/>
  <c r="F16" i="2"/>
  <c r="K16" i="2"/>
  <c r="L16" i="2"/>
  <c r="M16" i="2"/>
  <c r="N16" i="2"/>
  <c r="G6" i="1"/>
  <c r="G17" i="2"/>
  <c r="C6" i="1"/>
  <c r="C17" i="2"/>
  <c r="H6" i="1"/>
  <c r="H17" i="2"/>
  <c r="D6" i="1"/>
  <c r="D17" i="2"/>
  <c r="I6" i="1"/>
  <c r="I17" i="2"/>
  <c r="E6" i="1"/>
  <c r="E17" i="2"/>
  <c r="J17" i="2"/>
  <c r="F6" i="1"/>
  <c r="F17" i="2"/>
  <c r="K17" i="2"/>
  <c r="L17" i="2"/>
  <c r="M17" i="2"/>
  <c r="N17" i="2"/>
  <c r="G7" i="1"/>
  <c r="G18" i="2"/>
  <c r="C7" i="1"/>
  <c r="C18" i="2"/>
  <c r="H7" i="1"/>
  <c r="H18" i="2"/>
  <c r="D7" i="1"/>
  <c r="D18" i="2"/>
  <c r="I7" i="1"/>
  <c r="I18" i="2"/>
  <c r="E7" i="1"/>
  <c r="E18" i="2"/>
  <c r="J18" i="2"/>
  <c r="F7" i="1"/>
  <c r="F18" i="2"/>
  <c r="K18" i="2"/>
  <c r="L18" i="2"/>
  <c r="M18" i="2"/>
  <c r="N18" i="2"/>
  <c r="G8" i="1"/>
  <c r="G19" i="2"/>
  <c r="C8" i="1"/>
  <c r="C19" i="2"/>
  <c r="H8" i="1"/>
  <c r="H19" i="2"/>
  <c r="D8" i="1"/>
  <c r="D19" i="2"/>
  <c r="I8" i="1"/>
  <c r="I19" i="2"/>
  <c r="E8" i="1"/>
  <c r="E19" i="2"/>
  <c r="J19" i="2"/>
  <c r="F8" i="1"/>
  <c r="F19" i="2"/>
  <c r="K19" i="2"/>
  <c r="L19" i="2"/>
  <c r="M19" i="2"/>
  <c r="N19" i="2"/>
  <c r="G9" i="1"/>
  <c r="G20" i="2"/>
  <c r="C9" i="1"/>
  <c r="C20" i="2"/>
  <c r="H9" i="1"/>
  <c r="H20" i="2"/>
  <c r="D9" i="1"/>
  <c r="D20" i="2"/>
  <c r="I9" i="1"/>
  <c r="I20" i="2"/>
  <c r="E9" i="1"/>
  <c r="E20" i="2"/>
  <c r="J20" i="2"/>
  <c r="F9" i="1"/>
  <c r="F20" i="2"/>
  <c r="K20" i="2"/>
  <c r="L20" i="2"/>
  <c r="M20" i="2"/>
  <c r="N20" i="2"/>
  <c r="G10" i="1"/>
  <c r="G21" i="2"/>
  <c r="C10" i="1"/>
  <c r="C21" i="2"/>
  <c r="H10" i="1"/>
  <c r="H21" i="2"/>
  <c r="D10" i="1"/>
  <c r="D21" i="2"/>
  <c r="I10" i="1"/>
  <c r="I21" i="2"/>
  <c r="E10" i="1"/>
  <c r="E21" i="2"/>
  <c r="J21" i="2"/>
  <c r="F10" i="1"/>
  <c r="F21" i="2"/>
  <c r="K21" i="2"/>
  <c r="L21" i="2"/>
  <c r="M21" i="2"/>
  <c r="N21" i="2"/>
  <c r="G11" i="1"/>
  <c r="G22" i="2"/>
  <c r="C11" i="1"/>
  <c r="C22" i="2"/>
  <c r="H11" i="1"/>
  <c r="H22" i="2"/>
  <c r="D11" i="1"/>
  <c r="D22" i="2"/>
  <c r="I11" i="1"/>
  <c r="I22" i="2"/>
  <c r="E11" i="1"/>
  <c r="E22" i="2"/>
  <c r="J22" i="2"/>
  <c r="F11" i="1"/>
  <c r="F22" i="2"/>
  <c r="K22" i="2"/>
  <c r="L22" i="2"/>
  <c r="M22" i="2"/>
  <c r="N22" i="2"/>
  <c r="G12" i="1"/>
  <c r="G23" i="2"/>
  <c r="C12" i="1"/>
  <c r="C23" i="2"/>
  <c r="H12" i="1"/>
  <c r="H23" i="2"/>
  <c r="D12" i="1"/>
  <c r="D23" i="2"/>
  <c r="I12" i="1"/>
  <c r="I23" i="2"/>
  <c r="E12" i="1"/>
  <c r="E23" i="2"/>
  <c r="J23" i="2"/>
  <c r="F12" i="1"/>
  <c r="F23" i="2"/>
  <c r="K23" i="2"/>
  <c r="L23" i="2"/>
  <c r="M23" i="2"/>
  <c r="N23" i="2"/>
  <c r="G13" i="1"/>
  <c r="G24" i="2"/>
  <c r="C13" i="1"/>
  <c r="C24" i="2"/>
  <c r="H13" i="1"/>
  <c r="H24" i="2"/>
  <c r="D13" i="1"/>
  <c r="D24" i="2"/>
  <c r="I13" i="1"/>
  <c r="I24" i="2"/>
  <c r="E13" i="1"/>
  <c r="E24" i="2"/>
  <c r="J24" i="2"/>
  <c r="F13" i="1"/>
  <c r="F24" i="2"/>
  <c r="K24" i="2"/>
  <c r="L24" i="2"/>
  <c r="M24" i="2"/>
  <c r="N24" i="2"/>
  <c r="G14" i="1"/>
  <c r="G25" i="2"/>
  <c r="C14" i="1"/>
  <c r="C25" i="2"/>
  <c r="H14" i="1"/>
  <c r="H25" i="2"/>
  <c r="D14" i="1"/>
  <c r="D25" i="2"/>
  <c r="I14" i="1"/>
  <c r="I25" i="2"/>
  <c r="E14" i="1"/>
  <c r="E25" i="2"/>
  <c r="J25" i="2"/>
  <c r="F14" i="1"/>
  <c r="F25" i="2"/>
  <c r="K25" i="2"/>
  <c r="L25" i="2"/>
  <c r="M25" i="2"/>
  <c r="N25" i="2"/>
  <c r="G15" i="1"/>
  <c r="G26" i="2"/>
  <c r="C15" i="1"/>
  <c r="C26" i="2"/>
  <c r="H15" i="1"/>
  <c r="H26" i="2"/>
  <c r="D15" i="1"/>
  <c r="D26" i="2"/>
  <c r="I15" i="1"/>
  <c r="I26" i="2"/>
  <c r="E15" i="1"/>
  <c r="E26" i="2"/>
  <c r="J26" i="2"/>
  <c r="F15" i="1"/>
  <c r="F26" i="2"/>
  <c r="K26" i="2"/>
  <c r="L26" i="2"/>
  <c r="M26" i="2"/>
  <c r="N26" i="2"/>
  <c r="G16" i="1"/>
  <c r="G27" i="2"/>
  <c r="C16" i="1"/>
  <c r="C27" i="2"/>
  <c r="H16" i="1"/>
  <c r="H27" i="2"/>
  <c r="D16" i="1"/>
  <c r="D27" i="2"/>
  <c r="I16" i="1"/>
  <c r="I27" i="2"/>
  <c r="E16" i="1"/>
  <c r="E27" i="2"/>
  <c r="J27" i="2"/>
  <c r="F16" i="1"/>
  <c r="F27" i="2"/>
  <c r="K27" i="2"/>
  <c r="L27" i="2"/>
  <c r="M27" i="2"/>
  <c r="N27" i="2"/>
  <c r="G17" i="1"/>
  <c r="G28" i="2"/>
  <c r="C17" i="1"/>
  <c r="C28" i="2"/>
  <c r="H17" i="1"/>
  <c r="H28" i="2"/>
  <c r="D17" i="1"/>
  <c r="D28" i="2"/>
  <c r="I17" i="1"/>
  <c r="I28" i="2"/>
  <c r="E17" i="1"/>
  <c r="E28" i="2"/>
  <c r="J28" i="2"/>
  <c r="F17" i="1"/>
  <c r="F28" i="2"/>
  <c r="K28" i="2"/>
  <c r="L28" i="2"/>
  <c r="M28" i="2"/>
  <c r="N28" i="2"/>
  <c r="G18" i="1"/>
  <c r="G29" i="2"/>
  <c r="C18" i="1"/>
  <c r="C29" i="2"/>
  <c r="H18" i="1"/>
  <c r="H29" i="2"/>
  <c r="D18" i="1"/>
  <c r="D29" i="2"/>
  <c r="I18" i="1"/>
  <c r="I29" i="2"/>
  <c r="E18" i="1"/>
  <c r="E29" i="2"/>
  <c r="J29" i="2"/>
  <c r="F18" i="1"/>
  <c r="F29" i="2"/>
  <c r="K29" i="2"/>
  <c r="L29" i="2"/>
  <c r="M29" i="2"/>
  <c r="N29" i="2"/>
  <c r="G19" i="1"/>
  <c r="G30" i="2"/>
  <c r="C19" i="1"/>
  <c r="C30" i="2"/>
  <c r="H19" i="1"/>
  <c r="H30" i="2"/>
  <c r="D19" i="1"/>
  <c r="D30" i="2"/>
  <c r="I19" i="1"/>
  <c r="I30" i="2"/>
  <c r="E19" i="1"/>
  <c r="E30" i="2"/>
  <c r="J30" i="2"/>
  <c r="F19" i="1"/>
  <c r="F30" i="2"/>
  <c r="K30" i="2"/>
  <c r="L30" i="2"/>
  <c r="M30" i="2"/>
  <c r="N30" i="2"/>
  <c r="G20" i="1"/>
  <c r="G31" i="2"/>
  <c r="C20" i="1"/>
  <c r="C31" i="2"/>
  <c r="H20" i="1"/>
  <c r="H31" i="2"/>
  <c r="D20" i="1"/>
  <c r="D31" i="2"/>
  <c r="I20" i="1"/>
  <c r="I31" i="2"/>
  <c r="E20" i="1"/>
  <c r="E31" i="2"/>
  <c r="J31" i="2"/>
  <c r="F20" i="1"/>
  <c r="F31" i="2"/>
  <c r="K31" i="2"/>
  <c r="L31" i="2"/>
  <c r="M31" i="2"/>
  <c r="N31" i="2"/>
  <c r="G21" i="1"/>
  <c r="G32" i="2"/>
  <c r="C21" i="1"/>
  <c r="C32" i="2"/>
  <c r="H21" i="1"/>
  <c r="H32" i="2"/>
  <c r="D21" i="1"/>
  <c r="D32" i="2"/>
  <c r="I21" i="1"/>
  <c r="I32" i="2"/>
  <c r="E21" i="1"/>
  <c r="E32" i="2"/>
  <c r="J32" i="2"/>
  <c r="F21" i="1"/>
  <c r="F32" i="2"/>
  <c r="K32" i="2"/>
  <c r="L32" i="2"/>
  <c r="M32" i="2"/>
  <c r="N32" i="2"/>
  <c r="G22" i="1"/>
  <c r="G33" i="2"/>
  <c r="C22" i="1"/>
  <c r="C33" i="2"/>
  <c r="H22" i="1"/>
  <c r="H33" i="2"/>
  <c r="D22" i="1"/>
  <c r="D33" i="2"/>
  <c r="I22" i="1"/>
  <c r="I33" i="2"/>
  <c r="E22" i="1"/>
  <c r="E33" i="2"/>
  <c r="J33" i="2"/>
  <c r="F22" i="1"/>
  <c r="F33" i="2"/>
  <c r="K33" i="2"/>
  <c r="L33" i="2"/>
  <c r="M33" i="2"/>
  <c r="N33" i="2"/>
  <c r="G23" i="1"/>
  <c r="G34" i="2"/>
  <c r="C23" i="1"/>
  <c r="C34" i="2"/>
  <c r="H23" i="1"/>
  <c r="H34" i="2"/>
  <c r="D23" i="1"/>
  <c r="D34" i="2"/>
  <c r="I23" i="1"/>
  <c r="I34" i="2"/>
  <c r="E23" i="1"/>
  <c r="E34" i="2"/>
  <c r="J34" i="2"/>
  <c r="F23" i="1"/>
  <c r="F34" i="2"/>
  <c r="K34" i="2"/>
  <c r="L34" i="2"/>
  <c r="M34" i="2"/>
  <c r="N34" i="2"/>
  <c r="G24" i="1"/>
  <c r="G35" i="2"/>
  <c r="C24" i="1"/>
  <c r="C35" i="2"/>
  <c r="H24" i="1"/>
  <c r="H35" i="2"/>
  <c r="D24" i="1"/>
  <c r="D35" i="2"/>
  <c r="I24" i="1"/>
  <c r="I35" i="2"/>
  <c r="E24" i="1"/>
  <c r="E35" i="2"/>
  <c r="J35" i="2"/>
  <c r="F24" i="1"/>
  <c r="F35" i="2"/>
  <c r="K35" i="2"/>
  <c r="L35" i="2"/>
  <c r="M35" i="2"/>
  <c r="N35" i="2"/>
  <c r="G25" i="1"/>
  <c r="G36" i="2"/>
  <c r="C25" i="1"/>
  <c r="C36" i="2"/>
  <c r="H25" i="1"/>
  <c r="H36" i="2"/>
  <c r="D25" i="1"/>
  <c r="D36" i="2"/>
  <c r="I25" i="1"/>
  <c r="I36" i="2"/>
  <c r="E25" i="1"/>
  <c r="E36" i="2"/>
  <c r="J36" i="2"/>
  <c r="F25" i="1"/>
  <c r="F36" i="2"/>
  <c r="K36" i="2"/>
  <c r="L36" i="2"/>
  <c r="M36" i="2"/>
  <c r="N36" i="2"/>
  <c r="G26" i="1"/>
  <c r="G37" i="2"/>
  <c r="C26" i="1"/>
  <c r="C37" i="2"/>
  <c r="H26" i="1"/>
  <c r="H37" i="2"/>
  <c r="D26" i="1"/>
  <c r="D37" i="2"/>
  <c r="I26" i="1"/>
  <c r="I37" i="2"/>
  <c r="E26" i="1"/>
  <c r="E37" i="2"/>
  <c r="J37" i="2"/>
  <c r="F26" i="1"/>
  <c r="F37" i="2"/>
  <c r="K37" i="2"/>
  <c r="L37" i="2"/>
  <c r="M37" i="2"/>
  <c r="N37" i="2"/>
  <c r="G27" i="1"/>
  <c r="G38" i="2"/>
  <c r="C27" i="1"/>
  <c r="C38" i="2"/>
  <c r="H27" i="1"/>
  <c r="H38" i="2"/>
  <c r="D27" i="1"/>
  <c r="D38" i="2"/>
  <c r="I27" i="1"/>
  <c r="I38" i="2"/>
  <c r="E27" i="1"/>
  <c r="E38" i="2"/>
  <c r="J38" i="2"/>
  <c r="F27" i="1"/>
  <c r="F38" i="2"/>
  <c r="K38" i="2"/>
  <c r="L38" i="2"/>
  <c r="M38" i="2"/>
  <c r="N38" i="2"/>
  <c r="G28" i="1"/>
  <c r="G39" i="2"/>
  <c r="C28" i="1"/>
  <c r="C39" i="2"/>
  <c r="H28" i="1"/>
  <c r="H39" i="2"/>
  <c r="D28" i="1"/>
  <c r="D39" i="2"/>
  <c r="I28" i="1"/>
  <c r="I39" i="2"/>
  <c r="E28" i="1"/>
  <c r="E39" i="2"/>
  <c r="J39" i="2"/>
  <c r="F28" i="1"/>
  <c r="F39" i="2"/>
  <c r="K39" i="2"/>
  <c r="L39" i="2"/>
  <c r="M39" i="2"/>
  <c r="N39" i="2"/>
  <c r="C4" i="1"/>
  <c r="C15" i="2"/>
  <c r="H4" i="1"/>
  <c r="H15" i="2"/>
  <c r="D4" i="1"/>
  <c r="D15" i="2"/>
  <c r="I4" i="1"/>
  <c r="I15" i="2"/>
  <c r="E4" i="1"/>
  <c r="E15" i="2"/>
  <c r="J15" i="2"/>
  <c r="F4" i="1"/>
  <c r="F15" i="2"/>
  <c r="K15" i="2"/>
  <c r="G4" i="1"/>
  <c r="G15" i="2"/>
  <c r="L15" i="2"/>
  <c r="M15" i="2"/>
  <c r="N15" i="2"/>
  <c r="G10" i="2"/>
  <c r="F10" i="2"/>
  <c r="H10" i="2"/>
  <c r="I10" i="2"/>
  <c r="J10" i="2"/>
  <c r="K10" i="2"/>
  <c r="L10" i="2"/>
  <c r="M10" i="2"/>
  <c r="N10" i="2"/>
  <c r="G11" i="2"/>
  <c r="F11" i="2"/>
  <c r="H11" i="2"/>
  <c r="I11" i="2"/>
  <c r="J11" i="2"/>
  <c r="K11" i="2"/>
  <c r="L11" i="2"/>
  <c r="M11" i="2"/>
  <c r="N11" i="2"/>
  <c r="G12" i="2"/>
  <c r="F12" i="2"/>
  <c r="H12" i="2"/>
  <c r="I12" i="2"/>
  <c r="J12" i="2"/>
  <c r="K12" i="2"/>
  <c r="L12" i="2"/>
  <c r="M12" i="2"/>
  <c r="N12" i="2"/>
  <c r="G9" i="2"/>
  <c r="F9" i="2"/>
  <c r="H9" i="2"/>
  <c r="I9" i="2"/>
  <c r="J9" i="2"/>
  <c r="K9" i="2"/>
  <c r="L9" i="2"/>
  <c r="M9" i="2"/>
  <c r="N9" i="2"/>
  <c r="G8" i="2"/>
  <c r="F8" i="2"/>
  <c r="H8" i="2"/>
  <c r="I8" i="2"/>
  <c r="J8" i="2"/>
  <c r="K8" i="2"/>
  <c r="L8" i="2"/>
  <c r="M8" i="2"/>
  <c r="N8" i="2"/>
  <c r="N28" i="1"/>
  <c r="M28" i="1"/>
  <c r="L28" i="1"/>
  <c r="K28" i="1"/>
  <c r="J28" i="1"/>
  <c r="N27" i="1"/>
  <c r="M27" i="1"/>
  <c r="L27" i="1"/>
  <c r="K27" i="1"/>
  <c r="J27" i="1"/>
  <c r="N26" i="1"/>
  <c r="M26" i="1"/>
  <c r="L26" i="1"/>
  <c r="K26" i="1"/>
  <c r="J26" i="1"/>
  <c r="N25" i="1"/>
  <c r="M25" i="1"/>
  <c r="L25" i="1"/>
  <c r="K25" i="1"/>
  <c r="J25" i="1"/>
  <c r="N24" i="1"/>
  <c r="M24" i="1"/>
  <c r="L24" i="1"/>
  <c r="K24" i="1"/>
  <c r="J24" i="1"/>
  <c r="N23" i="1"/>
  <c r="M23" i="1"/>
  <c r="L23" i="1"/>
  <c r="K23" i="1"/>
  <c r="J23" i="1"/>
  <c r="N22" i="1"/>
  <c r="M22" i="1"/>
  <c r="L22" i="1"/>
  <c r="K22" i="1"/>
  <c r="J22" i="1"/>
  <c r="N21" i="1"/>
  <c r="M21" i="1"/>
  <c r="L21" i="1"/>
  <c r="K21" i="1"/>
  <c r="J21" i="1"/>
  <c r="N20" i="1"/>
  <c r="M20" i="1"/>
  <c r="L20" i="1"/>
  <c r="K20" i="1"/>
  <c r="J20" i="1"/>
  <c r="N19" i="1"/>
  <c r="M19" i="1"/>
  <c r="L19" i="1"/>
  <c r="K19" i="1"/>
  <c r="J19" i="1"/>
  <c r="N18" i="1"/>
  <c r="M18" i="1"/>
  <c r="L18" i="1"/>
  <c r="K18" i="1"/>
  <c r="J18" i="1"/>
  <c r="N17" i="1"/>
  <c r="M17" i="1"/>
  <c r="L17" i="1"/>
  <c r="K17" i="1"/>
  <c r="J17" i="1"/>
  <c r="N16" i="1"/>
  <c r="M16" i="1"/>
  <c r="L16" i="1"/>
  <c r="K16" i="1"/>
  <c r="J16" i="1"/>
  <c r="N15" i="1"/>
  <c r="M15" i="1"/>
  <c r="L15" i="1"/>
  <c r="K15" i="1"/>
  <c r="J15" i="1"/>
  <c r="N14" i="1"/>
  <c r="M14" i="1"/>
  <c r="L14" i="1"/>
  <c r="K14" i="1"/>
  <c r="J14" i="1"/>
  <c r="N13" i="1"/>
  <c r="M13" i="1"/>
  <c r="L13" i="1"/>
  <c r="K13" i="1"/>
  <c r="J13" i="1"/>
  <c r="N12" i="1"/>
  <c r="M12" i="1"/>
  <c r="L12" i="1"/>
  <c r="K12" i="1"/>
  <c r="J12" i="1"/>
  <c r="N11" i="1"/>
  <c r="M11" i="1"/>
  <c r="L11" i="1"/>
  <c r="K11" i="1"/>
  <c r="J11" i="1"/>
  <c r="N10" i="1"/>
  <c r="M10" i="1"/>
  <c r="L10" i="1"/>
  <c r="K10" i="1"/>
  <c r="J10" i="1"/>
  <c r="N9" i="1"/>
  <c r="M9" i="1"/>
  <c r="L9" i="1"/>
  <c r="K9" i="1"/>
  <c r="J9" i="1"/>
  <c r="N8" i="1"/>
  <c r="M8" i="1"/>
  <c r="L8" i="1"/>
  <c r="K8" i="1"/>
  <c r="J8" i="1"/>
  <c r="N7" i="1"/>
  <c r="M7" i="1"/>
  <c r="L7" i="1"/>
  <c r="K7" i="1"/>
  <c r="J7" i="1"/>
  <c r="N6" i="1"/>
  <c r="M6" i="1"/>
  <c r="L6" i="1"/>
  <c r="K6" i="1"/>
  <c r="J6" i="1"/>
  <c r="N5" i="1"/>
  <c r="M5" i="1"/>
  <c r="L5" i="1"/>
  <c r="K5" i="1"/>
  <c r="J5" i="1"/>
  <c r="N4" i="1"/>
  <c r="M4" i="1"/>
  <c r="L4" i="1"/>
  <c r="K4" i="1"/>
  <c r="J4" i="1"/>
  <c r="B23" i="2"/>
  <c r="F15" i="3"/>
  <c r="D4" i="4"/>
  <c r="D5" i="4"/>
  <c r="D6" i="4"/>
  <c r="D7" i="4"/>
  <c r="D3" i="4"/>
  <c r="B39" i="2"/>
  <c r="A39" i="2"/>
  <c r="A32" i="2"/>
  <c r="A33" i="2"/>
  <c r="A34" i="2"/>
  <c r="A35" i="2"/>
  <c r="A36" i="2"/>
  <c r="A37" i="2"/>
  <c r="A38" i="2"/>
  <c r="B15" i="2"/>
  <c r="B16" i="2"/>
  <c r="B17" i="2"/>
  <c r="B18" i="2"/>
  <c r="B19" i="2"/>
  <c r="B20" i="2"/>
  <c r="B21" i="2"/>
  <c r="B22" i="2"/>
  <c r="B24" i="2"/>
  <c r="B25" i="2"/>
  <c r="B26" i="2"/>
  <c r="B27" i="2"/>
  <c r="B28" i="2"/>
  <c r="B29" i="2"/>
  <c r="B30" i="3"/>
  <c r="B9" i="2"/>
  <c r="A9" i="2"/>
  <c r="B10" i="2"/>
  <c r="B11" i="2"/>
  <c r="A11" i="2"/>
  <c r="B12" i="2"/>
  <c r="A12" i="2"/>
  <c r="B8" i="2"/>
  <c r="A8" i="2"/>
  <c r="B17" i="3"/>
  <c r="B19" i="3"/>
  <c r="B21" i="3"/>
  <c r="B23" i="3"/>
  <c r="B25" i="3"/>
  <c r="B27" i="3"/>
  <c r="B29" i="3"/>
  <c r="B30" i="2"/>
  <c r="B31" i="2"/>
  <c r="B32" i="2"/>
  <c r="B33" i="2"/>
  <c r="B34" i="2"/>
  <c r="B35" i="2"/>
  <c r="B36" i="2"/>
  <c r="B37" i="2"/>
  <c r="B38" i="2"/>
  <c r="B40" i="3"/>
  <c r="F40" i="3"/>
  <c r="B16" i="3"/>
  <c r="B36" i="3"/>
  <c r="F36" i="3"/>
  <c r="B18" i="3"/>
  <c r="B20" i="3"/>
  <c r="B22" i="3"/>
  <c r="B24" i="3"/>
  <c r="B26" i="3"/>
  <c r="B28" i="3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15" i="2"/>
  <c r="C4" i="2"/>
  <c r="H7" i="3"/>
  <c r="B39" i="3"/>
  <c r="F39" i="3"/>
  <c r="B38" i="3"/>
  <c r="F38" i="3"/>
  <c r="B37" i="3"/>
  <c r="F37" i="3"/>
  <c r="B33" i="3"/>
  <c r="F33" i="3"/>
  <c r="B32" i="3"/>
  <c r="F32" i="3"/>
  <c r="A10" i="2"/>
  <c r="F7" i="3"/>
  <c r="B35" i="3"/>
  <c r="F35" i="3"/>
  <c r="B31" i="3"/>
  <c r="F31" i="3"/>
  <c r="B34" i="3"/>
  <c r="F34" i="3"/>
  <c r="D7" i="3"/>
  <c r="B7" i="3"/>
  <c r="J7" i="3"/>
  <c r="D4" i="2"/>
  <c r="D3" i="2"/>
  <c r="D33" i="3"/>
  <c r="H33" i="3"/>
  <c r="D35" i="3"/>
  <c r="H35" i="3"/>
  <c r="D37" i="3"/>
  <c r="H37" i="3"/>
  <c r="D39" i="3"/>
  <c r="H39" i="3"/>
  <c r="D32" i="3"/>
  <c r="H32" i="3"/>
  <c r="D34" i="3"/>
  <c r="H34" i="3"/>
  <c r="D36" i="3"/>
  <c r="H36" i="3"/>
  <c r="D38" i="3"/>
  <c r="H38" i="3"/>
  <c r="D30" i="3"/>
  <c r="B8" i="3"/>
  <c r="D8" i="3"/>
  <c r="F8" i="3"/>
  <c r="H8" i="3"/>
  <c r="J8" i="3"/>
  <c r="D31" i="3"/>
  <c r="H31" i="3"/>
  <c r="D40" i="3"/>
  <c r="H40" i="3"/>
  <c r="F30" i="3"/>
  <c r="H30" i="3"/>
  <c r="D24" i="3"/>
  <c r="D29" i="3"/>
  <c r="D21" i="3"/>
  <c r="D22" i="3"/>
  <c r="D27" i="3"/>
  <c r="D19" i="3"/>
  <c r="D17" i="3"/>
  <c r="D28" i="3"/>
  <c r="D20" i="3"/>
  <c r="D25" i="3"/>
  <c r="D26" i="3"/>
  <c r="D18" i="3"/>
  <c r="D23" i="3"/>
  <c r="D16" i="3"/>
  <c r="F16" i="3"/>
  <c r="F17" i="3"/>
  <c r="F19" i="3"/>
  <c r="F21" i="3"/>
  <c r="F23" i="3"/>
  <c r="F25" i="3"/>
  <c r="F27" i="3"/>
  <c r="F29" i="3"/>
  <c r="F18" i="3"/>
  <c r="F20" i="3"/>
  <c r="F22" i="3"/>
  <c r="F24" i="3"/>
  <c r="F26" i="3"/>
  <c r="F28" i="3"/>
  <c r="H18" i="3"/>
  <c r="H22" i="3"/>
  <c r="H21" i="3"/>
  <c r="H19" i="3"/>
  <c r="H28" i="3"/>
  <c r="H26" i="3"/>
  <c r="H17" i="3"/>
  <c r="H16" i="3"/>
  <c r="H25" i="3"/>
  <c r="H29" i="3"/>
  <c r="H23" i="3"/>
  <c r="H20" i="3"/>
  <c r="H27" i="3"/>
  <c r="H24" i="3"/>
  <c r="E8" i="2"/>
  <c r="E9" i="2"/>
  <c r="E10" i="2"/>
  <c r="E11" i="2"/>
  <c r="E12" i="2"/>
  <c r="J9" i="3"/>
  <c r="H9" i="3"/>
  <c r="D9" i="3"/>
  <c r="F9" i="3"/>
  <c r="B9" i="3"/>
  <c r="D8" i="2"/>
  <c r="D10" i="2"/>
  <c r="D12" i="2"/>
  <c r="D9" i="2"/>
  <c r="D11" i="2"/>
  <c r="C8" i="2"/>
  <c r="C10" i="2"/>
  <c r="C12" i="2"/>
  <c r="C9" i="2"/>
  <c r="C11" i="2"/>
</calcChain>
</file>

<file path=xl/sharedStrings.xml><?xml version="1.0" encoding="utf-8"?>
<sst xmlns="http://schemas.openxmlformats.org/spreadsheetml/2006/main" count="72" uniqueCount="53">
  <si>
    <t>Position</t>
  </si>
  <si>
    <t>RAPPORT FINANCIER ANNUEL</t>
  </si>
  <si>
    <t>NOM DE VOTRE SOCIÉTÉ</t>
  </si>
  <si>
    <t>MESURES CLÉS</t>
  </si>
  <si>
    <t>TOUTES LES MESURES</t>
  </si>
  <si>
    <t>MESURE</t>
  </si>
  <si>
    <t>VARIATION EN %</t>
  </si>
  <si>
    <t>TENDANCE SUR 5 ANS</t>
  </si>
  <si>
    <t xml:space="preserve">ENTREZ VOS DONNÉES FINANCIÈRES </t>
  </si>
  <si>
    <t>NOM DE LA MESURE</t>
  </si>
  <si>
    <t>MESURE 1</t>
  </si>
  <si>
    <t>MESURE 2</t>
  </si>
  <si>
    <t>MESURE 3</t>
  </si>
  <si>
    <t>MESURE 4</t>
  </si>
  <si>
    <t>MESURE 5</t>
  </si>
  <si>
    <t>MESURE 6</t>
  </si>
  <si>
    <t>DÉFINISSEZ LES MESURES CLÉS ICI</t>
  </si>
  <si>
    <t>Cette feuille de calcul est utilisée pour les calculs du Rapport financier et doit rester masquée.</t>
  </si>
  <si>
    <t>Cette année</t>
  </si>
  <si>
    <t>Année précédente</t>
  </si>
  <si>
    <t>Mesures clés</t>
  </si>
  <si>
    <t>Toutes les mesures (jusqu’à 25 mesures)</t>
  </si>
  <si>
    <t>MESURE 7</t>
  </si>
  <si>
    <t>MESURE 8</t>
  </si>
  <si>
    <t>MESURE 9</t>
  </si>
  <si>
    <t>MESURE 10</t>
  </si>
  <si>
    <t>MESURE 11</t>
  </si>
  <si>
    <t>MESURE 12</t>
  </si>
  <si>
    <t>MESURE 13</t>
  </si>
  <si>
    <t>MESURE 14</t>
  </si>
  <si>
    <t>MESURE 15</t>
  </si>
  <si>
    <t>MESURE 16</t>
  </si>
  <si>
    <t>MESURE 17</t>
  </si>
  <si>
    <t>MESURE 18</t>
  </si>
  <si>
    <t>MESURE 19</t>
  </si>
  <si>
    <t>MESURE 20</t>
  </si>
  <si>
    <t>MESURE 21</t>
  </si>
  <si>
    <t>MESURE 22</t>
  </si>
  <si>
    <t>MESURE 23</t>
  </si>
  <si>
    <t>MESURE 24</t>
  </si>
  <si>
    <t>MESURE 25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</si>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</sst>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&quot;$&quot;#,##0.00"/>
    <numFmt numFmtId="165" formatCode="0&quot; &quot;%"/>
    <numFmt numFmtId="166" formatCode="#,##0\ &quot;€&quot;"/>
    <numFmt numFmtId="167" formatCode="#,##0.00\ &quot;€&quot;"/>
  </numFmts>
  <fonts count="19" x14ac:knownFonts="1">
    <font>
      <sz val="10"/>
      <color theme="1" tint="0.34998626667073579"/>
      <name val="Euphemia"/>
      <family val="2"/>
      <scheme val="major"/>
    </font>
    <font>
      <sz val="11"/>
      <color theme="1"/>
      <name val="Franklin Gothic Medium"/>
      <family val="2"/>
      <scheme val="minor"/>
    </font>
    <font>
      <b/>
      <sz val="11"/>
      <color theme="1"/>
      <name val="Franklin Gothic Medium"/>
      <family val="2"/>
      <scheme val="minor"/>
    </font>
    <font>
      <sz val="11"/>
      <color theme="1"/>
      <name val="Calibri"/>
      <family val="2"/>
    </font>
    <font>
      <sz val="11"/>
      <color theme="1" tint="0.499984740745262"/>
      <name val="Franklin Gothic Medium"/>
      <family val="2"/>
      <scheme val="minor"/>
    </font>
    <font>
      <i/>
      <sz val="11"/>
      <color theme="1" tint="0.499984740745262"/>
      <name val="Franklin Gothic Medium"/>
      <family val="2"/>
      <scheme val="minor"/>
    </font>
    <font>
      <sz val="11"/>
      <color theme="1"/>
      <name val="Franklin Gothic Medium"/>
      <family val="2"/>
      <scheme val="minor"/>
    </font>
    <font>
      <b/>
      <sz val="11"/>
      <color theme="0"/>
      <name val="Franklin Gothic Medium"/>
      <family val="2"/>
      <scheme val="minor"/>
    </font>
    <font>
      <sz val="24"/>
      <color theme="4"/>
      <name val="Euphemia"/>
      <family val="2"/>
      <scheme val="major"/>
    </font>
    <font>
      <sz val="14"/>
      <color theme="0" tint="-0.34998626667073579"/>
      <name val="Euphemia"/>
      <family val="2"/>
      <scheme val="major"/>
    </font>
    <font>
      <sz val="18"/>
      <color theme="1" tint="0.34998626667073579"/>
      <name val="Franklin Gothic Medium"/>
      <family val="2"/>
      <scheme val="minor"/>
    </font>
    <font>
      <sz val="20"/>
      <color theme="0" tint="-0.34998626667073579"/>
      <name val="Euphemia"/>
      <family val="2"/>
      <scheme val="major"/>
    </font>
    <font>
      <sz val="20"/>
      <color theme="0" tint="-0.34998626667073579"/>
      <name val="Franklin Gothic Medium"/>
      <family val="2"/>
      <scheme val="minor"/>
    </font>
    <font>
      <sz val="14"/>
      <color theme="0" tint="-0.34998626667073579"/>
      <name val="Franklin Gothic Medium"/>
      <family val="2"/>
      <scheme val="minor"/>
    </font>
    <font>
      <sz val="12"/>
      <color theme="0" tint="-0.34998626667073579"/>
      <name val="Franklin Gothic Medium"/>
      <family val="2"/>
      <scheme val="minor"/>
    </font>
    <font>
      <sz val="11"/>
      <color theme="4" tint="-0.249977111117893"/>
      <name val="Franklin Gothic Medium"/>
      <family val="2"/>
      <scheme val="minor"/>
    </font>
    <font>
      <sz val="14"/>
      <color theme="3" tint="0.499984740745262"/>
      <name val="Franklin Gothic Medium"/>
      <family val="2"/>
      <scheme val="minor"/>
    </font>
    <font>
      <b/>
      <sz val="9"/>
      <color theme="0"/>
      <name val="Franklin Gothic Medium"/>
      <family val="2"/>
      <scheme val="minor"/>
    </font>
    <font>
      <sz val="10"/>
      <color theme="0" tint="-0.34998626667073579"/>
      <name val="Euphemia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32">
    <border>
      <left/>
      <right/>
      <top/>
      <bottom/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medium">
        <color theme="0" tint="-0.34998626667073579"/>
      </top>
      <bottom style="medium">
        <color theme="0" tint="-0.34998626667073579"/>
      </bottom>
      <diagonal/>
    </border>
    <border>
      <left style="medium">
        <color theme="1" tint="0.34998626667073579"/>
      </left>
      <right/>
      <top/>
      <bottom/>
      <diagonal/>
    </border>
    <border>
      <left/>
      <right style="medium">
        <color theme="1" tint="0.34998626667073579"/>
      </right>
      <top/>
      <bottom/>
      <diagonal/>
    </border>
    <border>
      <left style="medium">
        <color theme="1" tint="0.34998626667073579"/>
      </left>
      <right/>
      <top/>
      <bottom style="medium">
        <color theme="1" tint="0.34998626667073579"/>
      </bottom>
      <diagonal/>
    </border>
    <border>
      <left/>
      <right style="medium">
        <color theme="1" tint="0.34998626667073579"/>
      </right>
      <top/>
      <bottom style="medium">
        <color theme="1" tint="0.34998626667073579"/>
      </bottom>
      <diagonal/>
    </border>
    <border>
      <left/>
      <right/>
      <top/>
      <bottom style="dashed">
        <color theme="1" tint="0.34998626667073579"/>
      </bottom>
      <diagonal/>
    </border>
    <border>
      <left style="medium">
        <color theme="1" tint="0.34998626667073579"/>
      </left>
      <right style="medium">
        <color theme="1" tint="0.34998626667073579"/>
      </right>
      <top/>
      <bottom/>
      <diagonal/>
    </border>
    <border>
      <left/>
      <right/>
      <top/>
      <bottom style="medium">
        <color theme="1" tint="0.34998626667073579"/>
      </bottom>
      <diagonal/>
    </border>
    <border>
      <left style="medium">
        <color theme="1" tint="0.34998626667073579"/>
      </left>
      <right/>
      <top style="dashed">
        <color theme="1" tint="0.34998626667073579"/>
      </top>
      <bottom/>
      <diagonal/>
    </border>
    <border>
      <left/>
      <right style="medium">
        <color theme="1" tint="0.34998626667073579"/>
      </right>
      <top style="dashed">
        <color theme="1" tint="0.34998626667073579"/>
      </top>
      <bottom/>
      <diagonal/>
    </border>
    <border>
      <left/>
      <right/>
      <top style="dashed">
        <color theme="1" tint="0.34998626667073579"/>
      </top>
      <bottom/>
      <diagonal/>
    </border>
    <border>
      <left/>
      <right/>
      <top style="thin">
        <color theme="0" tint="-0.14996795556505021"/>
      </top>
      <bottom style="thin">
        <color theme="0" tint="-0.14993743705557422"/>
      </bottom>
      <diagonal/>
    </border>
    <border>
      <left/>
      <right/>
      <top style="thin">
        <color theme="0" tint="-0.14993743705557422"/>
      </top>
      <bottom style="thin">
        <color theme="0" tint="-0.14993743705557422"/>
      </bottom>
      <diagonal/>
    </border>
    <border>
      <left style="medium">
        <color theme="0" tint="-0.34998626667073579"/>
      </left>
      <right style="thin">
        <color theme="0" tint="-0.14996795556505021"/>
      </right>
      <top style="medium">
        <color theme="0" tint="-0.34998626667073579"/>
      </top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theme="0" tint="-0.34998626667073579"/>
      </right>
      <top style="medium">
        <color theme="0" tint="-0.34998626667073579"/>
      </top>
      <bottom style="thin">
        <color theme="0" tint="-0.14996795556505021"/>
      </bottom>
      <diagonal/>
    </border>
    <border>
      <left style="medium">
        <color theme="0" tint="-0.34998626667073579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theme="0" tint="-0.34998626667073579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theme="0" tint="-0.34998626667073579"/>
      </left>
      <right style="thin">
        <color theme="0" tint="-0.14996795556505021"/>
      </right>
      <top style="thin">
        <color theme="0" tint="-0.14996795556505021"/>
      </top>
      <bottom style="medium">
        <color theme="0" tint="-0.34998626667073579"/>
      </bottom>
      <diagonal/>
    </border>
    <border>
      <left style="thin">
        <color theme="0" tint="-0.14996795556505021"/>
      </left>
      <right style="medium">
        <color theme="0" tint="-0.34998626667073579"/>
      </right>
      <top style="thin">
        <color theme="0" tint="-0.14996795556505021"/>
      </top>
      <bottom style="medium">
        <color theme="0" tint="-0.34998626667073579"/>
      </bottom>
      <diagonal/>
    </border>
    <border>
      <left/>
      <right/>
      <top style="thin">
        <color theme="0" tint="-0.14996795556505021"/>
      </top>
      <bottom/>
      <diagonal/>
    </border>
    <border>
      <left/>
      <right/>
      <top style="medium">
        <color theme="0" tint="-0.34998626667073579"/>
      </top>
      <bottom/>
      <diagonal/>
    </border>
    <border>
      <left style="medium">
        <color theme="1" tint="0.34998626667073579"/>
      </left>
      <right style="medium">
        <color theme="1" tint="0.34998626667073579"/>
      </right>
      <top style="dashed">
        <color theme="1" tint="0.34998626667073579"/>
      </top>
      <bottom/>
      <diagonal/>
    </border>
    <border>
      <left style="medium">
        <color theme="1" tint="0.34998626667073579"/>
      </left>
      <right style="medium">
        <color theme="1" tint="0.34998626667073579"/>
      </right>
      <top/>
      <bottom style="medium">
        <color theme="1" tint="0.34998626667073579"/>
      </bottom>
      <diagonal/>
    </border>
    <border>
      <left style="medium">
        <color theme="1" tint="0.34998626667073579"/>
      </left>
      <right style="medium">
        <color theme="1" tint="0.34998626667073579"/>
      </right>
      <top/>
      <bottom style="dashed">
        <color theme="1" tint="0.34998626667073579"/>
      </bottom>
      <diagonal/>
    </border>
    <border>
      <left style="medium">
        <color theme="1" tint="0.34998626667073579"/>
      </left>
      <right/>
      <top/>
      <bottom style="dashed">
        <color theme="1" tint="0.34998626667073579"/>
      </bottom>
      <diagonal/>
    </border>
    <border>
      <left/>
      <right style="medium">
        <color theme="1" tint="0.34998626667073579"/>
      </right>
      <top/>
      <bottom style="dashed">
        <color theme="1" tint="0.34998626667073579"/>
      </bottom>
      <diagonal/>
    </border>
    <border>
      <left style="medium">
        <color theme="4"/>
      </left>
      <right style="medium">
        <color theme="4"/>
      </right>
      <top style="medium">
        <color theme="4"/>
      </top>
      <bottom/>
      <diagonal/>
    </border>
    <border>
      <left style="medium">
        <color theme="4"/>
      </left>
      <right/>
      <top style="medium">
        <color theme="4"/>
      </top>
      <bottom/>
      <diagonal/>
    </border>
    <border>
      <left/>
      <right/>
      <top style="medium">
        <color theme="4"/>
      </top>
      <bottom/>
      <diagonal/>
    </border>
    <border>
      <left/>
      <right style="medium">
        <color theme="4"/>
      </right>
      <top style="medium">
        <color theme="4"/>
      </top>
      <bottom/>
      <diagonal/>
    </border>
  </borders>
  <cellStyleXfs count="9">
    <xf numFmtId="0" fontId="0" fillId="0" borderId="0" applyFill="0" applyBorder="0">
      <alignment vertical="center"/>
    </xf>
    <xf numFmtId="165" fontId="1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0" borderId="2" applyNumberFormat="0" applyFill="0" applyAlignment="0" applyProtection="0"/>
    <xf numFmtId="0" fontId="10" fillId="0" borderId="0" applyNumberFormat="0" applyFill="0" applyBorder="0" applyAlignment="0" applyProtection="0"/>
    <xf numFmtId="0" fontId="17" fillId="2" borderId="0">
      <alignment horizontal="center" vertical="center"/>
    </xf>
    <xf numFmtId="166" fontId="12" fillId="0" borderId="7">
      <alignment horizontal="center" vertical="center"/>
    </xf>
    <xf numFmtId="165" fontId="14" fillId="0" borderId="0">
      <alignment horizontal="left" vertical="center" indent="1"/>
    </xf>
    <xf numFmtId="0" fontId="16" fillId="0" borderId="0" applyNumberFormat="0" applyFill="0" applyBorder="0" applyAlignment="0" applyProtection="0"/>
  </cellStyleXfs>
  <cellXfs count="79">
    <xf numFmtId="0" fontId="0" fillId="0" borderId="0" xfId="0">
      <alignment vertical="center"/>
    </xf>
    <xf numFmtId="0" fontId="0" fillId="0" borderId="0" xfId="0" applyAlignment="1">
      <alignment horizontal="center"/>
    </xf>
    <xf numFmtId="0" fontId="3" fillId="0" borderId="0" xfId="0" applyFont="1">
      <alignment vertical="center"/>
    </xf>
    <xf numFmtId="0" fontId="5" fillId="0" borderId="0" xfId="0" applyFont="1" applyAlignment="1">
      <alignment horizontal="right"/>
    </xf>
    <xf numFmtId="0" fontId="0" fillId="0" borderId="0" xfId="0" applyAlignment="1">
      <alignment horizontal="right"/>
    </xf>
    <xf numFmtId="165" fontId="0" fillId="0" borderId="0" xfId="1" applyFont="1"/>
    <xf numFmtId="0" fontId="0" fillId="0" borderId="0" xfId="0" applyAlignment="1">
      <alignment horizontal="center" vertical="center"/>
    </xf>
    <xf numFmtId="9" fontId="6" fillId="0" borderId="0" xfId="0" applyNumberFormat="1" applyFont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0" fillId="0" borderId="0" xfId="0" applyAlignment="1">
      <alignment horizontal="left" indent="1"/>
    </xf>
    <xf numFmtId="0" fontId="8" fillId="0" borderId="0" xfId="2"/>
    <xf numFmtId="0" fontId="9" fillId="0" borderId="2" xfId="3"/>
    <xf numFmtId="0" fontId="9" fillId="0" borderId="2" xfId="3" applyFill="1"/>
    <xf numFmtId="0" fontId="2" fillId="0" borderId="0" xfId="0" applyFont="1" applyAlignment="1"/>
    <xf numFmtId="0" fontId="7" fillId="2" borderId="1" xfId="0" applyFont="1" applyFill="1" applyBorder="1" applyAlignment="1">
      <alignment vertical="center"/>
    </xf>
    <xf numFmtId="9" fontId="13" fillId="0" borderId="0" xfId="1" applyNumberFormat="1" applyFont="1" applyAlignment="1">
      <alignment horizontal="left" vertical="center" indent="1"/>
    </xf>
    <xf numFmtId="0" fontId="0" fillId="0" borderId="0" xfId="0" applyBorder="1">
      <alignment vertical="center"/>
    </xf>
    <xf numFmtId="9" fontId="6" fillId="0" borderId="0" xfId="0" applyNumberFormat="1" applyFont="1" applyBorder="1" applyAlignment="1">
      <alignment horizontal="left" vertical="center" indent="1"/>
    </xf>
    <xf numFmtId="0" fontId="0" fillId="0" borderId="0" xfId="0" applyBorder="1" applyAlignment="1">
      <alignment horizontal="left" indent="1"/>
    </xf>
    <xf numFmtId="0" fontId="0" fillId="0" borderId="9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7" fillId="2" borderId="1" xfId="0" applyFont="1" applyFill="1" applyBorder="1" applyAlignment="1">
      <alignment horizontal="center" vertical="center"/>
    </xf>
    <xf numFmtId="0" fontId="0" fillId="0" borderId="13" xfId="0" applyFill="1" applyBorder="1" applyAlignment="1">
      <alignment vertical="center"/>
    </xf>
    <xf numFmtId="165" fontId="0" fillId="0" borderId="13" xfId="1" applyFont="1" applyFill="1" applyBorder="1" applyAlignment="1">
      <alignment horizontal="center" vertical="center"/>
    </xf>
    <xf numFmtId="164" fontId="0" fillId="0" borderId="14" xfId="0" applyNumberFormat="1" applyFill="1" applyBorder="1" applyAlignment="1">
      <alignment vertical="center"/>
    </xf>
    <xf numFmtId="0" fontId="0" fillId="0" borderId="14" xfId="0" applyFill="1" applyBorder="1" applyAlignment="1">
      <alignment vertical="center"/>
    </xf>
    <xf numFmtId="165" fontId="0" fillId="0" borderId="14" xfId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 indent="1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15" fillId="0" borderId="0" xfId="0" applyFont="1" applyAlignment="1">
      <alignment vertical="center"/>
    </xf>
    <xf numFmtId="0" fontId="4" fillId="0" borderId="15" xfId="0" applyFont="1" applyBorder="1" applyAlignment="1">
      <alignment horizontal="center" vertical="center"/>
    </xf>
    <xf numFmtId="0" fontId="0" fillId="0" borderId="16" xfId="0" applyBorder="1" applyAlignment="1">
      <alignment horizontal="left" vertical="center"/>
    </xf>
    <xf numFmtId="0" fontId="4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left" vertical="center"/>
    </xf>
    <xf numFmtId="0" fontId="0" fillId="0" borderId="18" xfId="0" applyBorder="1" applyAlignment="1">
      <alignment vertical="center"/>
    </xf>
    <xf numFmtId="0" fontId="4" fillId="0" borderId="19" xfId="0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0" xfId="0" applyBorder="1" applyAlignment="1">
      <alignment horizontal="left" vertical="center" indent="1"/>
    </xf>
    <xf numFmtId="0" fontId="0" fillId="0" borderId="14" xfId="0" applyFill="1" applyBorder="1" applyAlignment="1">
      <alignment vertical="center"/>
    </xf>
    <xf numFmtId="0" fontId="0" fillId="0" borderId="13" xfId="0" applyFill="1" applyBorder="1" applyAlignment="1">
      <alignment vertical="center"/>
    </xf>
    <xf numFmtId="164" fontId="0" fillId="0" borderId="14" xfId="0" applyNumberFormat="1" applyFill="1" applyBorder="1" applyAlignment="1">
      <alignment vertical="center"/>
    </xf>
    <xf numFmtId="0" fontId="9" fillId="0" borderId="22" xfId="3" applyBorder="1"/>
    <xf numFmtId="165" fontId="14" fillId="0" borderId="23" xfId="7" applyBorder="1" applyAlignment="1">
      <alignment horizontal="left" vertical="center" indent="1"/>
    </xf>
    <xf numFmtId="0" fontId="0" fillId="0" borderId="8" xfId="0" applyBorder="1" applyAlignment="1"/>
    <xf numFmtId="0" fontId="0" fillId="0" borderId="24" xfId="0" applyBorder="1">
      <alignment vertical="center"/>
    </xf>
    <xf numFmtId="0" fontId="0" fillId="0" borderId="8" xfId="0" applyBorder="1" applyAlignment="1">
      <alignment horizontal="left" indent="1"/>
    </xf>
    <xf numFmtId="166" fontId="12" fillId="0" borderId="4" xfId="6" applyBorder="1">
      <alignment horizontal="center" vertical="center"/>
    </xf>
    <xf numFmtId="166" fontId="12" fillId="0" borderId="25" xfId="6" applyBorder="1" applyAlignment="1">
      <alignment horizontal="center" vertical="center"/>
    </xf>
    <xf numFmtId="166" fontId="12" fillId="0" borderId="25" xfId="6" applyBorder="1">
      <alignment horizontal="center" vertical="center"/>
    </xf>
    <xf numFmtId="0" fontId="10" fillId="0" borderId="0" xfId="4" applyAlignment="1">
      <alignment vertical="center"/>
    </xf>
    <xf numFmtId="0" fontId="17" fillId="2" borderId="28" xfId="5" applyBorder="1">
      <alignment horizontal="center" vertical="center"/>
    </xf>
    <xf numFmtId="0" fontId="7" fillId="2" borderId="1" xfId="0" applyFont="1" applyFill="1" applyBorder="1" applyAlignment="1">
      <alignment horizontal="right" vertical="center"/>
    </xf>
    <xf numFmtId="0" fontId="0" fillId="0" borderId="13" xfId="0" applyFill="1" applyBorder="1" applyAlignment="1">
      <alignment horizontal="left" vertical="center" indent="1"/>
    </xf>
    <xf numFmtId="0" fontId="0" fillId="0" borderId="14" xfId="0" applyFill="1" applyBorder="1" applyAlignment="1">
      <alignment horizontal="left" vertical="center" indent="1"/>
    </xf>
    <xf numFmtId="165" fontId="14" fillId="0" borderId="23" xfId="1" applyNumberFormat="1" applyFont="1" applyBorder="1" applyAlignment="1">
      <alignment horizontal="left" vertical="center" indent="1"/>
    </xf>
    <xf numFmtId="167" fontId="0" fillId="0" borderId="13" xfId="0" applyNumberFormat="1" applyFill="1" applyBorder="1" applyAlignment="1">
      <alignment vertical="center"/>
    </xf>
    <xf numFmtId="167" fontId="0" fillId="0" borderId="14" xfId="0" applyNumberFormat="1" applyFill="1" applyBorder="1" applyAlignment="1">
      <alignment vertical="center"/>
    </xf>
    <xf numFmtId="167" fontId="0" fillId="0" borderId="21" xfId="0" applyNumberFormat="1" applyBorder="1" applyAlignment="1">
      <alignment horizontal="right" vertical="center"/>
    </xf>
    <xf numFmtId="0" fontId="7" fillId="2" borderId="1" xfId="0" applyFont="1" applyFill="1" applyBorder="1" applyAlignment="1">
      <alignment vertical="center"/>
    </xf>
    <xf numFmtId="0" fontId="0" fillId="0" borderId="14" xfId="0" applyFill="1" applyBorder="1" applyAlignment="1">
      <alignment vertical="center"/>
    </xf>
    <xf numFmtId="0" fontId="7" fillId="2" borderId="1" xfId="0" applyFont="1" applyFill="1" applyBorder="1" applyAlignment="1">
      <alignment vertical="center"/>
    </xf>
    <xf numFmtId="0" fontId="0" fillId="0" borderId="13" xfId="0" applyFill="1" applyBorder="1" applyAlignment="1">
      <alignment vertical="center"/>
    </xf>
    <xf numFmtId="0" fontId="11" fillId="0" borderId="2" xfId="3" applyNumberFormat="1" applyFont="1" applyFill="1" applyAlignment="1">
      <alignment horizontal="center" vertical="center"/>
    </xf>
    <xf numFmtId="165" fontId="14" fillId="0" borderId="10" xfId="7" applyBorder="1" applyAlignment="1">
      <alignment horizontal="left" vertical="center" indent="1"/>
    </xf>
    <xf numFmtId="165" fontId="14" fillId="0" borderId="12" xfId="7" applyBorder="1" applyAlignment="1">
      <alignment horizontal="left" vertical="center" indent="1"/>
    </xf>
    <xf numFmtId="165" fontId="14" fillId="0" borderId="11" xfId="7" applyBorder="1" applyAlignment="1">
      <alignment horizontal="left" vertical="center" indent="1"/>
    </xf>
    <xf numFmtId="166" fontId="12" fillId="0" borderId="26" xfId="6" applyBorder="1">
      <alignment horizontal="center" vertical="center"/>
    </xf>
    <xf numFmtId="166" fontId="12" fillId="0" borderId="7" xfId="6" applyBorder="1">
      <alignment horizontal="center" vertical="center"/>
    </xf>
    <xf numFmtId="166" fontId="12" fillId="0" borderId="27" xfId="6" applyBorder="1">
      <alignment horizontal="center" vertical="center"/>
    </xf>
    <xf numFmtId="0" fontId="0" fillId="0" borderId="3" xfId="0" applyBorder="1" applyAlignment="1">
      <alignment horizontal="left" indent="1"/>
    </xf>
    <xf numFmtId="0" fontId="0" fillId="0" borderId="0" xfId="0" applyBorder="1" applyAlignment="1">
      <alignment horizontal="left" indent="1"/>
    </xf>
    <xf numFmtId="0" fontId="0" fillId="0" borderId="4" xfId="0" applyBorder="1" applyAlignment="1">
      <alignment horizontal="left" indent="1"/>
    </xf>
    <xf numFmtId="0" fontId="17" fillId="2" borderId="29" xfId="5" applyBorder="1">
      <alignment horizontal="center" vertical="center"/>
    </xf>
    <xf numFmtId="0" fontId="17" fillId="2" borderId="30" xfId="5" applyBorder="1">
      <alignment horizontal="center" vertical="center"/>
    </xf>
    <xf numFmtId="0" fontId="17" fillId="2" borderId="31" xfId="5" applyBorder="1">
      <alignment horizontal="center" vertical="center"/>
    </xf>
    <xf numFmtId="0" fontId="0" fillId="0" borderId="14" xfId="0" applyFill="1" applyBorder="1" applyAlignment="1">
      <alignment horizontal="left" vertical="center" indent="1"/>
    </xf>
    <xf numFmtId="0" fontId="18" fillId="0" borderId="2" xfId="3" applyFont="1" applyAlignment="1">
      <alignment horizontal="center"/>
    </xf>
  </cellXfs>
  <cellStyles count="9">
    <cellStyle name="En-tête de mesure clé" xfId="5"/>
    <cellStyle name="Normal" xfId="0" builtinId="0" customBuiltin="1"/>
    <cellStyle name="Pourcentage" xfId="1" builtinId="5" customBuiltin="1"/>
    <cellStyle name="Pourcentage de mesure clé" xfId="7"/>
    <cellStyle name="Titre" xfId="2" builtinId="15" customBuiltin="1"/>
    <cellStyle name="Titre 1" xfId="3" builtinId="16" customBuiltin="1"/>
    <cellStyle name="Titre 2" xfId="4" builtinId="17" customBuiltin="1"/>
    <cellStyle name="Titre 3" xfId="8" builtinId="18" customBuiltin="1"/>
    <cellStyle name="Valeur de mesure clé" xfId="6"/>
  </cellStyles>
  <dxfs count="9"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  <border>
        <top style="thin">
          <color theme="0" tint="-0.14996795556505021"/>
        </top>
        <bottom style="thin">
          <color theme="0" tint="-0.14996795556505021"/>
        </bottom>
      </border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180973</xdr:colOff>
      <xdr:row>1</xdr:row>
      <xdr:rowOff>47626</xdr:rowOff>
    </xdr:from>
    <xdr:to>
      <xdr:col>14</xdr:col>
      <xdr:colOff>619124</xdr:colOff>
      <xdr:row>4</xdr:row>
      <xdr:rowOff>95250</xdr:rowOff>
    </xdr:to>
    <xdr:sp macro="" textlink="">
      <xdr:nvSpPr>
        <xdr:cNvPr id="10" name="Conseil d’entrée de données" descr="Sélectionnez l’année du rapport financier à afficher." title="Conseil"/>
        <xdr:cNvSpPr/>
      </xdr:nvSpPr>
      <xdr:spPr>
        <a:xfrm>
          <a:off x="9163048" y="152401"/>
          <a:ext cx="1123951" cy="923924"/>
        </a:xfrm>
        <a:prstGeom prst="wedgeRectCallout">
          <a:avLst>
            <a:gd name="adj1" fmla="val -77578"/>
            <a:gd name="adj2" fmla="val -22074"/>
          </a:avLst>
        </a:prstGeom>
        <a:ln w="19050"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137160" rtlCol="0" anchor="ctr"/>
        <a:lstStyle/>
        <a:p>
          <a:pPr algn="l"/>
          <a:r>
            <a:rPr lang="en-US" sz="1050"/>
            <a:t>Sélectionnez l’année du rapport financier à afficher.</a:t>
          </a:r>
          <a:endParaRPr lang="en-US" sz="1050" baseline="0"/>
        </a:p>
      </xdr:txBody>
    </xdr:sp>
    <xdr:clientData fPrintsWithSheet="0"/>
  </xdr:twoCellAnchor>
  <xdr:twoCellAnchor>
    <xdr:from>
      <xdr:col>12</xdr:col>
      <xdr:colOff>276223</xdr:colOff>
      <xdr:row>5</xdr:row>
      <xdr:rowOff>171450</xdr:rowOff>
    </xdr:from>
    <xdr:to>
      <xdr:col>14</xdr:col>
      <xdr:colOff>419100</xdr:colOff>
      <xdr:row>10</xdr:row>
      <xdr:rowOff>142875</xdr:rowOff>
    </xdr:to>
    <xdr:sp macro="" textlink="">
      <xdr:nvSpPr>
        <xdr:cNvPr id="3" name="Conseil d’entrée de données" descr="Sélectionnez les mesures de votre rapport sur la feuille de calcul Paramètres des mesures clés." title="Conseil"/>
        <xdr:cNvSpPr/>
      </xdr:nvSpPr>
      <xdr:spPr>
        <a:xfrm>
          <a:off x="11706223" y="1457325"/>
          <a:ext cx="1476377" cy="1504950"/>
        </a:xfrm>
        <a:prstGeom prst="wedgeRectCallout">
          <a:avLst>
            <a:gd name="adj1" fmla="val -68256"/>
            <a:gd name="adj2" fmla="val -24513"/>
          </a:avLst>
        </a:prstGeom>
        <a:ln w="19050"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137160" rtlCol="0" anchor="ctr"/>
        <a:lstStyle/>
        <a:p>
          <a:pPr algn="l"/>
          <a:r>
            <a:rPr lang="en-US" sz="105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Sélectionnez les mesures pour votre rapport sur la feuille de calcul Paramètres des mesures clés.</a:t>
          </a:r>
          <a:endParaRPr lang="en-US" sz="1050" baseline="0"/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476248</xdr:colOff>
      <xdr:row>2</xdr:row>
      <xdr:rowOff>0</xdr:rowOff>
    </xdr:from>
    <xdr:to>
      <xdr:col>5</xdr:col>
      <xdr:colOff>590549</xdr:colOff>
      <xdr:row>6</xdr:row>
      <xdr:rowOff>28575</xdr:rowOff>
    </xdr:to>
    <xdr:sp macro="" textlink="">
      <xdr:nvSpPr>
        <xdr:cNvPr id="2" name="Conseil d’entrée de données" descr="Sélectionnez les mesures clés de votre rapport financier." title="Conseil"/>
        <xdr:cNvSpPr/>
      </xdr:nvSpPr>
      <xdr:spPr>
        <a:xfrm>
          <a:off x="3419473" y="590550"/>
          <a:ext cx="1485901" cy="1019175"/>
        </a:xfrm>
        <a:prstGeom prst="wedgeRectCallout">
          <a:avLst>
            <a:gd name="adj1" fmla="val -68256"/>
            <a:gd name="adj2" fmla="val -24513"/>
          </a:avLst>
        </a:prstGeom>
        <a:ln w="19050"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137160" rtlCol="0" anchor="ctr"/>
        <a:lstStyle/>
        <a:p>
          <a:pPr algn="l"/>
          <a:r>
            <a:rPr lang="en-US" sz="1050" baseline="0"/>
            <a:t>Sélectionnez les mesures clés pour votre rapport financier.</a:t>
          </a:r>
          <a:endParaRPr lang="en-US" sz="1050"/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Annual Financial Report">
      <a:dk1>
        <a:sysClr val="windowText" lastClr="000000"/>
      </a:dk1>
      <a:lt1>
        <a:sysClr val="window" lastClr="FFFFFF"/>
      </a:lt1>
      <a:dk2>
        <a:srgbClr val="000000"/>
      </a:dk2>
      <a:lt2>
        <a:srgbClr val="E9EAEA"/>
      </a:lt2>
      <a:accent1>
        <a:srgbClr val="52B86E"/>
      </a:accent1>
      <a:accent2>
        <a:srgbClr val="F7901E"/>
      </a:accent2>
      <a:accent3>
        <a:srgbClr val="308DBB"/>
      </a:accent3>
      <a:accent4>
        <a:srgbClr val="EEB330"/>
      </a:accent4>
      <a:accent5>
        <a:srgbClr val="915B97"/>
      </a:accent5>
      <a:accent6>
        <a:srgbClr val="E35856"/>
      </a:accent6>
      <a:hlink>
        <a:srgbClr val="308DBB"/>
      </a:hlink>
      <a:folHlink>
        <a:srgbClr val="915B97"/>
      </a:folHlink>
    </a:clrScheme>
    <a:fontScheme name="Annual Financial Report">
      <a:majorFont>
        <a:latin typeface="Euphemia"/>
        <a:ea typeface=""/>
        <a:cs typeface=""/>
      </a:majorFont>
      <a:minorFont>
        <a:latin typeface="Franklin Gothic Medium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ln w="19050">
          <a:solidFill>
            <a:schemeClr val="tx1">
              <a:lumMod val="65000"/>
              <a:lumOff val="35000"/>
            </a:schemeClr>
          </a:solidFill>
        </a:ln>
      </a:spPr>
      <a:bodyPr vertOverflow="clip" horzOverflow="clip" rtlCol="0" anchor="ctr"/>
      <a:lstStyle>
        <a:defPPr algn="l">
          <a:defRPr sz="105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2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Relationship Id="rId2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4"/>
    <pageSetUpPr autoPageBreaks="0" fitToPage="1"/>
  </sheetPr>
  <dimension ref="B1:O40"/>
  <sheetViews>
    <sheetView showGridLines="0" topLeftCell="A2" workbookViewId="0">
      <selection activeCell="F2" sqref="F2"/>
    </sheetView>
  </sheetViews>
  <sheetFormatPr baseColWidth="10" defaultColWidth="9.1640625" defaultRowHeight="18.75" customHeight="1" x14ac:dyDescent="0.2"/>
  <cols>
    <col min="1" max="1" width="1.6640625" customWidth="1"/>
    <col min="2" max="2" width="32" customWidth="1"/>
    <col min="3" max="3" width="2.5" customWidth="1"/>
    <col min="4" max="4" width="32.83203125" customWidth="1"/>
    <col min="5" max="5" width="2.5" customWidth="1"/>
    <col min="6" max="6" width="28.83203125" customWidth="1"/>
    <col min="7" max="7" width="2.5" customWidth="1"/>
    <col min="8" max="8" width="21.83203125" customWidth="1"/>
    <col min="9" max="9" width="2.5" customWidth="1"/>
    <col min="10" max="10" width="7.5" customWidth="1"/>
    <col min="11" max="11" width="1.5" customWidth="1"/>
    <col min="12" max="12" width="15.5" customWidth="1"/>
    <col min="13" max="13" width="8.5" customWidth="1"/>
    <col min="15" max="16" width="10" customWidth="1"/>
  </cols>
  <sheetData>
    <row r="1" spans="2:15" ht="8.25" customHeight="1" thickBot="1" x14ac:dyDescent="0.25"/>
    <row r="2" spans="2:15" ht="38.25" customHeight="1" thickBot="1" x14ac:dyDescent="0.45">
      <c r="B2" s="10" t="s">
        <v>1</v>
      </c>
      <c r="J2" s="3"/>
      <c r="K2" s="64" t="s">
        <v>47</v>
      </c>
      <c r="L2" s="64"/>
    </row>
    <row r="3" spans="2:15" ht="24" customHeight="1" x14ac:dyDescent="0.2">
      <c r="B3" s="51" t="s">
        <v>2</v>
      </c>
    </row>
    <row r="4" spans="2:15" ht="6.75" customHeight="1" thickBot="1" x14ac:dyDescent="0.25"/>
    <row r="5" spans="2:15" ht="24" customHeight="1" thickBot="1" x14ac:dyDescent="0.3">
      <c r="B5" s="11" t="s">
        <v>3</v>
      </c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2:15" s="16" customFormat="1" ht="18.75" customHeight="1" thickBot="1" x14ac:dyDescent="0.3"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</row>
    <row r="7" spans="2:15" ht="22.5" customHeight="1" x14ac:dyDescent="0.15">
      <c r="B7" s="52" t="str">
        <f>Calculs!B8</f>
        <v>MESURE 4</v>
      </c>
      <c r="C7" s="13"/>
      <c r="D7" s="52" t="str">
        <f>Calculs!B9</f>
        <v>MESURE 7</v>
      </c>
      <c r="E7" s="13"/>
      <c r="F7" s="52" t="str">
        <f>Calculs!B10</f>
        <v>MESURE 3</v>
      </c>
      <c r="G7" s="13"/>
      <c r="H7" s="52" t="str">
        <f>Calculs!B11</f>
        <v>MESURE 10</v>
      </c>
      <c r="I7" s="13"/>
      <c r="J7" s="74" t="str">
        <f>Calculs!B12</f>
        <v>MESURE 8</v>
      </c>
      <c r="K7" s="75"/>
      <c r="L7" s="76"/>
      <c r="M7" s="13"/>
    </row>
    <row r="8" spans="2:15" ht="42" customHeight="1" x14ac:dyDescent="0.2">
      <c r="B8" s="49">
        <f ca="1">IFERROR(Calculs!G8,"")</f>
        <v>52</v>
      </c>
      <c r="C8" s="48"/>
      <c r="D8" s="49">
        <f ca="1">IFERROR(Calculs!G9,"")</f>
        <v>2</v>
      </c>
      <c r="F8" s="49">
        <f ca="1">IFERROR(Calculs!G10,"")</f>
        <v>23</v>
      </c>
      <c r="H8" s="50">
        <f ca="1">IFERROR(Calculs!G11,"")</f>
        <v>18</v>
      </c>
      <c r="I8" s="16"/>
      <c r="J8" s="68">
        <f ca="1">IFERROR(Calculs!G12,"")</f>
        <v>78</v>
      </c>
      <c r="K8" s="69"/>
      <c r="L8" s="70"/>
    </row>
    <row r="9" spans="2:15" s="6" customFormat="1" ht="18.75" customHeight="1" x14ac:dyDescent="0.2">
      <c r="B9" s="56">
        <f ca="1">Calculs!H8</f>
        <v>-0.46938775510204078</v>
      </c>
      <c r="C9" s="15"/>
      <c r="D9" s="44">
        <f ca="1">Calculs!H9</f>
        <v>-0.92307692307692313</v>
      </c>
      <c r="E9" s="7"/>
      <c r="F9" s="44">
        <f ca="1">Calculs!H10</f>
        <v>-0.59649122807017552</v>
      </c>
      <c r="G9" s="7"/>
      <c r="H9" s="44">
        <f ca="1">Calculs!H11</f>
        <v>-0.8</v>
      </c>
      <c r="I9" s="17"/>
      <c r="J9" s="65">
        <f ca="1">Calculs!H12</f>
        <v>1.298701298701288E-2</v>
      </c>
      <c r="K9" s="66"/>
      <c r="L9" s="67"/>
      <c r="M9" s="8"/>
      <c r="O9"/>
    </row>
    <row r="10" spans="2:15" ht="18.75" customHeight="1" x14ac:dyDescent="0.2">
      <c r="B10" s="45"/>
      <c r="C10" s="9"/>
      <c r="D10" s="45"/>
      <c r="E10" s="9"/>
      <c r="F10" s="45"/>
      <c r="G10" s="9"/>
      <c r="H10" s="47"/>
      <c r="I10" s="18"/>
      <c r="J10" s="71"/>
      <c r="K10" s="72"/>
      <c r="L10" s="73"/>
      <c r="M10" s="9"/>
    </row>
    <row r="11" spans="2:15" ht="18.75" customHeight="1" thickBot="1" x14ac:dyDescent="0.25">
      <c r="B11" s="46"/>
      <c r="D11" s="46"/>
      <c r="F11" s="46"/>
      <c r="H11" s="46"/>
      <c r="J11" s="20"/>
      <c r="K11" s="19"/>
      <c r="L11" s="21"/>
    </row>
    <row r="12" spans="2:15" ht="18.75" customHeight="1" thickBot="1" x14ac:dyDescent="0.25"/>
    <row r="13" spans="2:15" ht="24" customHeight="1" thickBot="1" x14ac:dyDescent="0.3">
      <c r="B13" s="12" t="s">
        <v>4</v>
      </c>
      <c r="C13" s="12"/>
      <c r="D13" s="12"/>
      <c r="E13" s="12"/>
      <c r="F13" s="12"/>
      <c r="G13" s="12"/>
      <c r="H13" s="12"/>
      <c r="I13" s="12"/>
      <c r="J13" s="12"/>
      <c r="K13" s="12"/>
      <c r="L13" s="12"/>
    </row>
    <row r="15" spans="2:15" ht="18.75" customHeight="1" x14ac:dyDescent="0.2">
      <c r="B15" s="28" t="s">
        <v>5</v>
      </c>
      <c r="C15" s="14"/>
      <c r="D15" s="53" t="str">
        <f>"CE MOIS ("&amp;AnnéeSélectionnée&amp;")"</f>
        <v>CE MOIS (Juillet)</v>
      </c>
      <c r="E15" s="14"/>
      <c r="F15" s="53" t="e">
        <f>"ANNÉE DERNIÈRE ("&amp;AnnéeSélectionnée-1&amp;")"</f>
        <v>#VALUE!</v>
      </c>
      <c r="G15" s="14"/>
      <c r="H15" s="22" t="s">
        <v>6</v>
      </c>
      <c r="I15" s="62" t="s">
        <v>7</v>
      </c>
      <c r="J15" s="62"/>
      <c r="K15" s="62"/>
      <c r="L15" s="62"/>
    </row>
    <row r="16" spans="2:15" ht="18.75" customHeight="1" x14ac:dyDescent="0.2">
      <c r="B16" s="54" t="str">
        <f>Calculs!B15</f>
        <v>MESURE 1</v>
      </c>
      <c r="C16" s="41"/>
      <c r="D16" s="57">
        <f ca="1">IF($B16="","",Calculs!G15)</f>
        <v>77</v>
      </c>
      <c r="E16" s="57"/>
      <c r="F16" s="57">
        <f ca="1">IF($B16="","",Calculs!F15)</f>
        <v>41</v>
      </c>
      <c r="G16" s="23"/>
      <c r="H16" s="24">
        <f t="shared" ref="H16:H40" ca="1" si="0">IFERROR(D16/F16-1,"")</f>
        <v>0.87804878048780477</v>
      </c>
      <c r="I16" s="63"/>
      <c r="J16" s="63"/>
      <c r="K16" s="63"/>
      <c r="L16" s="63"/>
    </row>
    <row r="17" spans="2:12" ht="18.75" customHeight="1" x14ac:dyDescent="0.2">
      <c r="B17" s="77" t="str">
        <f>Calculs!B16</f>
        <v>MESURE 2</v>
      </c>
      <c r="C17" s="77"/>
      <c r="D17" s="58">
        <f ca="1">IF($B17="","",Calculs!G16)</f>
        <v>91</v>
      </c>
      <c r="E17" s="58"/>
      <c r="F17" s="58">
        <f ca="1">IF($B17="","",Calculs!F16)</f>
        <v>19</v>
      </c>
      <c r="G17" s="26"/>
      <c r="H17" s="27">
        <f t="shared" ca="1" si="0"/>
        <v>3.7894736842105265</v>
      </c>
      <c r="I17" s="61"/>
      <c r="J17" s="61"/>
      <c r="K17" s="61"/>
      <c r="L17" s="61"/>
    </row>
    <row r="18" spans="2:12" ht="18.75" customHeight="1" x14ac:dyDescent="0.2">
      <c r="B18" s="77" t="str">
        <f>Calculs!B17</f>
        <v>MESURE 3</v>
      </c>
      <c r="C18" s="77"/>
      <c r="D18" s="58">
        <f ca="1">IF($B18="","",Calculs!G17)</f>
        <v>23</v>
      </c>
      <c r="E18" s="58"/>
      <c r="F18" s="58">
        <f ca="1">IF($B18="","",Calculs!F17)</f>
        <v>57</v>
      </c>
      <c r="G18" s="26"/>
      <c r="H18" s="27">
        <f t="shared" ca="1" si="0"/>
        <v>-0.59649122807017552</v>
      </c>
      <c r="I18" s="61"/>
      <c r="J18" s="61"/>
      <c r="K18" s="61"/>
      <c r="L18" s="61"/>
    </row>
    <row r="19" spans="2:12" ht="18.75" customHeight="1" x14ac:dyDescent="0.2">
      <c r="B19" s="55" t="str">
        <f>Calculs!B18</f>
        <v>MESURE 4</v>
      </c>
      <c r="C19" s="40"/>
      <c r="D19" s="58">
        <f ca="1">IF($B19="","",Calculs!G18)</f>
        <v>52</v>
      </c>
      <c r="E19" s="58"/>
      <c r="F19" s="58">
        <f ca="1">IF($B19="","",Calculs!F18)</f>
        <v>98</v>
      </c>
      <c r="G19" s="26"/>
      <c r="H19" s="27">
        <f t="shared" ca="1" si="0"/>
        <v>-0.46938775510204078</v>
      </c>
      <c r="I19" s="61"/>
      <c r="J19" s="61"/>
      <c r="K19" s="61"/>
      <c r="L19" s="61"/>
    </row>
    <row r="20" spans="2:12" ht="18.75" customHeight="1" x14ac:dyDescent="0.2">
      <c r="B20" s="55" t="str">
        <f>Calculs!B19</f>
        <v>MESURE 5</v>
      </c>
      <c r="C20" s="40"/>
      <c r="D20" s="58">
        <f ca="1">IF($B20="","",Calculs!G19)</f>
        <v>4</v>
      </c>
      <c r="E20" s="58"/>
      <c r="F20" s="58">
        <f ca="1">IF($B20="","",Calculs!F19)</f>
        <v>77</v>
      </c>
      <c r="G20" s="26"/>
      <c r="H20" s="27">
        <f t="shared" ca="1" si="0"/>
        <v>-0.94805194805194803</v>
      </c>
      <c r="I20" s="61"/>
      <c r="J20" s="61"/>
      <c r="K20" s="61"/>
      <c r="L20" s="61"/>
    </row>
    <row r="21" spans="2:12" ht="18.75" customHeight="1" x14ac:dyDescent="0.2">
      <c r="B21" s="55" t="str">
        <f>Calculs!B20</f>
        <v>MESURE 6</v>
      </c>
      <c r="C21" s="40"/>
      <c r="D21" s="58">
        <f ca="1">IF($B21="","",Calculs!G20)</f>
        <v>98</v>
      </c>
      <c r="E21" s="58"/>
      <c r="F21" s="58">
        <f ca="1">IF($B21="","",Calculs!F20)</f>
        <v>92</v>
      </c>
      <c r="G21" s="26"/>
      <c r="H21" s="27">
        <f t="shared" ca="1" si="0"/>
        <v>6.5217391304347894E-2</v>
      </c>
      <c r="I21" s="61"/>
      <c r="J21" s="61"/>
      <c r="K21" s="61"/>
      <c r="L21" s="61"/>
    </row>
    <row r="22" spans="2:12" ht="18.75" customHeight="1" x14ac:dyDescent="0.2">
      <c r="B22" s="55" t="str">
        <f>Calculs!B21</f>
        <v>MESURE 7</v>
      </c>
      <c r="C22" s="40"/>
      <c r="D22" s="58">
        <f ca="1">IF($B22="","",Calculs!G21)</f>
        <v>2</v>
      </c>
      <c r="E22" s="58"/>
      <c r="F22" s="58">
        <f ca="1">IF($B22="","",Calculs!F21)</f>
        <v>26</v>
      </c>
      <c r="G22" s="26"/>
      <c r="H22" s="27">
        <f t="shared" ca="1" si="0"/>
        <v>-0.92307692307692313</v>
      </c>
      <c r="I22" s="61"/>
      <c r="J22" s="61"/>
      <c r="K22" s="61"/>
      <c r="L22" s="61"/>
    </row>
    <row r="23" spans="2:12" ht="18.75" customHeight="1" x14ac:dyDescent="0.2">
      <c r="B23" s="55" t="str">
        <f>Calculs!B22</f>
        <v>MESURE 8</v>
      </c>
      <c r="C23" s="40"/>
      <c r="D23" s="58">
        <f ca="1">IF($B23="","",Calculs!G22)</f>
        <v>78</v>
      </c>
      <c r="E23" s="58"/>
      <c r="F23" s="58">
        <f ca="1">IF($B23="","",Calculs!F22)</f>
        <v>77</v>
      </c>
      <c r="G23" s="26"/>
      <c r="H23" s="27">
        <f t="shared" ca="1" si="0"/>
        <v>1.298701298701288E-2</v>
      </c>
      <c r="I23" s="61"/>
      <c r="J23" s="61"/>
      <c r="K23" s="61"/>
      <c r="L23" s="61"/>
    </row>
    <row r="24" spans="2:12" ht="18.75" customHeight="1" x14ac:dyDescent="0.2">
      <c r="B24" s="55" t="str">
        <f>Calculs!B23</f>
        <v>MESURE 9</v>
      </c>
      <c r="C24" s="40"/>
      <c r="D24" s="58">
        <f ca="1">IF($B24="","",Calculs!G23)</f>
        <v>6</v>
      </c>
      <c r="E24" s="58"/>
      <c r="F24" s="58">
        <f ca="1">IF($B24="","",Calculs!F23)</f>
        <v>18</v>
      </c>
      <c r="G24" s="26"/>
      <c r="H24" s="27">
        <f t="shared" ca="1" si="0"/>
        <v>-0.66666666666666674</v>
      </c>
      <c r="I24" s="61"/>
      <c r="J24" s="61"/>
      <c r="K24" s="61"/>
      <c r="L24" s="61"/>
    </row>
    <row r="25" spans="2:12" ht="18.75" customHeight="1" x14ac:dyDescent="0.2">
      <c r="B25" s="55" t="str">
        <f>Calculs!B24</f>
        <v>MESURE 10</v>
      </c>
      <c r="C25" s="40"/>
      <c r="D25" s="58">
        <f ca="1">IF($B25="","",Calculs!G24)</f>
        <v>18</v>
      </c>
      <c r="E25" s="58"/>
      <c r="F25" s="58">
        <f ca="1">IF($B25="","",Calculs!F24)</f>
        <v>90</v>
      </c>
      <c r="G25" s="26"/>
      <c r="H25" s="27">
        <f t="shared" ca="1" si="0"/>
        <v>-0.8</v>
      </c>
      <c r="I25" s="61"/>
      <c r="J25" s="61"/>
      <c r="K25" s="61"/>
      <c r="L25" s="61"/>
    </row>
    <row r="26" spans="2:12" ht="18.75" customHeight="1" x14ac:dyDescent="0.2">
      <c r="B26" s="55" t="str">
        <f>Calculs!B25</f>
        <v>MESURE 11</v>
      </c>
      <c r="C26" s="40"/>
      <c r="D26" s="58">
        <f ca="1">IF($B26="","",Calculs!G25)</f>
        <v>26</v>
      </c>
      <c r="E26" s="58"/>
      <c r="F26" s="58">
        <f ca="1">IF($B26="","",Calculs!F25)</f>
        <v>66</v>
      </c>
      <c r="G26" s="26"/>
      <c r="H26" s="27">
        <f t="shared" ca="1" si="0"/>
        <v>-0.60606060606060608</v>
      </c>
      <c r="I26" s="61"/>
      <c r="J26" s="61"/>
      <c r="K26" s="61"/>
      <c r="L26" s="61"/>
    </row>
    <row r="27" spans="2:12" ht="18.75" customHeight="1" x14ac:dyDescent="0.2">
      <c r="B27" s="55" t="str">
        <f>Calculs!B26</f>
        <v>MESURE 12</v>
      </c>
      <c r="C27" s="40"/>
      <c r="D27" s="58">
        <f ca="1">IF($B27="","",Calculs!G26)</f>
        <v>87</v>
      </c>
      <c r="E27" s="58"/>
      <c r="F27" s="58">
        <f ca="1">IF($B27="","",Calculs!F26)</f>
        <v>56</v>
      </c>
      <c r="G27" s="26"/>
      <c r="H27" s="27">
        <f t="shared" ca="1" si="0"/>
        <v>0.5535714285714286</v>
      </c>
      <c r="I27" s="61"/>
      <c r="J27" s="61"/>
      <c r="K27" s="61"/>
      <c r="L27" s="61"/>
    </row>
    <row r="28" spans="2:12" ht="18.75" customHeight="1" x14ac:dyDescent="0.2">
      <c r="B28" s="55" t="str">
        <f>Calculs!B27</f>
        <v>MESURE 13</v>
      </c>
      <c r="C28" s="40"/>
      <c r="D28" s="58">
        <f ca="1">IF($B28="","",Calculs!G27)</f>
        <v>60</v>
      </c>
      <c r="E28" s="58"/>
      <c r="F28" s="58">
        <f ca="1">IF($B28="","",Calculs!F27)</f>
        <v>55</v>
      </c>
      <c r="G28" s="26"/>
      <c r="H28" s="27">
        <f t="shared" ca="1" si="0"/>
        <v>9.0909090909090828E-2</v>
      </c>
      <c r="I28" s="61"/>
      <c r="J28" s="61"/>
      <c r="K28" s="61"/>
      <c r="L28" s="61"/>
    </row>
    <row r="29" spans="2:12" ht="18.75" customHeight="1" x14ac:dyDescent="0.2">
      <c r="B29" s="55" t="str">
        <f>Calculs!B28</f>
        <v>MESURE 14</v>
      </c>
      <c r="C29" s="40"/>
      <c r="D29" s="58">
        <f ca="1">IF($B29="","",Calculs!G28)</f>
        <v>61</v>
      </c>
      <c r="E29" s="58"/>
      <c r="F29" s="58">
        <f ca="1">IF($B29="","",Calculs!F28)</f>
        <v>31</v>
      </c>
      <c r="G29" s="26"/>
      <c r="H29" s="27">
        <f t="shared" ca="1" si="0"/>
        <v>0.967741935483871</v>
      </c>
      <c r="I29" s="61"/>
      <c r="J29" s="61"/>
      <c r="K29" s="61"/>
      <c r="L29" s="61"/>
    </row>
    <row r="30" spans="2:12" ht="18.75" customHeight="1" x14ac:dyDescent="0.2">
      <c r="B30" s="55" t="str">
        <f>Calculs!B29</f>
        <v>MESURE 15</v>
      </c>
      <c r="C30" s="40"/>
      <c r="D30" s="25">
        <f ca="1">IF($B30="","",Calculs!G29)</f>
        <v>29</v>
      </c>
      <c r="E30" s="42"/>
      <c r="F30" s="42">
        <f ca="1">IF($B30="","",Calculs!F29)</f>
        <v>9</v>
      </c>
      <c r="G30" s="26"/>
      <c r="H30" s="27">
        <f t="shared" ca="1" si="0"/>
        <v>2.2222222222222223</v>
      </c>
      <c r="I30" s="61"/>
      <c r="J30" s="61"/>
      <c r="K30" s="61"/>
      <c r="L30" s="61"/>
    </row>
    <row r="31" spans="2:12" ht="18.75" customHeight="1" x14ac:dyDescent="0.2">
      <c r="B31" s="55" t="str">
        <f>Calculs!B30</f>
        <v>MESURE 16</v>
      </c>
      <c r="C31" s="40"/>
      <c r="D31" s="25">
        <f ca="1">IF($B31="","",Calculs!G30)</f>
        <v>92</v>
      </c>
      <c r="E31" s="42"/>
      <c r="F31" s="42">
        <f ca="1">IF($B31="","",Calculs!F30)</f>
        <v>78</v>
      </c>
      <c r="G31" s="26"/>
      <c r="H31" s="27">
        <f t="shared" ca="1" si="0"/>
        <v>0.17948717948717952</v>
      </c>
      <c r="I31" s="61"/>
      <c r="J31" s="61"/>
      <c r="K31" s="61"/>
      <c r="L31" s="61"/>
    </row>
    <row r="32" spans="2:12" ht="18.75" customHeight="1" x14ac:dyDescent="0.2">
      <c r="B32" s="55" t="str">
        <f>Calculs!B31</f>
        <v>MESURE 17</v>
      </c>
      <c r="C32" s="40"/>
      <c r="D32" s="25">
        <f ca="1">IF($B32="","",Calculs!G31)</f>
        <v>27</v>
      </c>
      <c r="E32" s="42"/>
      <c r="F32" s="42">
        <f ca="1">IF($B32="","",Calculs!F31)</f>
        <v>38</v>
      </c>
      <c r="G32" s="26"/>
      <c r="H32" s="27">
        <f t="shared" ca="1" si="0"/>
        <v>-0.28947368421052633</v>
      </c>
      <c r="I32" s="61"/>
      <c r="J32" s="61"/>
      <c r="K32" s="61"/>
      <c r="L32" s="61"/>
    </row>
    <row r="33" spans="2:12" ht="18.75" customHeight="1" x14ac:dyDescent="0.2">
      <c r="B33" s="55" t="str">
        <f>Calculs!B32</f>
        <v>MESURE 18</v>
      </c>
      <c r="C33" s="40"/>
      <c r="D33" s="25">
        <f ca="1">IF($B33="","",Calculs!G32)</f>
        <v>76</v>
      </c>
      <c r="E33" s="42"/>
      <c r="F33" s="42">
        <f ca="1">IF($B33="","",Calculs!F32)</f>
        <v>46</v>
      </c>
      <c r="G33" s="26"/>
      <c r="H33" s="27">
        <f t="shared" ca="1" si="0"/>
        <v>0.65217391304347827</v>
      </c>
      <c r="I33" s="61"/>
      <c r="J33" s="61"/>
      <c r="K33" s="61"/>
      <c r="L33" s="61"/>
    </row>
    <row r="34" spans="2:12" ht="18.75" customHeight="1" x14ac:dyDescent="0.2">
      <c r="B34" s="55" t="str">
        <f>Calculs!B33</f>
        <v>MESURE 19</v>
      </c>
      <c r="C34" s="40"/>
      <c r="D34" s="25">
        <f ca="1">IF($B34="","",Calculs!G33)</f>
        <v>8</v>
      </c>
      <c r="E34" s="42"/>
      <c r="F34" s="42">
        <f ca="1">IF($B34="","",Calculs!F33)</f>
        <v>77</v>
      </c>
      <c r="G34" s="26"/>
      <c r="H34" s="27">
        <f t="shared" ca="1" si="0"/>
        <v>-0.89610389610389607</v>
      </c>
      <c r="I34" s="61"/>
      <c r="J34" s="61"/>
      <c r="K34" s="61"/>
      <c r="L34" s="61"/>
    </row>
    <row r="35" spans="2:12" ht="18.75" customHeight="1" x14ac:dyDescent="0.2">
      <c r="B35" s="55" t="str">
        <f>Calculs!B34</f>
        <v>MESURE 20</v>
      </c>
      <c r="C35" s="40"/>
      <c r="D35" s="25">
        <f ca="1">IF($B35="","",Calculs!G34)</f>
        <v>59</v>
      </c>
      <c r="E35" s="42"/>
      <c r="F35" s="42">
        <f ca="1">IF($B35="","",Calculs!F34)</f>
        <v>30</v>
      </c>
      <c r="G35" s="26"/>
      <c r="H35" s="27">
        <f t="shared" ca="1" si="0"/>
        <v>0.96666666666666656</v>
      </c>
      <c r="I35" s="61"/>
      <c r="J35" s="61"/>
      <c r="K35" s="61"/>
      <c r="L35" s="61"/>
    </row>
    <row r="36" spans="2:12" ht="18.75" customHeight="1" x14ac:dyDescent="0.2">
      <c r="B36" s="55" t="str">
        <f>Calculs!B35</f>
        <v>MESURE 21</v>
      </c>
      <c r="C36" s="40"/>
      <c r="D36" s="25">
        <f ca="1">IF($B36="","",Calculs!G35)</f>
        <v>53</v>
      </c>
      <c r="E36" s="42"/>
      <c r="F36" s="42">
        <f ca="1">IF($B36="","",Calculs!F35)</f>
        <v>99</v>
      </c>
      <c r="G36" s="26"/>
      <c r="H36" s="27">
        <f t="shared" ca="1" si="0"/>
        <v>-0.46464646464646464</v>
      </c>
      <c r="I36" s="61"/>
      <c r="J36" s="61"/>
      <c r="K36" s="61"/>
      <c r="L36" s="61"/>
    </row>
    <row r="37" spans="2:12" ht="18.75" customHeight="1" x14ac:dyDescent="0.2">
      <c r="B37" s="55" t="str">
        <f>Calculs!B36</f>
        <v>MESURE 22</v>
      </c>
      <c r="C37" s="40"/>
      <c r="D37" s="25">
        <f ca="1">IF($B37="","",Calculs!G36)</f>
        <v>95</v>
      </c>
      <c r="E37" s="42"/>
      <c r="F37" s="42">
        <f ca="1">IF($B37="","",Calculs!F36)</f>
        <v>61</v>
      </c>
      <c r="G37" s="26"/>
      <c r="H37" s="27">
        <f t="shared" ca="1" si="0"/>
        <v>0.55737704918032782</v>
      </c>
      <c r="I37" s="61"/>
      <c r="J37" s="61"/>
      <c r="K37" s="61"/>
      <c r="L37" s="61"/>
    </row>
    <row r="38" spans="2:12" ht="18.75" customHeight="1" x14ac:dyDescent="0.2">
      <c r="B38" s="55" t="str">
        <f>Calculs!B37</f>
        <v>MESURE 23</v>
      </c>
      <c r="C38" s="40"/>
      <c r="D38" s="25">
        <f ca="1">IF($B38="","",Calculs!G37)</f>
        <v>89</v>
      </c>
      <c r="E38" s="42"/>
      <c r="F38" s="42">
        <f ca="1">IF($B38="","",Calculs!F37)</f>
        <v>9</v>
      </c>
      <c r="G38" s="26"/>
      <c r="H38" s="27">
        <f t="shared" ca="1" si="0"/>
        <v>8.8888888888888893</v>
      </c>
      <c r="I38" s="61"/>
      <c r="J38" s="61"/>
      <c r="K38" s="61"/>
      <c r="L38" s="61"/>
    </row>
    <row r="39" spans="2:12" ht="18.75" customHeight="1" x14ac:dyDescent="0.2">
      <c r="B39" s="55" t="str">
        <f>Calculs!B38</f>
        <v>MESURE 24</v>
      </c>
      <c r="C39" s="40"/>
      <c r="D39" s="25">
        <f ca="1">IF($B39="","",Calculs!G38)</f>
        <v>56</v>
      </c>
      <c r="E39" s="42"/>
      <c r="F39" s="42">
        <f ca="1">IF($B39="","",Calculs!F38)</f>
        <v>37</v>
      </c>
      <c r="G39" s="26"/>
      <c r="H39" s="27">
        <f t="shared" ca="1" si="0"/>
        <v>0.5135135135135136</v>
      </c>
      <c r="I39" s="61"/>
      <c r="J39" s="61"/>
      <c r="K39" s="61"/>
      <c r="L39" s="61"/>
    </row>
    <row r="40" spans="2:12" ht="18.75" customHeight="1" x14ac:dyDescent="0.2">
      <c r="B40" s="55" t="str">
        <f>Calculs!B39</f>
        <v>MESURE 25</v>
      </c>
      <c r="C40" s="40"/>
      <c r="D40" s="25">
        <f ca="1">IF($B40="","",Calculs!G39)</f>
        <v>66</v>
      </c>
      <c r="E40" s="42"/>
      <c r="F40" s="42">
        <f ca="1">IF($B40="","",Calculs!F39)</f>
        <v>30</v>
      </c>
      <c r="G40" s="26"/>
      <c r="H40" s="27">
        <f t="shared" ca="1" si="0"/>
        <v>1.2000000000000002</v>
      </c>
      <c r="I40" s="61"/>
      <c r="J40" s="61"/>
      <c r="K40" s="61"/>
      <c r="L40" s="61"/>
    </row>
  </sheetData>
  <mergeCells count="33">
    <mergeCell ref="B17:C17"/>
    <mergeCell ref="B18:C18"/>
    <mergeCell ref="I40:L40"/>
    <mergeCell ref="I35:L35"/>
    <mergeCell ref="I36:L36"/>
    <mergeCell ref="I37:L37"/>
    <mergeCell ref="I38:L38"/>
    <mergeCell ref="I39:L39"/>
    <mergeCell ref="I20:L20"/>
    <mergeCell ref="I21:L21"/>
    <mergeCell ref="I27:L27"/>
    <mergeCell ref="I28:L28"/>
    <mergeCell ref="I29:L29"/>
    <mergeCell ref="I22:L22"/>
    <mergeCell ref="I23:L23"/>
    <mergeCell ref="I24:L24"/>
    <mergeCell ref="K2:L2"/>
    <mergeCell ref="J9:L9"/>
    <mergeCell ref="J8:L8"/>
    <mergeCell ref="J10:L10"/>
    <mergeCell ref="J7:L7"/>
    <mergeCell ref="I15:L15"/>
    <mergeCell ref="I16:L16"/>
    <mergeCell ref="I17:L17"/>
    <mergeCell ref="I18:L18"/>
    <mergeCell ref="I19:L19"/>
    <mergeCell ref="I33:L33"/>
    <mergeCell ref="I34:L34"/>
    <mergeCell ref="I25:L25"/>
    <mergeCell ref="I26:L26"/>
    <mergeCell ref="I30:L30"/>
    <mergeCell ref="I31:L31"/>
    <mergeCell ref="I32:L32"/>
  </mergeCells>
  <conditionalFormatting sqref="J9 D9 H9 F9 B9">
    <cfRule type="iconSet" priority="4">
      <iconSet iconSet="3Arrows">
        <cfvo type="percent" val="0"/>
        <cfvo type="num" val="0"/>
        <cfvo type="num" val="0" gte="0"/>
      </iconSet>
    </cfRule>
  </conditionalFormatting>
  <conditionalFormatting sqref="H16:H17">
    <cfRule type="iconSet" priority="9">
      <iconSet iconSet="3Arrows">
        <cfvo type="percent" val="0"/>
        <cfvo type="num" val="0"/>
        <cfvo type="num" val="0" gte="0"/>
      </iconSet>
    </cfRule>
  </conditionalFormatting>
  <conditionalFormatting sqref="H18:H40">
    <cfRule type="iconSet" priority="10">
      <iconSet iconSet="3Arrows">
        <cfvo type="percent" val="0"/>
        <cfvo type="num" val="0"/>
        <cfvo type="num" val="0" gte="0"/>
      </iconSet>
    </cfRule>
  </conditionalFormatting>
  <conditionalFormatting sqref="B16:I16 B19:I40 B17:B18 D17:I18">
    <cfRule type="expression" dxfId="8" priority="1">
      <formula>MOD(ROW(),2)=0</formula>
    </cfRule>
  </conditionalFormatting>
  <dataValidations count="1">
    <dataValidation type="list" allowBlank="1" showInputMessage="1" showErrorMessage="1" sqref="K2">
      <formula1>lstAnnées</formula1>
    </dataValidation>
  </dataValidations>
  <printOptions horizontalCentered="1"/>
  <pageMargins left="0.7" right="0.7" top="0.75" bottom="0.75" header="0.3" footer="0.3"/>
  <pageSetup orientation="portrait" r:id="rId1"/>
  <drawing r:id="rId2"/>
  <extLst>
    <ext xmlns:x14="http://schemas.microsoft.com/office/spreadsheetml/2009/9/main" uri="{05C60535-1F16-4fd2-B633-F4F36F0B64E0}">
      <x14:sparklineGroups xmlns:xm="http://schemas.microsoft.com/office/excel/2006/main">
        <x14:sparklineGroup manualMax="0" manualMin="0" displayEmptyCellsAs="gap" markers="1" first="1" last="1">
          <x14:colorSeries theme="0" tint="-0.34998626667073579"/>
          <x14:colorNegative theme="5"/>
          <x14:colorAxis rgb="FF000000"/>
          <x14:colorMarkers theme="4" tint="-0.499984740745262"/>
          <x14:colorFirst theme="4" tint="-0.499984740745262"/>
          <x14:colorLast theme="4" tint="-0.499984740745262"/>
          <x14:colorHigh theme="4"/>
          <x14:colorLow theme="4"/>
          <x14:sparklines>
            <x14:sparkline>
              <xm:f>Calculs!C8:G8</xm:f>
              <xm:sqref>B10</xm:sqref>
            </x14:sparkline>
            <x14:sparkline>
              <xm:f>Calculs!C9:G9</xm:f>
              <xm:sqref>D10</xm:sqref>
            </x14:sparkline>
            <x14:sparkline>
              <xm:f>Calculs!C10:G10</xm:f>
              <xm:sqref>F10</xm:sqref>
            </x14:sparkline>
            <x14:sparkline>
              <xm:f>Calculs!C11:G11</xm:f>
              <xm:sqref>H10</xm:sqref>
            </x14:sparkline>
            <x14:sparkline>
              <xm:f>Calculs!C12:G12</xm:f>
              <xm:sqref>J10</xm:sqref>
            </x14:sparkline>
          </x14:sparklines>
        </x14:sparklineGroup>
        <x14:sparklineGroup manualMax="0" manualMin="0" markers="1">
          <x14:colorSeries theme="0" tint="-0.34998626667073579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Calculs!C15:G15</xm:f>
              <xm:sqref>I16</xm:sqref>
            </x14:sparkline>
            <x14:sparkline>
              <xm:f>Calculs!C16:G16</xm:f>
              <xm:sqref>I17</xm:sqref>
            </x14:sparkline>
            <x14:sparkline>
              <xm:f>Calculs!C17:G17</xm:f>
              <xm:sqref>I18</xm:sqref>
            </x14:sparkline>
            <x14:sparkline>
              <xm:f>Calculs!C18:G18</xm:f>
              <xm:sqref>I19</xm:sqref>
            </x14:sparkline>
            <x14:sparkline>
              <xm:f>Calculs!C19:G19</xm:f>
              <xm:sqref>I20</xm:sqref>
            </x14:sparkline>
            <x14:sparkline>
              <xm:f>Calculs!C20:G20</xm:f>
              <xm:sqref>I21</xm:sqref>
            </x14:sparkline>
            <x14:sparkline>
              <xm:f>Calculs!C21:G21</xm:f>
              <xm:sqref>I22</xm:sqref>
            </x14:sparkline>
            <x14:sparkline>
              <xm:f>Calculs!C22:G22</xm:f>
              <xm:sqref>I23</xm:sqref>
            </x14:sparkline>
            <x14:sparkline>
              <xm:f>Calculs!C23:G23</xm:f>
              <xm:sqref>I24</xm:sqref>
            </x14:sparkline>
            <x14:sparkline>
              <xm:f>Calculs!C24:G24</xm:f>
              <xm:sqref>I25</xm:sqref>
            </x14:sparkline>
            <x14:sparkline>
              <xm:f>Calculs!C25:G25</xm:f>
              <xm:sqref>I26</xm:sqref>
            </x14:sparkline>
            <x14:sparkline>
              <xm:f>Calculs!C26:G26</xm:f>
              <xm:sqref>I27</xm:sqref>
            </x14:sparkline>
            <x14:sparkline>
              <xm:f>Calculs!C27:G27</xm:f>
              <xm:sqref>I28</xm:sqref>
            </x14:sparkline>
            <x14:sparkline>
              <xm:f>Calculs!C28:G28</xm:f>
              <xm:sqref>I29</xm:sqref>
            </x14:sparkline>
            <x14:sparkline>
              <xm:f>Calculs!C29:G29</xm:f>
              <xm:sqref>I30</xm:sqref>
            </x14:sparkline>
            <x14:sparkline>
              <xm:f>Calculs!C30:G30</xm:f>
              <xm:sqref>I31</xm:sqref>
            </x14:sparkline>
            <x14:sparkline>
              <xm:f>Calculs!C31:G31</xm:f>
              <xm:sqref>I32</xm:sqref>
            </x14:sparkline>
            <x14:sparkline>
              <xm:f>Calculs!C32:G32</xm:f>
              <xm:sqref>I33</xm:sqref>
            </x14:sparkline>
            <x14:sparkline>
              <xm:f>Calculs!C33:G33</xm:f>
              <xm:sqref>I34</xm:sqref>
            </x14:sparkline>
            <x14:sparkline>
              <xm:f>Calculs!C34:G34</xm:f>
              <xm:sqref>I35</xm:sqref>
            </x14:sparkline>
            <x14:sparkline>
              <xm:f>Calculs!C35:G35</xm:f>
              <xm:sqref>I36</xm:sqref>
            </x14:sparkline>
            <x14:sparkline>
              <xm:f>Calculs!C36:G36</xm:f>
              <xm:sqref>I37</xm:sqref>
            </x14:sparkline>
            <x14:sparkline>
              <xm:f>Calculs!C37:G37</xm:f>
              <xm:sqref>I38</xm:sqref>
            </x14:sparkline>
            <x14:sparkline>
              <xm:f>Calculs!C38:G38</xm:f>
              <xm:sqref>I39</xm:sqref>
            </x14:sparkline>
            <x14:sparkline>
              <xm:f>Calculs!C39:G39</xm:f>
              <xm:sqref>I40</xm:sqref>
            </x14:sparkline>
          </x14:sparklines>
        </x14:sparklineGroup>
      </x14:sparklineGroup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4" tint="0.39997558519241921"/>
    <pageSetUpPr autoPageBreaks="0" fitToPage="1"/>
  </sheetPr>
  <dimension ref="B1:P30"/>
  <sheetViews>
    <sheetView showGridLines="0" workbookViewId="0">
      <selection activeCell="P2" sqref="O1:P1048576"/>
    </sheetView>
  </sheetViews>
  <sheetFormatPr baseColWidth="10" defaultColWidth="9.1640625" defaultRowHeight="15" x14ac:dyDescent="0.2"/>
  <cols>
    <col min="1" max="1" width="1.83203125" customWidth="1"/>
    <col min="2" max="2" width="34.5" customWidth="1"/>
    <col min="3" max="14" width="16.5" customWidth="1"/>
  </cols>
  <sheetData>
    <row r="1" spans="2:16" ht="8.25" customHeight="1" x14ac:dyDescent="0.2"/>
    <row r="2" spans="2:16" ht="38.25" customHeight="1" x14ac:dyDescent="0.4">
      <c r="B2" s="10" t="s">
        <v>8</v>
      </c>
    </row>
    <row r="3" spans="2:16" ht="25.5" customHeight="1" x14ac:dyDescent="0.2">
      <c r="B3" s="28" t="s">
        <v>9</v>
      </c>
      <c r="C3" s="14" t="s">
        <v>41</v>
      </c>
      <c r="D3" s="60" t="s">
        <v>42</v>
      </c>
      <c r="E3" s="60" t="s">
        <v>43</v>
      </c>
      <c r="F3" s="60" t="s">
        <v>44</v>
      </c>
      <c r="G3" s="60" t="s">
        <v>45</v>
      </c>
      <c r="H3" s="60" t="s">
        <v>46</v>
      </c>
      <c r="I3" s="60" t="s">
        <v>47</v>
      </c>
      <c r="J3" s="60" t="s">
        <v>48</v>
      </c>
      <c r="K3" s="60" t="s">
        <v>49</v>
      </c>
      <c r="L3" s="60" t="s">
        <v>50</v>
      </c>
      <c r="M3" s="60" t="s">
        <v>51</v>
      </c>
      <c r="N3" s="60" t="s">
        <v>52</v>
      </c>
    </row>
    <row r="4" spans="2:16" s="8" customFormat="1" ht="19.5" customHeight="1" x14ac:dyDescent="0.2">
      <c r="B4" s="39" t="s">
        <v>10</v>
      </c>
      <c r="C4" s="59">
        <f ca="1">RANDBETWEEN(0,100)</f>
        <v>75</v>
      </c>
      <c r="D4" s="59">
        <f t="shared" ref="D4:P19" ca="1" si="0">RANDBETWEEN(0,100)</f>
        <v>17</v>
      </c>
      <c r="E4" s="59">
        <f t="shared" ca="1" si="0"/>
        <v>31</v>
      </c>
      <c r="F4" s="59">
        <f t="shared" ca="1" si="0"/>
        <v>41</v>
      </c>
      <c r="G4" s="59">
        <f t="shared" ca="1" si="0"/>
        <v>77</v>
      </c>
      <c r="H4" s="59">
        <f t="shared" ca="1" si="0"/>
        <v>75</v>
      </c>
      <c r="I4" s="59">
        <f t="shared" ca="1" si="0"/>
        <v>29</v>
      </c>
      <c r="J4" s="59">
        <f ca="1">RANDBETWEEN(0,100)</f>
        <v>47</v>
      </c>
      <c r="K4" s="59">
        <f t="shared" ca="1" si="0"/>
        <v>54</v>
      </c>
      <c r="L4" s="59">
        <f t="shared" ca="1" si="0"/>
        <v>14</v>
      </c>
      <c r="M4" s="59">
        <f t="shared" ca="1" si="0"/>
        <v>97</v>
      </c>
      <c r="N4" s="59">
        <f t="shared" ca="1" si="0"/>
        <v>84</v>
      </c>
      <c r="O4"/>
      <c r="P4"/>
    </row>
    <row r="5" spans="2:16" s="8" customFormat="1" ht="19.5" customHeight="1" x14ac:dyDescent="0.2">
      <c r="B5" s="39" t="s">
        <v>11</v>
      </c>
      <c r="C5" s="59">
        <f t="shared" ref="C5:P28" ca="1" si="1">RANDBETWEEN(0,100)</f>
        <v>46</v>
      </c>
      <c r="D5" s="59">
        <f t="shared" ca="1" si="0"/>
        <v>43</v>
      </c>
      <c r="E5" s="59">
        <f t="shared" ca="1" si="0"/>
        <v>89</v>
      </c>
      <c r="F5" s="59">
        <f t="shared" ca="1" si="0"/>
        <v>19</v>
      </c>
      <c r="G5" s="59">
        <f t="shared" ca="1" si="0"/>
        <v>91</v>
      </c>
      <c r="H5" s="59">
        <f t="shared" ca="1" si="0"/>
        <v>39</v>
      </c>
      <c r="I5" s="59">
        <f t="shared" ca="1" si="0"/>
        <v>30</v>
      </c>
      <c r="J5" s="59">
        <f t="shared" ca="1" si="1"/>
        <v>92</v>
      </c>
      <c r="K5" s="59">
        <f t="shared" ca="1" si="0"/>
        <v>25</v>
      </c>
      <c r="L5" s="59">
        <f t="shared" ca="1" si="0"/>
        <v>72</v>
      </c>
      <c r="M5" s="59">
        <f t="shared" ca="1" si="0"/>
        <v>96</v>
      </c>
      <c r="N5" s="59">
        <f t="shared" ca="1" si="0"/>
        <v>1</v>
      </c>
      <c r="O5"/>
      <c r="P5"/>
    </row>
    <row r="6" spans="2:16" s="8" customFormat="1" ht="19.5" customHeight="1" x14ac:dyDescent="0.2">
      <c r="B6" s="39" t="s">
        <v>12</v>
      </c>
      <c r="C6" s="59">
        <f t="shared" ca="1" si="1"/>
        <v>20</v>
      </c>
      <c r="D6" s="59">
        <f t="shared" ca="1" si="0"/>
        <v>71</v>
      </c>
      <c r="E6" s="59">
        <f t="shared" ca="1" si="0"/>
        <v>38</v>
      </c>
      <c r="F6" s="59">
        <f t="shared" ca="1" si="0"/>
        <v>57</v>
      </c>
      <c r="G6" s="59">
        <f t="shared" ca="1" si="0"/>
        <v>23</v>
      </c>
      <c r="H6" s="59">
        <f t="shared" ca="1" si="0"/>
        <v>6</v>
      </c>
      <c r="I6" s="59">
        <f t="shared" ca="1" si="0"/>
        <v>70</v>
      </c>
      <c r="J6" s="59">
        <f t="shared" ca="1" si="1"/>
        <v>74</v>
      </c>
      <c r="K6" s="59">
        <f t="shared" ca="1" si="0"/>
        <v>68</v>
      </c>
      <c r="L6" s="59">
        <f t="shared" ca="1" si="0"/>
        <v>59</v>
      </c>
      <c r="M6" s="59">
        <f t="shared" ca="1" si="0"/>
        <v>22</v>
      </c>
      <c r="N6" s="59">
        <f t="shared" ca="1" si="0"/>
        <v>18</v>
      </c>
      <c r="O6"/>
      <c r="P6"/>
    </row>
    <row r="7" spans="2:16" s="8" customFormat="1" ht="19.5" customHeight="1" x14ac:dyDescent="0.2">
      <c r="B7" s="39" t="s">
        <v>13</v>
      </c>
      <c r="C7" s="59">
        <f t="shared" ca="1" si="1"/>
        <v>77</v>
      </c>
      <c r="D7" s="59">
        <f t="shared" ca="1" si="0"/>
        <v>61</v>
      </c>
      <c r="E7" s="59">
        <f t="shared" ca="1" si="0"/>
        <v>22</v>
      </c>
      <c r="F7" s="59">
        <f t="shared" ca="1" si="0"/>
        <v>98</v>
      </c>
      <c r="G7" s="59">
        <f t="shared" ca="1" si="0"/>
        <v>52</v>
      </c>
      <c r="H7" s="59">
        <f t="shared" ca="1" si="0"/>
        <v>69</v>
      </c>
      <c r="I7" s="59">
        <f t="shared" ca="1" si="0"/>
        <v>45</v>
      </c>
      <c r="J7" s="59">
        <f t="shared" ca="1" si="1"/>
        <v>60</v>
      </c>
      <c r="K7" s="59">
        <f t="shared" ca="1" si="0"/>
        <v>67</v>
      </c>
      <c r="L7" s="59">
        <f t="shared" ca="1" si="0"/>
        <v>2</v>
      </c>
      <c r="M7" s="59">
        <f t="shared" ca="1" si="0"/>
        <v>100</v>
      </c>
      <c r="N7" s="59">
        <f t="shared" ca="1" si="0"/>
        <v>17</v>
      </c>
      <c r="O7"/>
      <c r="P7"/>
    </row>
    <row r="8" spans="2:16" s="8" customFormat="1" ht="19.5" customHeight="1" x14ac:dyDescent="0.2">
      <c r="B8" s="39" t="s">
        <v>14</v>
      </c>
      <c r="C8" s="59">
        <f t="shared" ca="1" si="1"/>
        <v>78</v>
      </c>
      <c r="D8" s="59">
        <f t="shared" ca="1" si="0"/>
        <v>97</v>
      </c>
      <c r="E8" s="59">
        <f t="shared" ca="1" si="0"/>
        <v>70</v>
      </c>
      <c r="F8" s="59">
        <f t="shared" ca="1" si="0"/>
        <v>77</v>
      </c>
      <c r="G8" s="59">
        <f t="shared" ca="1" si="0"/>
        <v>4</v>
      </c>
      <c r="H8" s="59">
        <f t="shared" ca="1" si="0"/>
        <v>58</v>
      </c>
      <c r="I8" s="59">
        <f t="shared" ca="1" si="0"/>
        <v>84</v>
      </c>
      <c r="J8" s="59">
        <f t="shared" ca="1" si="1"/>
        <v>77</v>
      </c>
      <c r="K8" s="59">
        <f t="shared" ca="1" si="0"/>
        <v>43</v>
      </c>
      <c r="L8" s="59">
        <f t="shared" ca="1" si="0"/>
        <v>46</v>
      </c>
      <c r="M8" s="59">
        <f t="shared" ca="1" si="0"/>
        <v>13</v>
      </c>
      <c r="N8" s="59">
        <f t="shared" ca="1" si="0"/>
        <v>39</v>
      </c>
      <c r="O8"/>
      <c r="P8"/>
    </row>
    <row r="9" spans="2:16" s="8" customFormat="1" ht="19.5" customHeight="1" x14ac:dyDescent="0.2">
      <c r="B9" s="39" t="s">
        <v>15</v>
      </c>
      <c r="C9" s="59">
        <f t="shared" ca="1" si="1"/>
        <v>86</v>
      </c>
      <c r="D9" s="59">
        <f t="shared" ca="1" si="0"/>
        <v>93</v>
      </c>
      <c r="E9" s="59">
        <f t="shared" ca="1" si="0"/>
        <v>76</v>
      </c>
      <c r="F9" s="59">
        <f t="shared" ca="1" si="0"/>
        <v>92</v>
      </c>
      <c r="G9" s="59">
        <f t="shared" ca="1" si="0"/>
        <v>98</v>
      </c>
      <c r="H9" s="59">
        <f t="shared" ca="1" si="0"/>
        <v>16</v>
      </c>
      <c r="I9" s="59">
        <f t="shared" ca="1" si="0"/>
        <v>48</v>
      </c>
      <c r="J9" s="59">
        <f t="shared" ca="1" si="1"/>
        <v>61</v>
      </c>
      <c r="K9" s="59">
        <f t="shared" ca="1" si="0"/>
        <v>0</v>
      </c>
      <c r="L9" s="59">
        <f t="shared" ca="1" si="0"/>
        <v>80</v>
      </c>
      <c r="M9" s="59">
        <f t="shared" ca="1" si="0"/>
        <v>54</v>
      </c>
      <c r="N9" s="59">
        <f t="shared" ca="1" si="0"/>
        <v>88</v>
      </c>
      <c r="O9"/>
      <c r="P9"/>
    </row>
    <row r="10" spans="2:16" s="8" customFormat="1" ht="19.5" customHeight="1" x14ac:dyDescent="0.2">
      <c r="B10" s="39" t="s">
        <v>22</v>
      </c>
      <c r="C10" s="59">
        <f t="shared" ca="1" si="1"/>
        <v>31</v>
      </c>
      <c r="D10" s="59">
        <f t="shared" ca="1" si="0"/>
        <v>84</v>
      </c>
      <c r="E10" s="59">
        <f t="shared" ca="1" si="0"/>
        <v>25</v>
      </c>
      <c r="F10" s="59">
        <f t="shared" ca="1" si="0"/>
        <v>26</v>
      </c>
      <c r="G10" s="59">
        <f t="shared" ca="1" si="0"/>
        <v>2</v>
      </c>
      <c r="H10" s="59">
        <f t="shared" ca="1" si="0"/>
        <v>81</v>
      </c>
      <c r="I10" s="59">
        <f t="shared" ca="1" si="0"/>
        <v>99</v>
      </c>
      <c r="J10" s="59">
        <f t="shared" ca="1" si="1"/>
        <v>4</v>
      </c>
      <c r="K10" s="59">
        <f t="shared" ca="1" si="0"/>
        <v>28</v>
      </c>
      <c r="L10" s="59">
        <f t="shared" ca="1" si="0"/>
        <v>9</v>
      </c>
      <c r="M10" s="59">
        <f t="shared" ca="1" si="0"/>
        <v>97</v>
      </c>
      <c r="N10" s="59">
        <f t="shared" ca="1" si="0"/>
        <v>15</v>
      </c>
      <c r="O10"/>
      <c r="P10"/>
    </row>
    <row r="11" spans="2:16" s="8" customFormat="1" ht="19.5" customHeight="1" x14ac:dyDescent="0.2">
      <c r="B11" s="39" t="s">
        <v>23</v>
      </c>
      <c r="C11" s="59">
        <f t="shared" ca="1" si="1"/>
        <v>42</v>
      </c>
      <c r="D11" s="59">
        <f t="shared" ca="1" si="0"/>
        <v>56</v>
      </c>
      <c r="E11" s="59">
        <f t="shared" ca="1" si="0"/>
        <v>96</v>
      </c>
      <c r="F11" s="59">
        <f t="shared" ca="1" si="0"/>
        <v>77</v>
      </c>
      <c r="G11" s="59">
        <f t="shared" ca="1" si="0"/>
        <v>78</v>
      </c>
      <c r="H11" s="59">
        <f t="shared" ca="1" si="0"/>
        <v>22</v>
      </c>
      <c r="I11" s="59">
        <f t="shared" ca="1" si="0"/>
        <v>29</v>
      </c>
      <c r="J11" s="59">
        <f t="shared" ca="1" si="1"/>
        <v>84</v>
      </c>
      <c r="K11" s="59">
        <f t="shared" ca="1" si="0"/>
        <v>89</v>
      </c>
      <c r="L11" s="59">
        <f t="shared" ca="1" si="0"/>
        <v>28</v>
      </c>
      <c r="M11" s="59">
        <f t="shared" ca="1" si="0"/>
        <v>13</v>
      </c>
      <c r="N11" s="59">
        <f t="shared" ca="1" si="0"/>
        <v>1</v>
      </c>
      <c r="O11"/>
      <c r="P11"/>
    </row>
    <row r="12" spans="2:16" s="8" customFormat="1" ht="19.5" customHeight="1" x14ac:dyDescent="0.2">
      <c r="B12" s="39" t="s">
        <v>24</v>
      </c>
      <c r="C12" s="59">
        <f t="shared" ca="1" si="1"/>
        <v>19</v>
      </c>
      <c r="D12" s="59">
        <f t="shared" ca="1" si="0"/>
        <v>55</v>
      </c>
      <c r="E12" s="59">
        <f t="shared" ca="1" si="0"/>
        <v>89</v>
      </c>
      <c r="F12" s="59">
        <f t="shared" ca="1" si="0"/>
        <v>18</v>
      </c>
      <c r="G12" s="59">
        <f t="shared" ca="1" si="0"/>
        <v>6</v>
      </c>
      <c r="H12" s="59">
        <f t="shared" ca="1" si="0"/>
        <v>4</v>
      </c>
      <c r="I12" s="59">
        <f t="shared" ca="1" si="0"/>
        <v>38</v>
      </c>
      <c r="J12" s="59">
        <f t="shared" ca="1" si="1"/>
        <v>83</v>
      </c>
      <c r="K12" s="59">
        <f t="shared" ca="1" si="0"/>
        <v>95</v>
      </c>
      <c r="L12" s="59">
        <f t="shared" ca="1" si="0"/>
        <v>48</v>
      </c>
      <c r="M12" s="59">
        <f t="shared" ca="1" si="0"/>
        <v>2</v>
      </c>
      <c r="N12" s="59">
        <f t="shared" ca="1" si="0"/>
        <v>89</v>
      </c>
      <c r="O12"/>
      <c r="P12"/>
    </row>
    <row r="13" spans="2:16" s="8" customFormat="1" ht="19.5" customHeight="1" x14ac:dyDescent="0.2">
      <c r="B13" s="39" t="s">
        <v>25</v>
      </c>
      <c r="C13" s="59">
        <f t="shared" ca="1" si="1"/>
        <v>75</v>
      </c>
      <c r="D13" s="59">
        <f t="shared" ca="1" si="0"/>
        <v>41</v>
      </c>
      <c r="E13" s="59">
        <f t="shared" ca="1" si="0"/>
        <v>97</v>
      </c>
      <c r="F13" s="59">
        <f t="shared" ca="1" si="0"/>
        <v>90</v>
      </c>
      <c r="G13" s="59">
        <f t="shared" ca="1" si="0"/>
        <v>18</v>
      </c>
      <c r="H13" s="59">
        <f t="shared" ca="1" si="0"/>
        <v>9</v>
      </c>
      <c r="I13" s="59">
        <f t="shared" ca="1" si="0"/>
        <v>54</v>
      </c>
      <c r="J13" s="59">
        <f t="shared" ca="1" si="1"/>
        <v>48</v>
      </c>
      <c r="K13" s="59">
        <f t="shared" ca="1" si="0"/>
        <v>92</v>
      </c>
      <c r="L13" s="59">
        <f t="shared" ca="1" si="0"/>
        <v>89</v>
      </c>
      <c r="M13" s="59">
        <f t="shared" ca="1" si="0"/>
        <v>46</v>
      </c>
      <c r="N13" s="59">
        <f t="shared" ca="1" si="0"/>
        <v>74</v>
      </c>
      <c r="O13"/>
      <c r="P13"/>
    </row>
    <row r="14" spans="2:16" s="8" customFormat="1" ht="19.5" customHeight="1" x14ac:dyDescent="0.2">
      <c r="B14" s="39" t="s">
        <v>26</v>
      </c>
      <c r="C14" s="59">
        <f t="shared" ca="1" si="1"/>
        <v>61</v>
      </c>
      <c r="D14" s="59">
        <f t="shared" ca="1" si="0"/>
        <v>13</v>
      </c>
      <c r="E14" s="59">
        <f t="shared" ca="1" si="0"/>
        <v>39</v>
      </c>
      <c r="F14" s="59">
        <f t="shared" ca="1" si="0"/>
        <v>66</v>
      </c>
      <c r="G14" s="59">
        <f t="shared" ca="1" si="0"/>
        <v>26</v>
      </c>
      <c r="H14" s="59">
        <f t="shared" ca="1" si="0"/>
        <v>49</v>
      </c>
      <c r="I14" s="59">
        <f t="shared" ca="1" si="0"/>
        <v>99</v>
      </c>
      <c r="J14" s="59">
        <f t="shared" ca="1" si="1"/>
        <v>17</v>
      </c>
      <c r="K14" s="59">
        <f t="shared" ca="1" si="0"/>
        <v>11</v>
      </c>
      <c r="L14" s="59">
        <f t="shared" ca="1" si="0"/>
        <v>75</v>
      </c>
      <c r="M14" s="59">
        <f t="shared" ca="1" si="0"/>
        <v>26</v>
      </c>
      <c r="N14" s="59">
        <f t="shared" ca="1" si="0"/>
        <v>70</v>
      </c>
      <c r="O14"/>
      <c r="P14"/>
    </row>
    <row r="15" spans="2:16" s="8" customFormat="1" ht="19.5" customHeight="1" x14ac:dyDescent="0.2">
      <c r="B15" s="39" t="s">
        <v>27</v>
      </c>
      <c r="C15" s="59">
        <f t="shared" ca="1" si="1"/>
        <v>91</v>
      </c>
      <c r="D15" s="59">
        <f t="shared" ca="1" si="0"/>
        <v>94</v>
      </c>
      <c r="E15" s="59">
        <f t="shared" ca="1" si="0"/>
        <v>34</v>
      </c>
      <c r="F15" s="59">
        <f t="shared" ca="1" si="0"/>
        <v>56</v>
      </c>
      <c r="G15" s="59">
        <f t="shared" ca="1" si="0"/>
        <v>87</v>
      </c>
      <c r="H15" s="59">
        <f t="shared" ca="1" si="0"/>
        <v>52</v>
      </c>
      <c r="I15" s="59">
        <f t="shared" ca="1" si="0"/>
        <v>3</v>
      </c>
      <c r="J15" s="59">
        <f t="shared" ca="1" si="1"/>
        <v>92</v>
      </c>
      <c r="K15" s="59">
        <f t="shared" ca="1" si="0"/>
        <v>13</v>
      </c>
      <c r="L15" s="59">
        <f t="shared" ca="1" si="0"/>
        <v>68</v>
      </c>
      <c r="M15" s="59">
        <f t="shared" ca="1" si="0"/>
        <v>21</v>
      </c>
      <c r="N15" s="59">
        <f t="shared" ca="1" si="0"/>
        <v>76</v>
      </c>
      <c r="O15"/>
      <c r="P15"/>
    </row>
    <row r="16" spans="2:16" s="8" customFormat="1" ht="19.5" customHeight="1" x14ac:dyDescent="0.2">
      <c r="B16" s="39" t="s">
        <v>28</v>
      </c>
      <c r="C16" s="59">
        <f t="shared" ca="1" si="1"/>
        <v>75</v>
      </c>
      <c r="D16" s="59">
        <f t="shared" ca="1" si="0"/>
        <v>70</v>
      </c>
      <c r="E16" s="59">
        <f t="shared" ca="1" si="0"/>
        <v>14</v>
      </c>
      <c r="F16" s="59">
        <f t="shared" ca="1" si="0"/>
        <v>55</v>
      </c>
      <c r="G16" s="59">
        <f t="shared" ca="1" si="0"/>
        <v>60</v>
      </c>
      <c r="H16" s="59">
        <f t="shared" ca="1" si="0"/>
        <v>86</v>
      </c>
      <c r="I16" s="59">
        <f t="shared" ca="1" si="0"/>
        <v>95</v>
      </c>
      <c r="J16" s="59">
        <f t="shared" ca="1" si="1"/>
        <v>51</v>
      </c>
      <c r="K16" s="59">
        <f t="shared" ca="1" si="0"/>
        <v>3</v>
      </c>
      <c r="L16" s="59">
        <f t="shared" ca="1" si="0"/>
        <v>96</v>
      </c>
      <c r="M16" s="59">
        <f t="shared" ca="1" si="0"/>
        <v>39</v>
      </c>
      <c r="N16" s="59">
        <f t="shared" ca="1" si="0"/>
        <v>57</v>
      </c>
      <c r="O16"/>
      <c r="P16"/>
    </row>
    <row r="17" spans="2:16" s="8" customFormat="1" ht="19.5" customHeight="1" x14ac:dyDescent="0.2">
      <c r="B17" s="39" t="s">
        <v>29</v>
      </c>
      <c r="C17" s="59">
        <f t="shared" ca="1" si="1"/>
        <v>89</v>
      </c>
      <c r="D17" s="59">
        <f t="shared" ca="1" si="0"/>
        <v>6</v>
      </c>
      <c r="E17" s="59">
        <f t="shared" ca="1" si="0"/>
        <v>38</v>
      </c>
      <c r="F17" s="59">
        <f t="shared" ca="1" si="0"/>
        <v>31</v>
      </c>
      <c r="G17" s="59">
        <f t="shared" ca="1" si="0"/>
        <v>61</v>
      </c>
      <c r="H17" s="59">
        <f t="shared" ca="1" si="0"/>
        <v>45</v>
      </c>
      <c r="I17" s="59">
        <f t="shared" ca="1" si="0"/>
        <v>59</v>
      </c>
      <c r="J17" s="59">
        <f t="shared" ca="1" si="1"/>
        <v>59</v>
      </c>
      <c r="K17" s="59">
        <f t="shared" ca="1" si="0"/>
        <v>38</v>
      </c>
      <c r="L17" s="59">
        <f t="shared" ca="1" si="0"/>
        <v>63</v>
      </c>
      <c r="M17" s="59">
        <f t="shared" ca="1" si="0"/>
        <v>32</v>
      </c>
      <c r="N17" s="59">
        <f t="shared" ca="1" si="0"/>
        <v>79</v>
      </c>
      <c r="O17"/>
      <c r="P17"/>
    </row>
    <row r="18" spans="2:16" s="8" customFormat="1" ht="19.5" customHeight="1" x14ac:dyDescent="0.2">
      <c r="B18" s="39" t="s">
        <v>30</v>
      </c>
      <c r="C18" s="59">
        <f t="shared" ca="1" si="1"/>
        <v>100</v>
      </c>
      <c r="D18" s="59">
        <f t="shared" ca="1" si="0"/>
        <v>6</v>
      </c>
      <c r="E18" s="59">
        <f t="shared" ca="1" si="0"/>
        <v>82</v>
      </c>
      <c r="F18" s="59">
        <f t="shared" ca="1" si="0"/>
        <v>9</v>
      </c>
      <c r="G18" s="59">
        <f t="shared" ca="1" si="0"/>
        <v>29</v>
      </c>
      <c r="H18" s="59">
        <f t="shared" ca="1" si="0"/>
        <v>56</v>
      </c>
      <c r="I18" s="59">
        <f t="shared" ca="1" si="0"/>
        <v>27</v>
      </c>
      <c r="J18" s="59">
        <f t="shared" ca="1" si="1"/>
        <v>2</v>
      </c>
      <c r="K18" s="59">
        <f t="shared" ca="1" si="0"/>
        <v>83</v>
      </c>
      <c r="L18" s="59">
        <f t="shared" ca="1" si="0"/>
        <v>19</v>
      </c>
      <c r="M18" s="59">
        <f t="shared" ca="1" si="0"/>
        <v>11</v>
      </c>
      <c r="N18" s="59">
        <f t="shared" ca="1" si="0"/>
        <v>80</v>
      </c>
      <c r="O18"/>
      <c r="P18"/>
    </row>
    <row r="19" spans="2:16" ht="19.5" customHeight="1" x14ac:dyDescent="0.2">
      <c r="B19" s="39" t="s">
        <v>31</v>
      </c>
      <c r="C19" s="59">
        <f t="shared" ca="1" si="1"/>
        <v>14</v>
      </c>
      <c r="D19" s="59">
        <f t="shared" ca="1" si="0"/>
        <v>36</v>
      </c>
      <c r="E19" s="59">
        <f t="shared" ca="1" si="0"/>
        <v>86</v>
      </c>
      <c r="F19" s="59">
        <f t="shared" ca="1" si="0"/>
        <v>78</v>
      </c>
      <c r="G19" s="59">
        <f t="shared" ca="1" si="0"/>
        <v>92</v>
      </c>
      <c r="H19" s="59">
        <f t="shared" ca="1" si="0"/>
        <v>0</v>
      </c>
      <c r="I19" s="59">
        <f t="shared" ca="1" si="0"/>
        <v>4</v>
      </c>
      <c r="J19" s="59">
        <f t="shared" ca="1" si="1"/>
        <v>6</v>
      </c>
      <c r="K19" s="59">
        <f t="shared" ca="1" si="0"/>
        <v>36</v>
      </c>
      <c r="L19" s="59">
        <f t="shared" ca="1" si="0"/>
        <v>84</v>
      </c>
      <c r="M19" s="59">
        <f t="shared" ca="1" si="0"/>
        <v>3</v>
      </c>
      <c r="N19" s="59">
        <f t="shared" ca="1" si="0"/>
        <v>4</v>
      </c>
    </row>
    <row r="20" spans="2:16" ht="19.5" customHeight="1" x14ac:dyDescent="0.2">
      <c r="B20" s="39" t="s">
        <v>32</v>
      </c>
      <c r="C20" s="59">
        <f t="shared" ca="1" si="1"/>
        <v>2</v>
      </c>
      <c r="D20" s="59">
        <f t="shared" ca="1" si="1"/>
        <v>1</v>
      </c>
      <c r="E20" s="59">
        <f t="shared" ca="1" si="1"/>
        <v>28</v>
      </c>
      <c r="F20" s="59">
        <f t="shared" ca="1" si="1"/>
        <v>38</v>
      </c>
      <c r="G20" s="59">
        <f t="shared" ca="1" si="1"/>
        <v>27</v>
      </c>
      <c r="H20" s="59">
        <f t="shared" ca="1" si="1"/>
        <v>21</v>
      </c>
      <c r="I20" s="59">
        <f t="shared" ca="1" si="1"/>
        <v>15</v>
      </c>
      <c r="J20" s="59">
        <f t="shared" ca="1" si="1"/>
        <v>95</v>
      </c>
      <c r="K20" s="59">
        <f t="shared" ca="1" si="1"/>
        <v>8</v>
      </c>
      <c r="L20" s="59">
        <f t="shared" ca="1" si="1"/>
        <v>7</v>
      </c>
      <c r="M20" s="59">
        <f t="shared" ca="1" si="1"/>
        <v>99</v>
      </c>
      <c r="N20" s="59">
        <f t="shared" ca="1" si="1"/>
        <v>93</v>
      </c>
    </row>
    <row r="21" spans="2:16" ht="19.5" customHeight="1" x14ac:dyDescent="0.2">
      <c r="B21" s="39" t="s">
        <v>33</v>
      </c>
      <c r="C21" s="59">
        <f t="shared" ca="1" si="1"/>
        <v>70</v>
      </c>
      <c r="D21" s="59">
        <f t="shared" ca="1" si="1"/>
        <v>51</v>
      </c>
      <c r="E21" s="59">
        <f t="shared" ca="1" si="1"/>
        <v>25</v>
      </c>
      <c r="F21" s="59">
        <f t="shared" ca="1" si="1"/>
        <v>46</v>
      </c>
      <c r="G21" s="59">
        <f t="shared" ca="1" si="1"/>
        <v>76</v>
      </c>
      <c r="H21" s="59">
        <f t="shared" ca="1" si="1"/>
        <v>44</v>
      </c>
      <c r="I21" s="59">
        <f t="shared" ca="1" si="1"/>
        <v>94</v>
      </c>
      <c r="J21" s="59">
        <f t="shared" ca="1" si="1"/>
        <v>33</v>
      </c>
      <c r="K21" s="59">
        <f t="shared" ca="1" si="1"/>
        <v>59</v>
      </c>
      <c r="L21" s="59">
        <f t="shared" ca="1" si="1"/>
        <v>27</v>
      </c>
      <c r="M21" s="59">
        <f t="shared" ca="1" si="1"/>
        <v>4</v>
      </c>
      <c r="N21" s="59">
        <f t="shared" ca="1" si="1"/>
        <v>12</v>
      </c>
    </row>
    <row r="22" spans="2:16" ht="19.5" customHeight="1" x14ac:dyDescent="0.2">
      <c r="B22" s="39" t="s">
        <v>34</v>
      </c>
      <c r="C22" s="59">
        <f t="shared" ca="1" si="1"/>
        <v>10</v>
      </c>
      <c r="D22" s="59">
        <f t="shared" ca="1" si="1"/>
        <v>99</v>
      </c>
      <c r="E22" s="59">
        <f t="shared" ca="1" si="1"/>
        <v>93</v>
      </c>
      <c r="F22" s="59">
        <f t="shared" ca="1" si="1"/>
        <v>77</v>
      </c>
      <c r="G22" s="59">
        <f t="shared" ca="1" si="1"/>
        <v>8</v>
      </c>
      <c r="H22" s="59">
        <f t="shared" ca="1" si="1"/>
        <v>49</v>
      </c>
      <c r="I22" s="59">
        <f t="shared" ca="1" si="1"/>
        <v>80</v>
      </c>
      <c r="J22" s="59">
        <f t="shared" ca="1" si="1"/>
        <v>44</v>
      </c>
      <c r="K22" s="59">
        <f t="shared" ca="1" si="1"/>
        <v>15</v>
      </c>
      <c r="L22" s="59">
        <f t="shared" ca="1" si="1"/>
        <v>86</v>
      </c>
      <c r="M22" s="59">
        <f t="shared" ca="1" si="1"/>
        <v>27</v>
      </c>
      <c r="N22" s="59">
        <f t="shared" ca="1" si="1"/>
        <v>40</v>
      </c>
    </row>
    <row r="23" spans="2:16" ht="19.5" customHeight="1" x14ac:dyDescent="0.2">
      <c r="B23" s="39" t="s">
        <v>35</v>
      </c>
      <c r="C23" s="59">
        <f t="shared" ca="1" si="1"/>
        <v>28</v>
      </c>
      <c r="D23" s="59">
        <f t="shared" ca="1" si="1"/>
        <v>9</v>
      </c>
      <c r="E23" s="59">
        <f t="shared" ca="1" si="1"/>
        <v>50</v>
      </c>
      <c r="F23" s="59">
        <f t="shared" ca="1" si="1"/>
        <v>30</v>
      </c>
      <c r="G23" s="59">
        <f t="shared" ca="1" si="1"/>
        <v>59</v>
      </c>
      <c r="H23" s="59">
        <f t="shared" ca="1" si="1"/>
        <v>45</v>
      </c>
      <c r="I23" s="59">
        <f t="shared" ca="1" si="1"/>
        <v>93</v>
      </c>
      <c r="J23" s="59">
        <f t="shared" ca="1" si="1"/>
        <v>60</v>
      </c>
      <c r="K23" s="59">
        <f t="shared" ca="1" si="1"/>
        <v>16</v>
      </c>
      <c r="L23" s="59">
        <f t="shared" ca="1" si="1"/>
        <v>67</v>
      </c>
      <c r="M23" s="59">
        <f t="shared" ca="1" si="1"/>
        <v>11</v>
      </c>
      <c r="N23" s="59">
        <f t="shared" ca="1" si="1"/>
        <v>68</v>
      </c>
    </row>
    <row r="24" spans="2:16" ht="19.5" customHeight="1" x14ac:dyDescent="0.2">
      <c r="B24" s="39" t="s">
        <v>36</v>
      </c>
      <c r="C24" s="59">
        <f t="shared" ca="1" si="1"/>
        <v>37</v>
      </c>
      <c r="D24" s="59">
        <f t="shared" ca="1" si="1"/>
        <v>91</v>
      </c>
      <c r="E24" s="59">
        <f t="shared" ca="1" si="1"/>
        <v>76</v>
      </c>
      <c r="F24" s="59">
        <f t="shared" ca="1" si="1"/>
        <v>99</v>
      </c>
      <c r="G24" s="59">
        <f t="shared" ca="1" si="1"/>
        <v>53</v>
      </c>
      <c r="H24" s="59">
        <f t="shared" ca="1" si="1"/>
        <v>3</v>
      </c>
      <c r="I24" s="59">
        <f t="shared" ca="1" si="1"/>
        <v>10</v>
      </c>
      <c r="J24" s="59">
        <f t="shared" ca="1" si="1"/>
        <v>50</v>
      </c>
      <c r="K24" s="59">
        <f t="shared" ca="1" si="1"/>
        <v>29</v>
      </c>
      <c r="L24" s="59">
        <f t="shared" ca="1" si="1"/>
        <v>40</v>
      </c>
      <c r="M24" s="59">
        <f t="shared" ca="1" si="1"/>
        <v>79</v>
      </c>
      <c r="N24" s="59">
        <f t="shared" ca="1" si="1"/>
        <v>8</v>
      </c>
    </row>
    <row r="25" spans="2:16" ht="19.5" customHeight="1" x14ac:dyDescent="0.2">
      <c r="B25" s="39" t="s">
        <v>37</v>
      </c>
      <c r="C25" s="59">
        <f t="shared" ca="1" si="1"/>
        <v>47</v>
      </c>
      <c r="D25" s="59">
        <f t="shared" ca="1" si="1"/>
        <v>61</v>
      </c>
      <c r="E25" s="59">
        <f t="shared" ca="1" si="1"/>
        <v>63</v>
      </c>
      <c r="F25" s="59">
        <f t="shared" ca="1" si="1"/>
        <v>61</v>
      </c>
      <c r="G25" s="59">
        <f t="shared" ca="1" si="1"/>
        <v>95</v>
      </c>
      <c r="H25" s="59">
        <f t="shared" ca="1" si="1"/>
        <v>6</v>
      </c>
      <c r="I25" s="59">
        <f t="shared" ca="1" si="1"/>
        <v>23</v>
      </c>
      <c r="J25" s="59">
        <f t="shared" ca="1" si="1"/>
        <v>28</v>
      </c>
      <c r="K25" s="59">
        <f t="shared" ca="1" si="1"/>
        <v>1</v>
      </c>
      <c r="L25" s="59">
        <f t="shared" ca="1" si="1"/>
        <v>92</v>
      </c>
      <c r="M25" s="59">
        <f t="shared" ca="1" si="1"/>
        <v>94</v>
      </c>
      <c r="N25" s="59">
        <f t="shared" ca="1" si="1"/>
        <v>42</v>
      </c>
    </row>
    <row r="26" spans="2:16" ht="19.5" customHeight="1" x14ac:dyDescent="0.2">
      <c r="B26" s="39" t="s">
        <v>38</v>
      </c>
      <c r="C26" s="59">
        <f t="shared" ca="1" si="1"/>
        <v>33</v>
      </c>
      <c r="D26" s="59">
        <f t="shared" ca="1" si="1"/>
        <v>73</v>
      </c>
      <c r="E26" s="59">
        <f t="shared" ca="1" si="1"/>
        <v>72</v>
      </c>
      <c r="F26" s="59">
        <f t="shared" ca="1" si="1"/>
        <v>9</v>
      </c>
      <c r="G26" s="59">
        <f t="shared" ca="1" si="1"/>
        <v>89</v>
      </c>
      <c r="H26" s="59">
        <f t="shared" ca="1" si="1"/>
        <v>9</v>
      </c>
      <c r="I26" s="59">
        <f t="shared" ca="1" si="1"/>
        <v>85</v>
      </c>
      <c r="J26" s="59">
        <f t="shared" ca="1" si="1"/>
        <v>35</v>
      </c>
      <c r="K26" s="59">
        <f t="shared" ca="1" si="1"/>
        <v>56</v>
      </c>
      <c r="L26" s="59">
        <f t="shared" ca="1" si="1"/>
        <v>59</v>
      </c>
      <c r="M26" s="59">
        <f t="shared" ca="1" si="1"/>
        <v>18</v>
      </c>
      <c r="N26" s="59">
        <f t="shared" ca="1" si="1"/>
        <v>60</v>
      </c>
    </row>
    <row r="27" spans="2:16" ht="19.5" customHeight="1" x14ac:dyDescent="0.2">
      <c r="B27" s="39" t="s">
        <v>39</v>
      </c>
      <c r="C27" s="59">
        <f t="shared" ca="1" si="1"/>
        <v>94</v>
      </c>
      <c r="D27" s="59">
        <f t="shared" ca="1" si="1"/>
        <v>91</v>
      </c>
      <c r="E27" s="59">
        <f t="shared" ca="1" si="1"/>
        <v>60</v>
      </c>
      <c r="F27" s="59">
        <f t="shared" ca="1" si="1"/>
        <v>37</v>
      </c>
      <c r="G27" s="59">
        <f t="shared" ca="1" si="1"/>
        <v>56</v>
      </c>
      <c r="H27" s="59">
        <f t="shared" ca="1" si="1"/>
        <v>31</v>
      </c>
      <c r="I27" s="59">
        <f t="shared" ca="1" si="1"/>
        <v>70</v>
      </c>
      <c r="J27" s="59">
        <f t="shared" ca="1" si="1"/>
        <v>86</v>
      </c>
      <c r="K27" s="59">
        <f t="shared" ca="1" si="1"/>
        <v>86</v>
      </c>
      <c r="L27" s="59">
        <f t="shared" ca="1" si="1"/>
        <v>56</v>
      </c>
      <c r="M27" s="59">
        <f t="shared" ca="1" si="1"/>
        <v>96</v>
      </c>
      <c r="N27" s="59">
        <f t="shared" ca="1" si="1"/>
        <v>21</v>
      </c>
    </row>
    <row r="28" spans="2:16" ht="19.5" customHeight="1" x14ac:dyDescent="0.2">
      <c r="B28" s="39" t="s">
        <v>40</v>
      </c>
      <c r="C28" s="59">
        <f t="shared" ca="1" si="1"/>
        <v>82</v>
      </c>
      <c r="D28" s="59">
        <f t="shared" ca="1" si="1"/>
        <v>100</v>
      </c>
      <c r="E28" s="59">
        <f t="shared" ca="1" si="1"/>
        <v>52</v>
      </c>
      <c r="F28" s="59">
        <f t="shared" ca="1" si="1"/>
        <v>30</v>
      </c>
      <c r="G28" s="59">
        <f t="shared" ca="1" si="1"/>
        <v>66</v>
      </c>
      <c r="H28" s="59">
        <f t="shared" ca="1" si="1"/>
        <v>36</v>
      </c>
      <c r="I28" s="59">
        <f t="shared" ca="1" si="1"/>
        <v>78</v>
      </c>
      <c r="J28" s="59">
        <f t="shared" ca="1" si="1"/>
        <v>47</v>
      </c>
      <c r="K28" s="59">
        <f t="shared" ca="1" si="1"/>
        <v>75</v>
      </c>
      <c r="L28" s="59">
        <f t="shared" ca="1" si="1"/>
        <v>100</v>
      </c>
      <c r="M28" s="59">
        <f t="shared" ca="1" si="1"/>
        <v>96</v>
      </c>
      <c r="N28" s="59">
        <f t="shared" ca="1" si="1"/>
        <v>89</v>
      </c>
    </row>
    <row r="29" spans="2:16" ht="19.5" customHeight="1" x14ac:dyDescent="0.2"/>
    <row r="30" spans="2:16" ht="19.5" customHeight="1" x14ac:dyDescent="0.2"/>
  </sheetData>
  <conditionalFormatting sqref="B4:C28">
    <cfRule type="expression" dxfId="7" priority="11">
      <formula>MOD(ROW(),2)=0</formula>
    </cfRule>
  </conditionalFormatting>
  <conditionalFormatting sqref="D4:I28">
    <cfRule type="expression" dxfId="5" priority="3">
      <formula>MOD(ROW(),2)=0</formula>
    </cfRule>
  </conditionalFormatting>
  <conditionalFormatting sqref="J4:J28">
    <cfRule type="expression" dxfId="3" priority="2">
      <formula>MOD(ROW(),2)=0</formula>
    </cfRule>
  </conditionalFormatting>
  <conditionalFormatting sqref="K4:N28">
    <cfRule type="expression" dxfId="1" priority="1">
      <formula>MOD(ROW(),2)=0</formula>
    </cfRule>
  </conditionalFormatting>
  <printOptions horizontalCentered="1"/>
  <pageMargins left="0.25" right="0.25" top="0.75" bottom="0.75" header="0.3" footer="0.3"/>
  <pageSetup scale="7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4" tint="-0.499984740745262"/>
    <pageSetUpPr autoPageBreaks="0"/>
  </sheetPr>
  <dimension ref="B1:E7"/>
  <sheetViews>
    <sheetView showGridLines="0" workbookViewId="0">
      <selection activeCell="C14" sqref="C14"/>
    </sheetView>
  </sheetViews>
  <sheetFormatPr baseColWidth="10" defaultColWidth="9.1640625" defaultRowHeight="19.5" customHeight="1" x14ac:dyDescent="0.2"/>
  <cols>
    <col min="1" max="1" width="1.83203125" customWidth="1"/>
    <col min="2" max="2" width="4.33203125" customWidth="1"/>
    <col min="3" max="3" width="33.83203125" customWidth="1"/>
  </cols>
  <sheetData>
    <row r="1" spans="2:5" ht="8.25" customHeight="1" x14ac:dyDescent="0.2">
      <c r="E1" s="2"/>
    </row>
    <row r="2" spans="2:5" ht="38.25" customHeight="1" thickBot="1" x14ac:dyDescent="0.45">
      <c r="B2" s="10" t="s">
        <v>16</v>
      </c>
    </row>
    <row r="3" spans="2:5" s="30" customFormat="1" ht="19.5" customHeight="1" x14ac:dyDescent="0.2">
      <c r="B3" s="32">
        <v>1</v>
      </c>
      <c r="C3" s="33" t="s">
        <v>13</v>
      </c>
      <c r="D3" s="29" t="str">
        <f>IF(ISBLANK(C3),"←Sélectionnez une valeur dans la liste déroulante",IF(COUNTIF($C$3:C3,C3)&gt;1,"Vous avez sélectionné "&amp;C3&amp;" deux fois.",""))</f>
        <v/>
      </c>
    </row>
    <row r="4" spans="2:5" s="30" customFormat="1" ht="19.5" customHeight="1" x14ac:dyDescent="0.2">
      <c r="B4" s="34">
        <v>2</v>
      </c>
      <c r="C4" s="35" t="s">
        <v>22</v>
      </c>
      <c r="D4" s="29" t="str">
        <f>IF(ISBLANK(C4),"←Sélectionnez une valeur dans la liste déroulante",IF(COUNTIF($C$3:C4,C4)&gt;1,"Vous avez sélectionné "&amp;C4&amp;" deux fois.",""))</f>
        <v/>
      </c>
    </row>
    <row r="5" spans="2:5" s="30" customFormat="1" ht="19.5" customHeight="1" x14ac:dyDescent="0.2">
      <c r="B5" s="34">
        <v>3</v>
      </c>
      <c r="C5" s="36" t="s">
        <v>12</v>
      </c>
      <c r="D5" s="29" t="str">
        <f>IF(ISBLANK(C5),"←Sélectionnez une valeur dans la liste déroulante",IF(COUNTIF($C$3:C5,C5)&gt;1,"Vous avez sélectionné "&amp;C5&amp;" deux fois.",""))</f>
        <v/>
      </c>
    </row>
    <row r="6" spans="2:5" s="30" customFormat="1" ht="19.5" customHeight="1" x14ac:dyDescent="0.2">
      <c r="B6" s="34">
        <v>4</v>
      </c>
      <c r="C6" s="36" t="s">
        <v>25</v>
      </c>
      <c r="D6" s="29" t="str">
        <f>IF(ISBLANK(C6),"←Sélectionnez une valeur dans la liste déroulante",IF(COUNTIF($C$3:C6,C6)&gt;1,"Vous avez sélectionné "&amp;C6&amp;" deux fois.",""))</f>
        <v/>
      </c>
    </row>
    <row r="7" spans="2:5" s="30" customFormat="1" ht="19.5" customHeight="1" thickBot="1" x14ac:dyDescent="0.25">
      <c r="B7" s="37">
        <v>5</v>
      </c>
      <c r="C7" s="38" t="s">
        <v>23</v>
      </c>
      <c r="D7" s="29" t="str">
        <f>IF(ISBLANK(C7),"←Sélectionnez une valeur dans la liste déroulante",IF(COUNTIF($C$3:C7,C7)&gt;1,"Vous avez sélectionné "&amp;C7&amp;" deux fois.",""))</f>
        <v/>
      </c>
    </row>
  </sheetData>
  <conditionalFormatting sqref="B3:C7">
    <cfRule type="expression" dxfId="6" priority="1">
      <formula>MOD(ROW(),2)</formula>
    </cfRule>
  </conditionalFormatting>
  <dataValidations count="1">
    <dataValidation type="list" allowBlank="1" showInputMessage="1" showErrorMessage="1" sqref="C3:C7">
      <formula1>lstMesures</formula1>
    </dataValidation>
  </dataValidation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"/>
  <sheetViews>
    <sheetView tabSelected="1" workbookViewId="0">
      <selection activeCell="C4" sqref="C4"/>
    </sheetView>
  </sheetViews>
  <sheetFormatPr baseColWidth="10" defaultColWidth="9.1640625" defaultRowHeight="15" x14ac:dyDescent="0.2"/>
  <cols>
    <col min="2" max="2" width="32.6640625" customWidth="1"/>
  </cols>
  <sheetData>
    <row r="1" spans="1:14" s="30" customFormat="1" ht="34.5" customHeight="1" x14ac:dyDescent="0.2">
      <c r="A1" s="31" t="s">
        <v>17</v>
      </c>
    </row>
    <row r="2" spans="1:14" s="30" customFormat="1" x14ac:dyDescent="0.2">
      <c r="D2" s="9" t="s">
        <v>0</v>
      </c>
    </row>
    <row r="3" spans="1:14" ht="19.5" customHeight="1" x14ac:dyDescent="0.2">
      <c r="B3" t="s">
        <v>18</v>
      </c>
      <c r="C3" s="4" t="str">
        <f>AnnéeSélectionnée</f>
        <v>Juillet</v>
      </c>
      <c r="D3">
        <f ca="1">MATCH(C3,lstAnnées,0)+1</f>
        <v>8</v>
      </c>
    </row>
    <row r="4" spans="1:14" ht="19.5" customHeight="1" x14ac:dyDescent="0.2">
      <c r="B4" t="s">
        <v>19</v>
      </c>
      <c r="C4" s="4" t="e">
        <f>C3-1</f>
        <v>#VALUE!</v>
      </c>
      <c r="D4" t="e">
        <f ca="1">MATCH(C4,lstAnnées,0)+1</f>
        <v>#VALUE!</v>
      </c>
    </row>
    <row r="5" spans="1:14" ht="19.5" customHeight="1" x14ac:dyDescent="0.2"/>
    <row r="6" spans="1:14" ht="19.5" customHeight="1" thickBot="1" x14ac:dyDescent="0.25">
      <c r="B6" t="s">
        <v>0</v>
      </c>
      <c r="C6" s="1">
        <f ca="1">MATCH(C7,lstAnnées,0)+1</f>
        <v>2</v>
      </c>
      <c r="D6" s="1">
        <f ca="1">MATCH(D7,lstAnnées,0)+1</f>
        <v>3</v>
      </c>
      <c r="E6" s="1">
        <f ca="1">MATCH(E7,lstAnnées,0)+1</f>
        <v>4</v>
      </c>
      <c r="F6" s="1">
        <f ca="1">MATCH(F7,lstAnnées,0)+1</f>
        <v>5</v>
      </c>
      <c r="G6" s="1">
        <f ca="1">MATCH(G7,lstAnnées,0)+1</f>
        <v>6</v>
      </c>
    </row>
    <row r="7" spans="1:14" ht="21" thickBot="1" x14ac:dyDescent="0.3">
      <c r="B7" s="11" t="s">
        <v>20</v>
      </c>
      <c r="C7" s="78" t="s">
        <v>41</v>
      </c>
      <c r="D7" s="78" t="s">
        <v>42</v>
      </c>
      <c r="E7" s="78" t="s">
        <v>43</v>
      </c>
      <c r="F7" s="78" t="s">
        <v>44</v>
      </c>
      <c r="G7" s="78" t="s">
        <v>45</v>
      </c>
      <c r="H7" s="78" t="s">
        <v>46</v>
      </c>
      <c r="I7" s="78" t="s">
        <v>47</v>
      </c>
      <c r="J7" s="78" t="s">
        <v>48</v>
      </c>
      <c r="K7" s="78" t="s">
        <v>49</v>
      </c>
      <c r="L7" s="78" t="s">
        <v>50</v>
      </c>
      <c r="M7" s="78" t="s">
        <v>51</v>
      </c>
      <c r="N7" s="78" t="s">
        <v>52</v>
      </c>
    </row>
    <row r="8" spans="1:14" ht="19.5" customHeight="1" x14ac:dyDescent="0.2">
      <c r="A8">
        <f>MATCH(B8,'Entrées des données financières'!$B$4:$B$18,0)</f>
        <v>4</v>
      </c>
      <c r="B8" t="str">
        <f>IF('Paramètres des mesures clés'!C3="","",'Paramètres des mesures clés'!C3)</f>
        <v>MESURE 4</v>
      </c>
      <c r="C8">
        <f ca="1">IFERROR(INDEX('Entrées des données financières'!$B$4:$I$18,$A8,C$6),NA())</f>
        <v>77</v>
      </c>
      <c r="D8">
        <f ca="1">IFERROR(INDEX('Entrées des données financières'!$B$4:$I$18,$A8,D$6),NA())</f>
        <v>61</v>
      </c>
      <c r="E8">
        <f ca="1">IFERROR(INDEX('Entrées des données financières'!$B$4:$I$18,$A8,E$6),NA())</f>
        <v>22</v>
      </c>
      <c r="F8">
        <f ca="1">IFERROR(INDEX('Entrées des données financières'!$B$4:$I$18,$A8,F$6),NA())</f>
        <v>98</v>
      </c>
      <c r="G8">
        <f ca="1">IFERROR(INDEX('Entrées des données financières'!$B$4:$I$18,$A8,G$6),NA())</f>
        <v>52</v>
      </c>
      <c r="H8" s="5">
        <f ca="1">IFERROR(G8/F8-1,"")</f>
        <v>-0.46938775510204078</v>
      </c>
      <c r="I8" s="5">
        <f t="shared" ref="I8:N9" ca="1" si="0">IFERROR(H8/G8-1,"")</f>
        <v>-1.0090266875981162</v>
      </c>
      <c r="J8" s="5">
        <f t="shared" ca="1" si="0"/>
        <v>1.1496655518394649</v>
      </c>
      <c r="K8" s="5">
        <f t="shared" ca="1" si="0"/>
        <v>-2.1393807180423794</v>
      </c>
      <c r="L8" s="5">
        <f t="shared" ca="1" si="0"/>
        <v>-2.8608722463844987</v>
      </c>
      <c r="M8" s="5">
        <f t="shared" ca="1" si="0"/>
        <v>0.33724316679936872</v>
      </c>
      <c r="N8" s="5">
        <f t="shared" ca="1" si="0"/>
        <v>-1.1178812396203879</v>
      </c>
    </row>
    <row r="9" spans="1:14" ht="19.5" customHeight="1" x14ac:dyDescent="0.2">
      <c r="A9">
        <f>MATCH(B9,'Entrées des données financières'!$B$4:$B$18,0)</f>
        <v>7</v>
      </c>
      <c r="B9" t="str">
        <f>IF('Paramètres des mesures clés'!C4="","",'Paramètres des mesures clés'!C4)</f>
        <v>MESURE 7</v>
      </c>
      <c r="C9">
        <f ca="1">IFERROR(INDEX('Entrées des données financières'!$B$4:$I$18,$A9,C$6),NA())</f>
        <v>31</v>
      </c>
      <c r="D9">
        <f ca="1">IFERROR(INDEX('Entrées des données financières'!$B$4:$I$18,$A9,D$6),NA())</f>
        <v>84</v>
      </c>
      <c r="E9">
        <f ca="1">IFERROR(INDEX('Entrées des données financières'!$B$4:$I$18,$A9,E$6),NA())</f>
        <v>25</v>
      </c>
      <c r="F9">
        <f ca="1">IFERROR(INDEX('Entrées des données financières'!$B$4:$I$18,$A9,F$6),NA())</f>
        <v>26</v>
      </c>
      <c r="G9">
        <f ca="1">IFERROR(INDEX('Entrées des données financières'!$B$4:$I$18,$A9,G$6),NA())</f>
        <v>2</v>
      </c>
      <c r="H9" s="5">
        <f t="shared" ref="H9:H12" ca="1" si="1">IFERROR(G9/F9-1,"")</f>
        <v>-0.92307692307692313</v>
      </c>
      <c r="I9" s="5">
        <f t="shared" ca="1" si="0"/>
        <v>-1.4615384615384617</v>
      </c>
      <c r="J9" s="5">
        <f t="shared" ref="J9" ca="1" si="2">IFERROR(I9/H9-1,"")</f>
        <v>0.58333333333333348</v>
      </c>
      <c r="K9" s="5">
        <f t="shared" ref="K9" ca="1" si="3">IFERROR(J9/I9-1,"")</f>
        <v>-1.3991228070175439</v>
      </c>
      <c r="L9" s="5">
        <f t="shared" ref="L9" ca="1" si="4">IFERROR(K9/J9-1,"")</f>
        <v>-3.3984962406015033</v>
      </c>
      <c r="M9" s="5">
        <f t="shared" ref="M9" ca="1" si="5">IFERROR(L9/K9-1,"")</f>
        <v>1.4290192566054634</v>
      </c>
      <c r="N9" s="5">
        <f t="shared" ref="N9" ca="1" si="6">IFERROR(M9/L9-1,"")</f>
        <v>-1.4204857547091296</v>
      </c>
    </row>
    <row r="10" spans="1:14" ht="19.5" customHeight="1" x14ac:dyDescent="0.2">
      <c r="A10">
        <f>MATCH(B10,'Entrées des données financières'!$B$4:$B$18,0)</f>
        <v>3</v>
      </c>
      <c r="B10" t="str">
        <f>IF('Paramètres des mesures clés'!C5="","",'Paramètres des mesures clés'!C5)</f>
        <v>MESURE 3</v>
      </c>
      <c r="C10">
        <f ca="1">IFERROR(INDEX('Entrées des données financières'!$B$4:$I$18,$A10,C$6),NA())</f>
        <v>20</v>
      </c>
      <c r="D10">
        <f ca="1">IFERROR(INDEX('Entrées des données financières'!$B$4:$I$18,$A10,D$6),NA())</f>
        <v>71</v>
      </c>
      <c r="E10">
        <f ca="1">IFERROR(INDEX('Entrées des données financières'!$B$4:$I$18,$A10,E$6),NA())</f>
        <v>38</v>
      </c>
      <c r="F10">
        <f ca="1">IFERROR(INDEX('Entrées des données financières'!$B$4:$I$18,$A10,F$6),NA())</f>
        <v>57</v>
      </c>
      <c r="G10">
        <f ca="1">IFERROR(INDEX('Entrées des données financières'!$B$4:$I$18,$A10,G$6),NA())</f>
        <v>23</v>
      </c>
      <c r="H10" s="5">
        <f t="shared" ca="1" si="1"/>
        <v>-0.59649122807017552</v>
      </c>
      <c r="I10" s="5">
        <f t="shared" ref="I10:I12" ca="1" si="7">IFERROR(H10/G10-1,"")</f>
        <v>-1.0259344012204423</v>
      </c>
      <c r="J10" s="5">
        <f t="shared" ref="J10:J12" ca="1" si="8">IFERROR(I10/H10-1,"")</f>
        <v>0.7199488491048589</v>
      </c>
      <c r="K10" s="5">
        <f t="shared" ref="K10:K12" ca="1" si="9">IFERROR(J10/I10-1,"")</f>
        <v>-1.7017493986442158</v>
      </c>
      <c r="L10" s="5">
        <f t="shared" ref="L10:L12" ca="1" si="10">IFERROR(K10/J10-1,"")</f>
        <v>-3.3637087561985393</v>
      </c>
      <c r="M10" s="5">
        <f t="shared" ref="M10:M12" ca="1" si="11">IFERROR(L10/K10-1,"")</f>
        <v>0.97661815475204916</v>
      </c>
      <c r="N10" s="5">
        <f t="shared" ref="N10:N12" ca="1" si="12">IFERROR(M10/L10-1,"")</f>
        <v>-1.290339689175636</v>
      </c>
    </row>
    <row r="11" spans="1:14" ht="19.5" customHeight="1" x14ac:dyDescent="0.2">
      <c r="A11">
        <f>MATCH(B11,'Entrées des données financières'!$B$4:$B$18,0)</f>
        <v>10</v>
      </c>
      <c r="B11" t="str">
        <f>IF('Paramètres des mesures clés'!C6="","",'Paramètres des mesures clés'!C6)</f>
        <v>MESURE 10</v>
      </c>
      <c r="C11">
        <f ca="1">IFERROR(INDEX('Entrées des données financières'!$B$4:$I$18,$A11,C$6),NA())</f>
        <v>75</v>
      </c>
      <c r="D11">
        <f ca="1">IFERROR(INDEX('Entrées des données financières'!$B$4:$I$18,$A11,D$6),NA())</f>
        <v>41</v>
      </c>
      <c r="E11">
        <f ca="1">IFERROR(INDEX('Entrées des données financières'!$B$4:$I$18,$A11,E$6),NA())</f>
        <v>97</v>
      </c>
      <c r="F11">
        <f ca="1">IFERROR(INDEX('Entrées des données financières'!$B$4:$I$18,$A11,F$6),NA())</f>
        <v>90</v>
      </c>
      <c r="G11">
        <f ca="1">IFERROR(INDEX('Entrées des données financières'!$B$4:$I$18,$A11,G$6),NA())</f>
        <v>18</v>
      </c>
      <c r="H11" s="5">
        <f t="shared" ca="1" si="1"/>
        <v>-0.8</v>
      </c>
      <c r="I11" s="5">
        <f t="shared" ca="1" si="7"/>
        <v>-1.0444444444444445</v>
      </c>
      <c r="J11" s="5">
        <f t="shared" ca="1" si="8"/>
        <v>0.30555555555555558</v>
      </c>
      <c r="K11" s="5">
        <f t="shared" ca="1" si="9"/>
        <v>-1.2925531914893618</v>
      </c>
      <c r="L11" s="5">
        <f t="shared" ca="1" si="10"/>
        <v>-5.2301740812379105</v>
      </c>
      <c r="M11" s="5">
        <f t="shared" ca="1" si="11"/>
        <v>3.0463898241676013</v>
      </c>
      <c r="N11" s="5">
        <f t="shared" ca="1" si="12"/>
        <v>-1.5824643265882581</v>
      </c>
    </row>
    <row r="12" spans="1:14" ht="19.5" customHeight="1" x14ac:dyDescent="0.2">
      <c r="A12">
        <f>MATCH(B12,'Entrées des données financières'!$B$4:$B$18,0)</f>
        <v>8</v>
      </c>
      <c r="B12" t="str">
        <f>IF('Paramètres des mesures clés'!C7="","",'Paramètres des mesures clés'!C7)</f>
        <v>MESURE 8</v>
      </c>
      <c r="C12">
        <f ca="1">IFERROR(INDEX('Entrées des données financières'!$B$4:$I$18,$A12,C$6),NA())</f>
        <v>42</v>
      </c>
      <c r="D12">
        <f ca="1">IFERROR(INDEX('Entrées des données financières'!$B$4:$I$18,$A12,D$6),NA())</f>
        <v>56</v>
      </c>
      <c r="E12">
        <f ca="1">IFERROR(INDEX('Entrées des données financières'!$B$4:$I$18,$A12,E$6),NA())</f>
        <v>96</v>
      </c>
      <c r="F12">
        <f ca="1">IFERROR(INDEX('Entrées des données financières'!$B$4:$I$18,$A12,F$6),NA())</f>
        <v>77</v>
      </c>
      <c r="G12">
        <f ca="1">IFERROR(INDEX('Entrées des données financières'!$B$4:$I$18,$A12,G$6),NA())</f>
        <v>78</v>
      </c>
      <c r="H12" s="5">
        <f t="shared" ca="1" si="1"/>
        <v>1.298701298701288E-2</v>
      </c>
      <c r="I12" s="5">
        <f t="shared" ca="1" si="7"/>
        <v>-0.99983349983349978</v>
      </c>
      <c r="J12" s="5">
        <f t="shared" ca="1" si="8"/>
        <v>-77.987179487180114</v>
      </c>
      <c r="K12" s="5">
        <f t="shared" ca="1" si="9"/>
        <v>77.000166527894052</v>
      </c>
      <c r="L12" s="5">
        <f t="shared" ca="1" si="10"/>
        <v>-1.9873439074758652</v>
      </c>
      <c r="M12" s="5">
        <f t="shared" ca="1" si="11"/>
        <v>-1.0258096053176187</v>
      </c>
      <c r="N12" s="5">
        <f t="shared" ca="1" si="12"/>
        <v>-0.48382884237660495</v>
      </c>
    </row>
    <row r="13" spans="1:14" ht="16" thickBot="1" x14ac:dyDescent="0.25"/>
    <row r="14" spans="1:14" ht="21" thickBot="1" x14ac:dyDescent="0.3">
      <c r="B14" s="11" t="s">
        <v>21</v>
      </c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</row>
    <row r="15" spans="1:14" ht="19.5" customHeight="1" x14ac:dyDescent="0.2">
      <c r="A15">
        <f>ROWS($B$15:B15)</f>
        <v>1</v>
      </c>
      <c r="B15" t="str">
        <f>IF('Entrées des données financières'!B4=0,"",'Entrées des données financières'!B4)</f>
        <v>MESURE 1</v>
      </c>
      <c r="C15">
        <f ca="1">IF(B15="",NA(),IFERROR(INDEX('Entrées des données financières'!$B$4:$I$28,$A15,C$6),NA()))</f>
        <v>75</v>
      </c>
      <c r="D15">
        <f ca="1">IF(B15="",NA(),IFERROR(INDEX('Entrées des données financières'!$B$4:$I$28,$A15,D$6),NA()))</f>
        <v>17</v>
      </c>
      <c r="E15">
        <f ca="1">IF(B15="",NA(),IFERROR(INDEX('Entrées des données financières'!$B$4:$I$28,$A15,E$6),NA()))</f>
        <v>31</v>
      </c>
      <c r="F15">
        <f ca="1">IF(B15="",NA(),IFERROR(INDEX('Entrées des données financières'!$B$4:$I$28,$A15,F$6),NA()))</f>
        <v>41</v>
      </c>
      <c r="G15">
        <f ca="1">IF(B15="",NA(),IFERROR(INDEX('Entrées des données financières'!$B$4:$I$28,$A15,G$6),NA()))</f>
        <v>77</v>
      </c>
      <c r="H15">
        <f ca="1">IF(C15="",NA(),IFERROR(INDEX('Entrées des données financières'!$B$4:$I$28,$A15,H$6),NA()))</f>
        <v>75</v>
      </c>
      <c r="I15">
        <f ca="1">IF(D15="",NA(),IFERROR(INDEX('Entrées des données financières'!$B$4:$I$28,$A15,I$6),NA()))</f>
        <v>29</v>
      </c>
      <c r="J15" t="e">
        <f ca="1">IF(E15="",NA(),IFERROR(INDEX('Entrées des données financières'!$B$4:$I$28,$A15,J$6),NA()))</f>
        <v>#N/A</v>
      </c>
      <c r="K15" t="e">
        <f ca="1">IF(F15="",NA(),IFERROR(INDEX('Entrées des données financières'!$B$4:$I$28,$A15,K$6),NA()))</f>
        <v>#N/A</v>
      </c>
      <c r="L15" t="e">
        <f ca="1">IF(G15="",NA(),IFERROR(INDEX('Entrées des données financières'!$B$4:$I$28,$A15,L$6),NA()))</f>
        <v>#N/A</v>
      </c>
      <c r="M15" t="e">
        <f ca="1">IF(H15="",NA(),IFERROR(INDEX('Entrées des données financières'!$B$4:$I$28,$A15,M$6),NA()))</f>
        <v>#N/A</v>
      </c>
      <c r="N15" t="e">
        <f ca="1">IF(I15="",NA(),IFERROR(INDEX('Entrées des données financières'!$B$4:$I$28,$A15,N$6),NA()))</f>
        <v>#N/A</v>
      </c>
    </row>
    <row r="16" spans="1:14" ht="19.5" customHeight="1" x14ac:dyDescent="0.2">
      <c r="A16">
        <f>ROWS($B$15:B16)</f>
        <v>2</v>
      </c>
      <c r="B16" t="str">
        <f>IF('Entrées des données financières'!B5=0,"",'Entrées des données financières'!B5)</f>
        <v>MESURE 2</v>
      </c>
      <c r="C16">
        <f ca="1">IF(B16="",NA(),IFERROR(INDEX('Entrées des données financières'!$B$4:$I$28,$A16,C$6),NA()))</f>
        <v>46</v>
      </c>
      <c r="D16">
        <f ca="1">IF(B16="",NA(),IFERROR(INDEX('Entrées des données financières'!$B$4:$I$28,$A16,D$6),NA()))</f>
        <v>43</v>
      </c>
      <c r="E16">
        <f ca="1">IF(B16="",NA(),IFERROR(INDEX('Entrées des données financières'!$B$4:$I$28,$A16,E$6),NA()))</f>
        <v>89</v>
      </c>
      <c r="F16">
        <f ca="1">IF(B16="",NA(),IFERROR(INDEX('Entrées des données financières'!$B$4:$I$28,$A16,F$6),NA()))</f>
        <v>19</v>
      </c>
      <c r="G16">
        <f ca="1">IF(B16="",NA(),IFERROR(INDEX('Entrées des données financières'!$B$4:$I$28,$A16,G$6),NA()))</f>
        <v>91</v>
      </c>
      <c r="H16">
        <f ca="1">IF(C16="",NA(),IFERROR(INDEX('Entrées des données financières'!$B$4:$I$28,$A16,H$6),NA()))</f>
        <v>39</v>
      </c>
      <c r="I16">
        <f ca="1">IF(D16="",NA(),IFERROR(INDEX('Entrées des données financières'!$B$4:$I$28,$A16,I$6),NA()))</f>
        <v>30</v>
      </c>
      <c r="J16" t="e">
        <f ca="1">IF(E16="",NA(),IFERROR(INDEX('Entrées des données financières'!$B$4:$I$28,$A16,J$6),NA()))</f>
        <v>#N/A</v>
      </c>
      <c r="K16" t="e">
        <f ca="1">IF(F16="",NA(),IFERROR(INDEX('Entrées des données financières'!$B$4:$I$28,$A16,K$6),NA()))</f>
        <v>#N/A</v>
      </c>
      <c r="L16" t="e">
        <f ca="1">IF(G16="",NA(),IFERROR(INDEX('Entrées des données financières'!$B$4:$I$28,$A16,L$6),NA()))</f>
        <v>#N/A</v>
      </c>
      <c r="M16" t="e">
        <f ca="1">IF(H16="",NA(),IFERROR(INDEX('Entrées des données financières'!$B$4:$I$28,$A16,M$6),NA()))</f>
        <v>#N/A</v>
      </c>
      <c r="N16" t="e">
        <f ca="1">IF(I16="",NA(),IFERROR(INDEX('Entrées des données financières'!$B$4:$I$28,$A16,N$6),NA()))</f>
        <v>#N/A</v>
      </c>
    </row>
    <row r="17" spans="1:14" ht="19.5" customHeight="1" x14ac:dyDescent="0.2">
      <c r="A17">
        <f>ROWS($B$15:B17)</f>
        <v>3</v>
      </c>
      <c r="B17" t="str">
        <f>IF('Entrées des données financières'!B6=0,"",'Entrées des données financières'!B6)</f>
        <v>MESURE 3</v>
      </c>
      <c r="C17">
        <f ca="1">IF(B17="",NA(),IFERROR(INDEX('Entrées des données financières'!$B$4:$I$28,$A17,C$6),NA()))</f>
        <v>20</v>
      </c>
      <c r="D17">
        <f ca="1">IF(B17="",NA(),IFERROR(INDEX('Entrées des données financières'!$B$4:$I$28,$A17,D$6),NA()))</f>
        <v>71</v>
      </c>
      <c r="E17">
        <f ca="1">IF(B17="",NA(),IFERROR(INDEX('Entrées des données financières'!$B$4:$I$28,$A17,E$6),NA()))</f>
        <v>38</v>
      </c>
      <c r="F17">
        <f ca="1">IF(B17="",NA(),IFERROR(INDEX('Entrées des données financières'!$B$4:$I$28,$A17,F$6),NA()))</f>
        <v>57</v>
      </c>
      <c r="G17">
        <f ca="1">IF(B17="",NA(),IFERROR(INDEX('Entrées des données financières'!$B$4:$I$28,$A17,G$6),NA()))</f>
        <v>23</v>
      </c>
      <c r="H17">
        <f ca="1">IF(C17="",NA(),IFERROR(INDEX('Entrées des données financières'!$B$4:$I$28,$A17,H$6),NA()))</f>
        <v>6</v>
      </c>
      <c r="I17">
        <f ca="1">IF(D17="",NA(),IFERROR(INDEX('Entrées des données financières'!$B$4:$I$28,$A17,I$6),NA()))</f>
        <v>70</v>
      </c>
      <c r="J17" t="e">
        <f ca="1">IF(E17="",NA(),IFERROR(INDEX('Entrées des données financières'!$B$4:$I$28,$A17,J$6),NA()))</f>
        <v>#N/A</v>
      </c>
      <c r="K17" t="e">
        <f ca="1">IF(F17="",NA(),IFERROR(INDEX('Entrées des données financières'!$B$4:$I$28,$A17,K$6),NA()))</f>
        <v>#N/A</v>
      </c>
      <c r="L17" t="e">
        <f ca="1">IF(G17="",NA(),IFERROR(INDEX('Entrées des données financières'!$B$4:$I$28,$A17,L$6),NA()))</f>
        <v>#N/A</v>
      </c>
      <c r="M17" t="e">
        <f ca="1">IF(H17="",NA(),IFERROR(INDEX('Entrées des données financières'!$B$4:$I$28,$A17,M$6),NA()))</f>
        <v>#N/A</v>
      </c>
      <c r="N17" t="e">
        <f ca="1">IF(I17="",NA(),IFERROR(INDEX('Entrées des données financières'!$B$4:$I$28,$A17,N$6),NA()))</f>
        <v>#N/A</v>
      </c>
    </row>
    <row r="18" spans="1:14" ht="19.5" customHeight="1" x14ac:dyDescent="0.2">
      <c r="A18">
        <f>ROWS($B$15:B18)</f>
        <v>4</v>
      </c>
      <c r="B18" t="str">
        <f>IF('Entrées des données financières'!B7=0,"",'Entrées des données financières'!B7)</f>
        <v>MESURE 4</v>
      </c>
      <c r="C18">
        <f ca="1">IF(B18="",NA(),IFERROR(INDEX('Entrées des données financières'!$B$4:$I$28,$A18,C$6),NA()))</f>
        <v>77</v>
      </c>
      <c r="D18">
        <f ca="1">IF(B18="",NA(),IFERROR(INDEX('Entrées des données financières'!$B$4:$I$28,$A18,D$6),NA()))</f>
        <v>61</v>
      </c>
      <c r="E18">
        <f ca="1">IF(B18="",NA(),IFERROR(INDEX('Entrées des données financières'!$B$4:$I$28,$A18,E$6),NA()))</f>
        <v>22</v>
      </c>
      <c r="F18">
        <f ca="1">IF(B18="",NA(),IFERROR(INDEX('Entrées des données financières'!$B$4:$I$28,$A18,F$6),NA()))</f>
        <v>98</v>
      </c>
      <c r="G18">
        <f ca="1">IF(B18="",NA(),IFERROR(INDEX('Entrées des données financières'!$B$4:$I$28,$A18,G$6),NA()))</f>
        <v>52</v>
      </c>
      <c r="H18">
        <f ca="1">IF(C18="",NA(),IFERROR(INDEX('Entrées des données financières'!$B$4:$I$28,$A18,H$6),NA()))</f>
        <v>69</v>
      </c>
      <c r="I18">
        <f ca="1">IF(D18="",NA(),IFERROR(INDEX('Entrées des données financières'!$B$4:$I$28,$A18,I$6),NA()))</f>
        <v>45</v>
      </c>
      <c r="J18" t="e">
        <f ca="1">IF(E18="",NA(),IFERROR(INDEX('Entrées des données financières'!$B$4:$I$28,$A18,J$6),NA()))</f>
        <v>#N/A</v>
      </c>
      <c r="K18" t="e">
        <f ca="1">IF(F18="",NA(),IFERROR(INDEX('Entrées des données financières'!$B$4:$I$28,$A18,K$6),NA()))</f>
        <v>#N/A</v>
      </c>
      <c r="L18" t="e">
        <f ca="1">IF(G18="",NA(),IFERROR(INDEX('Entrées des données financières'!$B$4:$I$28,$A18,L$6),NA()))</f>
        <v>#N/A</v>
      </c>
      <c r="M18" t="e">
        <f ca="1">IF(H18="",NA(),IFERROR(INDEX('Entrées des données financières'!$B$4:$I$28,$A18,M$6),NA()))</f>
        <v>#N/A</v>
      </c>
      <c r="N18" t="e">
        <f ca="1">IF(I18="",NA(),IFERROR(INDEX('Entrées des données financières'!$B$4:$I$28,$A18,N$6),NA()))</f>
        <v>#N/A</v>
      </c>
    </row>
    <row r="19" spans="1:14" ht="19.5" customHeight="1" x14ac:dyDescent="0.2">
      <c r="A19">
        <f>ROWS($B$15:B19)</f>
        <v>5</v>
      </c>
      <c r="B19" t="str">
        <f>IF('Entrées des données financières'!B8=0,"",'Entrées des données financières'!B8)</f>
        <v>MESURE 5</v>
      </c>
      <c r="C19">
        <f ca="1">IF(B19="",NA(),IFERROR(INDEX('Entrées des données financières'!$B$4:$I$28,$A19,C$6),NA()))</f>
        <v>78</v>
      </c>
      <c r="D19">
        <f ca="1">IF(B19="",NA(),IFERROR(INDEX('Entrées des données financières'!$B$4:$I$28,$A19,D$6),NA()))</f>
        <v>97</v>
      </c>
      <c r="E19">
        <f ca="1">IF(B19="",NA(),IFERROR(INDEX('Entrées des données financières'!$B$4:$I$28,$A19,E$6),NA()))</f>
        <v>70</v>
      </c>
      <c r="F19">
        <f ca="1">IF(B19="",NA(),IFERROR(INDEX('Entrées des données financières'!$B$4:$I$28,$A19,F$6),NA()))</f>
        <v>77</v>
      </c>
      <c r="G19">
        <f ca="1">IF(B19="",NA(),IFERROR(INDEX('Entrées des données financières'!$B$4:$I$28,$A19,G$6),NA()))</f>
        <v>4</v>
      </c>
      <c r="H19">
        <f ca="1">IF(C19="",NA(),IFERROR(INDEX('Entrées des données financières'!$B$4:$I$28,$A19,H$6),NA()))</f>
        <v>58</v>
      </c>
      <c r="I19">
        <f ca="1">IF(D19="",NA(),IFERROR(INDEX('Entrées des données financières'!$B$4:$I$28,$A19,I$6),NA()))</f>
        <v>84</v>
      </c>
      <c r="J19" t="e">
        <f ca="1">IF(E19="",NA(),IFERROR(INDEX('Entrées des données financières'!$B$4:$I$28,$A19,J$6),NA()))</f>
        <v>#N/A</v>
      </c>
      <c r="K19" t="e">
        <f ca="1">IF(F19="",NA(),IFERROR(INDEX('Entrées des données financières'!$B$4:$I$28,$A19,K$6),NA()))</f>
        <v>#N/A</v>
      </c>
      <c r="L19" t="e">
        <f ca="1">IF(G19="",NA(),IFERROR(INDEX('Entrées des données financières'!$B$4:$I$28,$A19,L$6),NA()))</f>
        <v>#N/A</v>
      </c>
      <c r="M19" t="e">
        <f ca="1">IF(H19="",NA(),IFERROR(INDEX('Entrées des données financières'!$B$4:$I$28,$A19,M$6),NA()))</f>
        <v>#N/A</v>
      </c>
      <c r="N19" t="e">
        <f ca="1">IF(I19="",NA(),IFERROR(INDEX('Entrées des données financières'!$B$4:$I$28,$A19,N$6),NA()))</f>
        <v>#N/A</v>
      </c>
    </row>
    <row r="20" spans="1:14" ht="19.5" customHeight="1" x14ac:dyDescent="0.2">
      <c r="A20">
        <f>ROWS($B$15:B20)</f>
        <v>6</v>
      </c>
      <c r="B20" t="str">
        <f>IF('Entrées des données financières'!B9=0,"",'Entrées des données financières'!B9)</f>
        <v>MESURE 6</v>
      </c>
      <c r="C20">
        <f ca="1">IF(B20="",NA(),IFERROR(INDEX('Entrées des données financières'!$B$4:$I$28,$A20,C$6),NA()))</f>
        <v>86</v>
      </c>
      <c r="D20">
        <f ca="1">IF(B20="",NA(),IFERROR(INDEX('Entrées des données financières'!$B$4:$I$28,$A20,D$6),NA()))</f>
        <v>93</v>
      </c>
      <c r="E20">
        <f ca="1">IF(B20="",NA(),IFERROR(INDEX('Entrées des données financières'!$B$4:$I$28,$A20,E$6),NA()))</f>
        <v>76</v>
      </c>
      <c r="F20">
        <f ca="1">IF(B20="",NA(),IFERROR(INDEX('Entrées des données financières'!$B$4:$I$28,$A20,F$6),NA()))</f>
        <v>92</v>
      </c>
      <c r="G20">
        <f ca="1">IF(B20="",NA(),IFERROR(INDEX('Entrées des données financières'!$B$4:$I$28,$A20,G$6),NA()))</f>
        <v>98</v>
      </c>
      <c r="H20">
        <f ca="1">IF(C20="",NA(),IFERROR(INDEX('Entrées des données financières'!$B$4:$I$28,$A20,H$6),NA()))</f>
        <v>16</v>
      </c>
      <c r="I20">
        <f ca="1">IF(D20="",NA(),IFERROR(INDEX('Entrées des données financières'!$B$4:$I$28,$A20,I$6),NA()))</f>
        <v>48</v>
      </c>
      <c r="J20" t="e">
        <f ca="1">IF(E20="",NA(),IFERROR(INDEX('Entrées des données financières'!$B$4:$I$28,$A20,J$6),NA()))</f>
        <v>#N/A</v>
      </c>
      <c r="K20" t="e">
        <f ca="1">IF(F20="",NA(),IFERROR(INDEX('Entrées des données financières'!$B$4:$I$28,$A20,K$6),NA()))</f>
        <v>#N/A</v>
      </c>
      <c r="L20" t="e">
        <f ca="1">IF(G20="",NA(),IFERROR(INDEX('Entrées des données financières'!$B$4:$I$28,$A20,L$6),NA()))</f>
        <v>#N/A</v>
      </c>
      <c r="M20" t="e">
        <f ca="1">IF(H20="",NA(),IFERROR(INDEX('Entrées des données financières'!$B$4:$I$28,$A20,M$6),NA()))</f>
        <v>#N/A</v>
      </c>
      <c r="N20" t="e">
        <f ca="1">IF(I20="",NA(),IFERROR(INDEX('Entrées des données financières'!$B$4:$I$28,$A20,N$6),NA()))</f>
        <v>#N/A</v>
      </c>
    </row>
    <row r="21" spans="1:14" ht="19.5" customHeight="1" x14ac:dyDescent="0.2">
      <c r="A21">
        <f>ROWS($B$15:B21)</f>
        <v>7</v>
      </c>
      <c r="B21" t="str">
        <f>IF('Entrées des données financières'!B10=0,"",'Entrées des données financières'!B10)</f>
        <v>MESURE 7</v>
      </c>
      <c r="C21">
        <f ca="1">IF(B21="",NA(),IFERROR(INDEX('Entrées des données financières'!$B$4:$I$28,$A21,C$6),NA()))</f>
        <v>31</v>
      </c>
      <c r="D21">
        <f ca="1">IF(B21="",NA(),IFERROR(INDEX('Entrées des données financières'!$B$4:$I$28,$A21,D$6),NA()))</f>
        <v>84</v>
      </c>
      <c r="E21">
        <f ca="1">IF(B21="",NA(),IFERROR(INDEX('Entrées des données financières'!$B$4:$I$28,$A21,E$6),NA()))</f>
        <v>25</v>
      </c>
      <c r="F21">
        <f ca="1">IF(B21="",NA(),IFERROR(INDEX('Entrées des données financières'!$B$4:$I$28,$A21,F$6),NA()))</f>
        <v>26</v>
      </c>
      <c r="G21">
        <f ca="1">IF(B21="",NA(),IFERROR(INDEX('Entrées des données financières'!$B$4:$I$28,$A21,G$6),NA()))</f>
        <v>2</v>
      </c>
      <c r="H21">
        <f ca="1">IF(C21="",NA(),IFERROR(INDEX('Entrées des données financières'!$B$4:$I$28,$A21,H$6),NA()))</f>
        <v>81</v>
      </c>
      <c r="I21">
        <f ca="1">IF(D21="",NA(),IFERROR(INDEX('Entrées des données financières'!$B$4:$I$28,$A21,I$6),NA()))</f>
        <v>99</v>
      </c>
      <c r="J21" t="e">
        <f ca="1">IF(E21="",NA(),IFERROR(INDEX('Entrées des données financières'!$B$4:$I$28,$A21,J$6),NA()))</f>
        <v>#N/A</v>
      </c>
      <c r="K21" t="e">
        <f ca="1">IF(F21="",NA(),IFERROR(INDEX('Entrées des données financières'!$B$4:$I$28,$A21,K$6),NA()))</f>
        <v>#N/A</v>
      </c>
      <c r="L21" t="e">
        <f ca="1">IF(G21="",NA(),IFERROR(INDEX('Entrées des données financières'!$B$4:$I$28,$A21,L$6),NA()))</f>
        <v>#N/A</v>
      </c>
      <c r="M21" t="e">
        <f ca="1">IF(H21="",NA(),IFERROR(INDEX('Entrées des données financières'!$B$4:$I$28,$A21,M$6),NA()))</f>
        <v>#N/A</v>
      </c>
      <c r="N21" t="e">
        <f ca="1">IF(I21="",NA(),IFERROR(INDEX('Entrées des données financières'!$B$4:$I$28,$A21,N$6),NA()))</f>
        <v>#N/A</v>
      </c>
    </row>
    <row r="22" spans="1:14" ht="19.5" customHeight="1" x14ac:dyDescent="0.2">
      <c r="A22">
        <f>ROWS($B$15:B22)</f>
        <v>8</v>
      </c>
      <c r="B22" t="str">
        <f>IF('Entrées des données financières'!B11=0,"",'Entrées des données financières'!B11)</f>
        <v>MESURE 8</v>
      </c>
      <c r="C22">
        <f ca="1">IF(B22="",NA(),IFERROR(INDEX('Entrées des données financières'!$B$4:$I$28,$A22,C$6),NA()))</f>
        <v>42</v>
      </c>
      <c r="D22">
        <f ca="1">IF(B22="",NA(),IFERROR(INDEX('Entrées des données financières'!$B$4:$I$28,$A22,D$6),NA()))</f>
        <v>56</v>
      </c>
      <c r="E22">
        <f ca="1">IF(B22="",NA(),IFERROR(INDEX('Entrées des données financières'!$B$4:$I$28,$A22,E$6),NA()))</f>
        <v>96</v>
      </c>
      <c r="F22">
        <f ca="1">IF(B22="",NA(),IFERROR(INDEX('Entrées des données financières'!$B$4:$I$28,$A22,F$6),NA()))</f>
        <v>77</v>
      </c>
      <c r="G22">
        <f ca="1">IF(B22="",NA(),IFERROR(INDEX('Entrées des données financières'!$B$4:$I$28,$A22,G$6),NA()))</f>
        <v>78</v>
      </c>
      <c r="H22">
        <f ca="1">IF(C22="",NA(),IFERROR(INDEX('Entrées des données financières'!$B$4:$I$28,$A22,H$6),NA()))</f>
        <v>22</v>
      </c>
      <c r="I22">
        <f ca="1">IF(D22="",NA(),IFERROR(INDEX('Entrées des données financières'!$B$4:$I$28,$A22,I$6),NA()))</f>
        <v>29</v>
      </c>
      <c r="J22" t="e">
        <f ca="1">IF(E22="",NA(),IFERROR(INDEX('Entrées des données financières'!$B$4:$I$28,$A22,J$6),NA()))</f>
        <v>#N/A</v>
      </c>
      <c r="K22" t="e">
        <f ca="1">IF(F22="",NA(),IFERROR(INDEX('Entrées des données financières'!$B$4:$I$28,$A22,K$6),NA()))</f>
        <v>#N/A</v>
      </c>
      <c r="L22" t="e">
        <f ca="1">IF(G22="",NA(),IFERROR(INDEX('Entrées des données financières'!$B$4:$I$28,$A22,L$6),NA()))</f>
        <v>#N/A</v>
      </c>
      <c r="M22" t="e">
        <f ca="1">IF(H22="",NA(),IFERROR(INDEX('Entrées des données financières'!$B$4:$I$28,$A22,M$6),NA()))</f>
        <v>#N/A</v>
      </c>
      <c r="N22" t="e">
        <f ca="1">IF(I22="",NA(),IFERROR(INDEX('Entrées des données financières'!$B$4:$I$28,$A22,N$6),NA()))</f>
        <v>#N/A</v>
      </c>
    </row>
    <row r="23" spans="1:14" ht="19.5" customHeight="1" x14ac:dyDescent="0.2">
      <c r="A23">
        <f>ROWS($B$15:B23)</f>
        <v>9</v>
      </c>
      <c r="B23" t="str">
        <f>IF('Entrées des données financières'!B12=0,"",'Entrées des données financières'!B12)</f>
        <v>MESURE 9</v>
      </c>
      <c r="C23">
        <f ca="1">IF(B23="",NA(),IFERROR(INDEX('Entrées des données financières'!$B$4:$I$28,$A23,C$6),NA()))</f>
        <v>19</v>
      </c>
      <c r="D23">
        <f ca="1">IF(B23="",NA(),IFERROR(INDEX('Entrées des données financières'!$B$4:$I$28,$A23,D$6),NA()))</f>
        <v>55</v>
      </c>
      <c r="E23">
        <f ca="1">IF(B23="",NA(),IFERROR(INDEX('Entrées des données financières'!$B$4:$I$28,$A23,E$6),NA()))</f>
        <v>89</v>
      </c>
      <c r="F23">
        <f ca="1">IF(B23="",NA(),IFERROR(INDEX('Entrées des données financières'!$B$4:$I$28,$A23,F$6),NA()))</f>
        <v>18</v>
      </c>
      <c r="G23">
        <f ca="1">IF(B23="",NA(),IFERROR(INDEX('Entrées des données financières'!$B$4:$I$28,$A23,G$6),NA()))</f>
        <v>6</v>
      </c>
      <c r="H23">
        <f ca="1">IF(C23="",NA(),IFERROR(INDEX('Entrées des données financières'!$B$4:$I$28,$A23,H$6),NA()))</f>
        <v>4</v>
      </c>
      <c r="I23">
        <f ca="1">IF(D23="",NA(),IFERROR(INDEX('Entrées des données financières'!$B$4:$I$28,$A23,I$6),NA()))</f>
        <v>38</v>
      </c>
      <c r="J23" t="e">
        <f ca="1">IF(E23="",NA(),IFERROR(INDEX('Entrées des données financières'!$B$4:$I$28,$A23,J$6),NA()))</f>
        <v>#N/A</v>
      </c>
      <c r="K23" t="e">
        <f ca="1">IF(F23="",NA(),IFERROR(INDEX('Entrées des données financières'!$B$4:$I$28,$A23,K$6),NA()))</f>
        <v>#N/A</v>
      </c>
      <c r="L23" t="e">
        <f ca="1">IF(G23="",NA(),IFERROR(INDEX('Entrées des données financières'!$B$4:$I$28,$A23,L$6),NA()))</f>
        <v>#N/A</v>
      </c>
      <c r="M23" t="e">
        <f ca="1">IF(H23="",NA(),IFERROR(INDEX('Entrées des données financières'!$B$4:$I$28,$A23,M$6),NA()))</f>
        <v>#N/A</v>
      </c>
      <c r="N23" t="e">
        <f ca="1">IF(I23="",NA(),IFERROR(INDEX('Entrées des données financières'!$B$4:$I$28,$A23,N$6),NA()))</f>
        <v>#N/A</v>
      </c>
    </row>
    <row r="24" spans="1:14" ht="19.5" customHeight="1" x14ac:dyDescent="0.2">
      <c r="A24">
        <f>ROWS($B$15:B24)</f>
        <v>10</v>
      </c>
      <c r="B24" t="str">
        <f>IF('Entrées des données financières'!B13=0,"",'Entrées des données financières'!B13)</f>
        <v>MESURE 10</v>
      </c>
      <c r="C24">
        <f ca="1">IF(B24="",NA(),IFERROR(INDEX('Entrées des données financières'!$B$4:$I$28,$A24,C$6),NA()))</f>
        <v>75</v>
      </c>
      <c r="D24">
        <f ca="1">IF(B24="",NA(),IFERROR(INDEX('Entrées des données financières'!$B$4:$I$28,$A24,D$6),NA()))</f>
        <v>41</v>
      </c>
      <c r="E24">
        <f ca="1">IF(B24="",NA(),IFERROR(INDEX('Entrées des données financières'!$B$4:$I$28,$A24,E$6),NA()))</f>
        <v>97</v>
      </c>
      <c r="F24">
        <f ca="1">IF(B24="",NA(),IFERROR(INDEX('Entrées des données financières'!$B$4:$I$28,$A24,F$6),NA()))</f>
        <v>90</v>
      </c>
      <c r="G24">
        <f ca="1">IF(B24="",NA(),IFERROR(INDEX('Entrées des données financières'!$B$4:$I$28,$A24,G$6),NA()))</f>
        <v>18</v>
      </c>
      <c r="H24">
        <f ca="1">IF(C24="",NA(),IFERROR(INDEX('Entrées des données financières'!$B$4:$I$28,$A24,H$6),NA()))</f>
        <v>9</v>
      </c>
      <c r="I24">
        <f ca="1">IF(D24="",NA(),IFERROR(INDEX('Entrées des données financières'!$B$4:$I$28,$A24,I$6),NA()))</f>
        <v>54</v>
      </c>
      <c r="J24" t="e">
        <f ca="1">IF(E24="",NA(),IFERROR(INDEX('Entrées des données financières'!$B$4:$I$28,$A24,J$6),NA()))</f>
        <v>#N/A</v>
      </c>
      <c r="K24" t="e">
        <f ca="1">IF(F24="",NA(),IFERROR(INDEX('Entrées des données financières'!$B$4:$I$28,$A24,K$6),NA()))</f>
        <v>#N/A</v>
      </c>
      <c r="L24" t="e">
        <f ca="1">IF(G24="",NA(),IFERROR(INDEX('Entrées des données financières'!$B$4:$I$28,$A24,L$6),NA()))</f>
        <v>#N/A</v>
      </c>
      <c r="M24" t="e">
        <f ca="1">IF(H24="",NA(),IFERROR(INDEX('Entrées des données financières'!$B$4:$I$28,$A24,M$6),NA()))</f>
        <v>#N/A</v>
      </c>
      <c r="N24" t="e">
        <f ca="1">IF(I24="",NA(),IFERROR(INDEX('Entrées des données financières'!$B$4:$I$28,$A24,N$6),NA()))</f>
        <v>#N/A</v>
      </c>
    </row>
    <row r="25" spans="1:14" ht="19.5" customHeight="1" x14ac:dyDescent="0.2">
      <c r="A25">
        <f>ROWS($B$15:B25)</f>
        <v>11</v>
      </c>
      <c r="B25" t="str">
        <f>IF('Entrées des données financières'!B14=0,"",'Entrées des données financières'!B14)</f>
        <v>MESURE 11</v>
      </c>
      <c r="C25">
        <f ca="1">IF(B25="",NA(),IFERROR(INDEX('Entrées des données financières'!$B$4:$I$28,$A25,C$6),NA()))</f>
        <v>61</v>
      </c>
      <c r="D25">
        <f ca="1">IF(B25="",NA(),IFERROR(INDEX('Entrées des données financières'!$B$4:$I$28,$A25,D$6),NA()))</f>
        <v>13</v>
      </c>
      <c r="E25">
        <f ca="1">IF(B25="",NA(),IFERROR(INDEX('Entrées des données financières'!$B$4:$I$28,$A25,E$6),NA()))</f>
        <v>39</v>
      </c>
      <c r="F25">
        <f ca="1">IF(B25="",NA(),IFERROR(INDEX('Entrées des données financières'!$B$4:$I$28,$A25,F$6),NA()))</f>
        <v>66</v>
      </c>
      <c r="G25">
        <f ca="1">IF(B25="",NA(),IFERROR(INDEX('Entrées des données financières'!$B$4:$I$28,$A25,G$6),NA()))</f>
        <v>26</v>
      </c>
      <c r="H25">
        <f ca="1">IF(C25="",NA(),IFERROR(INDEX('Entrées des données financières'!$B$4:$I$28,$A25,H$6),NA()))</f>
        <v>49</v>
      </c>
      <c r="I25">
        <f ca="1">IF(D25="",NA(),IFERROR(INDEX('Entrées des données financières'!$B$4:$I$28,$A25,I$6),NA()))</f>
        <v>99</v>
      </c>
      <c r="J25" t="e">
        <f ca="1">IF(E25="",NA(),IFERROR(INDEX('Entrées des données financières'!$B$4:$I$28,$A25,J$6),NA()))</f>
        <v>#N/A</v>
      </c>
      <c r="K25" t="e">
        <f ca="1">IF(F25="",NA(),IFERROR(INDEX('Entrées des données financières'!$B$4:$I$28,$A25,K$6),NA()))</f>
        <v>#N/A</v>
      </c>
      <c r="L25" t="e">
        <f ca="1">IF(G25="",NA(),IFERROR(INDEX('Entrées des données financières'!$B$4:$I$28,$A25,L$6),NA()))</f>
        <v>#N/A</v>
      </c>
      <c r="M25" t="e">
        <f ca="1">IF(H25="",NA(),IFERROR(INDEX('Entrées des données financières'!$B$4:$I$28,$A25,M$6),NA()))</f>
        <v>#N/A</v>
      </c>
      <c r="N25" t="e">
        <f ca="1">IF(I25="",NA(),IFERROR(INDEX('Entrées des données financières'!$B$4:$I$28,$A25,N$6),NA()))</f>
        <v>#N/A</v>
      </c>
    </row>
    <row r="26" spans="1:14" ht="19.5" customHeight="1" x14ac:dyDescent="0.2">
      <c r="A26">
        <f>ROWS($B$15:B26)</f>
        <v>12</v>
      </c>
      <c r="B26" t="str">
        <f>IF('Entrées des données financières'!B15=0,"",'Entrées des données financières'!B15)</f>
        <v>MESURE 12</v>
      </c>
      <c r="C26">
        <f ca="1">IF(B26="",NA(),IFERROR(INDEX('Entrées des données financières'!$B$4:$I$28,$A26,C$6),NA()))</f>
        <v>91</v>
      </c>
      <c r="D26">
        <f ca="1">IF(B26="",NA(),IFERROR(INDEX('Entrées des données financières'!$B$4:$I$28,$A26,D$6),NA()))</f>
        <v>94</v>
      </c>
      <c r="E26">
        <f ca="1">IF(B26="",NA(),IFERROR(INDEX('Entrées des données financières'!$B$4:$I$28,$A26,E$6),NA()))</f>
        <v>34</v>
      </c>
      <c r="F26">
        <f ca="1">IF(B26="",NA(),IFERROR(INDEX('Entrées des données financières'!$B$4:$I$28,$A26,F$6),NA()))</f>
        <v>56</v>
      </c>
      <c r="G26">
        <f ca="1">IF(B26="",NA(),IFERROR(INDEX('Entrées des données financières'!$B$4:$I$28,$A26,G$6),NA()))</f>
        <v>87</v>
      </c>
      <c r="H26">
        <f ca="1">IF(C26="",NA(),IFERROR(INDEX('Entrées des données financières'!$B$4:$I$28,$A26,H$6),NA()))</f>
        <v>52</v>
      </c>
      <c r="I26">
        <f ca="1">IF(D26="",NA(),IFERROR(INDEX('Entrées des données financières'!$B$4:$I$28,$A26,I$6),NA()))</f>
        <v>3</v>
      </c>
      <c r="J26" t="e">
        <f ca="1">IF(E26="",NA(),IFERROR(INDEX('Entrées des données financières'!$B$4:$I$28,$A26,J$6),NA()))</f>
        <v>#N/A</v>
      </c>
      <c r="K26" t="e">
        <f ca="1">IF(F26="",NA(),IFERROR(INDEX('Entrées des données financières'!$B$4:$I$28,$A26,K$6),NA()))</f>
        <v>#N/A</v>
      </c>
      <c r="L26" t="e">
        <f ca="1">IF(G26="",NA(),IFERROR(INDEX('Entrées des données financières'!$B$4:$I$28,$A26,L$6),NA()))</f>
        <v>#N/A</v>
      </c>
      <c r="M26" t="e">
        <f ca="1">IF(H26="",NA(),IFERROR(INDEX('Entrées des données financières'!$B$4:$I$28,$A26,M$6),NA()))</f>
        <v>#N/A</v>
      </c>
      <c r="N26" t="e">
        <f ca="1">IF(I26="",NA(),IFERROR(INDEX('Entrées des données financières'!$B$4:$I$28,$A26,N$6),NA()))</f>
        <v>#N/A</v>
      </c>
    </row>
    <row r="27" spans="1:14" ht="19.5" customHeight="1" x14ac:dyDescent="0.2">
      <c r="A27">
        <f>ROWS($B$15:B27)</f>
        <v>13</v>
      </c>
      <c r="B27" t="str">
        <f>IF('Entrées des données financières'!B16=0,"",'Entrées des données financières'!B16)</f>
        <v>MESURE 13</v>
      </c>
      <c r="C27">
        <f ca="1">IF(B27="",NA(),IFERROR(INDEX('Entrées des données financières'!$B$4:$I$28,$A27,C$6),NA()))</f>
        <v>75</v>
      </c>
      <c r="D27">
        <f ca="1">IF(B27="",NA(),IFERROR(INDEX('Entrées des données financières'!$B$4:$I$28,$A27,D$6),NA()))</f>
        <v>70</v>
      </c>
      <c r="E27">
        <f ca="1">IF(B27="",NA(),IFERROR(INDEX('Entrées des données financières'!$B$4:$I$28,$A27,E$6),NA()))</f>
        <v>14</v>
      </c>
      <c r="F27">
        <f ca="1">IF(B27="",NA(),IFERROR(INDEX('Entrées des données financières'!$B$4:$I$28,$A27,F$6),NA()))</f>
        <v>55</v>
      </c>
      <c r="G27">
        <f ca="1">IF(B27="",NA(),IFERROR(INDEX('Entrées des données financières'!$B$4:$I$28,$A27,G$6),NA()))</f>
        <v>60</v>
      </c>
      <c r="H27">
        <f ca="1">IF(C27="",NA(),IFERROR(INDEX('Entrées des données financières'!$B$4:$I$28,$A27,H$6),NA()))</f>
        <v>86</v>
      </c>
      <c r="I27">
        <f ca="1">IF(D27="",NA(),IFERROR(INDEX('Entrées des données financières'!$B$4:$I$28,$A27,I$6),NA()))</f>
        <v>95</v>
      </c>
      <c r="J27" t="e">
        <f ca="1">IF(E27="",NA(),IFERROR(INDEX('Entrées des données financières'!$B$4:$I$28,$A27,J$6),NA()))</f>
        <v>#N/A</v>
      </c>
      <c r="K27" t="e">
        <f ca="1">IF(F27="",NA(),IFERROR(INDEX('Entrées des données financières'!$B$4:$I$28,$A27,K$6),NA()))</f>
        <v>#N/A</v>
      </c>
      <c r="L27" t="e">
        <f ca="1">IF(G27="",NA(),IFERROR(INDEX('Entrées des données financières'!$B$4:$I$28,$A27,L$6),NA()))</f>
        <v>#N/A</v>
      </c>
      <c r="M27" t="e">
        <f ca="1">IF(H27="",NA(),IFERROR(INDEX('Entrées des données financières'!$B$4:$I$28,$A27,M$6),NA()))</f>
        <v>#N/A</v>
      </c>
      <c r="N27" t="e">
        <f ca="1">IF(I27="",NA(),IFERROR(INDEX('Entrées des données financières'!$B$4:$I$28,$A27,N$6),NA()))</f>
        <v>#N/A</v>
      </c>
    </row>
    <row r="28" spans="1:14" ht="19.5" customHeight="1" x14ac:dyDescent="0.2">
      <c r="A28">
        <f>ROWS($B$15:B28)</f>
        <v>14</v>
      </c>
      <c r="B28" t="str">
        <f>IF('Entrées des données financières'!B17=0,"",'Entrées des données financières'!B17)</f>
        <v>MESURE 14</v>
      </c>
      <c r="C28">
        <f ca="1">IF(B28="",NA(),IFERROR(INDEX('Entrées des données financières'!$B$4:$I$28,$A28,C$6),NA()))</f>
        <v>89</v>
      </c>
      <c r="D28">
        <f ca="1">IF(B28="",NA(),IFERROR(INDEX('Entrées des données financières'!$B$4:$I$28,$A28,D$6),NA()))</f>
        <v>6</v>
      </c>
      <c r="E28">
        <f ca="1">IF(B28="",NA(),IFERROR(INDEX('Entrées des données financières'!$B$4:$I$28,$A28,E$6),NA()))</f>
        <v>38</v>
      </c>
      <c r="F28">
        <f ca="1">IF(B28="",NA(),IFERROR(INDEX('Entrées des données financières'!$B$4:$I$28,$A28,F$6),NA()))</f>
        <v>31</v>
      </c>
      <c r="G28">
        <f ca="1">IF(B28="",NA(),IFERROR(INDEX('Entrées des données financières'!$B$4:$I$28,$A28,G$6),NA()))</f>
        <v>61</v>
      </c>
      <c r="H28">
        <f ca="1">IF(C28="",NA(),IFERROR(INDEX('Entrées des données financières'!$B$4:$I$28,$A28,H$6),NA()))</f>
        <v>45</v>
      </c>
      <c r="I28">
        <f ca="1">IF(D28="",NA(),IFERROR(INDEX('Entrées des données financières'!$B$4:$I$28,$A28,I$6),NA()))</f>
        <v>59</v>
      </c>
      <c r="J28" t="e">
        <f ca="1">IF(E28="",NA(),IFERROR(INDEX('Entrées des données financières'!$B$4:$I$28,$A28,J$6),NA()))</f>
        <v>#N/A</v>
      </c>
      <c r="K28" t="e">
        <f ca="1">IF(F28="",NA(),IFERROR(INDEX('Entrées des données financières'!$B$4:$I$28,$A28,K$6),NA()))</f>
        <v>#N/A</v>
      </c>
      <c r="L28" t="e">
        <f ca="1">IF(G28="",NA(),IFERROR(INDEX('Entrées des données financières'!$B$4:$I$28,$A28,L$6),NA()))</f>
        <v>#N/A</v>
      </c>
      <c r="M28" t="e">
        <f ca="1">IF(H28="",NA(),IFERROR(INDEX('Entrées des données financières'!$B$4:$I$28,$A28,M$6),NA()))</f>
        <v>#N/A</v>
      </c>
      <c r="N28" t="e">
        <f ca="1">IF(I28="",NA(),IFERROR(INDEX('Entrées des données financières'!$B$4:$I$28,$A28,N$6),NA()))</f>
        <v>#N/A</v>
      </c>
    </row>
    <row r="29" spans="1:14" ht="19.5" customHeight="1" x14ac:dyDescent="0.2">
      <c r="A29">
        <f>ROWS($B$15:B29)</f>
        <v>15</v>
      </c>
      <c r="B29" t="str">
        <f>IF('Entrées des données financières'!B18=0,"",'Entrées des données financières'!B18)</f>
        <v>MESURE 15</v>
      </c>
      <c r="C29">
        <f ca="1">IF(B29="",NA(),IFERROR(INDEX('Entrées des données financières'!$B$4:$I$28,$A29,C$6),NA()))</f>
        <v>100</v>
      </c>
      <c r="D29">
        <f ca="1">IF(B29="",NA(),IFERROR(INDEX('Entrées des données financières'!$B$4:$I$28,$A29,D$6),NA()))</f>
        <v>6</v>
      </c>
      <c r="E29">
        <f ca="1">IF(B29="",NA(),IFERROR(INDEX('Entrées des données financières'!$B$4:$I$28,$A29,E$6),NA()))</f>
        <v>82</v>
      </c>
      <c r="F29">
        <f ca="1">IF(B29="",NA(),IFERROR(INDEX('Entrées des données financières'!$B$4:$I$28,$A29,F$6),NA()))</f>
        <v>9</v>
      </c>
      <c r="G29">
        <f ca="1">IF(B29="",NA(),IFERROR(INDEX('Entrées des données financières'!$B$4:$I$28,$A29,G$6),NA()))</f>
        <v>29</v>
      </c>
      <c r="H29">
        <f ca="1">IF(C29="",NA(),IFERROR(INDEX('Entrées des données financières'!$B$4:$I$28,$A29,H$6),NA()))</f>
        <v>56</v>
      </c>
      <c r="I29">
        <f ca="1">IF(D29="",NA(),IFERROR(INDEX('Entrées des données financières'!$B$4:$I$28,$A29,I$6),NA()))</f>
        <v>27</v>
      </c>
      <c r="J29" t="e">
        <f ca="1">IF(E29="",NA(),IFERROR(INDEX('Entrées des données financières'!$B$4:$I$28,$A29,J$6),NA()))</f>
        <v>#N/A</v>
      </c>
      <c r="K29" t="e">
        <f ca="1">IF(F29="",NA(),IFERROR(INDEX('Entrées des données financières'!$B$4:$I$28,$A29,K$6),NA()))</f>
        <v>#N/A</v>
      </c>
      <c r="L29" t="e">
        <f ca="1">IF(G29="",NA(),IFERROR(INDEX('Entrées des données financières'!$B$4:$I$28,$A29,L$6),NA()))</f>
        <v>#N/A</v>
      </c>
      <c r="M29" t="e">
        <f ca="1">IF(H29="",NA(),IFERROR(INDEX('Entrées des données financières'!$B$4:$I$28,$A29,M$6),NA()))</f>
        <v>#N/A</v>
      </c>
      <c r="N29" t="e">
        <f ca="1">IF(I29="",NA(),IFERROR(INDEX('Entrées des données financières'!$B$4:$I$28,$A29,N$6),NA()))</f>
        <v>#N/A</v>
      </c>
    </row>
    <row r="30" spans="1:14" ht="19.5" customHeight="1" x14ac:dyDescent="0.2">
      <c r="A30">
        <f>ROWS($B$15:B30)</f>
        <v>16</v>
      </c>
      <c r="B30" t="str">
        <f>IF('Entrées des données financières'!B19=0,"",'Entrées des données financières'!B19)</f>
        <v>MESURE 16</v>
      </c>
      <c r="C30">
        <f ca="1">IF(B30="",NA(),IFERROR(INDEX('Entrées des données financières'!$B$4:$I$28,$A30,C$6),NA()))</f>
        <v>14</v>
      </c>
      <c r="D30">
        <f ca="1">IF(B30="",NA(),IFERROR(INDEX('Entrées des données financières'!$B$4:$I$28,$A30,D$6),NA()))</f>
        <v>36</v>
      </c>
      <c r="E30">
        <f ca="1">IF(B30="",NA(),IFERROR(INDEX('Entrées des données financières'!$B$4:$I$28,$A30,E$6),NA()))</f>
        <v>86</v>
      </c>
      <c r="F30">
        <f ca="1">IF(B30="",NA(),IFERROR(INDEX('Entrées des données financières'!$B$4:$I$28,$A30,F$6),NA()))</f>
        <v>78</v>
      </c>
      <c r="G30">
        <f ca="1">IF(B30="",NA(),IFERROR(INDEX('Entrées des données financières'!$B$4:$I$28,$A30,G$6),NA()))</f>
        <v>92</v>
      </c>
      <c r="H30">
        <f ca="1">IF(C30="",NA(),IFERROR(INDEX('Entrées des données financières'!$B$4:$I$28,$A30,H$6),NA()))</f>
        <v>0</v>
      </c>
      <c r="I30">
        <f ca="1">IF(D30="",NA(),IFERROR(INDEX('Entrées des données financières'!$B$4:$I$28,$A30,I$6),NA()))</f>
        <v>4</v>
      </c>
      <c r="J30" t="e">
        <f ca="1">IF(E30="",NA(),IFERROR(INDEX('Entrées des données financières'!$B$4:$I$28,$A30,J$6),NA()))</f>
        <v>#N/A</v>
      </c>
      <c r="K30" t="e">
        <f ca="1">IF(F30="",NA(),IFERROR(INDEX('Entrées des données financières'!$B$4:$I$28,$A30,K$6),NA()))</f>
        <v>#N/A</v>
      </c>
      <c r="L30" t="e">
        <f ca="1">IF(G30="",NA(),IFERROR(INDEX('Entrées des données financières'!$B$4:$I$28,$A30,L$6),NA()))</f>
        <v>#N/A</v>
      </c>
      <c r="M30" t="e">
        <f ca="1">IF(H30="",NA(),IFERROR(INDEX('Entrées des données financières'!$B$4:$I$28,$A30,M$6),NA()))</f>
        <v>#N/A</v>
      </c>
      <c r="N30" t="e">
        <f ca="1">IF(I30="",NA(),IFERROR(INDEX('Entrées des données financières'!$B$4:$I$28,$A30,N$6),NA()))</f>
        <v>#N/A</v>
      </c>
    </row>
    <row r="31" spans="1:14" ht="19.5" customHeight="1" x14ac:dyDescent="0.2">
      <c r="A31">
        <f>ROWS($B$15:B31)</f>
        <v>17</v>
      </c>
      <c r="B31" t="str">
        <f>IF('Entrées des données financières'!B20=0,"",'Entrées des données financières'!B20)</f>
        <v>MESURE 17</v>
      </c>
      <c r="C31">
        <f ca="1">IF(B31="",NA(),IFERROR(INDEX('Entrées des données financières'!$B$4:$I$28,$A31,C$6),NA()))</f>
        <v>2</v>
      </c>
      <c r="D31">
        <f ca="1">IF(B31="",NA(),IFERROR(INDEX('Entrées des données financières'!$B$4:$I$28,$A31,D$6),NA()))</f>
        <v>1</v>
      </c>
      <c r="E31">
        <f ca="1">IF(B31="",NA(),IFERROR(INDEX('Entrées des données financières'!$B$4:$I$28,$A31,E$6),NA()))</f>
        <v>28</v>
      </c>
      <c r="F31">
        <f ca="1">IF(B31="",NA(),IFERROR(INDEX('Entrées des données financières'!$B$4:$I$28,$A31,F$6),NA()))</f>
        <v>38</v>
      </c>
      <c r="G31">
        <f ca="1">IF(B31="",NA(),IFERROR(INDEX('Entrées des données financières'!$B$4:$I$28,$A31,G$6),NA()))</f>
        <v>27</v>
      </c>
      <c r="H31">
        <f ca="1">IF(C31="",NA(),IFERROR(INDEX('Entrées des données financières'!$B$4:$I$28,$A31,H$6),NA()))</f>
        <v>21</v>
      </c>
      <c r="I31">
        <f ca="1">IF(D31="",NA(),IFERROR(INDEX('Entrées des données financières'!$B$4:$I$28,$A31,I$6),NA()))</f>
        <v>15</v>
      </c>
      <c r="J31" t="e">
        <f ca="1">IF(E31="",NA(),IFERROR(INDEX('Entrées des données financières'!$B$4:$I$28,$A31,J$6),NA()))</f>
        <v>#N/A</v>
      </c>
      <c r="K31" t="e">
        <f ca="1">IF(F31="",NA(),IFERROR(INDEX('Entrées des données financières'!$B$4:$I$28,$A31,K$6),NA()))</f>
        <v>#N/A</v>
      </c>
      <c r="L31" t="e">
        <f ca="1">IF(G31="",NA(),IFERROR(INDEX('Entrées des données financières'!$B$4:$I$28,$A31,L$6),NA()))</f>
        <v>#N/A</v>
      </c>
      <c r="M31" t="e">
        <f ca="1">IF(H31="",NA(),IFERROR(INDEX('Entrées des données financières'!$B$4:$I$28,$A31,M$6),NA()))</f>
        <v>#N/A</v>
      </c>
      <c r="N31" t="e">
        <f ca="1">IF(I31="",NA(),IFERROR(INDEX('Entrées des données financières'!$B$4:$I$28,$A31,N$6),NA()))</f>
        <v>#N/A</v>
      </c>
    </row>
    <row r="32" spans="1:14" ht="19.5" customHeight="1" x14ac:dyDescent="0.2">
      <c r="A32">
        <f>ROWS($B$15:B32)</f>
        <v>18</v>
      </c>
      <c r="B32" t="str">
        <f>IF('Entrées des données financières'!B21=0,"",'Entrées des données financières'!B21)</f>
        <v>MESURE 18</v>
      </c>
      <c r="C32">
        <f ca="1">IF(B32="",NA(),IFERROR(INDEX('Entrées des données financières'!$B$4:$I$28,$A32,C$6),NA()))</f>
        <v>70</v>
      </c>
      <c r="D32">
        <f ca="1">IF(B32="",NA(),IFERROR(INDEX('Entrées des données financières'!$B$4:$I$28,$A32,D$6),NA()))</f>
        <v>51</v>
      </c>
      <c r="E32">
        <f ca="1">IF(B32="",NA(),IFERROR(INDEX('Entrées des données financières'!$B$4:$I$28,$A32,E$6),NA()))</f>
        <v>25</v>
      </c>
      <c r="F32">
        <f ca="1">IF(B32="",NA(),IFERROR(INDEX('Entrées des données financières'!$B$4:$I$28,$A32,F$6),NA()))</f>
        <v>46</v>
      </c>
      <c r="G32">
        <f ca="1">IF(B32="",NA(),IFERROR(INDEX('Entrées des données financières'!$B$4:$I$28,$A32,G$6),NA()))</f>
        <v>76</v>
      </c>
      <c r="H32">
        <f ca="1">IF(C32="",NA(),IFERROR(INDEX('Entrées des données financières'!$B$4:$I$28,$A32,H$6),NA()))</f>
        <v>44</v>
      </c>
      <c r="I32">
        <f ca="1">IF(D32="",NA(),IFERROR(INDEX('Entrées des données financières'!$B$4:$I$28,$A32,I$6),NA()))</f>
        <v>94</v>
      </c>
      <c r="J32" t="e">
        <f ca="1">IF(E32="",NA(),IFERROR(INDEX('Entrées des données financières'!$B$4:$I$28,$A32,J$6),NA()))</f>
        <v>#N/A</v>
      </c>
      <c r="K32" t="e">
        <f ca="1">IF(F32="",NA(),IFERROR(INDEX('Entrées des données financières'!$B$4:$I$28,$A32,K$6),NA()))</f>
        <v>#N/A</v>
      </c>
      <c r="L32" t="e">
        <f ca="1">IF(G32="",NA(),IFERROR(INDEX('Entrées des données financières'!$B$4:$I$28,$A32,L$6),NA()))</f>
        <v>#N/A</v>
      </c>
      <c r="M32" t="e">
        <f ca="1">IF(H32="",NA(),IFERROR(INDEX('Entrées des données financières'!$B$4:$I$28,$A32,M$6),NA()))</f>
        <v>#N/A</v>
      </c>
      <c r="N32" t="e">
        <f ca="1">IF(I32="",NA(),IFERROR(INDEX('Entrées des données financières'!$B$4:$I$28,$A32,N$6),NA()))</f>
        <v>#N/A</v>
      </c>
    </row>
    <row r="33" spans="1:14" ht="19.5" customHeight="1" x14ac:dyDescent="0.2">
      <c r="A33">
        <f>ROWS($B$15:B33)</f>
        <v>19</v>
      </c>
      <c r="B33" t="str">
        <f>IF('Entrées des données financières'!B22=0,"",'Entrées des données financières'!B22)</f>
        <v>MESURE 19</v>
      </c>
      <c r="C33">
        <f ca="1">IF(B33="",NA(),IFERROR(INDEX('Entrées des données financières'!$B$4:$I$28,$A33,C$6),NA()))</f>
        <v>10</v>
      </c>
      <c r="D33">
        <f ca="1">IF(B33="",NA(),IFERROR(INDEX('Entrées des données financières'!$B$4:$I$28,$A33,D$6),NA()))</f>
        <v>99</v>
      </c>
      <c r="E33">
        <f ca="1">IF(B33="",NA(),IFERROR(INDEX('Entrées des données financières'!$B$4:$I$28,$A33,E$6),NA()))</f>
        <v>93</v>
      </c>
      <c r="F33">
        <f ca="1">IF(B33="",NA(),IFERROR(INDEX('Entrées des données financières'!$B$4:$I$28,$A33,F$6),NA()))</f>
        <v>77</v>
      </c>
      <c r="G33">
        <f ca="1">IF(B33="",NA(),IFERROR(INDEX('Entrées des données financières'!$B$4:$I$28,$A33,G$6),NA()))</f>
        <v>8</v>
      </c>
      <c r="H33">
        <f ca="1">IF(C33="",NA(),IFERROR(INDEX('Entrées des données financières'!$B$4:$I$28,$A33,H$6),NA()))</f>
        <v>49</v>
      </c>
      <c r="I33">
        <f ca="1">IF(D33="",NA(),IFERROR(INDEX('Entrées des données financières'!$B$4:$I$28,$A33,I$6),NA()))</f>
        <v>80</v>
      </c>
      <c r="J33" t="e">
        <f ca="1">IF(E33="",NA(),IFERROR(INDEX('Entrées des données financières'!$B$4:$I$28,$A33,J$6),NA()))</f>
        <v>#N/A</v>
      </c>
      <c r="K33" t="e">
        <f ca="1">IF(F33="",NA(),IFERROR(INDEX('Entrées des données financières'!$B$4:$I$28,$A33,K$6),NA()))</f>
        <v>#N/A</v>
      </c>
      <c r="L33" t="e">
        <f ca="1">IF(G33="",NA(),IFERROR(INDEX('Entrées des données financières'!$B$4:$I$28,$A33,L$6),NA()))</f>
        <v>#N/A</v>
      </c>
      <c r="M33" t="e">
        <f ca="1">IF(H33="",NA(),IFERROR(INDEX('Entrées des données financières'!$B$4:$I$28,$A33,M$6),NA()))</f>
        <v>#N/A</v>
      </c>
      <c r="N33" t="e">
        <f ca="1">IF(I33="",NA(),IFERROR(INDEX('Entrées des données financières'!$B$4:$I$28,$A33,N$6),NA()))</f>
        <v>#N/A</v>
      </c>
    </row>
    <row r="34" spans="1:14" ht="19.5" customHeight="1" x14ac:dyDescent="0.2">
      <c r="A34">
        <f>ROWS($B$15:B34)</f>
        <v>20</v>
      </c>
      <c r="B34" t="str">
        <f>IF('Entrées des données financières'!B23=0,"",'Entrées des données financières'!B23)</f>
        <v>MESURE 20</v>
      </c>
      <c r="C34">
        <f ca="1">IF(B34="",NA(),IFERROR(INDEX('Entrées des données financières'!$B$4:$I$28,$A34,C$6),NA()))</f>
        <v>28</v>
      </c>
      <c r="D34">
        <f ca="1">IF(B34="",NA(),IFERROR(INDEX('Entrées des données financières'!$B$4:$I$28,$A34,D$6),NA()))</f>
        <v>9</v>
      </c>
      <c r="E34">
        <f ca="1">IF(B34="",NA(),IFERROR(INDEX('Entrées des données financières'!$B$4:$I$28,$A34,E$6),NA()))</f>
        <v>50</v>
      </c>
      <c r="F34">
        <f ca="1">IF(B34="",NA(),IFERROR(INDEX('Entrées des données financières'!$B$4:$I$28,$A34,F$6),NA()))</f>
        <v>30</v>
      </c>
      <c r="G34">
        <f ca="1">IF(B34="",NA(),IFERROR(INDEX('Entrées des données financières'!$B$4:$I$28,$A34,G$6),NA()))</f>
        <v>59</v>
      </c>
      <c r="H34">
        <f ca="1">IF(C34="",NA(),IFERROR(INDEX('Entrées des données financières'!$B$4:$I$28,$A34,H$6),NA()))</f>
        <v>45</v>
      </c>
      <c r="I34">
        <f ca="1">IF(D34="",NA(),IFERROR(INDEX('Entrées des données financières'!$B$4:$I$28,$A34,I$6),NA()))</f>
        <v>93</v>
      </c>
      <c r="J34" t="e">
        <f ca="1">IF(E34="",NA(),IFERROR(INDEX('Entrées des données financières'!$B$4:$I$28,$A34,J$6),NA()))</f>
        <v>#N/A</v>
      </c>
      <c r="K34" t="e">
        <f ca="1">IF(F34="",NA(),IFERROR(INDEX('Entrées des données financières'!$B$4:$I$28,$A34,K$6),NA()))</f>
        <v>#N/A</v>
      </c>
      <c r="L34" t="e">
        <f ca="1">IF(G34="",NA(),IFERROR(INDEX('Entrées des données financières'!$B$4:$I$28,$A34,L$6),NA()))</f>
        <v>#N/A</v>
      </c>
      <c r="M34" t="e">
        <f ca="1">IF(H34="",NA(),IFERROR(INDEX('Entrées des données financières'!$B$4:$I$28,$A34,M$6),NA()))</f>
        <v>#N/A</v>
      </c>
      <c r="N34" t="e">
        <f ca="1">IF(I34="",NA(),IFERROR(INDEX('Entrées des données financières'!$B$4:$I$28,$A34,N$6),NA()))</f>
        <v>#N/A</v>
      </c>
    </row>
    <row r="35" spans="1:14" ht="19.5" customHeight="1" x14ac:dyDescent="0.2">
      <c r="A35">
        <f>ROWS($B$15:B35)</f>
        <v>21</v>
      </c>
      <c r="B35" t="str">
        <f>IF('Entrées des données financières'!B24=0,"",'Entrées des données financières'!B24)</f>
        <v>MESURE 21</v>
      </c>
      <c r="C35">
        <f ca="1">IF(B35="",NA(),IFERROR(INDEX('Entrées des données financières'!$B$4:$I$28,$A35,C$6),NA()))</f>
        <v>37</v>
      </c>
      <c r="D35">
        <f ca="1">IF(B35="",NA(),IFERROR(INDEX('Entrées des données financières'!$B$4:$I$28,$A35,D$6),NA()))</f>
        <v>91</v>
      </c>
      <c r="E35">
        <f ca="1">IF(B35="",NA(),IFERROR(INDEX('Entrées des données financières'!$B$4:$I$28,$A35,E$6),NA()))</f>
        <v>76</v>
      </c>
      <c r="F35">
        <f ca="1">IF(B35="",NA(),IFERROR(INDEX('Entrées des données financières'!$B$4:$I$28,$A35,F$6),NA()))</f>
        <v>99</v>
      </c>
      <c r="G35">
        <f ca="1">IF(B35="",NA(),IFERROR(INDEX('Entrées des données financières'!$B$4:$I$28,$A35,G$6),NA()))</f>
        <v>53</v>
      </c>
      <c r="H35">
        <f ca="1">IF(C35="",NA(),IFERROR(INDEX('Entrées des données financières'!$B$4:$I$28,$A35,H$6),NA()))</f>
        <v>3</v>
      </c>
      <c r="I35">
        <f ca="1">IF(D35="",NA(),IFERROR(INDEX('Entrées des données financières'!$B$4:$I$28,$A35,I$6),NA()))</f>
        <v>10</v>
      </c>
      <c r="J35" t="e">
        <f ca="1">IF(E35="",NA(),IFERROR(INDEX('Entrées des données financières'!$B$4:$I$28,$A35,J$6),NA()))</f>
        <v>#N/A</v>
      </c>
      <c r="K35" t="e">
        <f ca="1">IF(F35="",NA(),IFERROR(INDEX('Entrées des données financières'!$B$4:$I$28,$A35,K$6),NA()))</f>
        <v>#N/A</v>
      </c>
      <c r="L35" t="e">
        <f ca="1">IF(G35="",NA(),IFERROR(INDEX('Entrées des données financières'!$B$4:$I$28,$A35,L$6),NA()))</f>
        <v>#N/A</v>
      </c>
      <c r="M35" t="e">
        <f ca="1">IF(H35="",NA(),IFERROR(INDEX('Entrées des données financières'!$B$4:$I$28,$A35,M$6),NA()))</f>
        <v>#N/A</v>
      </c>
      <c r="N35" t="e">
        <f ca="1">IF(I35="",NA(),IFERROR(INDEX('Entrées des données financières'!$B$4:$I$28,$A35,N$6),NA()))</f>
        <v>#N/A</v>
      </c>
    </row>
    <row r="36" spans="1:14" ht="19.5" customHeight="1" x14ac:dyDescent="0.2">
      <c r="A36">
        <f>ROWS($B$15:B36)</f>
        <v>22</v>
      </c>
      <c r="B36" t="str">
        <f>IF('Entrées des données financières'!B25=0,"",'Entrées des données financières'!B25)</f>
        <v>MESURE 22</v>
      </c>
      <c r="C36">
        <f ca="1">IF(B36="",NA(),IFERROR(INDEX('Entrées des données financières'!$B$4:$I$28,$A36,C$6),NA()))</f>
        <v>47</v>
      </c>
      <c r="D36">
        <f ca="1">IF(B36="",NA(),IFERROR(INDEX('Entrées des données financières'!$B$4:$I$28,$A36,D$6),NA()))</f>
        <v>61</v>
      </c>
      <c r="E36">
        <f ca="1">IF(B36="",NA(),IFERROR(INDEX('Entrées des données financières'!$B$4:$I$28,$A36,E$6),NA()))</f>
        <v>63</v>
      </c>
      <c r="F36">
        <f ca="1">IF(B36="",NA(),IFERROR(INDEX('Entrées des données financières'!$B$4:$I$28,$A36,F$6),NA()))</f>
        <v>61</v>
      </c>
      <c r="G36">
        <f ca="1">IF(B36="",NA(),IFERROR(INDEX('Entrées des données financières'!$B$4:$I$28,$A36,G$6),NA()))</f>
        <v>95</v>
      </c>
      <c r="H36">
        <f ca="1">IF(C36="",NA(),IFERROR(INDEX('Entrées des données financières'!$B$4:$I$28,$A36,H$6),NA()))</f>
        <v>6</v>
      </c>
      <c r="I36">
        <f ca="1">IF(D36="",NA(),IFERROR(INDEX('Entrées des données financières'!$B$4:$I$28,$A36,I$6),NA()))</f>
        <v>23</v>
      </c>
      <c r="J36" t="e">
        <f ca="1">IF(E36="",NA(),IFERROR(INDEX('Entrées des données financières'!$B$4:$I$28,$A36,J$6),NA()))</f>
        <v>#N/A</v>
      </c>
      <c r="K36" t="e">
        <f ca="1">IF(F36="",NA(),IFERROR(INDEX('Entrées des données financières'!$B$4:$I$28,$A36,K$6),NA()))</f>
        <v>#N/A</v>
      </c>
      <c r="L36" t="e">
        <f ca="1">IF(G36="",NA(),IFERROR(INDEX('Entrées des données financières'!$B$4:$I$28,$A36,L$6),NA()))</f>
        <v>#N/A</v>
      </c>
      <c r="M36" t="e">
        <f ca="1">IF(H36="",NA(),IFERROR(INDEX('Entrées des données financières'!$B$4:$I$28,$A36,M$6),NA()))</f>
        <v>#N/A</v>
      </c>
      <c r="N36" t="e">
        <f ca="1">IF(I36="",NA(),IFERROR(INDEX('Entrées des données financières'!$B$4:$I$28,$A36,N$6),NA()))</f>
        <v>#N/A</v>
      </c>
    </row>
    <row r="37" spans="1:14" ht="19.5" customHeight="1" x14ac:dyDescent="0.2">
      <c r="A37">
        <f>ROWS($B$15:B37)</f>
        <v>23</v>
      </c>
      <c r="B37" t="str">
        <f>IF('Entrées des données financières'!B26=0,"",'Entrées des données financières'!B26)</f>
        <v>MESURE 23</v>
      </c>
      <c r="C37">
        <f ca="1">IF(B37="",NA(),IFERROR(INDEX('Entrées des données financières'!$B$4:$I$28,$A37,C$6),NA()))</f>
        <v>33</v>
      </c>
      <c r="D37">
        <f ca="1">IF(B37="",NA(),IFERROR(INDEX('Entrées des données financières'!$B$4:$I$28,$A37,D$6),NA()))</f>
        <v>73</v>
      </c>
      <c r="E37">
        <f ca="1">IF(B37="",NA(),IFERROR(INDEX('Entrées des données financières'!$B$4:$I$28,$A37,E$6),NA()))</f>
        <v>72</v>
      </c>
      <c r="F37">
        <f ca="1">IF(B37="",NA(),IFERROR(INDEX('Entrées des données financières'!$B$4:$I$28,$A37,F$6),NA()))</f>
        <v>9</v>
      </c>
      <c r="G37">
        <f ca="1">IF(B37="",NA(),IFERROR(INDEX('Entrées des données financières'!$B$4:$I$28,$A37,G$6),NA()))</f>
        <v>89</v>
      </c>
      <c r="H37">
        <f ca="1">IF(C37="",NA(),IFERROR(INDEX('Entrées des données financières'!$B$4:$I$28,$A37,H$6),NA()))</f>
        <v>9</v>
      </c>
      <c r="I37">
        <f ca="1">IF(D37="",NA(),IFERROR(INDEX('Entrées des données financières'!$B$4:$I$28,$A37,I$6),NA()))</f>
        <v>85</v>
      </c>
      <c r="J37" t="e">
        <f ca="1">IF(E37="",NA(),IFERROR(INDEX('Entrées des données financières'!$B$4:$I$28,$A37,J$6),NA()))</f>
        <v>#N/A</v>
      </c>
      <c r="K37" t="e">
        <f ca="1">IF(F37="",NA(),IFERROR(INDEX('Entrées des données financières'!$B$4:$I$28,$A37,K$6),NA()))</f>
        <v>#N/A</v>
      </c>
      <c r="L37" t="e">
        <f ca="1">IF(G37="",NA(),IFERROR(INDEX('Entrées des données financières'!$B$4:$I$28,$A37,L$6),NA()))</f>
        <v>#N/A</v>
      </c>
      <c r="M37" t="e">
        <f ca="1">IF(H37="",NA(),IFERROR(INDEX('Entrées des données financières'!$B$4:$I$28,$A37,M$6),NA()))</f>
        <v>#N/A</v>
      </c>
      <c r="N37" t="e">
        <f ca="1">IF(I37="",NA(),IFERROR(INDEX('Entrées des données financières'!$B$4:$I$28,$A37,N$6),NA()))</f>
        <v>#N/A</v>
      </c>
    </row>
    <row r="38" spans="1:14" ht="19.5" customHeight="1" x14ac:dyDescent="0.2">
      <c r="A38">
        <f>ROWS($B$15:B38)</f>
        <v>24</v>
      </c>
      <c r="B38" t="str">
        <f>IF('Entrées des données financières'!B27=0,"",'Entrées des données financières'!B27)</f>
        <v>MESURE 24</v>
      </c>
      <c r="C38">
        <f ca="1">IF(B38="",NA(),IFERROR(INDEX('Entrées des données financières'!$B$4:$I$28,$A38,C$6),NA()))</f>
        <v>94</v>
      </c>
      <c r="D38">
        <f ca="1">IF(B38="",NA(),IFERROR(INDEX('Entrées des données financières'!$B$4:$I$28,$A38,D$6),NA()))</f>
        <v>91</v>
      </c>
      <c r="E38">
        <f ca="1">IF(B38="",NA(),IFERROR(INDEX('Entrées des données financières'!$B$4:$I$28,$A38,E$6),NA()))</f>
        <v>60</v>
      </c>
      <c r="F38">
        <f ca="1">IF(B38="",NA(),IFERROR(INDEX('Entrées des données financières'!$B$4:$I$28,$A38,F$6),NA()))</f>
        <v>37</v>
      </c>
      <c r="G38">
        <f ca="1">IF(B38="",NA(),IFERROR(INDEX('Entrées des données financières'!$B$4:$I$28,$A38,G$6),NA()))</f>
        <v>56</v>
      </c>
      <c r="H38">
        <f ca="1">IF(C38="",NA(),IFERROR(INDEX('Entrées des données financières'!$B$4:$I$28,$A38,H$6),NA()))</f>
        <v>31</v>
      </c>
      <c r="I38">
        <f ca="1">IF(D38="",NA(),IFERROR(INDEX('Entrées des données financières'!$B$4:$I$28,$A38,I$6),NA()))</f>
        <v>70</v>
      </c>
      <c r="J38" t="e">
        <f ca="1">IF(E38="",NA(),IFERROR(INDEX('Entrées des données financières'!$B$4:$I$28,$A38,J$6),NA()))</f>
        <v>#N/A</v>
      </c>
      <c r="K38" t="e">
        <f ca="1">IF(F38="",NA(),IFERROR(INDEX('Entrées des données financières'!$B$4:$I$28,$A38,K$6),NA()))</f>
        <v>#N/A</v>
      </c>
      <c r="L38" t="e">
        <f ca="1">IF(G38="",NA(),IFERROR(INDEX('Entrées des données financières'!$B$4:$I$28,$A38,L$6),NA()))</f>
        <v>#N/A</v>
      </c>
      <c r="M38" t="e">
        <f ca="1">IF(H38="",NA(),IFERROR(INDEX('Entrées des données financières'!$B$4:$I$28,$A38,M$6),NA()))</f>
        <v>#N/A</v>
      </c>
      <c r="N38" t="e">
        <f ca="1">IF(I38="",NA(),IFERROR(INDEX('Entrées des données financières'!$B$4:$I$28,$A38,N$6),NA()))</f>
        <v>#N/A</v>
      </c>
    </row>
    <row r="39" spans="1:14" ht="19.5" customHeight="1" x14ac:dyDescent="0.2">
      <c r="A39">
        <f>ROWS($B$15:B39)</f>
        <v>25</v>
      </c>
      <c r="B39" t="str">
        <f>IF('Entrées des données financières'!B28=0,"",'Entrées des données financières'!B28)</f>
        <v>MESURE 25</v>
      </c>
      <c r="C39">
        <f ca="1">IF(B39="",NA(),IFERROR(INDEX('Entrées des données financières'!$B$4:$I$28,$A39,C$6),NA()))</f>
        <v>82</v>
      </c>
      <c r="D39">
        <f ca="1">IF(B39="",NA(),IFERROR(INDEX('Entrées des données financières'!$B$4:$I$28,$A39,D$6),NA()))</f>
        <v>100</v>
      </c>
      <c r="E39">
        <f ca="1">IF(B39="",NA(),IFERROR(INDEX('Entrées des données financières'!$B$4:$I$28,$A39,E$6),NA()))</f>
        <v>52</v>
      </c>
      <c r="F39">
        <f ca="1">IF(B39="",NA(),IFERROR(INDEX('Entrées des données financières'!$B$4:$I$28,$A39,F$6),NA()))</f>
        <v>30</v>
      </c>
      <c r="G39">
        <f ca="1">IF(B39="",NA(),IFERROR(INDEX('Entrées des données financières'!$B$4:$I$28,$A39,G$6),NA()))</f>
        <v>66</v>
      </c>
      <c r="H39">
        <f ca="1">IF(C39="",NA(),IFERROR(INDEX('Entrées des données financières'!$B$4:$I$28,$A39,H$6),NA()))</f>
        <v>36</v>
      </c>
      <c r="I39">
        <f ca="1">IF(D39="",NA(),IFERROR(INDEX('Entrées des données financières'!$B$4:$I$28,$A39,I$6),NA()))</f>
        <v>78</v>
      </c>
      <c r="J39" t="e">
        <f ca="1">IF(E39="",NA(),IFERROR(INDEX('Entrées des données financières'!$B$4:$I$28,$A39,J$6),NA()))</f>
        <v>#N/A</v>
      </c>
      <c r="K39" t="e">
        <f ca="1">IF(F39="",NA(),IFERROR(INDEX('Entrées des données financières'!$B$4:$I$28,$A39,K$6),NA()))</f>
        <v>#N/A</v>
      </c>
      <c r="L39" t="e">
        <f ca="1">IF(G39="",NA(),IFERROR(INDEX('Entrées des données financières'!$B$4:$I$28,$A39,L$6),NA()))</f>
        <v>#N/A</v>
      </c>
      <c r="M39" t="e">
        <f ca="1">IF(H39="",NA(),IFERROR(INDEX('Entrées des données financières'!$B$4:$I$28,$A39,M$6),NA()))</f>
        <v>#N/A</v>
      </c>
      <c r="N39" t="e">
        <f ca="1">IF(I39="",NA(),IFERROR(INDEX('Entrées des données financières'!$B$4:$I$28,$A39,N$6),NA()))</f>
        <v>#N/A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Rapport financier</vt:lpstr>
      <vt:lpstr>Entrées des données financières</vt:lpstr>
      <vt:lpstr>Paramètres des mesures clés</vt:lpstr>
      <vt:lpstr>Calculs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2012-11-20T11:29:02Z</dcterms:created>
  <dcterms:modified xsi:type="dcterms:W3CDTF">2016-12-25T09:50:12Z</dcterms:modified>
  <cp:version/>
</cp:coreProperties>
</file>