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1055"/>
  </bookViews>
  <sheets>
    <sheet name="données" sheetId="1" r:id="rId1"/>
    <sheet name="visu" sheetId="2" r:id="rId2"/>
  </sheets>
  <calcPr calcId="145621"/>
</workbook>
</file>

<file path=xl/calcChain.xml><?xml version="1.0" encoding="utf-8"?>
<calcChain xmlns="http://schemas.openxmlformats.org/spreadsheetml/2006/main">
  <c r="J46" i="1" l="1"/>
  <c r="J45" i="1"/>
  <c r="J44" i="1"/>
  <c r="J12" i="1"/>
  <c r="C57" i="1" l="1"/>
  <c r="J56" i="1" l="1"/>
  <c r="J55" i="1"/>
  <c r="J54" i="1"/>
  <c r="J53" i="1"/>
  <c r="J52" i="1"/>
  <c r="J51" i="1"/>
  <c r="J50" i="1"/>
  <c r="J49" i="1"/>
  <c r="J48" i="1"/>
  <c r="J47" i="1"/>
  <c r="J23" i="1"/>
  <c r="J22" i="1"/>
  <c r="J21" i="1"/>
  <c r="J20" i="1"/>
  <c r="J19" i="1"/>
  <c r="J18" i="1"/>
  <c r="J17" i="1"/>
  <c r="J16" i="1"/>
  <c r="J15" i="1"/>
  <c r="J14" i="1"/>
  <c r="J13" i="1"/>
  <c r="J34" i="1"/>
  <c r="J25" i="1"/>
  <c r="J26" i="1"/>
  <c r="J27" i="1"/>
  <c r="J28" i="1"/>
  <c r="J29" i="1"/>
  <c r="J30" i="1"/>
  <c r="J31" i="1"/>
  <c r="J32" i="1"/>
  <c r="J33" i="1"/>
  <c r="J35" i="1"/>
  <c r="J36" i="1"/>
  <c r="J37" i="1"/>
  <c r="J38" i="1"/>
  <c r="J39" i="1"/>
  <c r="J40" i="1"/>
  <c r="J41" i="1"/>
  <c r="J42" i="1"/>
  <c r="J43" i="1"/>
  <c r="J24" i="1"/>
  <c r="J3" i="1"/>
  <c r="J4" i="1"/>
  <c r="J5" i="1"/>
  <c r="J6" i="1"/>
  <c r="J7" i="1"/>
  <c r="J8" i="1"/>
  <c r="J9" i="1"/>
  <c r="J10" i="1"/>
  <c r="J11" i="1"/>
  <c r="J2" i="1"/>
  <c r="K3" i="2"/>
  <c r="K4" i="2"/>
  <c r="K5" i="2"/>
  <c r="K6" i="2"/>
  <c r="K7" i="2"/>
  <c r="K8" i="2"/>
  <c r="K9" i="2"/>
  <c r="K10" i="2"/>
  <c r="K11" i="2"/>
  <c r="K12" i="2"/>
  <c r="K2" i="2"/>
  <c r="F2" i="2"/>
  <c r="G57" i="1"/>
  <c r="E58" i="1"/>
  <c r="E59" i="1"/>
  <c r="E57" i="1"/>
  <c r="C64" i="1"/>
  <c r="C66" i="1"/>
  <c r="C59" i="1"/>
  <c r="C67" i="1"/>
  <c r="C63" i="1"/>
  <c r="C58" i="1"/>
  <c r="C65" i="1"/>
  <c r="C61" i="1"/>
  <c r="C60" i="1"/>
  <c r="C62" i="1"/>
  <c r="C49" i="1" l="1"/>
</calcChain>
</file>

<file path=xl/sharedStrings.xml><?xml version="1.0" encoding="utf-8"?>
<sst xmlns="http://schemas.openxmlformats.org/spreadsheetml/2006/main" count="262" uniqueCount="67">
  <si>
    <t>Nom du Fonds</t>
  </si>
  <si>
    <t>Secteur</t>
  </si>
  <si>
    <t>Répartition Séctorielle %</t>
  </si>
  <si>
    <t xml:space="preserve">Cap </t>
  </si>
  <si>
    <t>Repartition Capi %</t>
  </si>
  <si>
    <t>Invesco Japanese Equity Advantage ( C )</t>
  </si>
  <si>
    <t>CONSUMER STAPLES</t>
  </si>
  <si>
    <t>CONSUMER DISCRETIONARY</t>
  </si>
  <si>
    <t>ENERGY</t>
  </si>
  <si>
    <t>FINANCIALS</t>
  </si>
  <si>
    <t>HEALTH CARE</t>
  </si>
  <si>
    <t>INDUSTRIALS</t>
  </si>
  <si>
    <t xml:space="preserve">INFORMATION TECHNOLOGY </t>
  </si>
  <si>
    <t>MATERIALS</t>
  </si>
  <si>
    <t>TELECOMMUNICATION SERVICES</t>
  </si>
  <si>
    <t>UTILITIES</t>
  </si>
  <si>
    <t>OTHERS</t>
  </si>
  <si>
    <t>Small Caps</t>
  </si>
  <si>
    <t>Mid Caps</t>
  </si>
  <si>
    <t>Large Caps</t>
  </si>
  <si>
    <t>Uni-Global - Equities Japan SA-JPY</t>
  </si>
  <si>
    <t>FINANCIALS &amp; REAL ESTATE</t>
  </si>
  <si>
    <t>INFORMATION TECHNOLOGY</t>
  </si>
  <si>
    <t>CASH %</t>
  </si>
  <si>
    <t xml:space="preserve">Cash </t>
  </si>
  <si>
    <t xml:space="preserve">GS Equity Funds - Japan Equity Portfolio </t>
  </si>
  <si>
    <t>Pictet-Japanese Equity Opportunities-I JPY</t>
  </si>
  <si>
    <t>OYSTER Japan Opportunities C EUR HP PR - LU0204988207</t>
  </si>
  <si>
    <t>OYSTER Japan Opportunities C EUR HP PR - LU0204988208</t>
  </si>
  <si>
    <t>OYSTER Japan Opportunities C EUR HP PR - LU0204988209</t>
  </si>
  <si>
    <t>OYSTER Japan Opportunities C EUR HP PR - LU0204988210</t>
  </si>
  <si>
    <t>OYSTER Japan Opportunities C EUR HP PR - LU0204988211</t>
  </si>
  <si>
    <t>OYSTER Japan Opportunities C EUR HP PR - LU0204988212</t>
  </si>
  <si>
    <t>OYSTER Japan Opportunities C EUR HP PR - LU0204988213</t>
  </si>
  <si>
    <t>OYSTER Japan Opportunities C EUR HP PR - LU0204988214</t>
  </si>
  <si>
    <t>OYSTER Japan Opportunities C EUR HP PR - LU0204988215</t>
  </si>
  <si>
    <t>OYSTER Japan Opportunities C EUR HP PR - LU0204988216</t>
  </si>
  <si>
    <t>OYSTER Japan Opportunities C EUR HP PR - LU0204988217</t>
  </si>
  <si>
    <t>Actions</t>
  </si>
  <si>
    <t>communication</t>
  </si>
  <si>
    <t>conso discretionnaire</t>
  </si>
  <si>
    <t>conso de base</t>
  </si>
  <si>
    <t>enrgie</t>
  </si>
  <si>
    <t>financières</t>
  </si>
  <si>
    <t>santé</t>
  </si>
  <si>
    <t>matériaux</t>
  </si>
  <si>
    <t>technologie</t>
  </si>
  <si>
    <t>Industrie</t>
  </si>
  <si>
    <t>service aux collectivités</t>
  </si>
  <si>
    <t>TPX INDEX</t>
  </si>
  <si>
    <t>others</t>
  </si>
  <si>
    <t>ENRGIE</t>
  </si>
  <si>
    <t>SERVICE AUX COLLECTIVITÉS</t>
  </si>
  <si>
    <t>COMMUNICATION</t>
  </si>
  <si>
    <t>MATÉRIAUX</t>
  </si>
  <si>
    <t>SANTÉ</t>
  </si>
  <si>
    <t>CONSO DE BASE</t>
  </si>
  <si>
    <t>FINANCIÈRES</t>
  </si>
  <si>
    <t>TECHNOLOGIE</t>
  </si>
  <si>
    <t>CONSO DISCRETIONNAIRE</t>
  </si>
  <si>
    <t>INDUSTRIE</t>
  </si>
  <si>
    <t>Fonds VS Bench</t>
  </si>
  <si>
    <t>Sectors</t>
  </si>
  <si>
    <t>Bench</t>
  </si>
  <si>
    <t>Fund vs Bench</t>
  </si>
  <si>
    <t>energie</t>
  </si>
  <si>
    <t>Moyenne des fonds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</si>
</sst>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9" xfId="0" applyBorder="1"/>
    <xf numFmtId="0" fontId="0" fillId="0" borderId="0" xfId="0" applyBorder="1"/>
    <xf numFmtId="10" fontId="0" fillId="0" borderId="0" xfId="0" applyNumberFormat="1" applyBorder="1"/>
    <xf numFmtId="10" fontId="0" fillId="0" borderId="10" xfId="0" applyNumberFormat="1" applyBorder="1"/>
    <xf numFmtId="0" fontId="0" fillId="0" borderId="10" xfId="0" applyBorder="1"/>
    <xf numFmtId="0" fontId="0" fillId="0" borderId="7" xfId="0" applyBorder="1"/>
    <xf numFmtId="0" fontId="0" fillId="0" borderId="8" xfId="0" applyBorder="1"/>
    <xf numFmtId="10" fontId="0" fillId="0" borderId="8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0" fontId="0" fillId="0" borderId="13" xfId="0" applyNumberFormat="1" applyBorder="1"/>
    <xf numFmtId="10" fontId="0" fillId="0" borderId="5" xfId="0" applyNumberFormat="1" applyBorder="1"/>
    <xf numFmtId="0" fontId="1" fillId="0" borderId="2" xfId="0" applyFont="1" applyFill="1" applyBorder="1" applyAlignment="1">
      <alignment horizontal="center"/>
    </xf>
    <xf numFmtId="0" fontId="0" fillId="0" borderId="12" xfId="0" applyFill="1" applyBorder="1"/>
    <xf numFmtId="0" fontId="0" fillId="0" borderId="9" xfId="0" applyFill="1" applyBorder="1"/>
    <xf numFmtId="0" fontId="1" fillId="0" borderId="1" xfId="0" applyFont="1" applyFill="1" applyBorder="1" applyAlignment="1">
      <alignment horizontal="center"/>
    </xf>
    <xf numFmtId="10" fontId="0" fillId="0" borderId="4" xfId="0" applyNumberFormat="1" applyBorder="1"/>
    <xf numFmtId="0" fontId="0" fillId="0" borderId="14" xfId="0" applyBorder="1"/>
    <xf numFmtId="0" fontId="0" fillId="0" borderId="15" xfId="0" applyBorder="1"/>
    <xf numFmtId="10" fontId="0" fillId="0" borderId="14" xfId="0" applyNumberFormat="1" applyBorder="1"/>
    <xf numFmtId="0" fontId="0" fillId="0" borderId="4" xfId="0" applyFill="1" applyBorder="1"/>
    <xf numFmtId="10" fontId="0" fillId="0" borderId="0" xfId="0" applyNumberFormat="1"/>
    <xf numFmtId="9" fontId="0" fillId="0" borderId="0" xfId="1" applyFont="1"/>
    <xf numFmtId="10" fontId="0" fillId="0" borderId="0" xfId="1" applyNumberFormat="1" applyFont="1"/>
    <xf numFmtId="10" fontId="0" fillId="0" borderId="0" xfId="1" applyNumberFormat="1" applyFont="1" applyBorder="1"/>
    <xf numFmtId="9" fontId="0" fillId="0" borderId="0" xfId="0" applyNumberFormat="1"/>
    <xf numFmtId="0" fontId="0" fillId="3" borderId="0" xfId="0" applyFill="1"/>
    <xf numFmtId="0" fontId="0" fillId="2" borderId="12" xfId="0" applyFill="1" applyBorder="1"/>
    <xf numFmtId="9" fontId="0" fillId="2" borderId="5" xfId="0" applyNumberFormat="1" applyFill="1" applyBorder="1"/>
    <xf numFmtId="0" fontId="0" fillId="3" borderId="9" xfId="0" applyFill="1" applyBorder="1"/>
    <xf numFmtId="9" fontId="0" fillId="3" borderId="10" xfId="0" applyNumberFormat="1" applyFill="1" applyBorder="1"/>
    <xf numFmtId="0" fontId="0" fillId="2" borderId="9" xfId="0" applyFill="1" applyBorder="1"/>
    <xf numFmtId="9" fontId="0" fillId="2" borderId="10" xfId="0" applyNumberFormat="1" applyFill="1" applyBorder="1"/>
    <xf numFmtId="0" fontId="0" fillId="2" borderId="7" xfId="0" applyFill="1" applyBorder="1"/>
    <xf numFmtId="9" fontId="0" fillId="2" borderId="11" xfId="0" applyNumberFormat="1" applyFill="1" applyBorder="1"/>
    <xf numFmtId="0" fontId="0" fillId="0" borderId="2" xfId="0" applyBorder="1"/>
    <xf numFmtId="10" fontId="0" fillId="2" borderId="0" xfId="1" applyNumberFormat="1" applyFont="1" applyFill="1" applyBorder="1"/>
    <xf numFmtId="10" fontId="0" fillId="2" borderId="10" xfId="0" applyNumberFormat="1" applyFill="1" applyBorder="1"/>
    <xf numFmtId="10" fontId="0" fillId="3" borderId="0" xfId="1" applyNumberFormat="1" applyFont="1" applyFill="1" applyBorder="1"/>
    <xf numFmtId="10" fontId="0" fillId="3" borderId="10" xfId="0" applyNumberFormat="1" applyFill="1" applyBorder="1"/>
    <xf numFmtId="0" fontId="0" fillId="3" borderId="7" xfId="0" applyFill="1" applyBorder="1"/>
    <xf numFmtId="9" fontId="0" fillId="3" borderId="8" xfId="0" applyNumberFormat="1" applyFill="1" applyBorder="1"/>
    <xf numFmtId="10" fontId="0" fillId="3" borderId="11" xfId="0" applyNumberFormat="1" applyFill="1" applyBorder="1"/>
    <xf numFmtId="0" fontId="3" fillId="0" borderId="2" xfId="0" applyFont="1" applyFill="1" applyBorder="1" applyAlignment="1">
      <alignment horizontal="center"/>
    </xf>
    <xf numFmtId="9" fontId="0" fillId="3" borderId="0" xfId="0" applyNumberFormat="1" applyFill="1" applyBorder="1"/>
    <xf numFmtId="10" fontId="0" fillId="3" borderId="8" xfId="1" applyNumberFormat="1" applyFont="1" applyFill="1" applyBorder="1"/>
    <xf numFmtId="10" fontId="0" fillId="3" borderId="0" xfId="1" applyNumberFormat="1" applyFont="1" applyFill="1"/>
    <xf numFmtId="10" fontId="0" fillId="3" borderId="0" xfId="0" applyNumberFormat="1" applyFill="1"/>
    <xf numFmtId="9" fontId="0" fillId="3" borderId="0" xfId="0" applyNumberFormat="1" applyFill="1"/>
    <xf numFmtId="10" fontId="0" fillId="0" borderId="13" xfId="1" applyNumberFormat="1" applyFont="1" applyBorder="1"/>
    <xf numFmtId="0" fontId="0" fillId="0" borderId="7" xfId="0" applyFill="1" applyBorder="1"/>
    <xf numFmtId="10" fontId="0" fillId="0" borderId="8" xfId="1" applyNumberFormat="1" applyFont="1" applyBorder="1"/>
    <xf numFmtId="0" fontId="0" fillId="0" borderId="4" xfId="0" applyBorder="1"/>
  </cellXfs>
  <cellStyles count="2">
    <cellStyle name="Normal" xfId="0" builtinId="0"/>
    <cellStyle name="Pourcentage" xfId="1" builtinId="5"/>
  </cellStyles>
  <dxfs count="25">
    <dxf>
      <font>
        <color rgb="FFFF0000"/>
      </font>
    </dxf>
    <dxf>
      <font>
        <color rgb="FF92D050"/>
      </font>
    </dxf>
    <dxf>
      <font>
        <color theme="6" tint="-0.499984740745262"/>
      </font>
    </dxf>
    <dxf>
      <font>
        <color rgb="FFFF0000"/>
      </font>
    </dxf>
    <dxf>
      <font>
        <color rgb="FF92D050"/>
      </font>
    </dxf>
    <dxf>
      <font>
        <color theme="6" tint="-0.499984740745262"/>
      </font>
    </dxf>
    <dxf>
      <font>
        <color rgb="FFFF0000"/>
      </font>
    </dxf>
    <dxf>
      <font>
        <color rgb="FF92D050"/>
      </font>
    </dxf>
    <dxf>
      <font>
        <color theme="6" tint="-0.499984740745262"/>
      </font>
    </dxf>
    <dxf>
      <font>
        <color rgb="FFFF0000"/>
      </font>
    </dxf>
    <dxf>
      <font>
        <color rgb="FFFF0000"/>
      </font>
    </dxf>
    <dxf>
      <font>
        <color rgb="FF92D050"/>
      </font>
    </dxf>
    <dxf>
      <font>
        <color theme="6" tint="-0.499984740745262"/>
      </font>
    </dxf>
    <dxf>
      <font>
        <color rgb="FFFF0000"/>
      </font>
    </dxf>
    <dxf>
      <font>
        <color rgb="FF92D050"/>
      </font>
    </dxf>
    <dxf>
      <font>
        <color theme="6" tint="-0.499984740745262"/>
      </font>
    </dxf>
    <dxf>
      <font>
        <color rgb="FFFF0000"/>
      </font>
    </dxf>
    <dxf>
      <font>
        <color rgb="FF92D050"/>
      </font>
    </dxf>
    <dxf>
      <font>
        <color theme="6" tint="-0.499984740745262"/>
      </font>
    </dxf>
    <dxf>
      <font>
        <color rgb="FFFF0000"/>
      </font>
    </dxf>
    <dxf>
      <font>
        <color rgb="FF92D050"/>
      </font>
    </dxf>
    <dxf>
      <font>
        <color theme="6" tint="-0.499984740745262"/>
      </font>
    </dxf>
    <dxf>
      <font>
        <color theme="6" tint="-0.499984740745262"/>
      </font>
    </dxf>
    <dxf>
      <font>
        <color rgb="FF92D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Sectorielle</a:t>
            </a:r>
          </a:p>
        </c:rich>
      </c:tx>
      <c:layout>
        <c:manualLayout>
          <c:xMode val="edge"/>
          <c:yMode val="edge"/>
          <c:x val="0.36257629150937803"/>
          <c:y val="4.3940940089598861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Pt>
            <c:idx val="2"/>
            <c:invertIfNegative val="0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rgbClr val="FFFF00"/>
              </a:solidFill>
            </c:spPr>
          </c:dPt>
          <c:dPt>
            <c:idx val="6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7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8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10"/>
            <c:invertIfNegative val="0"/>
            <c:bubble3D val="0"/>
            <c:spPr>
              <a:solidFill>
                <a:srgbClr val="C00000"/>
              </a:solidFill>
            </c:spPr>
          </c:dPt>
          <c:cat>
            <c:strRef>
              <c:f>visu!$A$1:$A$11</c:f>
              <c:strCache>
                <c:ptCount val="11"/>
                <c:pt idx="0">
                  <c:v>OTHERS</c:v>
                </c:pt>
                <c:pt idx="1">
                  <c:v>ENERGY</c:v>
                </c:pt>
                <c:pt idx="2">
                  <c:v>UTILITIES</c:v>
                </c:pt>
                <c:pt idx="3">
                  <c:v>TELECOMMUNICATION SERVICES</c:v>
                </c:pt>
                <c:pt idx="4">
                  <c:v>MATERIALS</c:v>
                </c:pt>
                <c:pt idx="5">
                  <c:v>HEALTH CARE</c:v>
                </c:pt>
                <c:pt idx="6">
                  <c:v>CONSUMER STAPLES</c:v>
                </c:pt>
                <c:pt idx="7">
                  <c:v>FINANCIALS &amp; REAL ESTATE</c:v>
                </c:pt>
                <c:pt idx="8">
                  <c:v>INFORMATION TECHNOLOGY</c:v>
                </c:pt>
                <c:pt idx="9">
                  <c:v>CONSUMER DISCRETIONARY</c:v>
                </c:pt>
                <c:pt idx="10">
                  <c:v>INDUSTRIALS</c:v>
                </c:pt>
              </c:strCache>
            </c:strRef>
          </c:cat>
          <c:val>
            <c:numRef>
              <c:f>visu!$B$1:$B$11</c:f>
              <c:numCache>
                <c:formatCode>0%</c:formatCode>
                <c:ptCount val="11"/>
                <c:pt idx="0">
                  <c:v>0</c:v>
                </c:pt>
                <c:pt idx="1">
                  <c:v>3.9399999999999999E-3</c:v>
                </c:pt>
                <c:pt idx="2">
                  <c:v>8.8000000000000005E-3</c:v>
                </c:pt>
                <c:pt idx="3">
                  <c:v>2.8940000000000004E-2</c:v>
                </c:pt>
                <c:pt idx="4">
                  <c:v>6.4839999999999995E-2</c:v>
                </c:pt>
                <c:pt idx="5">
                  <c:v>8.0059999999999992E-2</c:v>
                </c:pt>
                <c:pt idx="6">
                  <c:v>8.7199999999999986E-2</c:v>
                </c:pt>
                <c:pt idx="7">
                  <c:v>0.11070000000000001</c:v>
                </c:pt>
                <c:pt idx="8">
                  <c:v>0.17849999999999999</c:v>
                </c:pt>
                <c:pt idx="9">
                  <c:v>0.18553999999999998</c:v>
                </c:pt>
                <c:pt idx="10">
                  <c:v>0.22334000000000001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2094208"/>
        <c:axId val="192095744"/>
      </c:barChart>
      <c:catAx>
        <c:axId val="192094208"/>
        <c:scaling>
          <c:orientation val="minMax"/>
        </c:scaling>
        <c:delete val="0"/>
        <c:axPos val="l"/>
        <c:majorTickMark val="none"/>
        <c:minorTickMark val="none"/>
        <c:tickLblPos val="nextTo"/>
        <c:crossAx val="192095744"/>
        <c:crosses val="autoZero"/>
        <c:auto val="1"/>
        <c:lblAlgn val="ctr"/>
        <c:lblOffset val="100"/>
        <c:noMultiLvlLbl val="0"/>
      </c:catAx>
      <c:valAx>
        <c:axId val="192095744"/>
        <c:scaling>
          <c:orientation val="minMax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crossAx val="19209420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Composition par</a:t>
            </a:r>
            <a:r>
              <a:rPr lang="en-US" baseline="0"/>
              <a:t> Capitalisations</a:t>
            </a:r>
            <a:endParaRPr lang="en-US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explosion val="2"/>
          <c:dPt>
            <c:idx val="0"/>
            <c:bubble3D val="0"/>
          </c:dPt>
          <c:dLbls>
            <c:dLbl>
              <c:idx val="0"/>
              <c:layout>
                <c:manualLayout>
                  <c:x val="-0.1527921438797423"/>
                  <c:y val="-5.2576052335470816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8.9295812455261275E-2"/>
                  <c:y val="-0.12544977935635024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0.11073997852541159"/>
                  <c:y val="9.277221617319986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visu!$C$1:$C$3</c:f>
              <c:strCache>
                <c:ptCount val="3"/>
                <c:pt idx="0">
                  <c:v>Large Caps</c:v>
                </c:pt>
                <c:pt idx="1">
                  <c:v>Small Caps</c:v>
                </c:pt>
                <c:pt idx="2">
                  <c:v>Mid Caps</c:v>
                </c:pt>
              </c:strCache>
            </c:strRef>
          </c:cat>
          <c:val>
            <c:numRef>
              <c:f>visu!$D$1:$D$3</c:f>
              <c:numCache>
                <c:formatCode>0%</c:formatCode>
                <c:ptCount val="3"/>
                <c:pt idx="0">
                  <c:v>0.56376000000000004</c:v>
                </c:pt>
                <c:pt idx="1">
                  <c:v>0.13595000000000002</c:v>
                </c:pt>
                <c:pt idx="2">
                  <c:v>0.31971999999999995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t"/>
      <c:layout>
        <c:manualLayout>
          <c:xMode val="edge"/>
          <c:yMode val="edge"/>
          <c:x val="0.31309025292293008"/>
          <c:y val="0.1412844955696827"/>
          <c:w val="0.45660453011813967"/>
          <c:h val="5.1135828479779398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Allocation</a:t>
            </a:r>
          </a:p>
        </c:rich>
      </c:tx>
      <c:layout>
        <c:manualLayout>
          <c:xMode val="edge"/>
          <c:yMode val="edge"/>
          <c:x val="0.3596047020601103"/>
          <c:y val="4.8611111111111112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cat>
            <c:strRef>
              <c:f>visu!$E$1:$E$2</c:f>
              <c:strCache>
                <c:ptCount val="2"/>
                <c:pt idx="0">
                  <c:v>Cash </c:v>
                </c:pt>
                <c:pt idx="1">
                  <c:v>Actions</c:v>
                </c:pt>
              </c:strCache>
            </c:strRef>
          </c:cat>
          <c:val>
            <c:numRef>
              <c:f>visu!$F$1:$F$2</c:f>
              <c:numCache>
                <c:formatCode>0.00%</c:formatCode>
                <c:ptCount val="2"/>
                <c:pt idx="0">
                  <c:v>1.3640000000000003E-2</c:v>
                </c:pt>
                <c:pt idx="1">
                  <c:v>0.98636000000000001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2114048"/>
        <c:axId val="192132224"/>
      </c:barChart>
      <c:catAx>
        <c:axId val="192114048"/>
        <c:scaling>
          <c:orientation val="minMax"/>
        </c:scaling>
        <c:delete val="0"/>
        <c:axPos val="l"/>
        <c:majorTickMark val="none"/>
        <c:minorTickMark val="none"/>
        <c:tickLblPos val="nextTo"/>
        <c:crossAx val="192132224"/>
        <c:crosses val="autoZero"/>
        <c:auto val="1"/>
        <c:lblAlgn val="ctr"/>
        <c:lblOffset val="100"/>
        <c:noMultiLvlLbl val="0"/>
      </c:catAx>
      <c:valAx>
        <c:axId val="192132224"/>
        <c:scaling>
          <c:orientation val="minMax"/>
        </c:scaling>
        <c:delete val="0"/>
        <c:axPos val="b"/>
        <c:majorGridlines/>
        <c:title>
          <c:layout/>
          <c:overlay val="0"/>
        </c:title>
        <c:numFmt formatCode="0.00%" sourceLinked="1"/>
        <c:majorTickMark val="out"/>
        <c:minorTickMark val="none"/>
        <c:tickLblPos val="nextTo"/>
        <c:crossAx val="192114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619125</xdr:colOff>
      <xdr:row>3</xdr:row>
      <xdr:rowOff>57149</xdr:rowOff>
    </xdr:from>
    <xdr:to>
      <xdr:col>23</xdr:col>
      <xdr:colOff>171450</xdr:colOff>
      <xdr:row>27</xdr:row>
      <xdr:rowOff>109538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361950</xdr:colOff>
      <xdr:row>13</xdr:row>
      <xdr:rowOff>176211</xdr:rowOff>
    </xdr:from>
    <xdr:to>
      <xdr:col>30</xdr:col>
      <xdr:colOff>295274</xdr:colOff>
      <xdr:row>37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476252</xdr:colOff>
      <xdr:row>3</xdr:row>
      <xdr:rowOff>123825</xdr:rowOff>
    </xdr:from>
    <xdr:to>
      <xdr:col>32</xdr:col>
      <xdr:colOff>123826</xdr:colOff>
      <xdr:row>13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39" workbookViewId="0">
      <selection activeCell="B42" sqref="B42"/>
    </sheetView>
  </sheetViews>
  <sheetFormatPr baseColWidth="10" defaultRowHeight="15" x14ac:dyDescent="0.25"/>
  <cols>
    <col min="1" max="1" width="58.42578125" customWidth="1"/>
    <col min="2" max="2" width="30.85546875" customWidth="1"/>
    <col min="3" max="3" width="24.42578125" customWidth="1"/>
    <col min="5" max="5" width="18.5703125" customWidth="1"/>
    <col min="8" max="8" width="36.5703125" customWidth="1"/>
    <col min="10" max="10" width="16.7109375" customWidth="1"/>
  </cols>
  <sheetData>
    <row r="1" spans="1:10" ht="15.75" thickBot="1" x14ac:dyDescent="0.3">
      <c r="A1" s="1" t="s">
        <v>0</v>
      </c>
      <c r="B1" s="4" t="s">
        <v>1</v>
      </c>
      <c r="C1" s="2" t="s">
        <v>2</v>
      </c>
      <c r="D1" s="4" t="s">
        <v>3</v>
      </c>
      <c r="E1" s="3" t="s">
        <v>4</v>
      </c>
      <c r="F1" s="21" t="s">
        <v>24</v>
      </c>
      <c r="G1" s="18" t="s">
        <v>23</v>
      </c>
      <c r="H1" s="18" t="s">
        <v>62</v>
      </c>
      <c r="I1" s="18" t="s">
        <v>63</v>
      </c>
      <c r="J1" s="49" t="s">
        <v>64</v>
      </c>
    </row>
    <row r="2" spans="1:10" x14ac:dyDescent="0.25">
      <c r="A2" s="5" t="s">
        <v>5</v>
      </c>
      <c r="B2" s="6" t="s">
        <v>6</v>
      </c>
      <c r="C2" s="7">
        <v>5.4699999999999999E-2</v>
      </c>
      <c r="D2" s="6" t="s">
        <v>17</v>
      </c>
      <c r="E2" s="8">
        <v>0.23080000000000001</v>
      </c>
      <c r="F2" s="19" t="s">
        <v>24</v>
      </c>
      <c r="G2" s="22">
        <v>2.4E-2</v>
      </c>
      <c r="H2" s="35" t="s">
        <v>41</v>
      </c>
      <c r="I2" s="44">
        <v>7.5703181792764071E-2</v>
      </c>
      <c r="J2" s="45">
        <f>C2-I2</f>
        <v>-2.1003181792764072E-2</v>
      </c>
    </row>
    <row r="3" spans="1:10" x14ac:dyDescent="0.25">
      <c r="A3" s="5" t="s">
        <v>5</v>
      </c>
      <c r="B3" s="6" t="s">
        <v>7</v>
      </c>
      <c r="C3" s="7">
        <v>0.12520000000000001</v>
      </c>
      <c r="D3" s="6" t="s">
        <v>18</v>
      </c>
      <c r="E3" s="8">
        <v>0.2152</v>
      </c>
      <c r="F3" s="5"/>
      <c r="G3" s="23"/>
      <c r="H3" s="37" t="s">
        <v>40</v>
      </c>
      <c r="I3" s="42">
        <v>0.21696583347313092</v>
      </c>
      <c r="J3" s="43">
        <f t="shared" ref="J3:J12" si="0">C3-I3</f>
        <v>-9.1765833473130914E-2</v>
      </c>
    </row>
    <row r="4" spans="1:10" x14ac:dyDescent="0.25">
      <c r="A4" s="5" t="s">
        <v>5</v>
      </c>
      <c r="B4" s="6" t="s">
        <v>8</v>
      </c>
      <c r="C4" s="7">
        <v>0</v>
      </c>
      <c r="D4" s="6" t="s">
        <v>19</v>
      </c>
      <c r="E4" s="8">
        <v>0.52969999999999995</v>
      </c>
      <c r="F4" s="5"/>
      <c r="G4" s="23"/>
      <c r="H4" s="35" t="s">
        <v>42</v>
      </c>
      <c r="I4" s="44">
        <v>4.4231952133310964E-2</v>
      </c>
      <c r="J4" s="45">
        <f t="shared" si="0"/>
        <v>-4.4231952133310964E-2</v>
      </c>
    </row>
    <row r="5" spans="1:10" x14ac:dyDescent="0.25">
      <c r="A5" s="5" t="s">
        <v>5</v>
      </c>
      <c r="B5" s="6" t="s">
        <v>9</v>
      </c>
      <c r="C5" s="7">
        <v>0.11070000000000001</v>
      </c>
      <c r="D5" s="6"/>
      <c r="E5" s="9"/>
      <c r="F5" s="5"/>
      <c r="G5" s="23"/>
      <c r="H5" s="37" t="s">
        <v>43</v>
      </c>
      <c r="I5" s="42">
        <v>0.16259016943465862</v>
      </c>
      <c r="J5" s="43">
        <f t="shared" si="0"/>
        <v>-5.1890169434658615E-2</v>
      </c>
    </row>
    <row r="6" spans="1:10" x14ac:dyDescent="0.25">
      <c r="A6" s="5" t="s">
        <v>5</v>
      </c>
      <c r="B6" s="6" t="s">
        <v>10</v>
      </c>
      <c r="C6" s="7">
        <v>0.1298</v>
      </c>
      <c r="D6" s="6"/>
      <c r="E6" s="9"/>
      <c r="F6" s="5"/>
      <c r="G6" s="23"/>
      <c r="H6" s="35" t="s">
        <v>44</v>
      </c>
      <c r="I6" s="44">
        <v>5.5057876195269251E-2</v>
      </c>
      <c r="J6" s="45">
        <f t="shared" si="0"/>
        <v>7.4742123804730748E-2</v>
      </c>
    </row>
    <row r="7" spans="1:10" x14ac:dyDescent="0.25">
      <c r="A7" s="5" t="s">
        <v>5</v>
      </c>
      <c r="B7" s="6" t="s">
        <v>11</v>
      </c>
      <c r="C7" s="7">
        <v>0.1938</v>
      </c>
      <c r="D7" s="6"/>
      <c r="E7" s="9"/>
      <c r="F7" s="5"/>
      <c r="G7" s="23"/>
      <c r="H7" s="37" t="s">
        <v>47</v>
      </c>
      <c r="I7" s="42">
        <v>0.18130067662025387</v>
      </c>
      <c r="J7" s="43">
        <f t="shared" si="0"/>
        <v>1.249932337974613E-2</v>
      </c>
    </row>
    <row r="8" spans="1:10" x14ac:dyDescent="0.25">
      <c r="A8" s="5" t="s">
        <v>5</v>
      </c>
      <c r="B8" s="6" t="s">
        <v>12</v>
      </c>
      <c r="C8" s="7">
        <v>0.28129999999999999</v>
      </c>
      <c r="D8" s="6"/>
      <c r="E8" s="9"/>
      <c r="F8" s="5"/>
      <c r="G8" s="23"/>
      <c r="H8" s="35" t="s">
        <v>39</v>
      </c>
      <c r="I8" s="44">
        <v>3.8662416820443996E-2</v>
      </c>
      <c r="J8" s="45">
        <f t="shared" si="0"/>
        <v>0.242637583179556</v>
      </c>
    </row>
    <row r="9" spans="1:10" x14ac:dyDescent="0.25">
      <c r="A9" s="5" t="s">
        <v>5</v>
      </c>
      <c r="B9" s="6" t="s">
        <v>13</v>
      </c>
      <c r="C9" s="7">
        <v>8.0699999999999994E-2</v>
      </c>
      <c r="D9" s="6"/>
      <c r="E9" s="9"/>
      <c r="F9" s="5"/>
      <c r="G9" s="23"/>
      <c r="H9" s="37" t="s">
        <v>45</v>
      </c>
      <c r="I9" s="42">
        <v>0.11422020913716938</v>
      </c>
      <c r="J9" s="43">
        <f t="shared" si="0"/>
        <v>-3.3520209137169382E-2</v>
      </c>
    </row>
    <row r="10" spans="1:10" x14ac:dyDescent="0.25">
      <c r="A10" s="5" t="s">
        <v>5</v>
      </c>
      <c r="B10" s="6" t="s">
        <v>14</v>
      </c>
      <c r="C10" s="7">
        <v>0</v>
      </c>
      <c r="D10" s="6"/>
      <c r="E10" s="9"/>
      <c r="F10" s="5"/>
      <c r="G10" s="23"/>
      <c r="H10" s="35" t="s">
        <v>46</v>
      </c>
      <c r="I10" s="44">
        <v>8.4694961695464963E-2</v>
      </c>
      <c r="J10" s="45">
        <f t="shared" si="0"/>
        <v>-8.4694961695464963E-2</v>
      </c>
    </row>
    <row r="11" spans="1:10" x14ac:dyDescent="0.25">
      <c r="A11" s="5" t="s">
        <v>5</v>
      </c>
      <c r="B11" s="6" t="s">
        <v>15</v>
      </c>
      <c r="C11" s="7">
        <v>0</v>
      </c>
      <c r="D11" s="6"/>
      <c r="E11" s="9"/>
      <c r="F11" s="5"/>
      <c r="G11" s="23"/>
      <c r="H11" s="37" t="s">
        <v>48</v>
      </c>
      <c r="I11" s="42">
        <v>2.6572722697533972E-2</v>
      </c>
      <c r="J11" s="43">
        <f t="shared" si="0"/>
        <v>-2.6572722697533972E-2</v>
      </c>
    </row>
    <row r="12" spans="1:10" ht="15.75" thickBot="1" x14ac:dyDescent="0.3">
      <c r="A12" s="5" t="s">
        <v>5</v>
      </c>
      <c r="B12" s="6" t="s">
        <v>16</v>
      </c>
      <c r="C12" s="7">
        <v>0</v>
      </c>
      <c r="D12" s="6"/>
      <c r="E12" s="9"/>
      <c r="F12" s="5"/>
      <c r="G12" s="23"/>
      <c r="H12" s="46" t="s">
        <v>50</v>
      </c>
      <c r="I12" s="51">
        <v>0</v>
      </c>
      <c r="J12" s="48">
        <f t="shared" si="0"/>
        <v>0</v>
      </c>
    </row>
    <row r="13" spans="1:10" x14ac:dyDescent="0.25">
      <c r="A13" s="14" t="s">
        <v>20</v>
      </c>
      <c r="B13" s="15" t="s">
        <v>6</v>
      </c>
      <c r="C13" s="16">
        <v>0.13059999999999999</v>
      </c>
      <c r="D13" s="15" t="s">
        <v>17</v>
      </c>
      <c r="E13" s="17">
        <v>0.1391</v>
      </c>
      <c r="F13" s="19" t="s">
        <v>24</v>
      </c>
      <c r="G13" s="22">
        <v>3.3E-3</v>
      </c>
      <c r="H13" s="35" t="s">
        <v>41</v>
      </c>
      <c r="I13" s="44">
        <v>7.5703181792764071E-2</v>
      </c>
      <c r="J13" s="45">
        <f>C13-I13</f>
        <v>5.4896818207235923E-2</v>
      </c>
    </row>
    <row r="14" spans="1:10" x14ac:dyDescent="0.25">
      <c r="A14" s="5" t="s">
        <v>20</v>
      </c>
      <c r="B14" s="6" t="s">
        <v>7</v>
      </c>
      <c r="C14" s="7">
        <v>0.21809999999999999</v>
      </c>
      <c r="D14" s="6" t="s">
        <v>18</v>
      </c>
      <c r="E14" s="8">
        <v>0.39679999999999999</v>
      </c>
      <c r="F14" s="5"/>
      <c r="G14" s="23"/>
      <c r="H14" s="37" t="s">
        <v>40</v>
      </c>
      <c r="I14" s="42">
        <v>0.21696583347313092</v>
      </c>
      <c r="J14" s="43">
        <f t="shared" ref="J14:J23" si="1">C14-I14</f>
        <v>1.1341665268690682E-3</v>
      </c>
    </row>
    <row r="15" spans="1:10" x14ac:dyDescent="0.25">
      <c r="A15" s="5" t="s">
        <v>20</v>
      </c>
      <c r="B15" s="6" t="s">
        <v>8</v>
      </c>
      <c r="C15" s="7">
        <v>1.9699999999999999E-2</v>
      </c>
      <c r="D15" s="6" t="s">
        <v>19</v>
      </c>
      <c r="E15" s="8">
        <v>0.46079999999999999</v>
      </c>
      <c r="F15" s="5"/>
      <c r="G15" s="23"/>
      <c r="H15" s="35" t="s">
        <v>42</v>
      </c>
      <c r="I15" s="44">
        <v>4.4231952133310964E-2</v>
      </c>
      <c r="J15" s="45">
        <f t="shared" si="1"/>
        <v>-2.4531952133310966E-2</v>
      </c>
    </row>
    <row r="16" spans="1:10" x14ac:dyDescent="0.25">
      <c r="A16" s="5" t="s">
        <v>20</v>
      </c>
      <c r="B16" s="6" t="s">
        <v>21</v>
      </c>
      <c r="C16" s="7">
        <v>8.1199999999999994E-2</v>
      </c>
      <c r="D16" s="6"/>
      <c r="E16" s="9"/>
      <c r="F16" s="5"/>
      <c r="G16" s="23"/>
      <c r="H16" s="37" t="s">
        <v>43</v>
      </c>
      <c r="I16" s="42">
        <v>0.16259016943465862</v>
      </c>
      <c r="J16" s="43">
        <f t="shared" si="1"/>
        <v>-8.1390169434658627E-2</v>
      </c>
    </row>
    <row r="17" spans="1:11" x14ac:dyDescent="0.25">
      <c r="A17" s="5" t="s">
        <v>20</v>
      </c>
      <c r="B17" s="6" t="s">
        <v>10</v>
      </c>
      <c r="C17" s="7">
        <v>6.5500000000000003E-2</v>
      </c>
      <c r="D17" s="6"/>
      <c r="E17" s="9"/>
      <c r="F17" s="5"/>
      <c r="G17" s="23"/>
      <c r="H17" s="35" t="s">
        <v>44</v>
      </c>
      <c r="I17" s="44">
        <v>5.5057876195269251E-2</v>
      </c>
      <c r="J17" s="45">
        <f t="shared" si="1"/>
        <v>1.0442123804730752E-2</v>
      </c>
    </row>
    <row r="18" spans="1:11" x14ac:dyDescent="0.25">
      <c r="A18" s="5" t="s">
        <v>20</v>
      </c>
      <c r="B18" s="6" t="s">
        <v>11</v>
      </c>
      <c r="C18" s="7">
        <v>0.21249999999999999</v>
      </c>
      <c r="D18" s="6"/>
      <c r="E18" s="9"/>
      <c r="F18" s="5"/>
      <c r="G18" s="23"/>
      <c r="H18" s="37" t="s">
        <v>47</v>
      </c>
      <c r="I18" s="42">
        <v>0.18130067662025387</v>
      </c>
      <c r="J18" s="43">
        <f t="shared" si="1"/>
        <v>3.1199323379746124E-2</v>
      </c>
    </row>
    <row r="19" spans="1:11" x14ac:dyDescent="0.25">
      <c r="A19" s="5" t="s">
        <v>20</v>
      </c>
      <c r="B19" s="6" t="s">
        <v>22</v>
      </c>
      <c r="C19" s="7">
        <v>0.1595</v>
      </c>
      <c r="D19" s="6"/>
      <c r="E19" s="9"/>
      <c r="F19" s="5"/>
      <c r="G19" s="23"/>
      <c r="H19" s="35" t="s">
        <v>39</v>
      </c>
      <c r="I19" s="44">
        <v>3.8662416820443996E-2</v>
      </c>
      <c r="J19" s="45">
        <f t="shared" si="1"/>
        <v>0.12083758317955601</v>
      </c>
    </row>
    <row r="20" spans="1:11" x14ac:dyDescent="0.25">
      <c r="A20" s="5" t="s">
        <v>20</v>
      </c>
      <c r="B20" s="6" t="s">
        <v>13</v>
      </c>
      <c r="C20" s="7">
        <v>8.1900000000000001E-2</v>
      </c>
      <c r="D20" s="6"/>
      <c r="E20" s="9"/>
      <c r="F20" s="5"/>
      <c r="G20" s="23"/>
      <c r="H20" s="37" t="s">
        <v>45</v>
      </c>
      <c r="I20" s="42">
        <v>0.11422020913716938</v>
      </c>
      <c r="J20" s="43">
        <f t="shared" si="1"/>
        <v>-3.2320209137169376E-2</v>
      </c>
    </row>
    <row r="21" spans="1:11" x14ac:dyDescent="0.25">
      <c r="A21" s="5" t="s">
        <v>20</v>
      </c>
      <c r="B21" s="6" t="s">
        <v>14</v>
      </c>
      <c r="C21" s="7">
        <v>1.9E-3</v>
      </c>
      <c r="D21" s="6"/>
      <c r="E21" s="9"/>
      <c r="F21" s="5"/>
      <c r="G21" s="23"/>
      <c r="H21" s="35" t="s">
        <v>46</v>
      </c>
      <c r="I21" s="44">
        <v>8.4694961695464963E-2</v>
      </c>
      <c r="J21" s="45">
        <f t="shared" si="1"/>
        <v>-8.2794961695464964E-2</v>
      </c>
    </row>
    <row r="22" spans="1:11" x14ac:dyDescent="0.25">
      <c r="A22" s="5" t="s">
        <v>20</v>
      </c>
      <c r="B22" s="6" t="s">
        <v>15</v>
      </c>
      <c r="C22" s="7">
        <v>2.5600000000000001E-2</v>
      </c>
      <c r="D22" s="6"/>
      <c r="E22" s="9"/>
      <c r="F22" s="5"/>
      <c r="G22" s="23"/>
      <c r="H22" s="37" t="s">
        <v>48</v>
      </c>
      <c r="I22" s="42">
        <v>2.6572722697533972E-2</v>
      </c>
      <c r="J22" s="43">
        <f t="shared" si="1"/>
        <v>-9.7272269753397034E-4</v>
      </c>
    </row>
    <row r="23" spans="1:11" ht="15.75" thickBot="1" x14ac:dyDescent="0.3">
      <c r="A23" s="10" t="s">
        <v>20</v>
      </c>
      <c r="B23" s="11" t="s">
        <v>16</v>
      </c>
      <c r="C23" s="12">
        <v>0</v>
      </c>
      <c r="D23" s="11"/>
      <c r="E23" s="13"/>
      <c r="F23" s="10"/>
      <c r="G23" s="24"/>
      <c r="H23" s="46" t="s">
        <v>50</v>
      </c>
      <c r="I23" s="47">
        <v>0</v>
      </c>
      <c r="J23" s="48">
        <f t="shared" si="1"/>
        <v>0</v>
      </c>
    </row>
    <row r="24" spans="1:11" x14ac:dyDescent="0.25">
      <c r="A24" s="5" t="s">
        <v>25</v>
      </c>
      <c r="B24" s="6" t="s">
        <v>6</v>
      </c>
      <c r="C24" s="7">
        <v>8.9599999999999999E-2</v>
      </c>
      <c r="D24" s="6" t="s">
        <v>17</v>
      </c>
      <c r="E24" s="8">
        <v>0.1046</v>
      </c>
      <c r="F24" s="20" t="s">
        <v>24</v>
      </c>
      <c r="G24" s="25">
        <v>9.1999999999999998E-3</v>
      </c>
      <c r="H24" s="35" t="s">
        <v>41</v>
      </c>
      <c r="I24" s="50">
        <v>7.5703181792764071E-2</v>
      </c>
      <c r="J24" s="45">
        <f>C24-I24</f>
        <v>1.3896818207235928E-2</v>
      </c>
    </row>
    <row r="25" spans="1:11" x14ac:dyDescent="0.25">
      <c r="A25" s="5" t="s">
        <v>25</v>
      </c>
      <c r="B25" s="6" t="s">
        <v>7</v>
      </c>
      <c r="C25" s="7">
        <v>0.19939999999999999</v>
      </c>
      <c r="D25" s="6" t="s">
        <v>18</v>
      </c>
      <c r="E25" s="8">
        <v>0.20680000000000001</v>
      </c>
      <c r="F25" s="5"/>
      <c r="G25" s="23"/>
      <c r="H25" s="37" t="s">
        <v>40</v>
      </c>
      <c r="I25" s="42">
        <v>0.21696583347313092</v>
      </c>
      <c r="J25" s="43">
        <f t="shared" ref="J25:J45" si="2">C25-I25</f>
        <v>-1.7565833473130926E-2</v>
      </c>
    </row>
    <row r="26" spans="1:11" x14ac:dyDescent="0.25">
      <c r="A26" s="5" t="s">
        <v>25</v>
      </c>
      <c r="B26" s="6" t="s">
        <v>8</v>
      </c>
      <c r="C26" s="7">
        <v>0</v>
      </c>
      <c r="D26" s="6" t="s">
        <v>19</v>
      </c>
      <c r="E26" s="8">
        <v>0.6794</v>
      </c>
      <c r="F26" s="5"/>
      <c r="G26" s="23"/>
      <c r="H26" s="35" t="s">
        <v>65</v>
      </c>
      <c r="I26" s="44">
        <v>4.4231952133310964E-2</v>
      </c>
      <c r="J26" s="45">
        <f t="shared" si="2"/>
        <v>-4.4231952133310964E-2</v>
      </c>
    </row>
    <row r="27" spans="1:11" x14ac:dyDescent="0.25">
      <c r="A27" s="5" t="s">
        <v>25</v>
      </c>
      <c r="B27" s="6" t="s">
        <v>21</v>
      </c>
      <c r="C27" s="7">
        <v>0.18410000000000001</v>
      </c>
      <c r="D27" s="6"/>
      <c r="E27" s="9"/>
      <c r="F27" s="5"/>
      <c r="G27" s="23"/>
      <c r="H27" s="37" t="s">
        <v>43</v>
      </c>
      <c r="I27" s="42">
        <v>0.16259016943465862</v>
      </c>
      <c r="J27" s="43">
        <f t="shared" si="2"/>
        <v>2.1509830565341392E-2</v>
      </c>
    </row>
    <row r="28" spans="1:11" x14ac:dyDescent="0.25">
      <c r="A28" s="5" t="s">
        <v>25</v>
      </c>
      <c r="B28" s="6" t="s">
        <v>10</v>
      </c>
      <c r="C28" s="7">
        <v>8.48E-2</v>
      </c>
      <c r="D28" s="6"/>
      <c r="E28" s="9"/>
      <c r="F28" s="5"/>
      <c r="G28" s="23"/>
      <c r="H28" s="35" t="s">
        <v>44</v>
      </c>
      <c r="I28" s="44">
        <v>5.5057876195269251E-2</v>
      </c>
      <c r="J28" s="45">
        <f t="shared" si="2"/>
        <v>2.974212380473075E-2</v>
      </c>
    </row>
    <row r="29" spans="1:11" x14ac:dyDescent="0.25">
      <c r="A29" s="5" t="s">
        <v>25</v>
      </c>
      <c r="B29" s="6" t="s">
        <v>11</v>
      </c>
      <c r="C29" s="7">
        <v>0.2165</v>
      </c>
      <c r="D29" s="6"/>
      <c r="E29" s="9"/>
      <c r="F29" s="5"/>
      <c r="G29" s="23"/>
      <c r="H29" s="37" t="s">
        <v>47</v>
      </c>
      <c r="I29" s="42">
        <v>0.18130067662025387</v>
      </c>
      <c r="J29" s="43">
        <f t="shared" si="2"/>
        <v>3.5199323379746128E-2</v>
      </c>
    </row>
    <row r="30" spans="1:11" x14ac:dyDescent="0.25">
      <c r="A30" s="5" t="s">
        <v>25</v>
      </c>
      <c r="B30" s="6" t="s">
        <v>12</v>
      </c>
      <c r="C30" s="7">
        <v>7.5700000000000003E-2</v>
      </c>
      <c r="D30" s="6"/>
      <c r="E30" s="9"/>
      <c r="F30" s="5"/>
      <c r="G30" s="23"/>
      <c r="H30" s="35" t="s">
        <v>39</v>
      </c>
      <c r="I30" s="44">
        <v>3.8662416820443996E-2</v>
      </c>
      <c r="J30" s="45">
        <f t="shared" si="2"/>
        <v>3.7037583179556008E-2</v>
      </c>
    </row>
    <row r="31" spans="1:11" x14ac:dyDescent="0.25">
      <c r="A31" s="5" t="s">
        <v>25</v>
      </c>
      <c r="B31" s="6" t="s">
        <v>13</v>
      </c>
      <c r="C31" s="7">
        <v>7.2800000000000004E-2</v>
      </c>
      <c r="D31" s="6"/>
      <c r="E31" s="9"/>
      <c r="F31" s="5"/>
      <c r="G31" s="23"/>
      <c r="H31" s="37" t="s">
        <v>45</v>
      </c>
      <c r="I31" s="42">
        <v>0.11422020913716938</v>
      </c>
      <c r="J31" s="43">
        <f t="shared" si="2"/>
        <v>-4.1420209137169373E-2</v>
      </c>
    </row>
    <row r="32" spans="1:11" x14ac:dyDescent="0.25">
      <c r="A32" s="5" t="s">
        <v>25</v>
      </c>
      <c r="B32" s="6" t="s">
        <v>14</v>
      </c>
      <c r="C32" s="7">
        <v>6.7900000000000002E-2</v>
      </c>
      <c r="D32" s="6"/>
      <c r="E32" s="9"/>
      <c r="F32" s="5"/>
      <c r="G32" s="23"/>
      <c r="H32" s="35" t="s">
        <v>46</v>
      </c>
      <c r="I32" s="44">
        <v>8.4694961695464963E-2</v>
      </c>
      <c r="J32" s="45">
        <f t="shared" si="2"/>
        <v>-1.6794961695464961E-2</v>
      </c>
      <c r="K32" s="32"/>
    </row>
    <row r="33" spans="1:10" x14ac:dyDescent="0.25">
      <c r="A33" s="5" t="s">
        <v>25</v>
      </c>
      <c r="B33" s="6" t="s">
        <v>15</v>
      </c>
      <c r="C33" s="7">
        <v>0</v>
      </c>
      <c r="D33" s="6"/>
      <c r="E33" s="9"/>
      <c r="F33" s="5"/>
      <c r="G33" s="23"/>
      <c r="H33" s="37" t="s">
        <v>48</v>
      </c>
      <c r="I33" s="42">
        <v>2.6572722697533972E-2</v>
      </c>
      <c r="J33" s="43">
        <f t="shared" si="2"/>
        <v>-2.6572722697533972E-2</v>
      </c>
    </row>
    <row r="34" spans="1:10" ht="15.75" thickBot="1" x14ac:dyDescent="0.3">
      <c r="A34" s="10" t="s">
        <v>25</v>
      </c>
      <c r="B34" s="11" t="s">
        <v>16</v>
      </c>
      <c r="C34" s="12">
        <v>0</v>
      </c>
      <c r="D34" s="11"/>
      <c r="E34" s="13"/>
      <c r="F34" s="10"/>
      <c r="G34" s="24"/>
      <c r="H34" s="46" t="s">
        <v>50</v>
      </c>
      <c r="I34" s="51">
        <v>0</v>
      </c>
      <c r="J34" s="48">
        <f t="shared" si="2"/>
        <v>0</v>
      </c>
    </row>
    <row r="35" spans="1:10" x14ac:dyDescent="0.25">
      <c r="A35" s="14" t="s">
        <v>26</v>
      </c>
      <c r="B35" s="15" t="s">
        <v>6</v>
      </c>
      <c r="C35" s="16">
        <v>6.5100000000000005E-2</v>
      </c>
      <c r="D35" s="15" t="s">
        <v>17</v>
      </c>
      <c r="E35" s="16">
        <v>6.93E-2</v>
      </c>
      <c r="F35" s="26" t="s">
        <v>24</v>
      </c>
      <c r="G35" s="17">
        <v>2.0999999999999999E-3</v>
      </c>
      <c r="H35" s="32" t="s">
        <v>41</v>
      </c>
      <c r="I35" s="54">
        <v>7.5703181792764071E-2</v>
      </c>
      <c r="J35" s="53">
        <f t="shared" si="2"/>
        <v>-1.0603181792764066E-2</v>
      </c>
    </row>
    <row r="36" spans="1:10" x14ac:dyDescent="0.25">
      <c r="A36" s="5" t="s">
        <v>26</v>
      </c>
      <c r="B36" s="6" t="s">
        <v>7</v>
      </c>
      <c r="C36" s="7">
        <v>0.21879999999999999</v>
      </c>
      <c r="D36" s="6" t="s">
        <v>18</v>
      </c>
      <c r="E36" s="7">
        <v>0.3276</v>
      </c>
      <c r="F36" s="23"/>
      <c r="G36" s="9"/>
      <c r="H36" t="s">
        <v>40</v>
      </c>
      <c r="I36" s="29">
        <v>0.21696583347313092</v>
      </c>
      <c r="J36" s="27">
        <f t="shared" si="2"/>
        <v>1.8341665268690743E-3</v>
      </c>
    </row>
    <row r="37" spans="1:10" x14ac:dyDescent="0.25">
      <c r="A37" s="5" t="s">
        <v>26</v>
      </c>
      <c r="B37" s="6" t="s">
        <v>8</v>
      </c>
      <c r="C37" s="7">
        <v>0</v>
      </c>
      <c r="D37" s="6" t="s">
        <v>19</v>
      </c>
      <c r="E37" s="7">
        <v>0.60109999999999997</v>
      </c>
      <c r="F37" s="23"/>
      <c r="G37" s="9"/>
      <c r="H37" s="32" t="s">
        <v>42</v>
      </c>
      <c r="I37" s="52">
        <v>4.4231952133310964E-2</v>
      </c>
      <c r="J37" s="53">
        <f t="shared" si="2"/>
        <v>-4.4231952133310964E-2</v>
      </c>
    </row>
    <row r="38" spans="1:10" x14ac:dyDescent="0.25">
      <c r="A38" s="5" t="s">
        <v>26</v>
      </c>
      <c r="B38" s="6" t="s">
        <v>21</v>
      </c>
      <c r="C38" s="7">
        <v>0.15570000000000001</v>
      </c>
      <c r="D38" s="6"/>
      <c r="E38" s="6"/>
      <c r="F38" s="23"/>
      <c r="G38" s="9"/>
      <c r="H38" t="s">
        <v>43</v>
      </c>
      <c r="I38" s="29">
        <v>0.16259016943465862</v>
      </c>
      <c r="J38" s="27">
        <f t="shared" si="2"/>
        <v>-6.8901694346586162E-3</v>
      </c>
    </row>
    <row r="39" spans="1:10" x14ac:dyDescent="0.25">
      <c r="A39" s="5" t="s">
        <v>26</v>
      </c>
      <c r="B39" s="6" t="s">
        <v>10</v>
      </c>
      <c r="C39" s="7">
        <v>5.21E-2</v>
      </c>
      <c r="D39" s="6"/>
      <c r="E39" s="6"/>
      <c r="F39" s="23"/>
      <c r="G39" s="9"/>
      <c r="H39" s="32" t="s">
        <v>44</v>
      </c>
      <c r="I39" s="52">
        <v>5.5057876195269251E-2</v>
      </c>
      <c r="J39" s="53">
        <f t="shared" si="2"/>
        <v>-2.9578761952692503E-3</v>
      </c>
    </row>
    <row r="40" spans="1:10" x14ac:dyDescent="0.25">
      <c r="A40" s="5" t="s">
        <v>26</v>
      </c>
      <c r="B40" s="6" t="s">
        <v>11</v>
      </c>
      <c r="C40" s="7">
        <v>0.1933</v>
      </c>
      <c r="D40" s="6"/>
      <c r="E40" s="6"/>
      <c r="F40" s="23"/>
      <c r="G40" s="9"/>
      <c r="H40" t="s">
        <v>47</v>
      </c>
      <c r="I40" s="29">
        <v>0.18130067662025387</v>
      </c>
      <c r="J40" s="27">
        <f t="shared" si="2"/>
        <v>1.199932337974613E-2</v>
      </c>
    </row>
    <row r="41" spans="1:10" x14ac:dyDescent="0.25">
      <c r="A41" s="5" t="s">
        <v>26</v>
      </c>
      <c r="B41" s="6" t="s">
        <v>22</v>
      </c>
      <c r="C41" s="7">
        <v>0.17519999999999999</v>
      </c>
      <c r="D41" s="6"/>
      <c r="E41" s="6"/>
      <c r="F41" s="23"/>
      <c r="G41" s="9"/>
      <c r="H41" s="32" t="s">
        <v>39</v>
      </c>
      <c r="I41" s="52">
        <v>3.8662416820443996E-2</v>
      </c>
      <c r="J41" s="53">
        <f t="shared" si="2"/>
        <v>0.136537583179556</v>
      </c>
    </row>
    <row r="42" spans="1:10" x14ac:dyDescent="0.25">
      <c r="A42" s="5" t="s">
        <v>26</v>
      </c>
      <c r="B42" s="6" t="s">
        <v>13</v>
      </c>
      <c r="C42" s="7">
        <v>8.8800000000000004E-2</v>
      </c>
      <c r="D42" s="6"/>
      <c r="E42" s="6"/>
      <c r="F42" s="23"/>
      <c r="G42" s="9"/>
      <c r="H42" t="s">
        <v>45</v>
      </c>
      <c r="I42" s="29">
        <v>0.11422020913716938</v>
      </c>
      <c r="J42" s="27">
        <f t="shared" si="2"/>
        <v>-2.5420209137169372E-2</v>
      </c>
    </row>
    <row r="43" spans="1:10" x14ac:dyDescent="0.25">
      <c r="A43" s="5" t="s">
        <v>26</v>
      </c>
      <c r="B43" s="6" t="s">
        <v>14</v>
      </c>
      <c r="C43" s="7">
        <v>5.5599999999999997E-2</v>
      </c>
      <c r="D43" s="6"/>
      <c r="E43" s="6"/>
      <c r="F43" s="23"/>
      <c r="G43" s="9"/>
      <c r="H43" s="32" t="s">
        <v>46</v>
      </c>
      <c r="I43" s="52">
        <v>8.4694961695464963E-2</v>
      </c>
      <c r="J43" s="53">
        <f t="shared" si="2"/>
        <v>-2.9094961695464966E-2</v>
      </c>
    </row>
    <row r="44" spans="1:10" x14ac:dyDescent="0.25">
      <c r="A44" s="5" t="s">
        <v>26</v>
      </c>
      <c r="B44" s="6" t="s">
        <v>15</v>
      </c>
      <c r="C44" s="7">
        <v>-6.6E-3</v>
      </c>
      <c r="D44" s="6"/>
      <c r="E44" s="6"/>
      <c r="F44" s="23"/>
      <c r="G44" s="9"/>
      <c r="H44" t="s">
        <v>48</v>
      </c>
      <c r="I44" s="29">
        <v>2.6572722697533972E-2</v>
      </c>
      <c r="J44" s="27">
        <f t="shared" si="2"/>
        <v>-3.317272269753397E-2</v>
      </c>
    </row>
    <row r="45" spans="1:10" ht="15.75" thickBot="1" x14ac:dyDescent="0.3">
      <c r="A45" s="10" t="s">
        <v>26</v>
      </c>
      <c r="B45" s="11" t="s">
        <v>16</v>
      </c>
      <c r="C45" s="12">
        <v>0</v>
      </c>
      <c r="D45" s="11"/>
      <c r="E45" s="11"/>
      <c r="F45" s="24"/>
      <c r="G45" s="13"/>
      <c r="H45" s="46" t="s">
        <v>50</v>
      </c>
      <c r="I45" s="51">
        <v>0</v>
      </c>
      <c r="J45" s="48">
        <f t="shared" si="2"/>
        <v>0</v>
      </c>
    </row>
    <row r="46" spans="1:10" x14ac:dyDescent="0.25">
      <c r="A46" s="14" t="s">
        <v>27</v>
      </c>
      <c r="B46" s="15" t="s">
        <v>6</v>
      </c>
      <c r="C46" s="16">
        <v>9.6000000000000002E-2</v>
      </c>
      <c r="D46" s="15" t="s">
        <v>17</v>
      </c>
      <c r="E46" s="16"/>
      <c r="F46" s="26" t="s">
        <v>24</v>
      </c>
      <c r="G46" s="17">
        <v>2.9600000000000001E-2</v>
      </c>
      <c r="H46" s="35" t="s">
        <v>41</v>
      </c>
      <c r="I46" s="50">
        <v>7.5703181792764071E-2</v>
      </c>
      <c r="J46" s="45">
        <f>C46-I46</f>
        <v>2.0296818207235931E-2</v>
      </c>
    </row>
    <row r="47" spans="1:10" x14ac:dyDescent="0.25">
      <c r="A47" s="5" t="s">
        <v>28</v>
      </c>
      <c r="B47" s="6" t="s">
        <v>7</v>
      </c>
      <c r="C47" s="7">
        <v>0.16619999999999999</v>
      </c>
      <c r="D47" s="6" t="s">
        <v>18</v>
      </c>
      <c r="E47" s="7">
        <v>0.45219999999999999</v>
      </c>
      <c r="F47" s="23"/>
      <c r="G47" s="9"/>
      <c r="H47" s="37" t="s">
        <v>40</v>
      </c>
      <c r="I47" s="42">
        <v>0.21696583347313092</v>
      </c>
      <c r="J47" s="43">
        <f t="shared" ref="J47:J56" si="3">C47-I47</f>
        <v>-5.0765833473130934E-2</v>
      </c>
    </row>
    <row r="48" spans="1:10" x14ac:dyDescent="0.25">
      <c r="A48" s="5" t="s">
        <v>29</v>
      </c>
      <c r="B48" s="6" t="s">
        <v>8</v>
      </c>
      <c r="C48" s="7">
        <v>0</v>
      </c>
      <c r="D48" s="6" t="s">
        <v>19</v>
      </c>
      <c r="E48" s="7">
        <v>0.54779999999999995</v>
      </c>
      <c r="F48" s="23"/>
      <c r="G48" s="9"/>
      <c r="H48" s="35" t="s">
        <v>65</v>
      </c>
      <c r="I48" s="44">
        <v>4.4231952133310964E-2</v>
      </c>
      <c r="J48" s="45">
        <f t="shared" si="3"/>
        <v>-4.4231952133310964E-2</v>
      </c>
    </row>
    <row r="49" spans="1:10" x14ac:dyDescent="0.25">
      <c r="A49" s="5" t="s">
        <v>30</v>
      </c>
      <c r="B49" s="6" t="s">
        <v>21</v>
      </c>
      <c r="C49" s="7">
        <f>17.34%+5.28%</f>
        <v>0.22620000000000001</v>
      </c>
      <c r="D49" s="6"/>
      <c r="E49" s="6"/>
      <c r="F49" s="23"/>
      <c r="G49" s="9"/>
      <c r="H49" s="37" t="s">
        <v>43</v>
      </c>
      <c r="I49" s="42">
        <v>0.16259016943465862</v>
      </c>
      <c r="J49" s="43">
        <f t="shared" si="3"/>
        <v>6.3609830565341391E-2</v>
      </c>
    </row>
    <row r="50" spans="1:10" x14ac:dyDescent="0.25">
      <c r="A50" s="5" t="s">
        <v>31</v>
      </c>
      <c r="B50" s="6" t="s">
        <v>10</v>
      </c>
      <c r="C50" s="7">
        <v>6.8099999999999994E-2</v>
      </c>
      <c r="D50" s="6"/>
      <c r="E50" s="6"/>
      <c r="F50" s="23"/>
      <c r="G50" s="9"/>
      <c r="H50" s="35" t="s">
        <v>44</v>
      </c>
      <c r="I50" s="44">
        <v>5.5057876195269251E-2</v>
      </c>
      <c r="J50" s="45">
        <f t="shared" si="3"/>
        <v>1.3042123804730743E-2</v>
      </c>
    </row>
    <row r="51" spans="1:10" x14ac:dyDescent="0.25">
      <c r="A51" s="5" t="s">
        <v>32</v>
      </c>
      <c r="B51" s="6" t="s">
        <v>11</v>
      </c>
      <c r="C51" s="7">
        <v>0.30059999999999998</v>
      </c>
      <c r="D51" s="6"/>
      <c r="E51" s="6"/>
      <c r="F51" s="23"/>
      <c r="G51" s="9"/>
      <c r="H51" s="37" t="s">
        <v>47</v>
      </c>
      <c r="I51" s="42">
        <v>0.18130067662025387</v>
      </c>
      <c r="J51" s="43">
        <f t="shared" si="3"/>
        <v>0.11929932337974611</v>
      </c>
    </row>
    <row r="52" spans="1:10" x14ac:dyDescent="0.25">
      <c r="A52" s="5" t="s">
        <v>33</v>
      </c>
      <c r="B52" s="6" t="s">
        <v>22</v>
      </c>
      <c r="C52" s="7">
        <v>9.8599999999999993E-2</v>
      </c>
      <c r="D52" s="6"/>
      <c r="E52" s="6"/>
      <c r="F52" s="23"/>
      <c r="G52" s="9"/>
      <c r="H52" s="35" t="s">
        <v>39</v>
      </c>
      <c r="I52" s="44">
        <v>3.8662416820443996E-2</v>
      </c>
      <c r="J52" s="45">
        <f t="shared" si="3"/>
        <v>5.9937583179555998E-2</v>
      </c>
    </row>
    <row r="53" spans="1:10" x14ac:dyDescent="0.25">
      <c r="A53" s="5" t="s">
        <v>34</v>
      </c>
      <c r="B53" s="6" t="s">
        <v>13</v>
      </c>
      <c r="C53" s="7">
        <v>0</v>
      </c>
      <c r="D53" s="6"/>
      <c r="E53" s="6"/>
      <c r="F53" s="23"/>
      <c r="G53" s="9"/>
      <c r="H53" s="37" t="s">
        <v>45</v>
      </c>
      <c r="I53" s="42">
        <v>0.11422020913716938</v>
      </c>
      <c r="J53" s="43">
        <f t="shared" si="3"/>
        <v>-0.11422020913716938</v>
      </c>
    </row>
    <row r="54" spans="1:10" x14ac:dyDescent="0.25">
      <c r="A54" s="5" t="s">
        <v>35</v>
      </c>
      <c r="B54" s="6" t="s">
        <v>14</v>
      </c>
      <c r="C54" s="7">
        <v>1.9300000000000001E-2</v>
      </c>
      <c r="D54" s="6"/>
      <c r="E54" s="6"/>
      <c r="F54" s="23"/>
      <c r="G54" s="9"/>
      <c r="H54" s="35" t="s">
        <v>46</v>
      </c>
      <c r="I54" s="44">
        <v>8.4694961695464963E-2</v>
      </c>
      <c r="J54" s="45">
        <f t="shared" si="3"/>
        <v>-6.5394961695464965E-2</v>
      </c>
    </row>
    <row r="55" spans="1:10" x14ac:dyDescent="0.25">
      <c r="A55" s="5" t="s">
        <v>36</v>
      </c>
      <c r="B55" s="6" t="s">
        <v>15</v>
      </c>
      <c r="C55" s="7">
        <v>2.5000000000000001E-2</v>
      </c>
      <c r="D55" s="6"/>
      <c r="E55" s="6"/>
      <c r="F55" s="23"/>
      <c r="G55" s="9"/>
      <c r="H55" s="37" t="s">
        <v>48</v>
      </c>
      <c r="I55" s="42">
        <v>2.6572722697533972E-2</v>
      </c>
      <c r="J55" s="43">
        <f t="shared" si="3"/>
        <v>-1.5727226975339702E-3</v>
      </c>
    </row>
    <row r="56" spans="1:10" ht="15.75" thickBot="1" x14ac:dyDescent="0.3">
      <c r="A56" s="10" t="s">
        <v>37</v>
      </c>
      <c r="B56" s="11" t="s">
        <v>16</v>
      </c>
      <c r="C56" s="12">
        <v>0</v>
      </c>
      <c r="D56" s="11"/>
      <c r="E56" s="11"/>
      <c r="F56" s="24"/>
      <c r="G56" s="13"/>
      <c r="H56" s="46" t="s">
        <v>50</v>
      </c>
      <c r="I56" s="51">
        <v>0</v>
      </c>
      <c r="J56" s="48">
        <f t="shared" si="3"/>
        <v>0</v>
      </c>
    </row>
    <row r="57" spans="1:10" x14ac:dyDescent="0.25">
      <c r="A57" s="19" t="s">
        <v>66</v>
      </c>
      <c r="B57" s="15" t="s">
        <v>6</v>
      </c>
      <c r="C57" s="55">
        <f>AVERAGEIF($B$2:$B$56,B2,$C$2:$C$56)</f>
        <v>8.7199999999999986E-2</v>
      </c>
      <c r="D57" s="15" t="s">
        <v>17</v>
      </c>
      <c r="E57" s="55">
        <f>AVERAGEIF($D$2:$D$56,D2,$E$2:$E$56)</f>
        <v>0.13595000000000002</v>
      </c>
      <c r="F57" s="58" t="s">
        <v>24</v>
      </c>
      <c r="G57" s="17">
        <f>AVERAGE(G2:G46)</f>
        <v>1.3640000000000003E-2</v>
      </c>
    </row>
    <row r="58" spans="1:10" x14ac:dyDescent="0.25">
      <c r="A58" s="20" t="s">
        <v>66</v>
      </c>
      <c r="B58" s="6" t="s">
        <v>7</v>
      </c>
      <c r="C58" s="30">
        <f t="shared" ref="C58:C67" si="4">AVERAGEIF($B$2:$B$56,B3,$C$2:$C$56)</f>
        <v>0.18553999999999998</v>
      </c>
      <c r="D58" s="6" t="s">
        <v>18</v>
      </c>
      <c r="E58" s="30">
        <f>AVERAGEIF($D$2:$D$56,D3,$E$2:$E$56)</f>
        <v>0.31971999999999995</v>
      </c>
      <c r="F58" s="23"/>
      <c r="G58" s="9"/>
    </row>
    <row r="59" spans="1:10" x14ac:dyDescent="0.25">
      <c r="A59" s="20" t="s">
        <v>66</v>
      </c>
      <c r="B59" s="6" t="s">
        <v>8</v>
      </c>
      <c r="C59" s="30">
        <f t="shared" si="4"/>
        <v>3.9399999999999999E-3</v>
      </c>
      <c r="D59" s="6" t="s">
        <v>19</v>
      </c>
      <c r="E59" s="30">
        <f>AVERAGEIF($D$2:$D$56,D4,$E$2:$E$56)</f>
        <v>0.56376000000000004</v>
      </c>
      <c r="F59" s="23"/>
      <c r="G59" s="9"/>
    </row>
    <row r="60" spans="1:10" x14ac:dyDescent="0.25">
      <c r="A60" s="20" t="s">
        <v>66</v>
      </c>
      <c r="B60" s="6" t="s">
        <v>21</v>
      </c>
      <c r="C60" s="30">
        <f t="shared" si="4"/>
        <v>0.11070000000000001</v>
      </c>
      <c r="D60" s="6"/>
      <c r="E60" s="6"/>
      <c r="F60" s="23"/>
      <c r="G60" s="9"/>
    </row>
    <row r="61" spans="1:10" x14ac:dyDescent="0.25">
      <c r="A61" s="20" t="s">
        <v>66</v>
      </c>
      <c r="B61" s="6" t="s">
        <v>10</v>
      </c>
      <c r="C61" s="30">
        <f t="shared" si="4"/>
        <v>8.0059999999999992E-2</v>
      </c>
      <c r="D61" s="6"/>
      <c r="E61" s="6"/>
      <c r="F61" s="23"/>
      <c r="G61" s="9"/>
    </row>
    <row r="62" spans="1:10" x14ac:dyDescent="0.25">
      <c r="A62" s="20" t="s">
        <v>66</v>
      </c>
      <c r="B62" s="6" t="s">
        <v>11</v>
      </c>
      <c r="C62" s="30">
        <f t="shared" si="4"/>
        <v>0.22334000000000001</v>
      </c>
      <c r="D62" s="6"/>
      <c r="E62" s="6"/>
      <c r="F62" s="23"/>
      <c r="G62" s="9"/>
    </row>
    <row r="63" spans="1:10" x14ac:dyDescent="0.25">
      <c r="A63" s="20" t="s">
        <v>66</v>
      </c>
      <c r="B63" s="6" t="s">
        <v>22</v>
      </c>
      <c r="C63" s="30">
        <f t="shared" si="4"/>
        <v>0.17849999999999999</v>
      </c>
      <c r="D63" s="6"/>
      <c r="E63" s="6"/>
      <c r="F63" s="23"/>
      <c r="G63" s="9"/>
    </row>
    <row r="64" spans="1:10" x14ac:dyDescent="0.25">
      <c r="A64" s="20" t="s">
        <v>66</v>
      </c>
      <c r="B64" s="6" t="s">
        <v>13</v>
      </c>
      <c r="C64" s="30">
        <f t="shared" si="4"/>
        <v>6.4839999999999995E-2</v>
      </c>
      <c r="D64" s="6"/>
      <c r="E64" s="6"/>
      <c r="F64" s="23"/>
      <c r="G64" s="9"/>
    </row>
    <row r="65" spans="1:7" x14ac:dyDescent="0.25">
      <c r="A65" s="20" t="s">
        <v>66</v>
      </c>
      <c r="B65" s="6" t="s">
        <v>14</v>
      </c>
      <c r="C65" s="30">
        <f t="shared" si="4"/>
        <v>2.8940000000000004E-2</v>
      </c>
      <c r="D65" s="6"/>
      <c r="E65" s="6"/>
      <c r="F65" s="23"/>
      <c r="G65" s="9"/>
    </row>
    <row r="66" spans="1:7" x14ac:dyDescent="0.25">
      <c r="A66" s="20" t="s">
        <v>66</v>
      </c>
      <c r="B66" s="6" t="s">
        <v>15</v>
      </c>
      <c r="C66" s="30">
        <f t="shared" si="4"/>
        <v>8.8000000000000005E-3</v>
      </c>
      <c r="D66" s="6"/>
      <c r="E66" s="6"/>
      <c r="F66" s="23"/>
      <c r="G66" s="9"/>
    </row>
    <row r="67" spans="1:7" ht="15.75" thickBot="1" x14ac:dyDescent="0.3">
      <c r="A67" s="56" t="s">
        <v>66</v>
      </c>
      <c r="B67" s="11" t="s">
        <v>16</v>
      </c>
      <c r="C67" s="57">
        <f t="shared" si="4"/>
        <v>0</v>
      </c>
      <c r="D67" s="11"/>
      <c r="E67" s="11"/>
      <c r="F67" s="24"/>
      <c r="G67" s="13"/>
    </row>
  </sheetData>
  <sortState ref="C57:C67">
    <sortCondition ref="C57"/>
  </sortState>
  <conditionalFormatting sqref="J1:J11 J24:J44 J57:J1048576">
    <cfRule type="cellIs" dxfId="24" priority="27" operator="lessThan">
      <formula>0</formula>
    </cfRule>
    <cfRule type="cellIs" dxfId="23" priority="26" operator="greaterThan">
      <formula>0</formula>
    </cfRule>
    <cfRule type="cellIs" dxfId="22" priority="25" operator="greaterThan">
      <formula>0</formula>
    </cfRule>
  </conditionalFormatting>
  <conditionalFormatting sqref="J13:J23">
    <cfRule type="cellIs" dxfId="21" priority="19" operator="greaterThan">
      <formula>0</formula>
    </cfRule>
    <cfRule type="cellIs" dxfId="20" priority="20" operator="greaterThan">
      <formula>0</formula>
    </cfRule>
    <cfRule type="cellIs" dxfId="19" priority="21" operator="lessThan">
      <formula>0</formula>
    </cfRule>
  </conditionalFormatting>
  <conditionalFormatting sqref="J46:J56">
    <cfRule type="cellIs" dxfId="15" priority="10" operator="greaterThan">
      <formula>0</formula>
    </cfRule>
    <cfRule type="cellIs" dxfId="14" priority="11" operator="greaterThan">
      <formula>0</formula>
    </cfRule>
    <cfRule type="cellIs" dxfId="13" priority="12" operator="lessThan">
      <formula>0</formula>
    </cfRule>
  </conditionalFormatting>
  <conditionalFormatting sqref="J12">
    <cfRule type="cellIs" dxfId="8" priority="4" operator="greaterThan">
      <formula>0</formula>
    </cfRule>
    <cfRule type="cellIs" dxfId="7" priority="5" operator="greaterThan">
      <formula>0</formula>
    </cfRule>
    <cfRule type="cellIs" dxfId="6" priority="6" operator="lessThan">
      <formula>0</formula>
    </cfRule>
  </conditionalFormatting>
  <conditionalFormatting sqref="J45">
    <cfRule type="cellIs" dxfId="2" priority="1" operator="greaterThan">
      <formula>0</formula>
    </cfRule>
    <cfRule type="cellIs" dxfId="1" priority="2" operator="greaterThan">
      <formula>0</formula>
    </cfRule>
    <cfRule type="cellIs" dxfId="0" priority="3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J8" sqref="J8"/>
    </sheetView>
  </sheetViews>
  <sheetFormatPr baseColWidth="10" defaultRowHeight="15" x14ac:dyDescent="0.25"/>
  <cols>
    <col min="1" max="1" width="29.28515625" customWidth="1"/>
    <col min="2" max="2" width="25.42578125" customWidth="1"/>
    <col min="8" max="8" width="31" customWidth="1"/>
    <col min="10" max="10" width="28" customWidth="1"/>
    <col min="11" max="11" width="15.140625" customWidth="1"/>
  </cols>
  <sheetData>
    <row r="1" spans="1:11" ht="15.75" thickBot="1" x14ac:dyDescent="0.3">
      <c r="A1" t="s">
        <v>16</v>
      </c>
      <c r="B1" s="28">
        <v>0</v>
      </c>
      <c r="C1" t="s">
        <v>19</v>
      </c>
      <c r="D1" s="28">
        <v>0.56376000000000004</v>
      </c>
      <c r="E1" t="s">
        <v>24</v>
      </c>
      <c r="F1" s="29">
        <v>1.3640000000000003E-2</v>
      </c>
      <c r="G1" t="s">
        <v>49</v>
      </c>
      <c r="H1" t="s">
        <v>50</v>
      </c>
      <c r="I1" s="31">
        <v>0</v>
      </c>
      <c r="J1" s="41" t="s">
        <v>1</v>
      </c>
      <c r="K1" s="41" t="s">
        <v>61</v>
      </c>
    </row>
    <row r="2" spans="1:11" x14ac:dyDescent="0.25">
      <c r="A2" t="s">
        <v>8</v>
      </c>
      <c r="B2" s="28">
        <v>3.9399999999999999E-3</v>
      </c>
      <c r="C2" t="s">
        <v>17</v>
      </c>
      <c r="D2" s="28">
        <v>0.13595000000000002</v>
      </c>
      <c r="E2" t="s">
        <v>38</v>
      </c>
      <c r="F2" s="27">
        <f>100%-F1</f>
        <v>0.98636000000000001</v>
      </c>
      <c r="H2" t="s">
        <v>42</v>
      </c>
      <c r="I2" s="29">
        <v>4.4231952133310964E-2</v>
      </c>
      <c r="J2" s="33" t="s">
        <v>16</v>
      </c>
      <c r="K2" s="34">
        <f t="shared" ref="K2:K12" si="0">B1-I1</f>
        <v>0</v>
      </c>
    </row>
    <row r="3" spans="1:11" x14ac:dyDescent="0.25">
      <c r="A3" t="s">
        <v>15</v>
      </c>
      <c r="B3" s="28">
        <v>8.8000000000000005E-3</v>
      </c>
      <c r="C3" t="s">
        <v>18</v>
      </c>
      <c r="D3" s="28">
        <v>0.31971999999999995</v>
      </c>
      <c r="H3" t="s">
        <v>48</v>
      </c>
      <c r="I3" s="29">
        <v>2.6572722697533972E-2</v>
      </c>
      <c r="J3" s="35" t="s">
        <v>51</v>
      </c>
      <c r="K3" s="36">
        <f t="shared" si="0"/>
        <v>-4.0291952133310965E-2</v>
      </c>
    </row>
    <row r="4" spans="1:11" x14ac:dyDescent="0.25">
      <c r="A4" t="s">
        <v>14</v>
      </c>
      <c r="B4" s="28">
        <v>2.8940000000000004E-2</v>
      </c>
      <c r="H4" t="s">
        <v>39</v>
      </c>
      <c r="I4" s="29">
        <v>3.8662416820443996E-2</v>
      </c>
      <c r="J4" s="37" t="s">
        <v>52</v>
      </c>
      <c r="K4" s="38">
        <f t="shared" si="0"/>
        <v>-1.7772722697533973E-2</v>
      </c>
    </row>
    <row r="5" spans="1:11" x14ac:dyDescent="0.25">
      <c r="A5" t="s">
        <v>13</v>
      </c>
      <c r="B5" s="28">
        <v>6.4839999999999995E-2</v>
      </c>
      <c r="H5" t="s">
        <v>45</v>
      </c>
      <c r="I5" s="29">
        <v>0.11422020913716938</v>
      </c>
      <c r="J5" s="35" t="s">
        <v>53</v>
      </c>
      <c r="K5" s="36">
        <f t="shared" si="0"/>
        <v>-9.7224168204439916E-3</v>
      </c>
    </row>
    <row r="6" spans="1:11" x14ac:dyDescent="0.25">
      <c r="A6" t="s">
        <v>10</v>
      </c>
      <c r="B6" s="28">
        <v>8.0059999999999992E-2</v>
      </c>
      <c r="H6" t="s">
        <v>44</v>
      </c>
      <c r="I6" s="29">
        <v>5.5057876195269251E-2</v>
      </c>
      <c r="J6" s="37" t="s">
        <v>54</v>
      </c>
      <c r="K6" s="38">
        <f t="shared" si="0"/>
        <v>-4.9380209137169381E-2</v>
      </c>
    </row>
    <row r="7" spans="1:11" x14ac:dyDescent="0.25">
      <c r="A7" t="s">
        <v>6</v>
      </c>
      <c r="B7" s="28">
        <v>8.7199999999999986E-2</v>
      </c>
      <c r="H7" t="s">
        <v>41</v>
      </c>
      <c r="I7" s="29">
        <v>7.5703181792764071E-2</v>
      </c>
      <c r="J7" s="35" t="s">
        <v>55</v>
      </c>
      <c r="K7" s="36">
        <f t="shared" si="0"/>
        <v>2.5002123804730741E-2</v>
      </c>
    </row>
    <row r="8" spans="1:11" x14ac:dyDescent="0.25">
      <c r="A8" t="s">
        <v>21</v>
      </c>
      <c r="B8" s="28">
        <v>0.11070000000000001</v>
      </c>
      <c r="H8" t="s">
        <v>43</v>
      </c>
      <c r="I8" s="29">
        <v>0.16259016943465862</v>
      </c>
      <c r="J8" s="37" t="s">
        <v>56</v>
      </c>
      <c r="K8" s="38">
        <f t="shared" si="0"/>
        <v>1.1496818207235915E-2</v>
      </c>
    </row>
    <row r="9" spans="1:11" x14ac:dyDescent="0.25">
      <c r="A9" t="s">
        <v>22</v>
      </c>
      <c r="B9" s="28">
        <v>0.17849999999999999</v>
      </c>
      <c r="H9" t="s">
        <v>46</v>
      </c>
      <c r="I9" s="29">
        <v>8.4694961695464963E-2</v>
      </c>
      <c r="J9" s="35" t="s">
        <v>57</v>
      </c>
      <c r="K9" s="36">
        <f t="shared" si="0"/>
        <v>-5.1890169434658615E-2</v>
      </c>
    </row>
    <row r="10" spans="1:11" x14ac:dyDescent="0.25">
      <c r="A10" t="s">
        <v>7</v>
      </c>
      <c r="B10" s="28">
        <v>0.18553999999999998</v>
      </c>
      <c r="H10" t="s">
        <v>40</v>
      </c>
      <c r="I10" s="29">
        <v>0.21696583347313092</v>
      </c>
      <c r="J10" s="37" t="s">
        <v>58</v>
      </c>
      <c r="K10" s="38">
        <f t="shared" si="0"/>
        <v>9.3805038304535029E-2</v>
      </c>
    </row>
    <row r="11" spans="1:11" x14ac:dyDescent="0.25">
      <c r="A11" t="s">
        <v>11</v>
      </c>
      <c r="B11" s="28">
        <v>0.22334000000000001</v>
      </c>
      <c r="H11" t="s">
        <v>47</v>
      </c>
      <c r="I11" s="29">
        <v>0.18130067662025387</v>
      </c>
      <c r="J11" s="35" t="s">
        <v>59</v>
      </c>
      <c r="K11" s="36">
        <f t="shared" si="0"/>
        <v>-3.1425833473130937E-2</v>
      </c>
    </row>
    <row r="12" spans="1:11" ht="15.75" thickBot="1" x14ac:dyDescent="0.3">
      <c r="B12" s="28"/>
      <c r="I12" s="29"/>
      <c r="J12" s="39" t="s">
        <v>60</v>
      </c>
      <c r="K12" s="40">
        <f t="shared" si="0"/>
        <v>4.2039323379746141E-2</v>
      </c>
    </row>
    <row r="13" spans="1:11" x14ac:dyDescent="0.25">
      <c r="I13" s="29"/>
    </row>
    <row r="14" spans="1:11" x14ac:dyDescent="0.25">
      <c r="I14" s="29"/>
    </row>
    <row r="15" spans="1:11" x14ac:dyDescent="0.25">
      <c r="I15" s="29"/>
    </row>
    <row r="16" spans="1:11" x14ac:dyDescent="0.25">
      <c r="I16" s="29"/>
    </row>
    <row r="17" spans="9:9" x14ac:dyDescent="0.25">
      <c r="I17" s="29"/>
    </row>
    <row r="18" spans="9:9" x14ac:dyDescent="0.25">
      <c r="I18" s="29"/>
    </row>
    <row r="19" spans="9:9" x14ac:dyDescent="0.25">
      <c r="I19" s="29"/>
    </row>
    <row r="20" spans="9:9" x14ac:dyDescent="0.25">
      <c r="I20" s="29"/>
    </row>
    <row r="21" spans="9:9" x14ac:dyDescent="0.25">
      <c r="I21" s="29"/>
    </row>
    <row r="22" spans="9:9" x14ac:dyDescent="0.25">
      <c r="I22" s="29"/>
    </row>
  </sheetData>
  <sortState ref="A1:F11">
    <sortCondition ref="B1"/>
  </sortState>
  <conditionalFormatting sqref="K2:K12">
    <cfRule type="cellIs" dxfId="9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visu</vt:lpstr>
    </vt:vector>
  </TitlesOfParts>
  <Company>Natixis SA.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Haoud Sophyan</dc:creator>
  <cp:lastModifiedBy>Haoud Sophyan</cp:lastModifiedBy>
  <dcterms:created xsi:type="dcterms:W3CDTF">2017-01-19T15:39:05Z</dcterms:created>
  <dcterms:modified xsi:type="dcterms:W3CDTF">2017-01-25T14:55:51Z</dcterms:modified>
</cp:coreProperties>
</file>