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3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OneDrive\OneDrive\Bureau\"/>
    </mc:Choice>
  </mc:AlternateContent>
  <xr:revisionPtr revIDLastSave="0" documentId="13_ncr:1_{7F2700A5-51FD-48FF-A829-68374F1188B4}" xr6:coauthVersionLast="43" xr6:coauthVersionMax="43" xr10:uidLastSave="{00000000-0000-0000-0000-000000000000}"/>
  <bookViews>
    <workbookView xWindow="-120" yWindow="-120" windowWidth="29040" windowHeight="16440" tabRatio="793" activeTab="1" xr2:uid="{00000000-000D-0000-FFFF-FFFF00000000}"/>
  </bookViews>
  <sheets>
    <sheet name="FEVRIER" sheetId="1" r:id="rId1"/>
    <sheet name="MARS" sheetId="2" r:id="rId2"/>
    <sheet name="AVRIL" sheetId="3" r:id="rId3"/>
    <sheet name="MAI" sheetId="4" r:id="rId4"/>
    <sheet name="JUIN" sheetId="5" r:id="rId5"/>
    <sheet name="JUILLET" sheetId="6" r:id="rId6"/>
    <sheet name="AOUT" sheetId="7" r:id="rId7"/>
    <sheet name="SEPTEMBRE" sheetId="8" r:id="rId8"/>
    <sheet name="OCTOBRE" sheetId="9" r:id="rId9"/>
    <sheet name="NOVEMBRE" sheetId="10" r:id="rId10"/>
    <sheet name="DECEMBRE" sheetId="11" r:id="rId11"/>
    <sheet name="JANVIER" sheetId="12" r:id="rId12"/>
    <sheet name="TABLEAU" sheetId="13" r:id="rId13"/>
  </sheets>
  <definedNames>
    <definedName name="_xlnm.Print_Area" localSheetId="6">AOUT!$A$1:$H$34</definedName>
    <definedName name="_xlnm.Print_Area" localSheetId="2">AVRIL!$A$1:$H$34</definedName>
    <definedName name="_xlnm.Print_Area" localSheetId="10">DECEMBRE!$A$1:$H$34</definedName>
    <definedName name="_xlnm.Print_Area" localSheetId="0">FEVRIER!$A$1:$H$34</definedName>
    <definedName name="_xlnm.Print_Area" localSheetId="11">JANVIER!$A$1:$H$34</definedName>
    <definedName name="_xlnm.Print_Area" localSheetId="5">JUILLET!$A$1:$H$34</definedName>
    <definedName name="_xlnm.Print_Area" localSheetId="4">JUIN!$A$1:$H$34</definedName>
    <definedName name="_xlnm.Print_Area" localSheetId="3">MAI!$A$1:$H$34</definedName>
    <definedName name="_xlnm.Print_Area" localSheetId="1">MARS!$A$1:$H$34</definedName>
    <definedName name="_xlnm.Print_Area" localSheetId="9">NOVEMBRE!$A$1:$H$34</definedName>
    <definedName name="_xlnm.Print_Area" localSheetId="8">OCTOBRE!$A$1:$H$34</definedName>
    <definedName name="_xlnm.Print_Area" localSheetId="7">SEPTEMBRE!$A$1:$H$34</definedName>
    <definedName name="_xlnm.Print_Area" localSheetId="12">TABLEAU!$A$1:$X$51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91" i="5" l="1"/>
  <c r="F2" i="3" l="1"/>
  <c r="F2" i="4"/>
  <c r="F2" i="5"/>
  <c r="F2" i="6"/>
  <c r="F2" i="7"/>
  <c r="F2" i="8"/>
  <c r="F2" i="9"/>
  <c r="F2" i="10"/>
  <c r="F2" i="11"/>
  <c r="F2" i="12"/>
  <c r="F2" i="2"/>
  <c r="H219" i="2" l="1"/>
  <c r="H219" i="3"/>
  <c r="H219" i="4"/>
  <c r="H219" i="5"/>
  <c r="H219" i="6"/>
  <c r="H219" i="7"/>
  <c r="H219" i="8"/>
  <c r="H219" i="9"/>
  <c r="H219" i="10"/>
  <c r="H219" i="11"/>
  <c r="H219" i="12"/>
  <c r="H219" i="1"/>
  <c r="H306" i="3" l="1"/>
  <c r="H211" i="3"/>
  <c r="T13" i="13" l="1"/>
  <c r="T12" i="13"/>
  <c r="T11" i="13"/>
  <c r="T10" i="13"/>
  <c r="T9" i="13"/>
  <c r="T8" i="13"/>
  <c r="T7" i="13"/>
  <c r="T6" i="13"/>
  <c r="T5" i="13"/>
  <c r="T4" i="13"/>
  <c r="T3" i="13"/>
  <c r="T2" i="13"/>
  <c r="S13" i="13"/>
  <c r="S12" i="13"/>
  <c r="S11" i="13"/>
  <c r="S10" i="13"/>
  <c r="S9" i="13"/>
  <c r="S8" i="13"/>
  <c r="S7" i="13"/>
  <c r="S6" i="13"/>
  <c r="S5" i="13"/>
  <c r="S4" i="13"/>
  <c r="S3" i="13"/>
  <c r="S2" i="13"/>
  <c r="E364" i="1" l="1"/>
  <c r="H30" i="1"/>
  <c r="H30" i="6"/>
  <c r="E13" i="12" l="1"/>
  <c r="F13" i="12"/>
  <c r="H314" i="1" l="1"/>
  <c r="H306" i="1"/>
  <c r="H314" i="5"/>
  <c r="H306" i="5"/>
  <c r="H286" i="5"/>
  <c r="H314" i="4"/>
  <c r="H306" i="4"/>
  <c r="H314" i="2"/>
  <c r="H315" i="3"/>
  <c r="H316" i="3"/>
  <c r="H317" i="3"/>
  <c r="H314" i="3"/>
  <c r="H307" i="3"/>
  <c r="H308" i="3"/>
  <c r="H309" i="3"/>
  <c r="H310" i="3"/>
  <c r="H311" i="3"/>
  <c r="H312" i="3"/>
  <c r="H286" i="3"/>
  <c r="H320" i="2"/>
  <c r="H315" i="2"/>
  <c r="H316" i="2"/>
  <c r="H317" i="2"/>
  <c r="H307" i="2"/>
  <c r="H312" i="2"/>
  <c r="H308" i="2"/>
  <c r="H309" i="2"/>
  <c r="H310" i="2"/>
  <c r="H311" i="2"/>
  <c r="H306" i="2"/>
  <c r="H286" i="2"/>
  <c r="H318" i="3" l="1"/>
  <c r="F8" i="2"/>
  <c r="H3" i="13" s="1"/>
  <c r="F8" i="3"/>
  <c r="H4" i="13" s="1"/>
  <c r="F8" i="4"/>
  <c r="H5" i="13" s="1"/>
  <c r="F8" i="5"/>
  <c r="H6" i="13" s="1"/>
  <c r="F8" i="6"/>
  <c r="H7" i="13" s="1"/>
  <c r="F8" i="7"/>
  <c r="H8" i="13" s="1"/>
  <c r="F8" i="8"/>
  <c r="H9" i="13" s="1"/>
  <c r="F8" i="9"/>
  <c r="H10" i="13" s="1"/>
  <c r="F8" i="10"/>
  <c r="H11" i="13" s="1"/>
  <c r="F8" i="11"/>
  <c r="H12" i="13" s="1"/>
  <c r="F8" i="12"/>
  <c r="H13" i="13" s="1"/>
  <c r="F8" i="1"/>
  <c r="H2" i="13" s="1"/>
  <c r="E91" i="1" l="1"/>
  <c r="F91" i="1"/>
  <c r="E71" i="1"/>
  <c r="F71" i="1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44" i="10"/>
  <c r="H245" i="10"/>
  <c r="H246" i="10"/>
  <c r="H247" i="10"/>
  <c r="H248" i="10"/>
  <c r="H249" i="10"/>
  <c r="H250" i="10"/>
  <c r="H251" i="10"/>
  <c r="H252" i="10"/>
  <c r="H253" i="10"/>
  <c r="H254" i="10"/>
  <c r="H255" i="10"/>
  <c r="H256" i="10"/>
  <c r="H257" i="10"/>
  <c r="H258" i="10"/>
  <c r="H259" i="10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E141" i="3"/>
  <c r="E141" i="4"/>
  <c r="E141" i="5"/>
  <c r="E141" i="6"/>
  <c r="E141" i="7"/>
  <c r="E141" i="8"/>
  <c r="E141" i="9"/>
  <c r="E141" i="10"/>
  <c r="E141" i="11"/>
  <c r="E141" i="12"/>
  <c r="E141" i="2"/>
  <c r="F141" i="3"/>
  <c r="F141" i="4"/>
  <c r="F141" i="5"/>
  <c r="F141" i="6"/>
  <c r="F141" i="7"/>
  <c r="F141" i="8"/>
  <c r="F141" i="9"/>
  <c r="F141" i="10"/>
  <c r="F141" i="11"/>
  <c r="F141" i="12"/>
  <c r="F141" i="2"/>
  <c r="E91" i="3"/>
  <c r="E91" i="4"/>
  <c r="E91" i="5"/>
  <c r="E91" i="6"/>
  <c r="E91" i="7"/>
  <c r="E91" i="8"/>
  <c r="E91" i="9"/>
  <c r="E91" i="10"/>
  <c r="E91" i="11"/>
  <c r="E91" i="12"/>
  <c r="E91" i="2"/>
  <c r="F91" i="3"/>
  <c r="F91" i="4"/>
  <c r="F91" i="5"/>
  <c r="F91" i="6"/>
  <c r="F91" i="7"/>
  <c r="F91" i="8"/>
  <c r="F91" i="9"/>
  <c r="F91" i="10"/>
  <c r="F91" i="11"/>
  <c r="F91" i="12"/>
  <c r="F91" i="2"/>
  <c r="E71" i="3"/>
  <c r="E71" i="4"/>
  <c r="E71" i="5"/>
  <c r="E71" i="6"/>
  <c r="E71" i="7"/>
  <c r="E71" i="8"/>
  <c r="E71" i="9"/>
  <c r="E71" i="10"/>
  <c r="E71" i="11"/>
  <c r="E71" i="12"/>
  <c r="E71" i="2"/>
  <c r="F71" i="3"/>
  <c r="F71" i="4"/>
  <c r="F71" i="5"/>
  <c r="F71" i="6"/>
  <c r="F71" i="7"/>
  <c r="F71" i="8"/>
  <c r="F71" i="9"/>
  <c r="F71" i="10"/>
  <c r="F71" i="11"/>
  <c r="F71" i="12"/>
  <c r="F71" i="2"/>
  <c r="F53" i="3"/>
  <c r="F53" i="4"/>
  <c r="F53" i="5"/>
  <c r="F53" i="6"/>
  <c r="F53" i="7"/>
  <c r="F53" i="8"/>
  <c r="F53" i="9"/>
  <c r="F53" i="10"/>
  <c r="F53" i="11"/>
  <c r="F53" i="12"/>
  <c r="F53" i="2"/>
  <c r="H322" i="2" l="1"/>
  <c r="H323" i="2"/>
  <c r="H322" i="5"/>
  <c r="H322" i="6"/>
  <c r="H322" i="7"/>
  <c r="H322" i="8"/>
  <c r="H322" i="9"/>
  <c r="H322" i="10"/>
  <c r="H322" i="11"/>
  <c r="H322" i="12"/>
  <c r="H322" i="4"/>
  <c r="H315" i="5"/>
  <c r="H316" i="5"/>
  <c r="H317" i="5"/>
  <c r="H315" i="6"/>
  <c r="H316" i="6"/>
  <c r="H317" i="6"/>
  <c r="H315" i="7"/>
  <c r="H316" i="7"/>
  <c r="H317" i="7"/>
  <c r="H315" i="8"/>
  <c r="H316" i="8"/>
  <c r="H317" i="8"/>
  <c r="H315" i="9"/>
  <c r="H316" i="9"/>
  <c r="H317" i="9"/>
  <c r="H315" i="10"/>
  <c r="H316" i="10"/>
  <c r="H317" i="10"/>
  <c r="H315" i="11"/>
  <c r="H316" i="11"/>
  <c r="H317" i="11"/>
  <c r="H315" i="12"/>
  <c r="H316" i="12"/>
  <c r="H317" i="12"/>
  <c r="H315" i="4"/>
  <c r="H316" i="4"/>
  <c r="H317" i="4"/>
  <c r="H314" i="6"/>
  <c r="H314" i="7"/>
  <c r="H314" i="8"/>
  <c r="H314" i="9"/>
  <c r="H314" i="10"/>
  <c r="H314" i="11"/>
  <c r="H314" i="12"/>
  <c r="H307" i="5"/>
  <c r="H308" i="5"/>
  <c r="H309" i="5"/>
  <c r="H310" i="5"/>
  <c r="H311" i="5"/>
  <c r="H312" i="5"/>
  <c r="H307" i="6"/>
  <c r="H308" i="6"/>
  <c r="H309" i="6"/>
  <c r="H310" i="6"/>
  <c r="H311" i="6"/>
  <c r="H312" i="6"/>
  <c r="H307" i="7"/>
  <c r="H308" i="7"/>
  <c r="H309" i="7"/>
  <c r="H310" i="7"/>
  <c r="H311" i="7"/>
  <c r="H312" i="7"/>
  <c r="H307" i="8"/>
  <c r="H308" i="8"/>
  <c r="H309" i="8"/>
  <c r="H310" i="8"/>
  <c r="H311" i="8"/>
  <c r="H312" i="8"/>
  <c r="H307" i="9"/>
  <c r="H308" i="9"/>
  <c r="H309" i="9"/>
  <c r="H310" i="9"/>
  <c r="H311" i="9"/>
  <c r="H312" i="9"/>
  <c r="H307" i="10"/>
  <c r="H308" i="10"/>
  <c r="H309" i="10"/>
  <c r="H310" i="10"/>
  <c r="H311" i="10"/>
  <c r="H312" i="10"/>
  <c r="H307" i="11"/>
  <c r="H308" i="11"/>
  <c r="H309" i="11"/>
  <c r="H310" i="11"/>
  <c r="H311" i="11"/>
  <c r="H312" i="11"/>
  <c r="H307" i="12"/>
  <c r="H308" i="12"/>
  <c r="H309" i="12"/>
  <c r="H310" i="12"/>
  <c r="H311" i="12"/>
  <c r="H312" i="12"/>
  <c r="H307" i="4"/>
  <c r="H308" i="4"/>
  <c r="H309" i="4"/>
  <c r="H310" i="4"/>
  <c r="H311" i="4"/>
  <c r="H312" i="4"/>
  <c r="H306" i="6"/>
  <c r="H306" i="7"/>
  <c r="H306" i="8"/>
  <c r="H306" i="9"/>
  <c r="H306" i="10"/>
  <c r="H306" i="11"/>
  <c r="H306" i="12"/>
  <c r="H322" i="3"/>
  <c r="H323" i="12" l="1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15" i="1"/>
  <c r="H316" i="1"/>
  <c r="H317" i="1"/>
  <c r="H307" i="1"/>
  <c r="H308" i="1"/>
  <c r="H309" i="1"/>
  <c r="H310" i="1"/>
  <c r="H311" i="1"/>
  <c r="H312" i="1"/>
  <c r="H267" i="10"/>
  <c r="H235" i="12"/>
  <c r="H236" i="12"/>
  <c r="H237" i="12"/>
  <c r="H238" i="12"/>
  <c r="H239" i="12"/>
  <c r="H240" i="12"/>
  <c r="H234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5" i="2"/>
  <c r="H236" i="2"/>
  <c r="H237" i="2"/>
  <c r="H238" i="2"/>
  <c r="H239" i="2"/>
  <c r="H240" i="2"/>
  <c r="H235" i="3"/>
  <c r="H236" i="3"/>
  <c r="H237" i="3"/>
  <c r="H238" i="3"/>
  <c r="H239" i="3"/>
  <c r="H240" i="3"/>
  <c r="H235" i="4"/>
  <c r="H236" i="4"/>
  <c r="H237" i="4"/>
  <c r="H238" i="4"/>
  <c r="H239" i="4"/>
  <c r="H240" i="4"/>
  <c r="H235" i="5"/>
  <c r="H236" i="5"/>
  <c r="H237" i="5"/>
  <c r="H238" i="5"/>
  <c r="H239" i="5"/>
  <c r="H240" i="5"/>
  <c r="H235" i="6"/>
  <c r="H236" i="6"/>
  <c r="H237" i="6"/>
  <c r="H238" i="6"/>
  <c r="H239" i="6"/>
  <c r="H240" i="6"/>
  <c r="H235" i="7"/>
  <c r="H236" i="7"/>
  <c r="H237" i="7"/>
  <c r="H238" i="7"/>
  <c r="H239" i="7"/>
  <c r="H240" i="7"/>
  <c r="H235" i="8"/>
  <c r="H236" i="8"/>
  <c r="H237" i="8"/>
  <c r="H238" i="8"/>
  <c r="H239" i="8"/>
  <c r="H240" i="8"/>
  <c r="H235" i="9"/>
  <c r="H236" i="9"/>
  <c r="H237" i="9"/>
  <c r="H238" i="9"/>
  <c r="H239" i="9"/>
  <c r="H240" i="9"/>
  <c r="H235" i="10"/>
  <c r="H236" i="10"/>
  <c r="H237" i="10"/>
  <c r="H238" i="10"/>
  <c r="H239" i="10"/>
  <c r="H240" i="10"/>
  <c r="H235" i="11"/>
  <c r="H236" i="11"/>
  <c r="H237" i="11"/>
  <c r="H238" i="11"/>
  <c r="H239" i="11"/>
  <c r="H240" i="11"/>
  <c r="H235" i="1"/>
  <c r="H236" i="1"/>
  <c r="H237" i="1"/>
  <c r="H238" i="1"/>
  <c r="H239" i="1"/>
  <c r="H240" i="1"/>
  <c r="H234" i="2"/>
  <c r="H234" i="3"/>
  <c r="H234" i="4"/>
  <c r="H234" i="5"/>
  <c r="H234" i="6"/>
  <c r="H234" i="7"/>
  <c r="H234" i="8"/>
  <c r="H234" i="9"/>
  <c r="H234" i="10"/>
  <c r="H234" i="11"/>
  <c r="H234" i="1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20" i="10"/>
  <c r="H221" i="10"/>
  <c r="H222" i="10"/>
  <c r="H223" i="10"/>
  <c r="H224" i="10"/>
  <c r="H225" i="10"/>
  <c r="H226" i="10"/>
  <c r="H227" i="10"/>
  <c r="H228" i="10"/>
  <c r="H229" i="10"/>
  <c r="H230" i="10"/>
  <c r="H231" i="10"/>
  <c r="H232" i="10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B425" i="2" l="1"/>
  <c r="B424" i="2"/>
  <c r="B421" i="2"/>
  <c r="B420" i="2"/>
  <c r="B416" i="2"/>
  <c r="B415" i="2"/>
  <c r="B411" i="2"/>
  <c r="B410" i="2"/>
  <c r="B425" i="3"/>
  <c r="B424" i="3"/>
  <c r="B421" i="3"/>
  <c r="B420" i="3"/>
  <c r="B416" i="3"/>
  <c r="B415" i="3"/>
  <c r="B411" i="3"/>
  <c r="B410" i="3"/>
  <c r="B425" i="4"/>
  <c r="B424" i="4"/>
  <c r="B421" i="4"/>
  <c r="B420" i="4"/>
  <c r="B416" i="4"/>
  <c r="B415" i="4"/>
  <c r="B411" i="4"/>
  <c r="B410" i="4"/>
  <c r="B425" i="5"/>
  <c r="B424" i="5"/>
  <c r="B421" i="5"/>
  <c r="B420" i="5"/>
  <c r="B416" i="5"/>
  <c r="B415" i="5"/>
  <c r="B411" i="5"/>
  <c r="B410" i="5"/>
  <c r="B425" i="6"/>
  <c r="B424" i="6"/>
  <c r="B421" i="6"/>
  <c r="B420" i="6"/>
  <c r="B416" i="6"/>
  <c r="B415" i="6"/>
  <c r="B411" i="6"/>
  <c r="B410" i="6"/>
  <c r="B425" i="7"/>
  <c r="B424" i="7"/>
  <c r="B421" i="7"/>
  <c r="B420" i="7"/>
  <c r="B416" i="7"/>
  <c r="B415" i="7"/>
  <c r="B411" i="7"/>
  <c r="B410" i="7"/>
  <c r="B425" i="8"/>
  <c r="B424" i="8"/>
  <c r="B421" i="8"/>
  <c r="B420" i="8"/>
  <c r="B416" i="8"/>
  <c r="B415" i="8"/>
  <c r="B411" i="8"/>
  <c r="B410" i="8"/>
  <c r="B425" i="9"/>
  <c r="B424" i="9"/>
  <c r="B421" i="9"/>
  <c r="B420" i="9"/>
  <c r="B416" i="9"/>
  <c r="B415" i="9"/>
  <c r="B411" i="9"/>
  <c r="B410" i="9"/>
  <c r="B425" i="10"/>
  <c r="B424" i="10"/>
  <c r="B421" i="10"/>
  <c r="B420" i="10"/>
  <c r="B416" i="10"/>
  <c r="B415" i="10"/>
  <c r="B411" i="10"/>
  <c r="B410" i="10"/>
  <c r="B425" i="11"/>
  <c r="B424" i="11"/>
  <c r="B421" i="11"/>
  <c r="B420" i="11"/>
  <c r="B416" i="11"/>
  <c r="B415" i="11"/>
  <c r="B411" i="11"/>
  <c r="B410" i="11"/>
  <c r="B425" i="12"/>
  <c r="B424" i="12"/>
  <c r="B421" i="12"/>
  <c r="B420" i="12"/>
  <c r="B416" i="12"/>
  <c r="B415" i="12"/>
  <c r="B411" i="12"/>
  <c r="B410" i="12"/>
  <c r="B425" i="1"/>
  <c r="B424" i="1"/>
  <c r="B421" i="1"/>
  <c r="B420" i="1"/>
  <c r="B416" i="1"/>
  <c r="B415" i="1"/>
  <c r="B411" i="1"/>
  <c r="B410" i="1"/>
  <c r="B20" i="13" l="1"/>
  <c r="B25" i="13"/>
  <c r="B21" i="13"/>
  <c r="C23" i="13"/>
  <c r="B24" i="13"/>
  <c r="C25" i="13"/>
  <c r="B23" i="13"/>
  <c r="C20" i="13"/>
  <c r="B28" i="13"/>
  <c r="B22" i="13"/>
  <c r="C21" i="13"/>
  <c r="C29" i="13"/>
  <c r="C26" i="13"/>
  <c r="C24" i="13"/>
  <c r="C22" i="13"/>
  <c r="C28" i="13"/>
  <c r="C30" i="13"/>
  <c r="C27" i="13"/>
  <c r="B29" i="13"/>
  <c r="B26" i="13"/>
  <c r="B27" i="13"/>
  <c r="B30" i="13"/>
  <c r="B19" i="13"/>
  <c r="C19" i="13"/>
  <c r="H30" i="12"/>
  <c r="H30" i="11"/>
  <c r="H30" i="10"/>
  <c r="H30" i="9"/>
  <c r="H30" i="7"/>
  <c r="H30" i="8"/>
  <c r="H30" i="5"/>
  <c r="H30" i="4"/>
  <c r="H30" i="3"/>
  <c r="H30" i="2"/>
  <c r="H318" i="4"/>
  <c r="H318" i="5"/>
  <c r="H318" i="6"/>
  <c r="H318" i="7"/>
  <c r="H318" i="8"/>
  <c r="H318" i="9"/>
  <c r="H318" i="10"/>
  <c r="H318" i="11"/>
  <c r="H318" i="12"/>
  <c r="H318" i="2"/>
  <c r="H92" i="2"/>
  <c r="H92" i="3"/>
  <c r="H92" i="4"/>
  <c r="H92" i="5"/>
  <c r="H92" i="6"/>
  <c r="H92" i="7"/>
  <c r="H92" i="8"/>
  <c r="H92" i="9"/>
  <c r="H92" i="10"/>
  <c r="H92" i="11"/>
  <c r="H92" i="12"/>
  <c r="H92" i="1"/>
  <c r="H72" i="2"/>
  <c r="H72" i="3"/>
  <c r="H72" i="4"/>
  <c r="H72" i="5"/>
  <c r="H72" i="6"/>
  <c r="H72" i="7"/>
  <c r="H72" i="8"/>
  <c r="H72" i="9"/>
  <c r="H72" i="10"/>
  <c r="H72" i="11"/>
  <c r="H72" i="12"/>
  <c r="H54" i="2"/>
  <c r="H54" i="3"/>
  <c r="H54" i="4"/>
  <c r="H54" i="5"/>
  <c r="H54" i="6"/>
  <c r="H54" i="7"/>
  <c r="H54" i="8"/>
  <c r="H54" i="9"/>
  <c r="H54" i="10"/>
  <c r="H54" i="11"/>
  <c r="H54" i="12"/>
  <c r="H54" i="1"/>
  <c r="F92" i="2"/>
  <c r="B426" i="2" s="1"/>
  <c r="B427" i="2" s="1"/>
  <c r="F92" i="3"/>
  <c r="B426" i="3" s="1"/>
  <c r="B427" i="3" s="1"/>
  <c r="F92" i="4"/>
  <c r="B426" i="4" s="1"/>
  <c r="B427" i="4" s="1"/>
  <c r="F92" i="5"/>
  <c r="B426" i="5" s="1"/>
  <c r="B427" i="5" s="1"/>
  <c r="F92" i="6"/>
  <c r="B426" i="6" s="1"/>
  <c r="F92" i="7"/>
  <c r="B426" i="7" s="1"/>
  <c r="F92" i="8"/>
  <c r="B426" i="8" s="1"/>
  <c r="B427" i="8" s="1"/>
  <c r="F92" i="9"/>
  <c r="B426" i="9" s="1"/>
  <c r="B427" i="9" s="1"/>
  <c r="F92" i="10"/>
  <c r="B426" i="10" s="1"/>
  <c r="B427" i="10" s="1"/>
  <c r="F92" i="11"/>
  <c r="B426" i="11" s="1"/>
  <c r="B427" i="11" s="1"/>
  <c r="F92" i="12"/>
  <c r="B426" i="12" s="1"/>
  <c r="F92" i="1"/>
  <c r="B426" i="1" s="1"/>
  <c r="B427" i="1" s="1"/>
  <c r="F72" i="2"/>
  <c r="B417" i="2" s="1"/>
  <c r="B418" i="2" s="1"/>
  <c r="F72" i="3"/>
  <c r="B417" i="3" s="1"/>
  <c r="B418" i="3" s="1"/>
  <c r="F72" i="4"/>
  <c r="B417" i="4" s="1"/>
  <c r="B418" i="4" s="1"/>
  <c r="F72" i="5"/>
  <c r="B417" i="5" s="1"/>
  <c r="F72" i="6"/>
  <c r="B417" i="6" s="1"/>
  <c r="B418" i="6" s="1"/>
  <c r="F72" i="7"/>
  <c r="B417" i="7" s="1"/>
  <c r="F72" i="8"/>
  <c r="B417" i="8" s="1"/>
  <c r="B418" i="8" s="1"/>
  <c r="F72" i="9"/>
  <c r="B417" i="9" s="1"/>
  <c r="B418" i="9" s="1"/>
  <c r="F72" i="10"/>
  <c r="B417" i="10" s="1"/>
  <c r="B418" i="10" s="1"/>
  <c r="F72" i="11"/>
  <c r="B417" i="11" s="1"/>
  <c r="B418" i="11" s="1"/>
  <c r="F72" i="12"/>
  <c r="B417" i="12" s="1"/>
  <c r="B418" i="12" s="1"/>
  <c r="F72" i="1"/>
  <c r="B417" i="1" s="1"/>
  <c r="B418" i="1" s="1"/>
  <c r="F54" i="2"/>
  <c r="B412" i="2" s="1"/>
  <c r="B413" i="2" s="1"/>
  <c r="F54" i="3"/>
  <c r="B412" i="3" s="1"/>
  <c r="B413" i="3" s="1"/>
  <c r="F54" i="4"/>
  <c r="B412" i="4" s="1"/>
  <c r="B413" i="4" s="1"/>
  <c r="F54" i="5"/>
  <c r="B412" i="5" s="1"/>
  <c r="B413" i="5" s="1"/>
  <c r="F54" i="6"/>
  <c r="B412" i="6" s="1"/>
  <c r="B413" i="6" s="1"/>
  <c r="F54" i="7"/>
  <c r="B412" i="7" s="1"/>
  <c r="B413" i="7" s="1"/>
  <c r="F54" i="8"/>
  <c r="B412" i="8" s="1"/>
  <c r="B413" i="8" s="1"/>
  <c r="F54" i="9"/>
  <c r="B412" i="9" s="1"/>
  <c r="B413" i="9" s="1"/>
  <c r="F54" i="10"/>
  <c r="B412" i="10" s="1"/>
  <c r="B413" i="10" s="1"/>
  <c r="F54" i="11"/>
  <c r="B412" i="11" s="1"/>
  <c r="B413" i="11" s="1"/>
  <c r="F54" i="12"/>
  <c r="B412" i="12" s="1"/>
  <c r="B413" i="12" s="1"/>
  <c r="F54" i="1"/>
  <c r="B412" i="1" s="1"/>
  <c r="B427" i="7" l="1"/>
  <c r="B418" i="5"/>
  <c r="B427" i="6"/>
  <c r="B418" i="7"/>
  <c r="B427" i="12"/>
  <c r="E9" i="2"/>
  <c r="E9" i="3"/>
  <c r="E9" i="4"/>
  <c r="E9" i="5"/>
  <c r="E9" i="6"/>
  <c r="E9" i="7"/>
  <c r="E9" i="8"/>
  <c r="E9" i="9"/>
  <c r="E9" i="10"/>
  <c r="E9" i="11"/>
  <c r="E9" i="12"/>
  <c r="E9" i="1"/>
  <c r="E8" i="2"/>
  <c r="E8" i="3"/>
  <c r="E8" i="4"/>
  <c r="E8" i="5"/>
  <c r="E8" i="6"/>
  <c r="E8" i="7"/>
  <c r="E8" i="8"/>
  <c r="E8" i="9"/>
  <c r="E8" i="10"/>
  <c r="E8" i="11"/>
  <c r="E8" i="12"/>
  <c r="E8" i="1"/>
  <c r="F9" i="2"/>
  <c r="G3" i="13" s="1"/>
  <c r="F9" i="3"/>
  <c r="G4" i="13" s="1"/>
  <c r="F9" i="4"/>
  <c r="G5" i="13" s="1"/>
  <c r="F9" i="5"/>
  <c r="G6" i="13" s="1"/>
  <c r="F9" i="6"/>
  <c r="G7" i="13" s="1"/>
  <c r="F9" i="7"/>
  <c r="G8" i="13" s="1"/>
  <c r="F9" i="8"/>
  <c r="G9" i="13" s="1"/>
  <c r="F9" i="9"/>
  <c r="G10" i="13" s="1"/>
  <c r="F9" i="10"/>
  <c r="G11" i="13" s="1"/>
  <c r="F9" i="11"/>
  <c r="G12" i="13" s="1"/>
  <c r="F9" i="12"/>
  <c r="G13" i="13" s="1"/>
  <c r="F9" i="1"/>
  <c r="G2" i="13" s="1"/>
  <c r="H9" i="5"/>
  <c r="H9" i="6"/>
  <c r="H9" i="7"/>
  <c r="H9" i="9"/>
  <c r="H9" i="10"/>
  <c r="H9" i="11"/>
  <c r="H9" i="12"/>
  <c r="B9" i="2"/>
  <c r="B9" i="3"/>
  <c r="B9" i="4"/>
  <c r="B9" i="5"/>
  <c r="B9" i="6"/>
  <c r="B9" i="7"/>
  <c r="B9" i="8"/>
  <c r="B9" i="9"/>
  <c r="B9" i="10"/>
  <c r="B9" i="11"/>
  <c r="B9" i="12"/>
  <c r="B9" i="1"/>
  <c r="H8" i="3"/>
  <c r="H8" i="5"/>
  <c r="H8" i="7"/>
  <c r="H8" i="8"/>
  <c r="H8" i="9"/>
  <c r="H8" i="10"/>
  <c r="H8" i="11"/>
  <c r="H8" i="12"/>
  <c r="B8" i="2"/>
  <c r="B8" i="3"/>
  <c r="B8" i="4"/>
  <c r="B8" i="5"/>
  <c r="B8" i="6"/>
  <c r="B8" i="7"/>
  <c r="B8" i="8"/>
  <c r="B8" i="9"/>
  <c r="B8" i="10"/>
  <c r="B8" i="11"/>
  <c r="B8" i="12"/>
  <c r="B8" i="1"/>
  <c r="C91" i="5" l="1"/>
  <c r="C91" i="6"/>
  <c r="C91" i="7"/>
  <c r="C91" i="8"/>
  <c r="C91" i="9"/>
  <c r="C91" i="10"/>
  <c r="C91" i="11"/>
  <c r="C91" i="12"/>
  <c r="C91" i="4"/>
  <c r="C82" i="5"/>
  <c r="C82" i="6"/>
  <c r="C82" i="7"/>
  <c r="C82" i="8"/>
  <c r="C82" i="9"/>
  <c r="C82" i="10"/>
  <c r="C82" i="11"/>
  <c r="C82" i="12"/>
  <c r="C82" i="4"/>
  <c r="C71" i="5"/>
  <c r="C71" i="6"/>
  <c r="C71" i="7"/>
  <c r="C71" i="8"/>
  <c r="C71" i="9"/>
  <c r="C71" i="10"/>
  <c r="C71" i="11"/>
  <c r="C71" i="12"/>
  <c r="C71" i="4"/>
  <c r="C53" i="5"/>
  <c r="C53" i="6"/>
  <c r="C53" i="7"/>
  <c r="C53" i="8"/>
  <c r="C53" i="9"/>
  <c r="C53" i="10"/>
  <c r="C53" i="11"/>
  <c r="C53" i="12"/>
  <c r="C53" i="4"/>
  <c r="C91" i="3"/>
  <c r="C82" i="3"/>
  <c r="C71" i="3"/>
  <c r="C53" i="3"/>
  <c r="C91" i="2"/>
  <c r="C82" i="2"/>
  <c r="C71" i="2"/>
  <c r="C53" i="2"/>
  <c r="C91" i="1"/>
  <c r="C82" i="1"/>
  <c r="C71" i="1"/>
  <c r="C53" i="1"/>
  <c r="F217" i="12"/>
  <c r="E217" i="12"/>
  <c r="E53" i="12"/>
  <c r="F217" i="11"/>
  <c r="E217" i="11"/>
  <c r="E53" i="11"/>
  <c r="E53" i="10"/>
  <c r="F217" i="10"/>
  <c r="E217" i="10"/>
  <c r="E217" i="9"/>
  <c r="F217" i="9"/>
  <c r="E53" i="9"/>
  <c r="E53" i="8"/>
  <c r="F217" i="8"/>
  <c r="E217" i="8"/>
  <c r="E53" i="7"/>
  <c r="F217" i="7"/>
  <c r="E217" i="7"/>
  <c r="F217" i="6"/>
  <c r="E217" i="6"/>
  <c r="E53" i="6"/>
  <c r="E53" i="5"/>
  <c r="E217" i="5"/>
  <c r="F217" i="5"/>
  <c r="E53" i="4"/>
  <c r="F217" i="4"/>
  <c r="E217" i="4"/>
  <c r="E53" i="3"/>
  <c r="E217" i="3"/>
  <c r="F217" i="3"/>
  <c r="F241" i="3"/>
  <c r="L4" i="13" s="1"/>
  <c r="E241" i="3"/>
  <c r="E53" i="2"/>
  <c r="F30" i="3"/>
  <c r="F30" i="1"/>
  <c r="F30" i="2"/>
  <c r="E217" i="2" l="1"/>
  <c r="F217" i="2"/>
  <c r="F53" i="1"/>
  <c r="B413" i="1" l="1"/>
  <c r="B94" i="1"/>
  <c r="E180" i="1" l="1"/>
  <c r="E10" i="1" s="1"/>
  <c r="E53" i="1"/>
  <c r="B93" i="3" l="1"/>
  <c r="B93" i="2" l="1"/>
  <c r="H390" i="1" l="1"/>
  <c r="F14" i="5"/>
  <c r="F14" i="6"/>
  <c r="F14" i="7"/>
  <c r="F14" i="8"/>
  <c r="F14" i="9"/>
  <c r="F14" i="10"/>
  <c r="F14" i="11"/>
  <c r="F14" i="12"/>
  <c r="F14" i="4"/>
  <c r="E14" i="5"/>
  <c r="E14" i="6"/>
  <c r="E14" i="7"/>
  <c r="E14" i="8"/>
  <c r="E14" i="9"/>
  <c r="E14" i="10"/>
  <c r="E14" i="11"/>
  <c r="E14" i="12"/>
  <c r="E14" i="4"/>
  <c r="F14" i="3"/>
  <c r="F14" i="2"/>
  <c r="E14" i="3"/>
  <c r="E14" i="2"/>
  <c r="F318" i="3"/>
  <c r="O4" i="13" s="1"/>
  <c r="F318" i="2"/>
  <c r="E318" i="3"/>
  <c r="E318" i="2"/>
  <c r="E318" i="5"/>
  <c r="E318" i="6"/>
  <c r="E318" i="7"/>
  <c r="E318" i="8"/>
  <c r="E318" i="9"/>
  <c r="E318" i="10"/>
  <c r="E318" i="11"/>
  <c r="E318" i="12"/>
  <c r="E318" i="4"/>
  <c r="F318" i="5"/>
  <c r="O6" i="13" s="1"/>
  <c r="F318" i="6"/>
  <c r="O7" i="13" s="1"/>
  <c r="F318" i="7"/>
  <c r="O8" i="13" s="1"/>
  <c r="F318" i="8"/>
  <c r="O9" i="13" s="1"/>
  <c r="F318" i="9"/>
  <c r="O10" i="13" s="1"/>
  <c r="F318" i="10"/>
  <c r="O11" i="13" s="1"/>
  <c r="F318" i="11"/>
  <c r="O12" i="13" s="1"/>
  <c r="F318" i="12"/>
  <c r="O13" i="13" s="1"/>
  <c r="F318" i="4"/>
  <c r="O5" i="13" s="1"/>
  <c r="H401" i="5"/>
  <c r="H400" i="5"/>
  <c r="H399" i="5"/>
  <c r="H398" i="5"/>
  <c r="H397" i="5"/>
  <c r="H396" i="5"/>
  <c r="H395" i="5"/>
  <c r="H394" i="5"/>
  <c r="H393" i="5"/>
  <c r="H392" i="5"/>
  <c r="H390" i="5"/>
  <c r="F388" i="5"/>
  <c r="E388" i="5"/>
  <c r="H387" i="5"/>
  <c r="H386" i="5"/>
  <c r="H385" i="5"/>
  <c r="H384" i="5"/>
  <c r="H383" i="5"/>
  <c r="F379" i="5"/>
  <c r="E379" i="5"/>
  <c r="H378" i="5"/>
  <c r="H377" i="5"/>
  <c r="H376" i="5"/>
  <c r="H375" i="5"/>
  <c r="H373" i="5"/>
  <c r="H372" i="5"/>
  <c r="H371" i="5"/>
  <c r="H370" i="5"/>
  <c r="H369" i="5"/>
  <c r="H368" i="5"/>
  <c r="H367" i="5"/>
  <c r="F364" i="5"/>
  <c r="E364" i="5"/>
  <c r="H363" i="5"/>
  <c r="H362" i="5"/>
  <c r="H361" i="5"/>
  <c r="H360" i="5"/>
  <c r="H358" i="5"/>
  <c r="H357" i="5"/>
  <c r="H356" i="5"/>
  <c r="H355" i="5"/>
  <c r="H354" i="5"/>
  <c r="H353" i="5"/>
  <c r="H352" i="5"/>
  <c r="H351" i="5"/>
  <c r="H350" i="5"/>
  <c r="H349" i="5"/>
  <c r="H348" i="5"/>
  <c r="F345" i="5"/>
  <c r="E345" i="5"/>
  <c r="H344" i="5"/>
  <c r="H343" i="5"/>
  <c r="H342" i="5"/>
  <c r="H341" i="5"/>
  <c r="H339" i="5"/>
  <c r="H338" i="5"/>
  <c r="H337" i="5"/>
  <c r="H336" i="5"/>
  <c r="H335" i="5"/>
  <c r="H334" i="5"/>
  <c r="H333" i="5"/>
  <c r="H332" i="5"/>
  <c r="H331" i="5"/>
  <c r="H330" i="5"/>
  <c r="H329" i="5"/>
  <c r="H328" i="5"/>
  <c r="H327" i="5"/>
  <c r="H326" i="5"/>
  <c r="H325" i="5"/>
  <c r="H324" i="5"/>
  <c r="H323" i="5"/>
  <c r="H321" i="5"/>
  <c r="H320" i="5"/>
  <c r="F304" i="5"/>
  <c r="E304" i="5"/>
  <c r="H303" i="5"/>
  <c r="H302" i="5"/>
  <c r="H301" i="5"/>
  <c r="H300" i="5"/>
  <c r="H298" i="5"/>
  <c r="H297" i="5"/>
  <c r="H296" i="5"/>
  <c r="H295" i="5"/>
  <c r="H294" i="5"/>
  <c r="H293" i="5"/>
  <c r="H292" i="5"/>
  <c r="H291" i="5"/>
  <c r="H290" i="5"/>
  <c r="H289" i="5"/>
  <c r="H288" i="5"/>
  <c r="H287" i="5"/>
  <c r="H401" i="6"/>
  <c r="H400" i="6"/>
  <c r="H399" i="6"/>
  <c r="H398" i="6"/>
  <c r="H397" i="6"/>
  <c r="H396" i="6"/>
  <c r="H395" i="6"/>
  <c r="H394" i="6"/>
  <c r="H393" i="6"/>
  <c r="H392" i="6"/>
  <c r="H391" i="6"/>
  <c r="H390" i="6"/>
  <c r="F388" i="6"/>
  <c r="E388" i="6"/>
  <c r="H387" i="6"/>
  <c r="H386" i="6"/>
  <c r="H385" i="6"/>
  <c r="H384" i="6"/>
  <c r="H383" i="6"/>
  <c r="F379" i="6"/>
  <c r="E379" i="6"/>
  <c r="H378" i="6"/>
  <c r="H377" i="6"/>
  <c r="H376" i="6"/>
  <c r="H375" i="6"/>
  <c r="H373" i="6"/>
  <c r="H372" i="6"/>
  <c r="H371" i="6"/>
  <c r="H370" i="6"/>
  <c r="H369" i="6"/>
  <c r="H368" i="6"/>
  <c r="H367" i="6"/>
  <c r="F364" i="6"/>
  <c r="E364" i="6"/>
  <c r="H363" i="6"/>
  <c r="H362" i="6"/>
  <c r="H361" i="6"/>
  <c r="H360" i="6"/>
  <c r="H358" i="6"/>
  <c r="H357" i="6"/>
  <c r="H356" i="6"/>
  <c r="H355" i="6"/>
  <c r="H354" i="6"/>
  <c r="H353" i="6"/>
  <c r="H352" i="6"/>
  <c r="H351" i="6"/>
  <c r="H350" i="6"/>
  <c r="H349" i="6"/>
  <c r="H348" i="6"/>
  <c r="F345" i="6"/>
  <c r="E345" i="6"/>
  <c r="H344" i="6"/>
  <c r="H343" i="6"/>
  <c r="H342" i="6"/>
  <c r="H341" i="6"/>
  <c r="H339" i="6"/>
  <c r="H338" i="6"/>
  <c r="H337" i="6"/>
  <c r="H336" i="6"/>
  <c r="H335" i="6"/>
  <c r="H334" i="6"/>
  <c r="H333" i="6"/>
  <c r="H332" i="6"/>
  <c r="H331" i="6"/>
  <c r="H330" i="6"/>
  <c r="H329" i="6"/>
  <c r="H328" i="6"/>
  <c r="H327" i="6"/>
  <c r="H326" i="6"/>
  <c r="H325" i="6"/>
  <c r="H324" i="6"/>
  <c r="H323" i="6"/>
  <c r="H321" i="6"/>
  <c r="H320" i="6"/>
  <c r="F304" i="6"/>
  <c r="E304" i="6"/>
  <c r="H303" i="6"/>
  <c r="H302" i="6"/>
  <c r="H301" i="6"/>
  <c r="H300" i="6"/>
  <c r="H298" i="6"/>
  <c r="H297" i="6"/>
  <c r="H296" i="6"/>
  <c r="H295" i="6"/>
  <c r="H294" i="6"/>
  <c r="H293" i="6"/>
  <c r="H292" i="6"/>
  <c r="H291" i="6"/>
  <c r="H290" i="6"/>
  <c r="H289" i="6"/>
  <c r="H288" i="6"/>
  <c r="H287" i="6"/>
  <c r="H286" i="6"/>
  <c r="H401" i="7"/>
  <c r="H400" i="7"/>
  <c r="H399" i="7"/>
  <c r="H398" i="7"/>
  <c r="H397" i="7"/>
  <c r="H396" i="7"/>
  <c r="H395" i="7"/>
  <c r="H394" i="7"/>
  <c r="H393" i="7"/>
  <c r="H392" i="7"/>
  <c r="H391" i="7"/>
  <c r="H390" i="7"/>
  <c r="F388" i="7"/>
  <c r="E388" i="7"/>
  <c r="H387" i="7"/>
  <c r="H386" i="7"/>
  <c r="H385" i="7"/>
  <c r="H384" i="7"/>
  <c r="H383" i="7"/>
  <c r="F379" i="7"/>
  <c r="E379" i="7"/>
  <c r="H378" i="7"/>
  <c r="H377" i="7"/>
  <c r="H376" i="7"/>
  <c r="H375" i="7"/>
  <c r="H373" i="7"/>
  <c r="H372" i="7"/>
  <c r="H371" i="7"/>
  <c r="H370" i="7"/>
  <c r="H369" i="7"/>
  <c r="H368" i="7"/>
  <c r="H367" i="7"/>
  <c r="F364" i="7"/>
  <c r="E364" i="7"/>
  <c r="H363" i="7"/>
  <c r="H362" i="7"/>
  <c r="H361" i="7"/>
  <c r="H360" i="7"/>
  <c r="H358" i="7"/>
  <c r="H357" i="7"/>
  <c r="H356" i="7"/>
  <c r="H355" i="7"/>
  <c r="H354" i="7"/>
  <c r="H353" i="7"/>
  <c r="H352" i="7"/>
  <c r="H351" i="7"/>
  <c r="H350" i="7"/>
  <c r="H349" i="7"/>
  <c r="H348" i="7"/>
  <c r="F345" i="7"/>
  <c r="E345" i="7"/>
  <c r="H344" i="7"/>
  <c r="H343" i="7"/>
  <c r="H342" i="7"/>
  <c r="H341" i="7"/>
  <c r="H339" i="7"/>
  <c r="H338" i="7"/>
  <c r="H337" i="7"/>
  <c r="H336" i="7"/>
  <c r="H335" i="7"/>
  <c r="H334" i="7"/>
  <c r="H333" i="7"/>
  <c r="H332" i="7"/>
  <c r="H331" i="7"/>
  <c r="H330" i="7"/>
  <c r="H329" i="7"/>
  <c r="H328" i="7"/>
  <c r="H327" i="7"/>
  <c r="H326" i="7"/>
  <c r="H325" i="7"/>
  <c r="H324" i="7"/>
  <c r="H323" i="7"/>
  <c r="H321" i="7"/>
  <c r="H320" i="7"/>
  <c r="F304" i="7"/>
  <c r="E304" i="7"/>
  <c r="H303" i="7"/>
  <c r="H302" i="7"/>
  <c r="H301" i="7"/>
  <c r="H300" i="7"/>
  <c r="H298" i="7"/>
  <c r="H297" i="7"/>
  <c r="H296" i="7"/>
  <c r="H295" i="7"/>
  <c r="H294" i="7"/>
  <c r="H293" i="7"/>
  <c r="H292" i="7"/>
  <c r="H291" i="7"/>
  <c r="H290" i="7"/>
  <c r="H289" i="7"/>
  <c r="H288" i="7"/>
  <c r="H287" i="7"/>
  <c r="H286" i="7"/>
  <c r="H401" i="8"/>
  <c r="H400" i="8"/>
  <c r="H399" i="8"/>
  <c r="H398" i="8"/>
  <c r="H397" i="8"/>
  <c r="H396" i="8"/>
  <c r="H395" i="8"/>
  <c r="H394" i="8"/>
  <c r="H393" i="8"/>
  <c r="H392" i="8"/>
  <c r="H391" i="8"/>
  <c r="H390" i="8"/>
  <c r="F388" i="8"/>
  <c r="E388" i="8"/>
  <c r="H387" i="8"/>
  <c r="H386" i="8"/>
  <c r="H385" i="8"/>
  <c r="H384" i="8"/>
  <c r="H383" i="8"/>
  <c r="F379" i="8"/>
  <c r="E379" i="8"/>
  <c r="H378" i="8"/>
  <c r="H377" i="8"/>
  <c r="H376" i="8"/>
  <c r="H375" i="8"/>
  <c r="H373" i="8"/>
  <c r="H372" i="8"/>
  <c r="H371" i="8"/>
  <c r="H370" i="8"/>
  <c r="H369" i="8"/>
  <c r="H368" i="8"/>
  <c r="H367" i="8"/>
  <c r="F364" i="8"/>
  <c r="E364" i="8"/>
  <c r="H363" i="8"/>
  <c r="H362" i="8"/>
  <c r="H361" i="8"/>
  <c r="H360" i="8"/>
  <c r="H358" i="8"/>
  <c r="H357" i="8"/>
  <c r="H356" i="8"/>
  <c r="H355" i="8"/>
  <c r="H354" i="8"/>
  <c r="H353" i="8"/>
  <c r="H352" i="8"/>
  <c r="H351" i="8"/>
  <c r="H350" i="8"/>
  <c r="H349" i="8"/>
  <c r="H348" i="8"/>
  <c r="F345" i="8"/>
  <c r="E345" i="8"/>
  <c r="H344" i="8"/>
  <c r="H343" i="8"/>
  <c r="H342" i="8"/>
  <c r="H341" i="8"/>
  <c r="H339" i="8"/>
  <c r="H338" i="8"/>
  <c r="H337" i="8"/>
  <c r="H336" i="8"/>
  <c r="H335" i="8"/>
  <c r="H334" i="8"/>
  <c r="H333" i="8"/>
  <c r="H332" i="8"/>
  <c r="H331" i="8"/>
  <c r="H330" i="8"/>
  <c r="H329" i="8"/>
  <c r="H328" i="8"/>
  <c r="H327" i="8"/>
  <c r="H326" i="8"/>
  <c r="H325" i="8"/>
  <c r="H324" i="8"/>
  <c r="H323" i="8"/>
  <c r="H321" i="8"/>
  <c r="H320" i="8"/>
  <c r="F304" i="8"/>
  <c r="N9" i="13" s="1"/>
  <c r="E304" i="8"/>
  <c r="H303" i="8"/>
  <c r="H302" i="8"/>
  <c r="H301" i="8"/>
  <c r="H300" i="8"/>
  <c r="H298" i="8"/>
  <c r="H297" i="8"/>
  <c r="H296" i="8"/>
  <c r="H295" i="8"/>
  <c r="H294" i="8"/>
  <c r="H293" i="8"/>
  <c r="H292" i="8"/>
  <c r="H291" i="8"/>
  <c r="H290" i="8"/>
  <c r="H289" i="8"/>
  <c r="H288" i="8"/>
  <c r="H287" i="8"/>
  <c r="H286" i="8"/>
  <c r="H401" i="9"/>
  <c r="H400" i="9"/>
  <c r="H399" i="9"/>
  <c r="H398" i="9"/>
  <c r="H397" i="9"/>
  <c r="H396" i="9"/>
  <c r="H395" i="9"/>
  <c r="H394" i="9"/>
  <c r="H393" i="9"/>
  <c r="H392" i="9"/>
  <c r="H391" i="9"/>
  <c r="H390" i="9"/>
  <c r="F388" i="9"/>
  <c r="E388" i="9"/>
  <c r="H387" i="9"/>
  <c r="H386" i="9"/>
  <c r="H385" i="9"/>
  <c r="H384" i="9"/>
  <c r="H383" i="9"/>
  <c r="F379" i="9"/>
  <c r="E379" i="9"/>
  <c r="H378" i="9"/>
  <c r="H377" i="9"/>
  <c r="H376" i="9"/>
  <c r="H375" i="9"/>
  <c r="H373" i="9"/>
  <c r="H372" i="9"/>
  <c r="H371" i="9"/>
  <c r="H370" i="9"/>
  <c r="H369" i="9"/>
  <c r="H368" i="9"/>
  <c r="H367" i="9"/>
  <c r="F364" i="9"/>
  <c r="E364" i="9"/>
  <c r="H363" i="9"/>
  <c r="H362" i="9"/>
  <c r="H361" i="9"/>
  <c r="H360" i="9"/>
  <c r="H358" i="9"/>
  <c r="H357" i="9"/>
  <c r="H356" i="9"/>
  <c r="H355" i="9"/>
  <c r="H354" i="9"/>
  <c r="H353" i="9"/>
  <c r="H352" i="9"/>
  <c r="H351" i="9"/>
  <c r="H350" i="9"/>
  <c r="H349" i="9"/>
  <c r="H348" i="9"/>
  <c r="F345" i="9"/>
  <c r="E345" i="9"/>
  <c r="H344" i="9"/>
  <c r="H343" i="9"/>
  <c r="H342" i="9"/>
  <c r="H341" i="9"/>
  <c r="H339" i="9"/>
  <c r="H338" i="9"/>
  <c r="H337" i="9"/>
  <c r="H336" i="9"/>
  <c r="H335" i="9"/>
  <c r="H334" i="9"/>
  <c r="H333" i="9"/>
  <c r="H332" i="9"/>
  <c r="H331" i="9"/>
  <c r="H330" i="9"/>
  <c r="H329" i="9"/>
  <c r="H328" i="9"/>
  <c r="H327" i="9"/>
  <c r="H326" i="9"/>
  <c r="H325" i="9"/>
  <c r="H324" i="9"/>
  <c r="H323" i="9"/>
  <c r="H321" i="9"/>
  <c r="H320" i="9"/>
  <c r="F304" i="9"/>
  <c r="N10" i="13" s="1"/>
  <c r="E304" i="9"/>
  <c r="H303" i="9"/>
  <c r="H302" i="9"/>
  <c r="H301" i="9"/>
  <c r="H300" i="9"/>
  <c r="H298" i="9"/>
  <c r="H297" i="9"/>
  <c r="H296" i="9"/>
  <c r="H295" i="9"/>
  <c r="H294" i="9"/>
  <c r="H293" i="9"/>
  <c r="H292" i="9"/>
  <c r="H291" i="9"/>
  <c r="H290" i="9"/>
  <c r="H289" i="9"/>
  <c r="H288" i="9"/>
  <c r="H287" i="9"/>
  <c r="H286" i="9"/>
  <c r="H401" i="10"/>
  <c r="H400" i="10"/>
  <c r="H399" i="10"/>
  <c r="H398" i="10"/>
  <c r="H397" i="10"/>
  <c r="H396" i="10"/>
  <c r="H395" i="10"/>
  <c r="H394" i="10"/>
  <c r="H393" i="10"/>
  <c r="H392" i="10"/>
  <c r="H391" i="10"/>
  <c r="H390" i="10"/>
  <c r="F388" i="10"/>
  <c r="E388" i="10"/>
  <c r="H387" i="10"/>
  <c r="H386" i="10"/>
  <c r="H385" i="10"/>
  <c r="H384" i="10"/>
  <c r="H383" i="10"/>
  <c r="F379" i="10"/>
  <c r="E379" i="10"/>
  <c r="H378" i="10"/>
  <c r="H377" i="10"/>
  <c r="H376" i="10"/>
  <c r="H375" i="10"/>
  <c r="H373" i="10"/>
  <c r="H372" i="10"/>
  <c r="H371" i="10"/>
  <c r="H370" i="10"/>
  <c r="H369" i="10"/>
  <c r="H368" i="10"/>
  <c r="H367" i="10"/>
  <c r="F364" i="10"/>
  <c r="E364" i="10"/>
  <c r="H363" i="10"/>
  <c r="H362" i="10"/>
  <c r="H361" i="10"/>
  <c r="H360" i="10"/>
  <c r="H358" i="10"/>
  <c r="H357" i="10"/>
  <c r="H356" i="10"/>
  <c r="H355" i="10"/>
  <c r="H354" i="10"/>
  <c r="H353" i="10"/>
  <c r="H352" i="10"/>
  <c r="H351" i="10"/>
  <c r="H350" i="10"/>
  <c r="H349" i="10"/>
  <c r="H348" i="10"/>
  <c r="F345" i="10"/>
  <c r="E345" i="10"/>
  <c r="H344" i="10"/>
  <c r="H343" i="10"/>
  <c r="H342" i="10"/>
  <c r="H341" i="10"/>
  <c r="H339" i="10"/>
  <c r="H338" i="10"/>
  <c r="H337" i="10"/>
  <c r="H336" i="10"/>
  <c r="H335" i="10"/>
  <c r="H334" i="10"/>
  <c r="H333" i="10"/>
  <c r="H332" i="10"/>
  <c r="H331" i="10"/>
  <c r="H330" i="10"/>
  <c r="H329" i="10"/>
  <c r="H328" i="10"/>
  <c r="H327" i="10"/>
  <c r="H326" i="10"/>
  <c r="H325" i="10"/>
  <c r="H324" i="10"/>
  <c r="H323" i="10"/>
  <c r="H321" i="10"/>
  <c r="H320" i="10"/>
  <c r="F304" i="10"/>
  <c r="E304" i="10"/>
  <c r="H303" i="10"/>
  <c r="H302" i="10"/>
  <c r="H301" i="10"/>
  <c r="H300" i="10"/>
  <c r="H298" i="10"/>
  <c r="H297" i="10"/>
  <c r="H296" i="10"/>
  <c r="H295" i="10"/>
  <c r="H294" i="10"/>
  <c r="H293" i="10"/>
  <c r="H292" i="10"/>
  <c r="H291" i="10"/>
  <c r="H290" i="10"/>
  <c r="H289" i="10"/>
  <c r="H288" i="10"/>
  <c r="H287" i="10"/>
  <c r="H286" i="10"/>
  <c r="H401" i="11"/>
  <c r="H400" i="11"/>
  <c r="H399" i="11"/>
  <c r="H398" i="11"/>
  <c r="H397" i="11"/>
  <c r="H396" i="11"/>
  <c r="H395" i="11"/>
  <c r="H394" i="11"/>
  <c r="H393" i="11"/>
  <c r="H392" i="11"/>
  <c r="H391" i="11"/>
  <c r="H390" i="11"/>
  <c r="F388" i="11"/>
  <c r="E388" i="11"/>
  <c r="H387" i="11"/>
  <c r="H386" i="11"/>
  <c r="H385" i="11"/>
  <c r="H384" i="11"/>
  <c r="H383" i="11"/>
  <c r="F379" i="11"/>
  <c r="E379" i="11"/>
  <c r="H378" i="11"/>
  <c r="H377" i="11"/>
  <c r="H376" i="11"/>
  <c r="H375" i="11"/>
  <c r="H373" i="11"/>
  <c r="H372" i="11"/>
  <c r="H371" i="11"/>
  <c r="H370" i="11"/>
  <c r="H369" i="11"/>
  <c r="H368" i="11"/>
  <c r="H367" i="11"/>
  <c r="F364" i="11"/>
  <c r="E364" i="11"/>
  <c r="H363" i="11"/>
  <c r="H362" i="11"/>
  <c r="H361" i="11"/>
  <c r="H360" i="11"/>
  <c r="H358" i="11"/>
  <c r="H357" i="11"/>
  <c r="H356" i="11"/>
  <c r="H355" i="11"/>
  <c r="H354" i="11"/>
  <c r="H353" i="11"/>
  <c r="H352" i="11"/>
  <c r="H351" i="11"/>
  <c r="H350" i="11"/>
  <c r="H349" i="11"/>
  <c r="H348" i="11"/>
  <c r="F345" i="11"/>
  <c r="E345" i="11"/>
  <c r="H344" i="11"/>
  <c r="H343" i="11"/>
  <c r="H342" i="11"/>
  <c r="H341" i="11"/>
  <c r="H339" i="11"/>
  <c r="H338" i="11"/>
  <c r="H337" i="11"/>
  <c r="H336" i="11"/>
  <c r="H335" i="11"/>
  <c r="H334" i="11"/>
  <c r="H333" i="11"/>
  <c r="H332" i="11"/>
  <c r="H331" i="11"/>
  <c r="H330" i="11"/>
  <c r="H329" i="11"/>
  <c r="H328" i="11"/>
  <c r="H327" i="11"/>
  <c r="H326" i="11"/>
  <c r="H325" i="11"/>
  <c r="H324" i="11"/>
  <c r="H323" i="11"/>
  <c r="H321" i="11"/>
  <c r="H320" i="11"/>
  <c r="F304" i="11"/>
  <c r="E304" i="11"/>
  <c r="H303" i="11"/>
  <c r="H302" i="11"/>
  <c r="H301" i="11"/>
  <c r="H300" i="11"/>
  <c r="H298" i="11"/>
  <c r="H297" i="11"/>
  <c r="H296" i="11"/>
  <c r="H295" i="11"/>
  <c r="H294" i="11"/>
  <c r="H293" i="11"/>
  <c r="H292" i="11"/>
  <c r="H291" i="11"/>
  <c r="H290" i="11"/>
  <c r="H289" i="11"/>
  <c r="H288" i="11"/>
  <c r="H287" i="11"/>
  <c r="H286" i="11"/>
  <c r="H401" i="12"/>
  <c r="H400" i="12"/>
  <c r="H399" i="12"/>
  <c r="H398" i="12"/>
  <c r="H397" i="12"/>
  <c r="H396" i="12"/>
  <c r="H395" i="12"/>
  <c r="H394" i="12"/>
  <c r="H393" i="12"/>
  <c r="H392" i="12"/>
  <c r="H391" i="12"/>
  <c r="H390" i="12"/>
  <c r="F388" i="12"/>
  <c r="E388" i="12"/>
  <c r="H387" i="12"/>
  <c r="H386" i="12"/>
  <c r="H385" i="12"/>
  <c r="H384" i="12"/>
  <c r="H383" i="12"/>
  <c r="F379" i="12"/>
  <c r="E379" i="12"/>
  <c r="H378" i="12"/>
  <c r="H377" i="12"/>
  <c r="H376" i="12"/>
  <c r="H375" i="12"/>
  <c r="H373" i="12"/>
  <c r="H372" i="12"/>
  <c r="H371" i="12"/>
  <c r="H370" i="12"/>
  <c r="H369" i="12"/>
  <c r="H368" i="12"/>
  <c r="H367" i="12"/>
  <c r="F364" i="12"/>
  <c r="E364" i="12"/>
  <c r="H363" i="12"/>
  <c r="H362" i="12"/>
  <c r="H361" i="12"/>
  <c r="H360" i="12"/>
  <c r="H358" i="12"/>
  <c r="H357" i="12"/>
  <c r="H356" i="12"/>
  <c r="H355" i="12"/>
  <c r="H354" i="12"/>
  <c r="H353" i="12"/>
  <c r="H352" i="12"/>
  <c r="H351" i="12"/>
  <c r="H350" i="12"/>
  <c r="H349" i="12"/>
  <c r="H348" i="12"/>
  <c r="F345" i="12"/>
  <c r="E345" i="12"/>
  <c r="H344" i="12"/>
  <c r="H343" i="12"/>
  <c r="H342" i="12"/>
  <c r="H341" i="12"/>
  <c r="H321" i="12"/>
  <c r="H320" i="12"/>
  <c r="F304" i="12"/>
  <c r="N13" i="13" s="1"/>
  <c r="E304" i="12"/>
  <c r="H303" i="12"/>
  <c r="H302" i="12"/>
  <c r="H301" i="12"/>
  <c r="H300" i="12"/>
  <c r="H298" i="12"/>
  <c r="H297" i="12"/>
  <c r="H296" i="12"/>
  <c r="H295" i="12"/>
  <c r="H294" i="12"/>
  <c r="H293" i="12"/>
  <c r="H292" i="12"/>
  <c r="H291" i="12"/>
  <c r="H290" i="12"/>
  <c r="H289" i="12"/>
  <c r="H288" i="12"/>
  <c r="H287" i="12"/>
  <c r="H286" i="12"/>
  <c r="H401" i="4"/>
  <c r="H400" i="4"/>
  <c r="H399" i="4"/>
  <c r="H398" i="4"/>
  <c r="H397" i="4"/>
  <c r="H396" i="4"/>
  <c r="H395" i="4"/>
  <c r="H394" i="4"/>
  <c r="H393" i="4"/>
  <c r="H392" i="4"/>
  <c r="H391" i="4"/>
  <c r="H390" i="4"/>
  <c r="F388" i="4"/>
  <c r="E388" i="4"/>
  <c r="H387" i="4"/>
  <c r="H386" i="4"/>
  <c r="H385" i="4"/>
  <c r="H384" i="4"/>
  <c r="H383" i="4"/>
  <c r="F379" i="4"/>
  <c r="E379" i="4"/>
  <c r="H378" i="4"/>
  <c r="H377" i="4"/>
  <c r="H376" i="4"/>
  <c r="H375" i="4"/>
  <c r="H373" i="4"/>
  <c r="H372" i="4"/>
  <c r="H371" i="4"/>
  <c r="H370" i="4"/>
  <c r="H369" i="4"/>
  <c r="H368" i="4"/>
  <c r="H367" i="4"/>
  <c r="F364" i="4"/>
  <c r="E364" i="4"/>
  <c r="H363" i="4"/>
  <c r="H362" i="4"/>
  <c r="H361" i="4"/>
  <c r="H360" i="4"/>
  <c r="H358" i="4"/>
  <c r="H357" i="4"/>
  <c r="H356" i="4"/>
  <c r="H355" i="4"/>
  <c r="H354" i="4"/>
  <c r="H353" i="4"/>
  <c r="H352" i="4"/>
  <c r="H351" i="4"/>
  <c r="H350" i="4"/>
  <c r="H349" i="4"/>
  <c r="H348" i="4"/>
  <c r="F345" i="4"/>
  <c r="E345" i="4"/>
  <c r="H344" i="4"/>
  <c r="H343" i="4"/>
  <c r="H342" i="4"/>
  <c r="H341" i="4"/>
  <c r="H339" i="4"/>
  <c r="H338" i="4"/>
  <c r="H337" i="4"/>
  <c r="H336" i="4"/>
  <c r="H335" i="4"/>
  <c r="H334" i="4"/>
  <c r="H333" i="4"/>
  <c r="H332" i="4"/>
  <c r="H331" i="4"/>
  <c r="H330" i="4"/>
  <c r="H329" i="4"/>
  <c r="H328" i="4"/>
  <c r="H327" i="4"/>
  <c r="H326" i="4"/>
  <c r="H325" i="4"/>
  <c r="H324" i="4"/>
  <c r="H323" i="4"/>
  <c r="H321" i="4"/>
  <c r="H320" i="4"/>
  <c r="F304" i="4"/>
  <c r="N5" i="13" s="1"/>
  <c r="E304" i="4"/>
  <c r="H303" i="4"/>
  <c r="H302" i="4"/>
  <c r="H301" i="4"/>
  <c r="H300" i="4"/>
  <c r="H298" i="4"/>
  <c r="H297" i="4"/>
  <c r="H296" i="4"/>
  <c r="H295" i="4"/>
  <c r="H294" i="4"/>
  <c r="H293" i="4"/>
  <c r="H292" i="4"/>
  <c r="H291" i="4"/>
  <c r="H290" i="4"/>
  <c r="H289" i="4"/>
  <c r="H288" i="4"/>
  <c r="H287" i="4"/>
  <c r="H286" i="4"/>
  <c r="H401" i="3"/>
  <c r="H400" i="3"/>
  <c r="H399" i="3"/>
  <c r="H398" i="3"/>
  <c r="H397" i="3"/>
  <c r="H396" i="3"/>
  <c r="H395" i="3"/>
  <c r="H394" i="3"/>
  <c r="H393" i="3"/>
  <c r="H392" i="3"/>
  <c r="H391" i="3"/>
  <c r="H390" i="3"/>
  <c r="F388" i="3"/>
  <c r="E388" i="3"/>
  <c r="H387" i="3"/>
  <c r="H386" i="3"/>
  <c r="H385" i="3"/>
  <c r="H384" i="3"/>
  <c r="H383" i="3"/>
  <c r="F379" i="3"/>
  <c r="E379" i="3"/>
  <c r="H378" i="3"/>
  <c r="H377" i="3"/>
  <c r="H376" i="3"/>
  <c r="H375" i="3"/>
  <c r="H373" i="3"/>
  <c r="H372" i="3"/>
  <c r="H371" i="3"/>
  <c r="H370" i="3"/>
  <c r="H369" i="3"/>
  <c r="H368" i="3"/>
  <c r="H367" i="3"/>
  <c r="F364" i="3"/>
  <c r="E364" i="3"/>
  <c r="H363" i="3"/>
  <c r="H362" i="3"/>
  <c r="H361" i="3"/>
  <c r="H360" i="3"/>
  <c r="H358" i="3"/>
  <c r="H357" i="3"/>
  <c r="H356" i="3"/>
  <c r="H355" i="3"/>
  <c r="H354" i="3"/>
  <c r="H353" i="3"/>
  <c r="H352" i="3"/>
  <c r="H351" i="3"/>
  <c r="H350" i="3"/>
  <c r="H349" i="3"/>
  <c r="H348" i="3"/>
  <c r="F345" i="3"/>
  <c r="E345" i="3"/>
  <c r="H344" i="3"/>
  <c r="H343" i="3"/>
  <c r="H342" i="3"/>
  <c r="H341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1" i="3"/>
  <c r="H320" i="3"/>
  <c r="F304" i="3"/>
  <c r="N4" i="13" s="1"/>
  <c r="E304" i="3"/>
  <c r="H303" i="3"/>
  <c r="H302" i="3"/>
  <c r="H301" i="3"/>
  <c r="H300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325" i="2"/>
  <c r="H326" i="2"/>
  <c r="H327" i="2"/>
  <c r="H328" i="2"/>
  <c r="H329" i="2"/>
  <c r="H330" i="2"/>
  <c r="H331" i="2"/>
  <c r="H332" i="2"/>
  <c r="H333" i="2"/>
  <c r="H334" i="2"/>
  <c r="H335" i="2"/>
  <c r="H336" i="2"/>
  <c r="E381" i="12" l="1"/>
  <c r="E12" i="12" s="1"/>
  <c r="F381" i="12"/>
  <c r="F12" i="12" s="1"/>
  <c r="E381" i="4"/>
  <c r="F381" i="4"/>
  <c r="F12" i="4" s="1"/>
  <c r="E381" i="5"/>
  <c r="E12" i="5" s="1"/>
  <c r="F381" i="5"/>
  <c r="F12" i="5" s="1"/>
  <c r="E381" i="6"/>
  <c r="E12" i="6" s="1"/>
  <c r="F381" i="6"/>
  <c r="F12" i="6" s="1"/>
  <c r="F381" i="7"/>
  <c r="F12" i="7" s="1"/>
  <c r="E381" i="7"/>
  <c r="E381" i="8"/>
  <c r="F381" i="8"/>
  <c r="F12" i="8" s="1"/>
  <c r="F381" i="9"/>
  <c r="F12" i="9" s="1"/>
  <c r="E381" i="9"/>
  <c r="E12" i="9" s="1"/>
  <c r="E381" i="10"/>
  <c r="E12" i="10" s="1"/>
  <c r="F381" i="10"/>
  <c r="F12" i="10" s="1"/>
  <c r="E381" i="11"/>
  <c r="E12" i="11" s="1"/>
  <c r="F381" i="11"/>
  <c r="F12" i="11" s="1"/>
  <c r="E381" i="3"/>
  <c r="E12" i="3" s="1"/>
  <c r="F381" i="3"/>
  <c r="F12" i="3" s="1"/>
  <c r="H345" i="10"/>
  <c r="H402" i="8"/>
  <c r="H14" i="8" s="1"/>
  <c r="H364" i="7"/>
  <c r="H345" i="5"/>
  <c r="H402" i="11"/>
  <c r="H345" i="4"/>
  <c r="H379" i="10"/>
  <c r="H402" i="9"/>
  <c r="H14" i="9" s="1"/>
  <c r="H402" i="10"/>
  <c r="H14" i="10" s="1"/>
  <c r="H364" i="9"/>
  <c r="H379" i="12"/>
  <c r="H345" i="12"/>
  <c r="H364" i="12"/>
  <c r="H379" i="9"/>
  <c r="H345" i="7"/>
  <c r="H402" i="4"/>
  <c r="H14" i="4" s="1"/>
  <c r="H364" i="10"/>
  <c r="H379" i="7"/>
  <c r="H364" i="5"/>
  <c r="H345" i="8"/>
  <c r="H402" i="6"/>
  <c r="H14" i="6" s="1"/>
  <c r="H379" i="5"/>
  <c r="H364" i="4"/>
  <c r="H345" i="11"/>
  <c r="H364" i="8"/>
  <c r="H379" i="4"/>
  <c r="H402" i="12"/>
  <c r="H14" i="12" s="1"/>
  <c r="H364" i="11"/>
  <c r="H379" i="8"/>
  <c r="H345" i="6"/>
  <c r="H379" i="11"/>
  <c r="H345" i="9"/>
  <c r="H402" i="7"/>
  <c r="H14" i="7" s="1"/>
  <c r="H364" i="6"/>
  <c r="H379" i="6"/>
  <c r="H402" i="5"/>
  <c r="H14" i="5" s="1"/>
  <c r="H345" i="3"/>
  <c r="H364" i="3"/>
  <c r="H379" i="3"/>
  <c r="H402" i="3"/>
  <c r="H14" i="3" s="1"/>
  <c r="E12" i="4"/>
  <c r="O3" i="13"/>
  <c r="H388" i="11"/>
  <c r="H304" i="12"/>
  <c r="N6" i="13"/>
  <c r="H388" i="12"/>
  <c r="H304" i="5"/>
  <c r="H304" i="10"/>
  <c r="H388" i="10"/>
  <c r="H304" i="8"/>
  <c r="E12" i="8"/>
  <c r="H304" i="11"/>
  <c r="H388" i="5"/>
  <c r="H388" i="8"/>
  <c r="N7" i="13"/>
  <c r="H14" i="11"/>
  <c r="H304" i="6"/>
  <c r="N8" i="13"/>
  <c r="H304" i="4"/>
  <c r="H388" i="4"/>
  <c r="H388" i="9"/>
  <c r="H304" i="7"/>
  <c r="E12" i="7"/>
  <c r="H388" i="6"/>
  <c r="N11" i="13"/>
  <c r="H304" i="9"/>
  <c r="N12" i="13"/>
  <c r="H388" i="7"/>
  <c r="H304" i="3"/>
  <c r="H388" i="3"/>
  <c r="H86" i="2"/>
  <c r="H87" i="2"/>
  <c r="H88" i="2"/>
  <c r="H86" i="3"/>
  <c r="H87" i="3"/>
  <c r="H88" i="3"/>
  <c r="H86" i="4"/>
  <c r="H87" i="4"/>
  <c r="H88" i="4"/>
  <c r="H86" i="5"/>
  <c r="H87" i="5"/>
  <c r="H88" i="5"/>
  <c r="H86" i="6"/>
  <c r="H87" i="6"/>
  <c r="H88" i="6"/>
  <c r="H86" i="7"/>
  <c r="H87" i="7"/>
  <c r="H88" i="7"/>
  <c r="H86" i="8"/>
  <c r="H87" i="8"/>
  <c r="H88" i="8"/>
  <c r="H86" i="9"/>
  <c r="H87" i="9"/>
  <c r="H88" i="9"/>
  <c r="H86" i="10"/>
  <c r="H87" i="10"/>
  <c r="H88" i="10"/>
  <c r="H86" i="11"/>
  <c r="H87" i="11"/>
  <c r="H88" i="11"/>
  <c r="H86" i="12"/>
  <c r="H87" i="12"/>
  <c r="H88" i="12"/>
  <c r="H381" i="7" l="1"/>
  <c r="H12" i="7" s="1"/>
  <c r="H381" i="5"/>
  <c r="H12" i="5" s="1"/>
  <c r="H381" i="12"/>
  <c r="H12" i="12" s="1"/>
  <c r="H381" i="4"/>
  <c r="H12" i="4" s="1"/>
  <c r="H381" i="6"/>
  <c r="H12" i="6" s="1"/>
  <c r="H381" i="8"/>
  <c r="H12" i="8" s="1"/>
  <c r="H381" i="9"/>
  <c r="H12" i="9" s="1"/>
  <c r="H381" i="10"/>
  <c r="H12" i="10" s="1"/>
  <c r="H381" i="11"/>
  <c r="H12" i="11" s="1"/>
  <c r="H381" i="3"/>
  <c r="H12" i="3" s="1"/>
  <c r="H337" i="2"/>
  <c r="H338" i="2"/>
  <c r="H339" i="2"/>
  <c r="H324" i="2"/>
  <c r="F318" i="1"/>
  <c r="E318" i="1"/>
  <c r="F304" i="1"/>
  <c r="E304" i="1"/>
  <c r="H50" i="2"/>
  <c r="H51" i="2"/>
  <c r="H52" i="2"/>
  <c r="H50" i="3"/>
  <c r="H51" i="3"/>
  <c r="H52" i="3"/>
  <c r="H50" i="4"/>
  <c r="H51" i="4"/>
  <c r="H52" i="4"/>
  <c r="H50" i="5"/>
  <c r="H51" i="5"/>
  <c r="H52" i="5"/>
  <c r="H50" i="6"/>
  <c r="H51" i="6"/>
  <c r="H50" i="7"/>
  <c r="H51" i="7"/>
  <c r="H52" i="7"/>
  <c r="H50" i="8"/>
  <c r="H51" i="8"/>
  <c r="H52" i="8"/>
  <c r="H50" i="9"/>
  <c r="H51" i="9"/>
  <c r="H52" i="9"/>
  <c r="H50" i="10"/>
  <c r="H51" i="10"/>
  <c r="H52" i="10"/>
  <c r="H50" i="11"/>
  <c r="H51" i="11"/>
  <c r="H52" i="11"/>
  <c r="H50" i="12"/>
  <c r="H51" i="12"/>
  <c r="H52" i="12"/>
  <c r="H318" i="1" l="1"/>
  <c r="O2" i="13"/>
  <c r="O14" i="13" s="1"/>
  <c r="F280" i="5" l="1"/>
  <c r="F280" i="6"/>
  <c r="F280" i="7"/>
  <c r="F280" i="8"/>
  <c r="F280" i="9"/>
  <c r="F280" i="10"/>
  <c r="F280" i="11"/>
  <c r="F280" i="12"/>
  <c r="F280" i="4"/>
  <c r="E280" i="5"/>
  <c r="E280" i="6"/>
  <c r="E280" i="7"/>
  <c r="E280" i="8"/>
  <c r="E280" i="9"/>
  <c r="E280" i="10"/>
  <c r="E280" i="11"/>
  <c r="E280" i="12"/>
  <c r="E280" i="4"/>
  <c r="F273" i="5"/>
  <c r="M6" i="13" s="1"/>
  <c r="F273" i="6"/>
  <c r="M7" i="13" s="1"/>
  <c r="F273" i="7"/>
  <c r="M8" i="13" s="1"/>
  <c r="F273" i="8"/>
  <c r="M9" i="13" s="1"/>
  <c r="F273" i="9"/>
  <c r="M10" i="13" s="1"/>
  <c r="F273" i="10"/>
  <c r="M11" i="13" s="1"/>
  <c r="F273" i="11"/>
  <c r="M12" i="13" s="1"/>
  <c r="F273" i="12"/>
  <c r="M13" i="13" s="1"/>
  <c r="F273" i="4"/>
  <c r="M5" i="13" s="1"/>
  <c r="E273" i="5"/>
  <c r="E273" i="6"/>
  <c r="E273" i="7"/>
  <c r="E273" i="8"/>
  <c r="E273" i="9"/>
  <c r="E273" i="10"/>
  <c r="E273" i="11"/>
  <c r="E273" i="12"/>
  <c r="E273" i="4"/>
  <c r="F273" i="3"/>
  <c r="M4" i="13" s="1"/>
  <c r="E273" i="3"/>
  <c r="F280" i="3"/>
  <c r="E280" i="3"/>
  <c r="F280" i="2"/>
  <c r="E280" i="2"/>
  <c r="F273" i="2"/>
  <c r="M3" i="13" s="1"/>
  <c r="E273" i="2"/>
  <c r="H216" i="11"/>
  <c r="H216" i="10"/>
  <c r="H216" i="9"/>
  <c r="H216" i="8"/>
  <c r="H216" i="7"/>
  <c r="H216" i="6"/>
  <c r="H216" i="5"/>
  <c r="H216" i="4"/>
  <c r="H216" i="3"/>
  <c r="H216" i="2"/>
  <c r="H216" i="12"/>
  <c r="H100" i="2" l="1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99" i="2"/>
  <c r="H122" i="2"/>
  <c r="H123" i="2"/>
  <c r="H124" i="2"/>
  <c r="H125" i="2"/>
  <c r="H126" i="2"/>
  <c r="H127" i="2"/>
  <c r="H128" i="2"/>
  <c r="H129" i="2"/>
  <c r="H99" i="3"/>
  <c r="H122" i="3"/>
  <c r="H123" i="3"/>
  <c r="H124" i="3"/>
  <c r="H125" i="3"/>
  <c r="H126" i="3"/>
  <c r="H127" i="3"/>
  <c r="H128" i="3"/>
  <c r="H129" i="3"/>
  <c r="H99" i="4"/>
  <c r="H122" i="4"/>
  <c r="H123" i="4"/>
  <c r="H124" i="4"/>
  <c r="H125" i="4"/>
  <c r="H126" i="4"/>
  <c r="H127" i="4"/>
  <c r="H128" i="4"/>
  <c r="H129" i="4"/>
  <c r="H99" i="5"/>
  <c r="H122" i="5"/>
  <c r="H123" i="5"/>
  <c r="H124" i="5"/>
  <c r="H125" i="5"/>
  <c r="H126" i="5"/>
  <c r="H127" i="5"/>
  <c r="H128" i="5"/>
  <c r="H129" i="5"/>
  <c r="H99" i="6"/>
  <c r="H122" i="6"/>
  <c r="H123" i="6"/>
  <c r="H124" i="6"/>
  <c r="H125" i="6"/>
  <c r="H126" i="6"/>
  <c r="H127" i="6"/>
  <c r="H128" i="6"/>
  <c r="H129" i="6"/>
  <c r="H99" i="7"/>
  <c r="H122" i="7"/>
  <c r="H123" i="7"/>
  <c r="H124" i="7"/>
  <c r="H125" i="7"/>
  <c r="H126" i="7"/>
  <c r="H127" i="7"/>
  <c r="H128" i="7"/>
  <c r="H129" i="7"/>
  <c r="H99" i="8"/>
  <c r="H122" i="8"/>
  <c r="H123" i="8"/>
  <c r="H124" i="8"/>
  <c r="H125" i="8"/>
  <c r="H126" i="8"/>
  <c r="H127" i="8"/>
  <c r="H128" i="8"/>
  <c r="H129" i="8"/>
  <c r="H99" i="9"/>
  <c r="H122" i="9"/>
  <c r="H123" i="9"/>
  <c r="H124" i="9"/>
  <c r="H125" i="9"/>
  <c r="H126" i="9"/>
  <c r="H127" i="9"/>
  <c r="H128" i="9"/>
  <c r="H129" i="9"/>
  <c r="H99" i="10"/>
  <c r="H122" i="10"/>
  <c r="H123" i="10"/>
  <c r="H124" i="10"/>
  <c r="H125" i="10"/>
  <c r="H126" i="10"/>
  <c r="H127" i="10"/>
  <c r="H128" i="10"/>
  <c r="H129" i="10"/>
  <c r="H99" i="11"/>
  <c r="H122" i="11"/>
  <c r="H123" i="11"/>
  <c r="H124" i="11"/>
  <c r="H125" i="11"/>
  <c r="H126" i="11"/>
  <c r="H127" i="11"/>
  <c r="H128" i="11"/>
  <c r="H129" i="11"/>
  <c r="H99" i="12"/>
  <c r="H122" i="12"/>
  <c r="H123" i="12"/>
  <c r="H124" i="12"/>
  <c r="H125" i="12"/>
  <c r="H126" i="12"/>
  <c r="H127" i="12"/>
  <c r="H128" i="12"/>
  <c r="H129" i="12"/>
  <c r="H100" i="1"/>
  <c r="H123" i="1"/>
  <c r="H124" i="1"/>
  <c r="H125" i="1"/>
  <c r="H126" i="1"/>
  <c r="H127" i="1"/>
  <c r="H128" i="1"/>
  <c r="H129" i="1"/>
  <c r="H130" i="1"/>
  <c r="H130" i="2"/>
  <c r="H131" i="2"/>
  <c r="H132" i="2"/>
  <c r="H133" i="2"/>
  <c r="H130" i="3"/>
  <c r="H131" i="3"/>
  <c r="H132" i="3"/>
  <c r="H133" i="3"/>
  <c r="H130" i="4"/>
  <c r="H131" i="4"/>
  <c r="H132" i="4"/>
  <c r="H133" i="4"/>
  <c r="H130" i="5"/>
  <c r="H131" i="5"/>
  <c r="H132" i="5"/>
  <c r="H133" i="5"/>
  <c r="H130" i="6"/>
  <c r="H131" i="6"/>
  <c r="H132" i="6"/>
  <c r="H133" i="6"/>
  <c r="H130" i="7"/>
  <c r="H131" i="7"/>
  <c r="H132" i="7"/>
  <c r="H133" i="7"/>
  <c r="H130" i="8"/>
  <c r="H131" i="8"/>
  <c r="H132" i="8"/>
  <c r="H133" i="8"/>
  <c r="H130" i="9"/>
  <c r="H131" i="9"/>
  <c r="H132" i="9"/>
  <c r="H133" i="9"/>
  <c r="H130" i="10"/>
  <c r="H131" i="10"/>
  <c r="H132" i="10"/>
  <c r="H133" i="10"/>
  <c r="H130" i="11"/>
  <c r="H131" i="11"/>
  <c r="H132" i="11"/>
  <c r="H133" i="11"/>
  <c r="H130" i="12"/>
  <c r="H131" i="12"/>
  <c r="H132" i="12"/>
  <c r="H133" i="12"/>
  <c r="H131" i="1"/>
  <c r="H132" i="1"/>
  <c r="H133" i="1"/>
  <c r="H134" i="1"/>
  <c r="H135" i="2"/>
  <c r="H135" i="3"/>
  <c r="H135" i="4"/>
  <c r="H135" i="5"/>
  <c r="H135" i="6"/>
  <c r="H135" i="7"/>
  <c r="H135" i="8"/>
  <c r="H135" i="9"/>
  <c r="H135" i="10"/>
  <c r="H135" i="11"/>
  <c r="H135" i="12"/>
  <c r="H136" i="1"/>
  <c r="H134" i="2"/>
  <c r="H134" i="3"/>
  <c r="H134" i="4"/>
  <c r="H134" i="5"/>
  <c r="H134" i="6"/>
  <c r="H134" i="7"/>
  <c r="H134" i="8"/>
  <c r="H134" i="9"/>
  <c r="H134" i="10"/>
  <c r="H134" i="11"/>
  <c r="H134" i="12"/>
  <c r="H135" i="1"/>
  <c r="H98" i="2"/>
  <c r="H98" i="3"/>
  <c r="H98" i="4"/>
  <c r="H98" i="5"/>
  <c r="H98" i="6"/>
  <c r="H98" i="7"/>
  <c r="H98" i="8"/>
  <c r="H98" i="9"/>
  <c r="H98" i="10"/>
  <c r="H98" i="11"/>
  <c r="H98" i="12"/>
  <c r="H99" i="1"/>
  <c r="F241" i="2"/>
  <c r="L3" i="13" s="1"/>
  <c r="F241" i="4"/>
  <c r="L5" i="13" s="1"/>
  <c r="F241" i="5"/>
  <c r="L6" i="13" s="1"/>
  <c r="F241" i="6"/>
  <c r="L7" i="13" s="1"/>
  <c r="F241" i="7"/>
  <c r="L8" i="13" s="1"/>
  <c r="F241" i="8"/>
  <c r="L9" i="13" s="1"/>
  <c r="F241" i="9"/>
  <c r="L10" i="13" s="1"/>
  <c r="F241" i="10"/>
  <c r="L11" i="13" s="1"/>
  <c r="F241" i="11"/>
  <c r="L12" i="13" s="1"/>
  <c r="F241" i="12"/>
  <c r="L13" i="13" s="1"/>
  <c r="F241" i="1"/>
  <c r="L2" i="13" s="1"/>
  <c r="E241" i="2"/>
  <c r="E241" i="4"/>
  <c r="E241" i="5"/>
  <c r="E241" i="6"/>
  <c r="E241" i="7"/>
  <c r="E241" i="8"/>
  <c r="E241" i="9"/>
  <c r="E241" i="10"/>
  <c r="E241" i="11"/>
  <c r="E241" i="12"/>
  <c r="E241" i="1"/>
  <c r="H241" i="3"/>
  <c r="L14" i="13" l="1"/>
  <c r="H241" i="2"/>
  <c r="H241" i="6"/>
  <c r="H241" i="4"/>
  <c r="H241" i="1"/>
  <c r="H241" i="5"/>
  <c r="H241" i="9"/>
  <c r="H241" i="12"/>
  <c r="H241" i="10"/>
  <c r="H241" i="8"/>
  <c r="H241" i="11"/>
  <c r="H241" i="7"/>
  <c r="B93" i="4"/>
  <c r="C16" i="13" s="1"/>
  <c r="B93" i="5"/>
  <c r="B93" i="6"/>
  <c r="B93" i="7"/>
  <c r="B93" i="8"/>
  <c r="B93" i="9"/>
  <c r="B93" i="10"/>
  <c r="B93" i="11"/>
  <c r="B93" i="12"/>
  <c r="W14" i="13" l="1"/>
  <c r="J14" i="13"/>
  <c r="T14" i="13" l="1"/>
  <c r="S14" i="13"/>
  <c r="F15" i="12"/>
  <c r="U13" i="13" s="1"/>
  <c r="E15" i="12"/>
  <c r="Q13" i="13"/>
  <c r="P13" i="13"/>
  <c r="H279" i="12"/>
  <c r="H278" i="12"/>
  <c r="H277" i="12"/>
  <c r="H276" i="12"/>
  <c r="H275" i="12"/>
  <c r="H272" i="12"/>
  <c r="H271" i="12"/>
  <c r="H270" i="12"/>
  <c r="H269" i="12"/>
  <c r="H268" i="12"/>
  <c r="H267" i="12"/>
  <c r="H265" i="12"/>
  <c r="H264" i="12"/>
  <c r="H263" i="12"/>
  <c r="H262" i="12"/>
  <c r="H261" i="12"/>
  <c r="H260" i="12"/>
  <c r="H243" i="12"/>
  <c r="H215" i="12"/>
  <c r="H214" i="12"/>
  <c r="H213" i="12"/>
  <c r="H212" i="12"/>
  <c r="H211" i="12"/>
  <c r="H209" i="12"/>
  <c r="H208" i="12"/>
  <c r="H207" i="12"/>
  <c r="H206" i="12"/>
  <c r="H205" i="12"/>
  <c r="H204" i="12"/>
  <c r="H203" i="12"/>
  <c r="H202" i="12"/>
  <c r="H201" i="12"/>
  <c r="H200" i="12"/>
  <c r="H199" i="12"/>
  <c r="H198" i="12"/>
  <c r="H197" i="12"/>
  <c r="H196" i="12"/>
  <c r="H195" i="12"/>
  <c r="H194" i="12"/>
  <c r="H193" i="12"/>
  <c r="H192" i="12"/>
  <c r="H191" i="12"/>
  <c r="H190" i="12"/>
  <c r="H189" i="12"/>
  <c r="H188" i="12"/>
  <c r="H187" i="12"/>
  <c r="F180" i="12"/>
  <c r="F10" i="12" s="1"/>
  <c r="E180" i="12"/>
  <c r="E10" i="12" s="1"/>
  <c r="H179" i="12"/>
  <c r="H178" i="12"/>
  <c r="H177" i="12"/>
  <c r="H176" i="12"/>
  <c r="H174" i="12"/>
  <c r="H173" i="12"/>
  <c r="H172" i="12"/>
  <c r="H171" i="12"/>
  <c r="H170" i="12"/>
  <c r="H169" i="12"/>
  <c r="H168" i="12"/>
  <c r="H167" i="12"/>
  <c r="H166" i="12"/>
  <c r="H165" i="12"/>
  <c r="F162" i="12"/>
  <c r="E162" i="12"/>
  <c r="H161" i="12"/>
  <c r="H160" i="12"/>
  <c r="H159" i="12"/>
  <c r="H158" i="12"/>
  <c r="H156" i="12"/>
  <c r="H155" i="12"/>
  <c r="H154" i="12"/>
  <c r="H153" i="12"/>
  <c r="H152" i="12"/>
  <c r="H151" i="12"/>
  <c r="H150" i="12"/>
  <c r="H149" i="12"/>
  <c r="H148" i="12"/>
  <c r="H147" i="12"/>
  <c r="H146" i="12"/>
  <c r="H145" i="12"/>
  <c r="F13" i="13"/>
  <c r="E11" i="12"/>
  <c r="H140" i="12"/>
  <c r="H139" i="12"/>
  <c r="H138" i="12"/>
  <c r="H137" i="12"/>
  <c r="H136" i="12"/>
  <c r="C13" i="13"/>
  <c r="H90" i="12"/>
  <c r="H89" i="12"/>
  <c r="H85" i="12"/>
  <c r="F82" i="12"/>
  <c r="E82" i="12"/>
  <c r="H81" i="12"/>
  <c r="H80" i="12"/>
  <c r="H79" i="12"/>
  <c r="H78" i="12"/>
  <c r="H77" i="12"/>
  <c r="H76" i="12"/>
  <c r="H75" i="12"/>
  <c r="H74" i="12"/>
  <c r="E13" i="13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49" i="12"/>
  <c r="H48" i="12"/>
  <c r="H47" i="12"/>
  <c r="H46" i="12"/>
  <c r="H45" i="12"/>
  <c r="H44" i="12"/>
  <c r="H43" i="12"/>
  <c r="H42" i="12"/>
  <c r="H41" i="12"/>
  <c r="H40" i="12"/>
  <c r="F30" i="12"/>
  <c r="F15" i="11"/>
  <c r="U12" i="13" s="1"/>
  <c r="R12" i="13"/>
  <c r="Q12" i="13"/>
  <c r="P12" i="13"/>
  <c r="H279" i="11"/>
  <c r="H278" i="11"/>
  <c r="H277" i="11"/>
  <c r="H276" i="11"/>
  <c r="H275" i="11"/>
  <c r="H272" i="11"/>
  <c r="H271" i="11"/>
  <c r="H270" i="11"/>
  <c r="H269" i="11"/>
  <c r="H268" i="11"/>
  <c r="H267" i="11"/>
  <c r="H265" i="11"/>
  <c r="H264" i="11"/>
  <c r="H263" i="11"/>
  <c r="H262" i="11"/>
  <c r="H261" i="11"/>
  <c r="H260" i="11"/>
  <c r="H243" i="11"/>
  <c r="H215" i="11"/>
  <c r="H214" i="11"/>
  <c r="H213" i="11"/>
  <c r="H212" i="11"/>
  <c r="H211" i="11"/>
  <c r="H209" i="11"/>
  <c r="H208" i="11"/>
  <c r="H207" i="11"/>
  <c r="H206" i="11"/>
  <c r="H205" i="11"/>
  <c r="H204" i="11"/>
  <c r="H203" i="11"/>
  <c r="H202" i="11"/>
  <c r="H201" i="11"/>
  <c r="H200" i="11"/>
  <c r="H199" i="11"/>
  <c r="H198" i="11"/>
  <c r="H197" i="11"/>
  <c r="H196" i="11"/>
  <c r="H195" i="11"/>
  <c r="H194" i="11"/>
  <c r="H193" i="11"/>
  <c r="H192" i="11"/>
  <c r="H191" i="11"/>
  <c r="H190" i="11"/>
  <c r="H189" i="11"/>
  <c r="H188" i="11"/>
  <c r="H187" i="11"/>
  <c r="F180" i="11"/>
  <c r="F10" i="11" s="1"/>
  <c r="E180" i="11"/>
  <c r="E10" i="11" s="1"/>
  <c r="H179" i="11"/>
  <c r="H178" i="11"/>
  <c r="H177" i="11"/>
  <c r="H176" i="11"/>
  <c r="H174" i="11"/>
  <c r="H173" i="11"/>
  <c r="H172" i="11"/>
  <c r="H171" i="11"/>
  <c r="H170" i="11"/>
  <c r="H169" i="11"/>
  <c r="H168" i="11"/>
  <c r="H167" i="11"/>
  <c r="H166" i="11"/>
  <c r="H165" i="11"/>
  <c r="F162" i="11"/>
  <c r="E162" i="11"/>
  <c r="H161" i="11"/>
  <c r="H160" i="11"/>
  <c r="H159" i="11"/>
  <c r="H158" i="11"/>
  <c r="H156" i="11"/>
  <c r="H155" i="11"/>
  <c r="H154" i="11"/>
  <c r="H153" i="11"/>
  <c r="H152" i="11"/>
  <c r="H151" i="11"/>
  <c r="H150" i="11"/>
  <c r="H149" i="11"/>
  <c r="H148" i="11"/>
  <c r="H147" i="11"/>
  <c r="H146" i="11"/>
  <c r="H145" i="11"/>
  <c r="E11" i="11"/>
  <c r="H140" i="11"/>
  <c r="H139" i="11"/>
  <c r="H138" i="11"/>
  <c r="H137" i="11"/>
  <c r="H136" i="11"/>
  <c r="C12" i="13"/>
  <c r="H90" i="11"/>
  <c r="H89" i="11"/>
  <c r="H85" i="11"/>
  <c r="F82" i="11"/>
  <c r="E82" i="11"/>
  <c r="H81" i="11"/>
  <c r="H80" i="11"/>
  <c r="H79" i="11"/>
  <c r="H78" i="11"/>
  <c r="H77" i="11"/>
  <c r="H76" i="11"/>
  <c r="H75" i="11"/>
  <c r="H74" i="11"/>
  <c r="E12" i="13"/>
  <c r="H70" i="11"/>
  <c r="H69" i="11"/>
  <c r="H68" i="11"/>
  <c r="H67" i="11"/>
  <c r="H66" i="11"/>
  <c r="H65" i="11"/>
  <c r="H64" i="11"/>
  <c r="H63" i="11"/>
  <c r="H62" i="11"/>
  <c r="H61" i="11"/>
  <c r="H60" i="11"/>
  <c r="H59" i="11"/>
  <c r="H58" i="11"/>
  <c r="H57" i="11"/>
  <c r="H49" i="11"/>
  <c r="H48" i="11"/>
  <c r="H47" i="11"/>
  <c r="H46" i="11"/>
  <c r="H45" i="11"/>
  <c r="H44" i="11"/>
  <c r="H43" i="11"/>
  <c r="H42" i="11"/>
  <c r="H41" i="11"/>
  <c r="H40" i="11"/>
  <c r="F30" i="11"/>
  <c r="E15" i="11"/>
  <c r="F15" i="10"/>
  <c r="U11" i="13" s="1"/>
  <c r="E15" i="10"/>
  <c r="R11" i="13"/>
  <c r="Q11" i="13"/>
  <c r="P11" i="13"/>
  <c r="H279" i="10"/>
  <c r="H278" i="10"/>
  <c r="H277" i="10"/>
  <c r="H276" i="10"/>
  <c r="H275" i="10"/>
  <c r="H272" i="10"/>
  <c r="H271" i="10"/>
  <c r="H270" i="10"/>
  <c r="H269" i="10"/>
  <c r="H268" i="10"/>
  <c r="H265" i="10"/>
  <c r="H264" i="10"/>
  <c r="H263" i="10"/>
  <c r="H262" i="10"/>
  <c r="H261" i="10"/>
  <c r="H260" i="10"/>
  <c r="H243" i="10"/>
  <c r="H215" i="10"/>
  <c r="H214" i="10"/>
  <c r="H213" i="10"/>
  <c r="H212" i="10"/>
  <c r="H211" i="10"/>
  <c r="H209" i="10"/>
  <c r="H208" i="10"/>
  <c r="H207" i="10"/>
  <c r="H206" i="10"/>
  <c r="H205" i="10"/>
  <c r="H204" i="10"/>
  <c r="H203" i="10"/>
  <c r="H202" i="10"/>
  <c r="H201" i="10"/>
  <c r="H200" i="10"/>
  <c r="H199" i="10"/>
  <c r="H198" i="10"/>
  <c r="H197" i="10"/>
  <c r="H196" i="10"/>
  <c r="H195" i="10"/>
  <c r="H194" i="10"/>
  <c r="H193" i="10"/>
  <c r="H192" i="10"/>
  <c r="H191" i="10"/>
  <c r="H190" i="10"/>
  <c r="H189" i="10"/>
  <c r="H188" i="10"/>
  <c r="H187" i="10"/>
  <c r="F180" i="10"/>
  <c r="F10" i="10" s="1"/>
  <c r="E180" i="10"/>
  <c r="E10" i="10" s="1"/>
  <c r="H179" i="10"/>
  <c r="H178" i="10"/>
  <c r="H177" i="10"/>
  <c r="H176" i="10"/>
  <c r="H174" i="10"/>
  <c r="H173" i="10"/>
  <c r="H172" i="10"/>
  <c r="H171" i="10"/>
  <c r="H170" i="10"/>
  <c r="H169" i="10"/>
  <c r="H168" i="10"/>
  <c r="H167" i="10"/>
  <c r="H166" i="10"/>
  <c r="H165" i="10"/>
  <c r="F162" i="10"/>
  <c r="E162" i="10"/>
  <c r="H161" i="10"/>
  <c r="H160" i="10"/>
  <c r="H159" i="10"/>
  <c r="H158" i="10"/>
  <c r="H156" i="10"/>
  <c r="H155" i="10"/>
  <c r="H154" i="10"/>
  <c r="H153" i="10"/>
  <c r="H152" i="10"/>
  <c r="H151" i="10"/>
  <c r="H150" i="10"/>
  <c r="H149" i="10"/>
  <c r="H148" i="10"/>
  <c r="H147" i="10"/>
  <c r="H146" i="10"/>
  <c r="H145" i="10"/>
  <c r="E11" i="10"/>
  <c r="H140" i="10"/>
  <c r="H139" i="10"/>
  <c r="H138" i="10"/>
  <c r="H137" i="10"/>
  <c r="H136" i="10"/>
  <c r="C11" i="13"/>
  <c r="H90" i="10"/>
  <c r="H89" i="10"/>
  <c r="H85" i="10"/>
  <c r="F82" i="10"/>
  <c r="E82" i="10"/>
  <c r="H81" i="10"/>
  <c r="H80" i="10"/>
  <c r="H79" i="10"/>
  <c r="H78" i="10"/>
  <c r="H77" i="10"/>
  <c r="H76" i="10"/>
  <c r="H75" i="10"/>
  <c r="H74" i="10"/>
  <c r="E11" i="13"/>
  <c r="H70" i="10"/>
  <c r="H69" i="10"/>
  <c r="H68" i="10"/>
  <c r="H67" i="10"/>
  <c r="H66" i="10"/>
  <c r="H65" i="10"/>
  <c r="H64" i="10"/>
  <c r="H63" i="10"/>
  <c r="H62" i="10"/>
  <c r="H61" i="10"/>
  <c r="H60" i="10"/>
  <c r="H59" i="10"/>
  <c r="H58" i="10"/>
  <c r="H57" i="10"/>
  <c r="H49" i="10"/>
  <c r="H48" i="10"/>
  <c r="H47" i="10"/>
  <c r="H46" i="10"/>
  <c r="H45" i="10"/>
  <c r="H44" i="10"/>
  <c r="H43" i="10"/>
  <c r="H42" i="10"/>
  <c r="H41" i="10"/>
  <c r="H40" i="10"/>
  <c r="F30" i="10"/>
  <c r="F15" i="9"/>
  <c r="U10" i="13" s="1"/>
  <c r="E15" i="9"/>
  <c r="R10" i="13"/>
  <c r="Q10" i="13"/>
  <c r="P10" i="13"/>
  <c r="H279" i="9"/>
  <c r="H278" i="9"/>
  <c r="H277" i="9"/>
  <c r="H276" i="9"/>
  <c r="H275" i="9"/>
  <c r="H272" i="9"/>
  <c r="H271" i="9"/>
  <c r="H270" i="9"/>
  <c r="H269" i="9"/>
  <c r="H268" i="9"/>
  <c r="H267" i="9"/>
  <c r="H265" i="9"/>
  <c r="H264" i="9"/>
  <c r="H263" i="9"/>
  <c r="H262" i="9"/>
  <c r="H261" i="9"/>
  <c r="H260" i="9"/>
  <c r="H243" i="9"/>
  <c r="H215" i="9"/>
  <c r="H214" i="9"/>
  <c r="H213" i="9"/>
  <c r="H212" i="9"/>
  <c r="H211" i="9"/>
  <c r="H209" i="9"/>
  <c r="H208" i="9"/>
  <c r="H207" i="9"/>
  <c r="H206" i="9"/>
  <c r="H205" i="9"/>
  <c r="H204" i="9"/>
  <c r="H203" i="9"/>
  <c r="H202" i="9"/>
  <c r="H201" i="9"/>
  <c r="H200" i="9"/>
  <c r="H199" i="9"/>
  <c r="H198" i="9"/>
  <c r="H197" i="9"/>
  <c r="H196" i="9"/>
  <c r="H195" i="9"/>
  <c r="H194" i="9"/>
  <c r="H193" i="9"/>
  <c r="H192" i="9"/>
  <c r="H191" i="9"/>
  <c r="H190" i="9"/>
  <c r="H189" i="9"/>
  <c r="H188" i="9"/>
  <c r="H187" i="9"/>
  <c r="F180" i="9"/>
  <c r="F10" i="9" s="1"/>
  <c r="E180" i="9"/>
  <c r="E10" i="9" s="1"/>
  <c r="H179" i="9"/>
  <c r="H178" i="9"/>
  <c r="H177" i="9"/>
  <c r="H176" i="9"/>
  <c r="H174" i="9"/>
  <c r="H173" i="9"/>
  <c r="H172" i="9"/>
  <c r="H171" i="9"/>
  <c r="H170" i="9"/>
  <c r="H169" i="9"/>
  <c r="H168" i="9"/>
  <c r="H167" i="9"/>
  <c r="H166" i="9"/>
  <c r="H165" i="9"/>
  <c r="F162" i="9"/>
  <c r="E162" i="9"/>
  <c r="H161" i="9"/>
  <c r="H160" i="9"/>
  <c r="H159" i="9"/>
  <c r="H158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E11" i="9"/>
  <c r="H140" i="9"/>
  <c r="H139" i="9"/>
  <c r="H138" i="9"/>
  <c r="H137" i="9"/>
  <c r="H136" i="9"/>
  <c r="C10" i="13"/>
  <c r="H90" i="9"/>
  <c r="H89" i="9"/>
  <c r="H85" i="9"/>
  <c r="F82" i="9"/>
  <c r="E82" i="9"/>
  <c r="H81" i="9"/>
  <c r="H80" i="9"/>
  <c r="H79" i="9"/>
  <c r="H78" i="9"/>
  <c r="H77" i="9"/>
  <c r="H76" i="9"/>
  <c r="H75" i="9"/>
  <c r="H74" i="9"/>
  <c r="E10" i="13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49" i="9"/>
  <c r="H48" i="9"/>
  <c r="H47" i="9"/>
  <c r="H46" i="9"/>
  <c r="H45" i="9"/>
  <c r="H44" i="9"/>
  <c r="H43" i="9"/>
  <c r="H42" i="9"/>
  <c r="H41" i="9"/>
  <c r="H40" i="9"/>
  <c r="F30" i="9"/>
  <c r="F15" i="8"/>
  <c r="U9" i="13" s="1"/>
  <c r="E15" i="8"/>
  <c r="R9" i="13"/>
  <c r="Q9" i="13"/>
  <c r="P9" i="13"/>
  <c r="H279" i="8"/>
  <c r="H278" i="8"/>
  <c r="H277" i="8"/>
  <c r="H276" i="8"/>
  <c r="H275" i="8"/>
  <c r="H272" i="8"/>
  <c r="H271" i="8"/>
  <c r="H270" i="8"/>
  <c r="H269" i="8"/>
  <c r="H268" i="8"/>
  <c r="H267" i="8"/>
  <c r="H265" i="8"/>
  <c r="H264" i="8"/>
  <c r="H263" i="8"/>
  <c r="H262" i="8"/>
  <c r="H261" i="8"/>
  <c r="H260" i="8"/>
  <c r="H243" i="8"/>
  <c r="H215" i="8"/>
  <c r="H214" i="8"/>
  <c r="H213" i="8"/>
  <c r="H212" i="8"/>
  <c r="H211" i="8"/>
  <c r="H209" i="8"/>
  <c r="H208" i="8"/>
  <c r="H207" i="8"/>
  <c r="H206" i="8"/>
  <c r="H205" i="8"/>
  <c r="H204" i="8"/>
  <c r="H203" i="8"/>
  <c r="H202" i="8"/>
  <c r="H201" i="8"/>
  <c r="H200" i="8"/>
  <c r="H199" i="8"/>
  <c r="H198" i="8"/>
  <c r="H197" i="8"/>
  <c r="H196" i="8"/>
  <c r="H195" i="8"/>
  <c r="H194" i="8"/>
  <c r="H193" i="8"/>
  <c r="H192" i="8"/>
  <c r="H191" i="8"/>
  <c r="H190" i="8"/>
  <c r="H189" i="8"/>
  <c r="H188" i="8"/>
  <c r="H187" i="8"/>
  <c r="F180" i="8"/>
  <c r="F10" i="8" s="1"/>
  <c r="E180" i="8"/>
  <c r="E10" i="8" s="1"/>
  <c r="H179" i="8"/>
  <c r="H178" i="8"/>
  <c r="H177" i="8"/>
  <c r="H176" i="8"/>
  <c r="H174" i="8"/>
  <c r="H173" i="8"/>
  <c r="H172" i="8"/>
  <c r="H171" i="8"/>
  <c r="H170" i="8"/>
  <c r="H169" i="8"/>
  <c r="H168" i="8"/>
  <c r="H167" i="8"/>
  <c r="H166" i="8"/>
  <c r="H165" i="8"/>
  <c r="F162" i="8"/>
  <c r="E162" i="8"/>
  <c r="H161" i="8"/>
  <c r="H160" i="8"/>
  <c r="H159" i="8"/>
  <c r="H158" i="8"/>
  <c r="H156" i="8"/>
  <c r="H155" i="8"/>
  <c r="H154" i="8"/>
  <c r="H153" i="8"/>
  <c r="H152" i="8"/>
  <c r="H151" i="8"/>
  <c r="H150" i="8"/>
  <c r="H149" i="8"/>
  <c r="H148" i="8"/>
  <c r="H147" i="8"/>
  <c r="H146" i="8"/>
  <c r="H145" i="8"/>
  <c r="E11" i="8"/>
  <c r="H140" i="8"/>
  <c r="H139" i="8"/>
  <c r="H138" i="8"/>
  <c r="H137" i="8"/>
  <c r="H136" i="8"/>
  <c r="C9" i="13"/>
  <c r="H90" i="8"/>
  <c r="H89" i="8"/>
  <c r="H85" i="8"/>
  <c r="F82" i="8"/>
  <c r="E82" i="8"/>
  <c r="H81" i="8"/>
  <c r="H80" i="8"/>
  <c r="H79" i="8"/>
  <c r="H78" i="8"/>
  <c r="H77" i="8"/>
  <c r="H76" i="8"/>
  <c r="H75" i="8"/>
  <c r="H74" i="8"/>
  <c r="E9" i="13"/>
  <c r="H70" i="8"/>
  <c r="H69" i="8"/>
  <c r="H68" i="8"/>
  <c r="H67" i="8"/>
  <c r="H66" i="8"/>
  <c r="H65" i="8"/>
  <c r="H64" i="8"/>
  <c r="H63" i="8"/>
  <c r="H62" i="8"/>
  <c r="H61" i="8"/>
  <c r="H60" i="8"/>
  <c r="H59" i="8"/>
  <c r="H58" i="8"/>
  <c r="H57" i="8"/>
  <c r="H49" i="8"/>
  <c r="H48" i="8"/>
  <c r="H47" i="8"/>
  <c r="H46" i="8"/>
  <c r="H45" i="8"/>
  <c r="H44" i="8"/>
  <c r="H43" i="8"/>
  <c r="H42" i="8"/>
  <c r="H41" i="8"/>
  <c r="H40" i="8"/>
  <c r="F30" i="8"/>
  <c r="F15" i="7"/>
  <c r="U8" i="13" s="1"/>
  <c r="E15" i="7"/>
  <c r="R8" i="13"/>
  <c r="Q8" i="13"/>
  <c r="P8" i="13"/>
  <c r="H279" i="7"/>
  <c r="H278" i="7"/>
  <c r="H277" i="7"/>
  <c r="H276" i="7"/>
  <c r="H275" i="7"/>
  <c r="H272" i="7"/>
  <c r="H271" i="7"/>
  <c r="H270" i="7"/>
  <c r="H269" i="7"/>
  <c r="H268" i="7"/>
  <c r="H267" i="7"/>
  <c r="H265" i="7"/>
  <c r="H264" i="7"/>
  <c r="H263" i="7"/>
  <c r="H262" i="7"/>
  <c r="H261" i="7"/>
  <c r="H260" i="7"/>
  <c r="H243" i="7"/>
  <c r="H215" i="7"/>
  <c r="H214" i="7"/>
  <c r="H213" i="7"/>
  <c r="H212" i="7"/>
  <c r="H211" i="7"/>
  <c r="H209" i="7"/>
  <c r="H208" i="7"/>
  <c r="H207" i="7"/>
  <c r="H206" i="7"/>
  <c r="H205" i="7"/>
  <c r="H204" i="7"/>
  <c r="H203" i="7"/>
  <c r="H202" i="7"/>
  <c r="H201" i="7"/>
  <c r="H200" i="7"/>
  <c r="H199" i="7"/>
  <c r="H198" i="7"/>
  <c r="H197" i="7"/>
  <c r="H196" i="7"/>
  <c r="H195" i="7"/>
  <c r="H194" i="7"/>
  <c r="H193" i="7"/>
  <c r="H192" i="7"/>
  <c r="H191" i="7"/>
  <c r="H190" i="7"/>
  <c r="H189" i="7"/>
  <c r="H188" i="7"/>
  <c r="H187" i="7"/>
  <c r="F180" i="7"/>
  <c r="F10" i="7" s="1"/>
  <c r="E180" i="7"/>
  <c r="E10" i="7" s="1"/>
  <c r="H179" i="7"/>
  <c r="H178" i="7"/>
  <c r="H177" i="7"/>
  <c r="H176" i="7"/>
  <c r="H174" i="7"/>
  <c r="H173" i="7"/>
  <c r="H172" i="7"/>
  <c r="H171" i="7"/>
  <c r="H170" i="7"/>
  <c r="H169" i="7"/>
  <c r="H168" i="7"/>
  <c r="H167" i="7"/>
  <c r="H166" i="7"/>
  <c r="H165" i="7"/>
  <c r="F162" i="7"/>
  <c r="E162" i="7"/>
  <c r="H161" i="7"/>
  <c r="H160" i="7"/>
  <c r="H159" i="7"/>
  <c r="H158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E11" i="7"/>
  <c r="H140" i="7"/>
  <c r="H139" i="7"/>
  <c r="H138" i="7"/>
  <c r="H137" i="7"/>
  <c r="H136" i="7"/>
  <c r="C8" i="13"/>
  <c r="H90" i="7"/>
  <c r="H89" i="7"/>
  <c r="H85" i="7"/>
  <c r="F82" i="7"/>
  <c r="E82" i="7"/>
  <c r="H81" i="7"/>
  <c r="H80" i="7"/>
  <c r="H79" i="7"/>
  <c r="H78" i="7"/>
  <c r="H77" i="7"/>
  <c r="H76" i="7"/>
  <c r="H75" i="7"/>
  <c r="H74" i="7"/>
  <c r="E8" i="13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49" i="7"/>
  <c r="H48" i="7"/>
  <c r="H47" i="7"/>
  <c r="H46" i="7"/>
  <c r="H45" i="7"/>
  <c r="H44" i="7"/>
  <c r="H43" i="7"/>
  <c r="H42" i="7"/>
  <c r="H41" i="7"/>
  <c r="H40" i="7"/>
  <c r="F30" i="7"/>
  <c r="F15" i="6"/>
  <c r="U7" i="13" s="1"/>
  <c r="E15" i="6"/>
  <c r="R7" i="13"/>
  <c r="Q7" i="13"/>
  <c r="P7" i="13"/>
  <c r="H279" i="6"/>
  <c r="H278" i="6"/>
  <c r="H277" i="6"/>
  <c r="H276" i="6"/>
  <c r="H275" i="6"/>
  <c r="H272" i="6"/>
  <c r="H271" i="6"/>
  <c r="H270" i="6"/>
  <c r="H269" i="6"/>
  <c r="H268" i="6"/>
  <c r="H267" i="6"/>
  <c r="H265" i="6"/>
  <c r="H264" i="6"/>
  <c r="H263" i="6"/>
  <c r="H262" i="6"/>
  <c r="H261" i="6"/>
  <c r="H260" i="6"/>
  <c r="H243" i="6"/>
  <c r="H215" i="6"/>
  <c r="H214" i="6"/>
  <c r="H213" i="6"/>
  <c r="H212" i="6"/>
  <c r="H211" i="6"/>
  <c r="H209" i="6"/>
  <c r="H208" i="6"/>
  <c r="H207" i="6"/>
  <c r="H206" i="6"/>
  <c r="H205" i="6"/>
  <c r="H204" i="6"/>
  <c r="H203" i="6"/>
  <c r="H202" i="6"/>
  <c r="H201" i="6"/>
  <c r="H200" i="6"/>
  <c r="H199" i="6"/>
  <c r="H198" i="6"/>
  <c r="H197" i="6"/>
  <c r="H196" i="6"/>
  <c r="H195" i="6"/>
  <c r="H194" i="6"/>
  <c r="H193" i="6"/>
  <c r="H192" i="6"/>
  <c r="H191" i="6"/>
  <c r="H190" i="6"/>
  <c r="H189" i="6"/>
  <c r="H188" i="6"/>
  <c r="H187" i="6"/>
  <c r="F180" i="6"/>
  <c r="F10" i="6" s="1"/>
  <c r="E180" i="6"/>
  <c r="E10" i="6" s="1"/>
  <c r="H179" i="6"/>
  <c r="H178" i="6"/>
  <c r="H177" i="6"/>
  <c r="H176" i="6"/>
  <c r="H174" i="6"/>
  <c r="H173" i="6"/>
  <c r="H172" i="6"/>
  <c r="H171" i="6"/>
  <c r="H170" i="6"/>
  <c r="H169" i="6"/>
  <c r="H168" i="6"/>
  <c r="H167" i="6"/>
  <c r="H166" i="6"/>
  <c r="H165" i="6"/>
  <c r="F162" i="6"/>
  <c r="E162" i="6"/>
  <c r="H161" i="6"/>
  <c r="H160" i="6"/>
  <c r="H159" i="6"/>
  <c r="H158" i="6"/>
  <c r="H156" i="6"/>
  <c r="H155" i="6"/>
  <c r="H154" i="6"/>
  <c r="H153" i="6"/>
  <c r="H152" i="6"/>
  <c r="H151" i="6"/>
  <c r="H150" i="6"/>
  <c r="H149" i="6"/>
  <c r="H148" i="6"/>
  <c r="H147" i="6"/>
  <c r="H146" i="6"/>
  <c r="H8" i="6" s="1"/>
  <c r="H145" i="6"/>
  <c r="F7" i="13"/>
  <c r="E11" i="6"/>
  <c r="H140" i="6"/>
  <c r="H139" i="6"/>
  <c r="H138" i="6"/>
  <c r="H137" i="6"/>
  <c r="H136" i="6"/>
  <c r="C7" i="13"/>
  <c r="H90" i="6"/>
  <c r="H89" i="6"/>
  <c r="H85" i="6"/>
  <c r="F82" i="6"/>
  <c r="B422" i="6" s="1"/>
  <c r="D24" i="13" s="1"/>
  <c r="E82" i="6"/>
  <c r="H81" i="6"/>
  <c r="H80" i="6"/>
  <c r="H79" i="6"/>
  <c r="H78" i="6"/>
  <c r="H77" i="6"/>
  <c r="H76" i="6"/>
  <c r="H75" i="6"/>
  <c r="H74" i="6"/>
  <c r="E7" i="13"/>
  <c r="H70" i="6"/>
  <c r="H69" i="6"/>
  <c r="H68" i="6"/>
  <c r="H67" i="6"/>
  <c r="H66" i="6"/>
  <c r="H65" i="6"/>
  <c r="H64" i="6"/>
  <c r="H63" i="6"/>
  <c r="H62" i="6"/>
  <c r="H61" i="6"/>
  <c r="H60" i="6"/>
  <c r="H59" i="6"/>
  <c r="H58" i="6"/>
  <c r="H57" i="6"/>
  <c r="H49" i="6"/>
  <c r="H48" i="6"/>
  <c r="H47" i="6"/>
  <c r="H46" i="6"/>
  <c r="H45" i="6"/>
  <c r="H44" i="6"/>
  <c r="H43" i="6"/>
  <c r="H42" i="6"/>
  <c r="H41" i="6"/>
  <c r="H40" i="6"/>
  <c r="F30" i="6"/>
  <c r="F15" i="5"/>
  <c r="U6" i="13" s="1"/>
  <c r="E15" i="5"/>
  <c r="R6" i="13"/>
  <c r="Q6" i="13"/>
  <c r="P6" i="13"/>
  <c r="H279" i="5"/>
  <c r="H278" i="5"/>
  <c r="H277" i="5"/>
  <c r="H276" i="5"/>
  <c r="H275" i="5"/>
  <c r="H272" i="5"/>
  <c r="H271" i="5"/>
  <c r="H270" i="5"/>
  <c r="H269" i="5"/>
  <c r="H268" i="5"/>
  <c r="H267" i="5"/>
  <c r="H265" i="5"/>
  <c r="H264" i="5"/>
  <c r="H263" i="5"/>
  <c r="H262" i="5"/>
  <c r="H261" i="5"/>
  <c r="H260" i="5"/>
  <c r="H243" i="5"/>
  <c r="H215" i="5"/>
  <c r="H214" i="5"/>
  <c r="H213" i="5"/>
  <c r="H212" i="5"/>
  <c r="H211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F180" i="5"/>
  <c r="F10" i="5" s="1"/>
  <c r="E180" i="5"/>
  <c r="E10" i="5" s="1"/>
  <c r="H179" i="5"/>
  <c r="H178" i="5"/>
  <c r="H177" i="5"/>
  <c r="H176" i="5"/>
  <c r="H174" i="5"/>
  <c r="H173" i="5"/>
  <c r="H172" i="5"/>
  <c r="H171" i="5"/>
  <c r="H170" i="5"/>
  <c r="H169" i="5"/>
  <c r="H168" i="5"/>
  <c r="H167" i="5"/>
  <c r="H166" i="5"/>
  <c r="H165" i="5"/>
  <c r="F162" i="5"/>
  <c r="E162" i="5"/>
  <c r="H161" i="5"/>
  <c r="H160" i="5"/>
  <c r="H159" i="5"/>
  <c r="H158" i="5"/>
  <c r="H156" i="5"/>
  <c r="H155" i="5"/>
  <c r="H154" i="5"/>
  <c r="H153" i="5"/>
  <c r="H152" i="5"/>
  <c r="H151" i="5"/>
  <c r="H150" i="5"/>
  <c r="H149" i="5"/>
  <c r="H148" i="5"/>
  <c r="H147" i="5"/>
  <c r="H146" i="5"/>
  <c r="H145" i="5"/>
  <c r="E11" i="5"/>
  <c r="H140" i="5"/>
  <c r="H139" i="5"/>
  <c r="H138" i="5"/>
  <c r="H137" i="5"/>
  <c r="H136" i="5"/>
  <c r="C6" i="13"/>
  <c r="H90" i="5"/>
  <c r="H89" i="5"/>
  <c r="H85" i="5"/>
  <c r="F82" i="5"/>
  <c r="E82" i="5"/>
  <c r="H81" i="5"/>
  <c r="H80" i="5"/>
  <c r="H79" i="5"/>
  <c r="H78" i="5"/>
  <c r="H77" i="5"/>
  <c r="H76" i="5"/>
  <c r="H75" i="5"/>
  <c r="H74" i="5"/>
  <c r="E6" i="13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49" i="5"/>
  <c r="H48" i="5"/>
  <c r="H47" i="5"/>
  <c r="H46" i="5"/>
  <c r="H45" i="5"/>
  <c r="H44" i="5"/>
  <c r="H43" i="5"/>
  <c r="H42" i="5"/>
  <c r="H41" i="5"/>
  <c r="H40" i="5"/>
  <c r="F30" i="5"/>
  <c r="F15" i="4"/>
  <c r="U5" i="13" s="1"/>
  <c r="E15" i="4"/>
  <c r="R5" i="13"/>
  <c r="Q5" i="13"/>
  <c r="P5" i="13"/>
  <c r="H279" i="4"/>
  <c r="H278" i="4"/>
  <c r="H277" i="4"/>
  <c r="H276" i="4"/>
  <c r="H275" i="4"/>
  <c r="H272" i="4"/>
  <c r="H271" i="4"/>
  <c r="H270" i="4"/>
  <c r="H269" i="4"/>
  <c r="H268" i="4"/>
  <c r="H267" i="4"/>
  <c r="H265" i="4"/>
  <c r="H264" i="4"/>
  <c r="H263" i="4"/>
  <c r="H262" i="4"/>
  <c r="H261" i="4"/>
  <c r="H260" i="4"/>
  <c r="H243" i="4"/>
  <c r="H215" i="4"/>
  <c r="H214" i="4"/>
  <c r="H213" i="4"/>
  <c r="H212" i="4"/>
  <c r="H211" i="4"/>
  <c r="H209" i="4"/>
  <c r="H208" i="4"/>
  <c r="H207" i="4"/>
  <c r="H206" i="4"/>
  <c r="H205" i="4"/>
  <c r="H204" i="4"/>
  <c r="H203" i="4"/>
  <c r="H202" i="4"/>
  <c r="H201" i="4"/>
  <c r="H200" i="4"/>
  <c r="H199" i="4"/>
  <c r="H198" i="4"/>
  <c r="H197" i="4"/>
  <c r="H196" i="4"/>
  <c r="H195" i="4"/>
  <c r="H194" i="4"/>
  <c r="H193" i="4"/>
  <c r="H192" i="4"/>
  <c r="H191" i="4"/>
  <c r="H190" i="4"/>
  <c r="H189" i="4"/>
  <c r="H188" i="4"/>
  <c r="H187" i="4"/>
  <c r="F180" i="4"/>
  <c r="F10" i="4" s="1"/>
  <c r="E180" i="4"/>
  <c r="E10" i="4" s="1"/>
  <c r="H179" i="4"/>
  <c r="H178" i="4"/>
  <c r="H177" i="4"/>
  <c r="H176" i="4"/>
  <c r="H174" i="4"/>
  <c r="H173" i="4"/>
  <c r="H172" i="4"/>
  <c r="H171" i="4"/>
  <c r="H170" i="4"/>
  <c r="H169" i="4"/>
  <c r="H168" i="4"/>
  <c r="H167" i="4"/>
  <c r="H166" i="4"/>
  <c r="H165" i="4"/>
  <c r="F162" i="4"/>
  <c r="E162" i="4"/>
  <c r="H161" i="4"/>
  <c r="H160" i="4"/>
  <c r="H159" i="4"/>
  <c r="H158" i="4"/>
  <c r="H156" i="4"/>
  <c r="H155" i="4"/>
  <c r="H154" i="4"/>
  <c r="H153" i="4"/>
  <c r="H152" i="4"/>
  <c r="H151" i="4"/>
  <c r="H150" i="4"/>
  <c r="H149" i="4"/>
  <c r="H148" i="4"/>
  <c r="H8" i="4" s="1"/>
  <c r="H147" i="4"/>
  <c r="H146" i="4"/>
  <c r="H9" i="4" s="1"/>
  <c r="H145" i="4"/>
  <c r="E11" i="4"/>
  <c r="H140" i="4"/>
  <c r="H139" i="4"/>
  <c r="H138" i="4"/>
  <c r="H137" i="4"/>
  <c r="H136" i="4"/>
  <c r="C5" i="13"/>
  <c r="H90" i="4"/>
  <c r="H89" i="4"/>
  <c r="H85" i="4"/>
  <c r="F82" i="4"/>
  <c r="B422" i="4" s="1"/>
  <c r="D22" i="13" s="1"/>
  <c r="E82" i="4"/>
  <c r="H81" i="4"/>
  <c r="H80" i="4"/>
  <c r="H79" i="4"/>
  <c r="H78" i="4"/>
  <c r="H77" i="4"/>
  <c r="H76" i="4"/>
  <c r="H75" i="4"/>
  <c r="H74" i="4"/>
  <c r="E5" i="13"/>
  <c r="H70" i="4"/>
  <c r="H69" i="4"/>
  <c r="H68" i="4"/>
  <c r="H67" i="4"/>
  <c r="H66" i="4"/>
  <c r="H65" i="4"/>
  <c r="H64" i="4"/>
  <c r="H63" i="4"/>
  <c r="H62" i="4"/>
  <c r="H61" i="4"/>
  <c r="H60" i="4"/>
  <c r="H59" i="4"/>
  <c r="H58" i="4"/>
  <c r="H57" i="4"/>
  <c r="H49" i="4"/>
  <c r="H48" i="4"/>
  <c r="H47" i="4"/>
  <c r="H46" i="4"/>
  <c r="H45" i="4"/>
  <c r="H44" i="4"/>
  <c r="H43" i="4"/>
  <c r="H42" i="4"/>
  <c r="H41" i="4"/>
  <c r="H40" i="4"/>
  <c r="F30" i="4"/>
  <c r="F15" i="3"/>
  <c r="U4" i="13" s="1"/>
  <c r="E15" i="3"/>
  <c r="R4" i="13"/>
  <c r="Q4" i="13"/>
  <c r="H279" i="3"/>
  <c r="H278" i="3"/>
  <c r="H277" i="3"/>
  <c r="H276" i="3"/>
  <c r="H275" i="3"/>
  <c r="H272" i="3"/>
  <c r="H271" i="3"/>
  <c r="H270" i="3"/>
  <c r="H269" i="3"/>
  <c r="H268" i="3"/>
  <c r="H267" i="3"/>
  <c r="H265" i="3"/>
  <c r="H264" i="3"/>
  <c r="H263" i="3"/>
  <c r="H262" i="3"/>
  <c r="H261" i="3"/>
  <c r="H260" i="3"/>
  <c r="H243" i="3"/>
  <c r="H215" i="3"/>
  <c r="H214" i="3"/>
  <c r="H213" i="3"/>
  <c r="H212" i="3"/>
  <c r="H209" i="3"/>
  <c r="H208" i="3"/>
  <c r="H207" i="3"/>
  <c r="H206" i="3"/>
  <c r="H205" i="3"/>
  <c r="H204" i="3"/>
  <c r="H203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F180" i="3"/>
  <c r="F10" i="3" s="1"/>
  <c r="E180" i="3"/>
  <c r="E10" i="3" s="1"/>
  <c r="H179" i="3"/>
  <c r="H178" i="3"/>
  <c r="H177" i="3"/>
  <c r="H176" i="3"/>
  <c r="H174" i="3"/>
  <c r="H173" i="3"/>
  <c r="H172" i="3"/>
  <c r="H171" i="3"/>
  <c r="H170" i="3"/>
  <c r="H169" i="3"/>
  <c r="H168" i="3"/>
  <c r="H167" i="3"/>
  <c r="H166" i="3"/>
  <c r="H165" i="3"/>
  <c r="F162" i="3"/>
  <c r="E162" i="3"/>
  <c r="H161" i="3"/>
  <c r="H160" i="3"/>
  <c r="H159" i="3"/>
  <c r="H158" i="3"/>
  <c r="H156" i="3"/>
  <c r="H155" i="3"/>
  <c r="H154" i="3"/>
  <c r="H153" i="3"/>
  <c r="H152" i="3"/>
  <c r="H151" i="3"/>
  <c r="H150" i="3"/>
  <c r="H149" i="3"/>
  <c r="H148" i="3"/>
  <c r="H147" i="3"/>
  <c r="H146" i="3"/>
  <c r="H9" i="3" s="1"/>
  <c r="H145" i="3"/>
  <c r="F4" i="13"/>
  <c r="E11" i="3"/>
  <c r="H140" i="3"/>
  <c r="H139" i="3"/>
  <c r="H138" i="3"/>
  <c r="H137" i="3"/>
  <c r="H136" i="3"/>
  <c r="C4" i="13"/>
  <c r="H90" i="3"/>
  <c r="H89" i="3"/>
  <c r="H85" i="3"/>
  <c r="F82" i="3"/>
  <c r="B422" i="3" s="1"/>
  <c r="D21" i="13" s="1"/>
  <c r="E82" i="3"/>
  <c r="H81" i="3"/>
  <c r="H80" i="3"/>
  <c r="H79" i="3"/>
  <c r="H78" i="3"/>
  <c r="H77" i="3"/>
  <c r="H76" i="3"/>
  <c r="H75" i="3"/>
  <c r="H74" i="3"/>
  <c r="E4" i="1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49" i="3"/>
  <c r="H48" i="3"/>
  <c r="H47" i="3"/>
  <c r="H46" i="3"/>
  <c r="H45" i="3"/>
  <c r="H44" i="3"/>
  <c r="H43" i="3"/>
  <c r="H42" i="3"/>
  <c r="H41" i="3"/>
  <c r="H40" i="3"/>
  <c r="H401" i="2"/>
  <c r="H400" i="2"/>
  <c r="H399" i="2"/>
  <c r="H398" i="2"/>
  <c r="H397" i="2"/>
  <c r="H396" i="2"/>
  <c r="H395" i="2"/>
  <c r="H394" i="2"/>
  <c r="H393" i="2"/>
  <c r="H392" i="2"/>
  <c r="H391" i="2"/>
  <c r="H390" i="2"/>
  <c r="F388" i="2"/>
  <c r="F15" i="2" s="1"/>
  <c r="U3" i="13" s="1"/>
  <c r="E388" i="2"/>
  <c r="E15" i="2" s="1"/>
  <c r="H387" i="2"/>
  <c r="H386" i="2"/>
  <c r="H385" i="2"/>
  <c r="H384" i="2"/>
  <c r="H383" i="2"/>
  <c r="F379" i="2"/>
  <c r="E379" i="2"/>
  <c r="H378" i="2"/>
  <c r="H377" i="2"/>
  <c r="H376" i="2"/>
  <c r="H375" i="2"/>
  <c r="H373" i="2"/>
  <c r="H372" i="2"/>
  <c r="H371" i="2"/>
  <c r="H370" i="2"/>
  <c r="H369" i="2"/>
  <c r="H368" i="2"/>
  <c r="H367" i="2"/>
  <c r="F364" i="2"/>
  <c r="Q3" i="13" s="1"/>
  <c r="E364" i="2"/>
  <c r="H363" i="2"/>
  <c r="H362" i="2"/>
  <c r="H361" i="2"/>
  <c r="H360" i="2"/>
  <c r="H358" i="2"/>
  <c r="H357" i="2"/>
  <c r="H356" i="2"/>
  <c r="H355" i="2"/>
  <c r="H354" i="2"/>
  <c r="H353" i="2"/>
  <c r="H352" i="2"/>
  <c r="H351" i="2"/>
  <c r="H350" i="2"/>
  <c r="H349" i="2"/>
  <c r="H348" i="2"/>
  <c r="F345" i="2"/>
  <c r="E345" i="2"/>
  <c r="H344" i="2"/>
  <c r="H343" i="2"/>
  <c r="H342" i="2"/>
  <c r="H341" i="2"/>
  <c r="H321" i="2"/>
  <c r="F304" i="2"/>
  <c r="E304" i="2"/>
  <c r="H303" i="2"/>
  <c r="H302" i="2"/>
  <c r="H301" i="2"/>
  <c r="H300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79" i="2"/>
  <c r="H278" i="2"/>
  <c r="H277" i="2"/>
  <c r="H276" i="2"/>
  <c r="H275" i="2"/>
  <c r="H272" i="2"/>
  <c r="H271" i="2"/>
  <c r="H270" i="2"/>
  <c r="H269" i="2"/>
  <c r="H268" i="2"/>
  <c r="H267" i="2"/>
  <c r="H265" i="2"/>
  <c r="H264" i="2"/>
  <c r="H263" i="2"/>
  <c r="H262" i="2"/>
  <c r="H261" i="2"/>
  <c r="H260" i="2"/>
  <c r="H243" i="2"/>
  <c r="H215" i="2"/>
  <c r="H214" i="2"/>
  <c r="H213" i="2"/>
  <c r="H212" i="2"/>
  <c r="H211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F180" i="2"/>
  <c r="E180" i="2"/>
  <c r="E10" i="2" s="1"/>
  <c r="H179" i="2"/>
  <c r="H178" i="2"/>
  <c r="H177" i="2"/>
  <c r="H176" i="2"/>
  <c r="H174" i="2"/>
  <c r="H173" i="2"/>
  <c r="H172" i="2"/>
  <c r="H171" i="2"/>
  <c r="H170" i="2"/>
  <c r="H169" i="2"/>
  <c r="H168" i="2"/>
  <c r="H167" i="2"/>
  <c r="H166" i="2"/>
  <c r="H165" i="2"/>
  <c r="F162" i="2"/>
  <c r="E162" i="2"/>
  <c r="H161" i="2"/>
  <c r="H160" i="2"/>
  <c r="H159" i="2"/>
  <c r="H158" i="2"/>
  <c r="H156" i="2"/>
  <c r="H155" i="2"/>
  <c r="H154" i="2"/>
  <c r="H153" i="2"/>
  <c r="H152" i="2"/>
  <c r="H151" i="2"/>
  <c r="H150" i="2"/>
  <c r="H149" i="2"/>
  <c r="H148" i="2"/>
  <c r="H147" i="2"/>
  <c r="H9" i="2" s="1"/>
  <c r="H146" i="2"/>
  <c r="H8" i="2" s="1"/>
  <c r="H145" i="2"/>
  <c r="F3" i="13"/>
  <c r="E11" i="2"/>
  <c r="H140" i="2"/>
  <c r="H139" i="2"/>
  <c r="H138" i="2"/>
  <c r="H137" i="2"/>
  <c r="H136" i="2"/>
  <c r="C3" i="13"/>
  <c r="H90" i="2"/>
  <c r="H89" i="2"/>
  <c r="H85" i="2"/>
  <c r="F82" i="2"/>
  <c r="B422" i="2" s="1"/>
  <c r="D20" i="13" s="1"/>
  <c r="E82" i="2"/>
  <c r="H81" i="2"/>
  <c r="H80" i="2"/>
  <c r="H79" i="2"/>
  <c r="H78" i="2"/>
  <c r="H77" i="2"/>
  <c r="H76" i="2"/>
  <c r="H75" i="2"/>
  <c r="H74" i="2"/>
  <c r="E3" i="13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49" i="2"/>
  <c r="H48" i="2"/>
  <c r="H47" i="2"/>
  <c r="H46" i="2"/>
  <c r="H45" i="2"/>
  <c r="H44" i="2"/>
  <c r="H43" i="2"/>
  <c r="H42" i="2"/>
  <c r="H41" i="2"/>
  <c r="H40" i="2"/>
  <c r="H9" i="8" l="1"/>
  <c r="H91" i="11"/>
  <c r="H217" i="3"/>
  <c r="H141" i="12"/>
  <c r="H11" i="12" s="1"/>
  <c r="F381" i="2"/>
  <c r="F12" i="2" s="1"/>
  <c r="E381" i="2"/>
  <c r="E12" i="2" s="1"/>
  <c r="H82" i="3"/>
  <c r="H53" i="11"/>
  <c r="H91" i="2"/>
  <c r="R3" i="13"/>
  <c r="H141" i="8"/>
  <c r="H180" i="8"/>
  <c r="H141" i="4"/>
  <c r="H11" i="4" s="1"/>
  <c r="H71" i="6"/>
  <c r="H141" i="7"/>
  <c r="H11" i="7" s="1"/>
  <c r="H141" i="5"/>
  <c r="H11" i="5" s="1"/>
  <c r="H180" i="5"/>
  <c r="H10" i="5" s="1"/>
  <c r="H71" i="9"/>
  <c r="H141" i="10"/>
  <c r="H11" i="10" s="1"/>
  <c r="H82" i="2"/>
  <c r="D10" i="13"/>
  <c r="B422" i="9"/>
  <c r="D27" i="13" s="1"/>
  <c r="H71" i="2"/>
  <c r="H53" i="5"/>
  <c r="H91" i="6"/>
  <c r="H53" i="8"/>
  <c r="H91" i="9"/>
  <c r="H82" i="11"/>
  <c r="H82" i="5"/>
  <c r="H82" i="8"/>
  <c r="H180" i="10"/>
  <c r="H10" i="10" s="1"/>
  <c r="H71" i="11"/>
  <c r="D12" i="13"/>
  <c r="B422" i="11"/>
  <c r="D29" i="13" s="1"/>
  <c r="H402" i="2"/>
  <c r="H180" i="4"/>
  <c r="H10" i="4" s="1"/>
  <c r="H71" i="5"/>
  <c r="D6" i="13"/>
  <c r="B422" i="5"/>
  <c r="D23" i="13" s="1"/>
  <c r="H180" i="7"/>
  <c r="H10" i="7" s="1"/>
  <c r="H71" i="8"/>
  <c r="D9" i="13"/>
  <c r="B422" i="8"/>
  <c r="H53" i="10"/>
  <c r="H53" i="4"/>
  <c r="H91" i="5"/>
  <c r="H53" i="7"/>
  <c r="H91" i="8"/>
  <c r="H82" i="10"/>
  <c r="H53" i="12"/>
  <c r="H180" i="12"/>
  <c r="H10" i="12" s="1"/>
  <c r="H82" i="4"/>
  <c r="H141" i="6"/>
  <c r="H11" i="6" s="1"/>
  <c r="H82" i="7"/>
  <c r="H141" i="9"/>
  <c r="H11" i="9" s="1"/>
  <c r="H180" i="9"/>
  <c r="H10" i="9" s="1"/>
  <c r="H71" i="10"/>
  <c r="D11" i="13"/>
  <c r="B422" i="10"/>
  <c r="D28" i="13" s="1"/>
  <c r="H82" i="12"/>
  <c r="H141" i="2"/>
  <c r="H11" i="2" s="1"/>
  <c r="H364" i="2"/>
  <c r="H71" i="4"/>
  <c r="H180" i="6"/>
  <c r="H10" i="6" s="1"/>
  <c r="H71" i="7"/>
  <c r="D8" i="13"/>
  <c r="B422" i="7"/>
  <c r="D25" i="13" s="1"/>
  <c r="H53" i="9"/>
  <c r="H91" i="10"/>
  <c r="H71" i="12"/>
  <c r="D13" i="13"/>
  <c r="B422" i="12"/>
  <c r="D30" i="13" s="1"/>
  <c r="H53" i="2"/>
  <c r="H180" i="2"/>
  <c r="H10" i="2" s="1"/>
  <c r="H217" i="2"/>
  <c r="H345" i="2"/>
  <c r="H379" i="2"/>
  <c r="H91" i="4"/>
  <c r="H82" i="6"/>
  <c r="H91" i="7"/>
  <c r="H82" i="9"/>
  <c r="H141" i="11"/>
  <c r="H11" i="11" s="1"/>
  <c r="H180" i="11"/>
  <c r="H10" i="11" s="1"/>
  <c r="H91" i="12"/>
  <c r="H71" i="3"/>
  <c r="H91" i="3"/>
  <c r="H141" i="3"/>
  <c r="H11" i="3" s="1"/>
  <c r="H53" i="3"/>
  <c r="H180" i="3"/>
  <c r="P3" i="13"/>
  <c r="N3" i="13"/>
  <c r="I3" i="13"/>
  <c r="F10" i="2"/>
  <c r="H217" i="4"/>
  <c r="H217" i="5"/>
  <c r="H217" i="6"/>
  <c r="H217" i="7"/>
  <c r="H217" i="8"/>
  <c r="H217" i="9"/>
  <c r="H217" i="11"/>
  <c r="E182" i="4"/>
  <c r="E182" i="11"/>
  <c r="I5" i="13"/>
  <c r="F182" i="4"/>
  <c r="E182" i="5"/>
  <c r="I12" i="13"/>
  <c r="F182" i="11"/>
  <c r="E182" i="12"/>
  <c r="E182" i="3"/>
  <c r="I6" i="13"/>
  <c r="F182" i="5"/>
  <c r="E182" i="6"/>
  <c r="I13" i="13"/>
  <c r="F182" i="12"/>
  <c r="I4" i="13"/>
  <c r="F182" i="3"/>
  <c r="I7" i="13"/>
  <c r="F182" i="6"/>
  <c r="E182" i="7"/>
  <c r="I8" i="13"/>
  <c r="F182" i="7"/>
  <c r="E182" i="8"/>
  <c r="I9" i="13"/>
  <c r="F182" i="8"/>
  <c r="E182" i="9"/>
  <c r="I10" i="13"/>
  <c r="F182" i="9"/>
  <c r="E182" i="10"/>
  <c r="I11" i="13"/>
  <c r="F182" i="10"/>
  <c r="E182" i="2"/>
  <c r="F182" i="2"/>
  <c r="P4" i="13"/>
  <c r="H273" i="7"/>
  <c r="H273" i="5"/>
  <c r="H273" i="9"/>
  <c r="H273" i="11"/>
  <c r="H273" i="2"/>
  <c r="H273" i="4"/>
  <c r="H273" i="6"/>
  <c r="H273" i="8"/>
  <c r="H273" i="10"/>
  <c r="H273" i="12"/>
  <c r="H273" i="3"/>
  <c r="H280" i="12"/>
  <c r="F11" i="3"/>
  <c r="F11" i="12"/>
  <c r="H15" i="4"/>
  <c r="H15" i="9"/>
  <c r="F11" i="2"/>
  <c r="H15" i="5"/>
  <c r="H280" i="11"/>
  <c r="H162" i="3"/>
  <c r="H304" i="2"/>
  <c r="D4" i="13"/>
  <c r="D5" i="13"/>
  <c r="H280" i="8"/>
  <c r="H14" i="2"/>
  <c r="H280" i="3"/>
  <c r="H15" i="6"/>
  <c r="H10" i="8"/>
  <c r="H162" i="12"/>
  <c r="R13" i="13"/>
  <c r="H162" i="2"/>
  <c r="D3" i="13"/>
  <c r="H388" i="2"/>
  <c r="H15" i="2" s="1"/>
  <c r="F11" i="10"/>
  <c r="F11" i="13"/>
  <c r="H15" i="12"/>
  <c r="H280" i="2"/>
  <c r="H15" i="3"/>
  <c r="H280" i="5"/>
  <c r="H280" i="6"/>
  <c r="H15" i="7"/>
  <c r="H11" i="8"/>
  <c r="H162" i="5"/>
  <c r="H162" i="11"/>
  <c r="H15" i="11"/>
  <c r="H217" i="12"/>
  <c r="H280" i="4"/>
  <c r="D7" i="13"/>
  <c r="H162" i="10"/>
  <c r="H15" i="10"/>
  <c r="H162" i="6"/>
  <c r="F11" i="11"/>
  <c r="F12" i="13"/>
  <c r="H280" i="10"/>
  <c r="H217" i="10"/>
  <c r="H280" i="9"/>
  <c r="H162" i="9"/>
  <c r="F11" i="9"/>
  <c r="F10" i="13"/>
  <c r="H15" i="8"/>
  <c r="H162" i="8"/>
  <c r="F11" i="8"/>
  <c r="F9" i="13"/>
  <c r="H280" i="7"/>
  <c r="H162" i="7"/>
  <c r="F11" i="7"/>
  <c r="F8" i="13"/>
  <c r="F11" i="6"/>
  <c r="F11" i="5"/>
  <c r="F6" i="13"/>
  <c r="H162" i="4"/>
  <c r="F11" i="4"/>
  <c r="F5" i="13"/>
  <c r="F14" i="1"/>
  <c r="E14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137" i="1"/>
  <c r="H138" i="1"/>
  <c r="H139" i="1"/>
  <c r="H140" i="1"/>
  <c r="F141" i="1"/>
  <c r="E141" i="1"/>
  <c r="E11" i="1" s="1"/>
  <c r="H98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401" i="1"/>
  <c r="H400" i="1"/>
  <c r="H399" i="1"/>
  <c r="H398" i="1"/>
  <c r="H397" i="1"/>
  <c r="H396" i="1"/>
  <c r="H395" i="1"/>
  <c r="H394" i="1"/>
  <c r="H393" i="1"/>
  <c r="H392" i="1"/>
  <c r="H391" i="1"/>
  <c r="F388" i="1"/>
  <c r="F15" i="1" s="1"/>
  <c r="U2" i="13" s="1"/>
  <c r="U14" i="13" s="1"/>
  <c r="E388" i="1"/>
  <c r="E15" i="1" s="1"/>
  <c r="H387" i="1"/>
  <c r="H386" i="1"/>
  <c r="H385" i="1"/>
  <c r="H384" i="1"/>
  <c r="H383" i="1"/>
  <c r="F379" i="1"/>
  <c r="E379" i="1"/>
  <c r="H378" i="1"/>
  <c r="H377" i="1"/>
  <c r="H376" i="1"/>
  <c r="H375" i="1"/>
  <c r="H373" i="1"/>
  <c r="H372" i="1"/>
  <c r="H371" i="1"/>
  <c r="H370" i="1"/>
  <c r="H369" i="1"/>
  <c r="H368" i="1"/>
  <c r="H367" i="1"/>
  <c r="F364" i="1"/>
  <c r="Q2" i="13" s="1"/>
  <c r="Q14" i="13" s="1"/>
  <c r="H363" i="1"/>
  <c r="H362" i="1"/>
  <c r="H361" i="1"/>
  <c r="H360" i="1"/>
  <c r="H358" i="1"/>
  <c r="H357" i="1"/>
  <c r="H356" i="1"/>
  <c r="H355" i="1"/>
  <c r="H354" i="1"/>
  <c r="H353" i="1"/>
  <c r="H352" i="1"/>
  <c r="H351" i="1"/>
  <c r="H350" i="1"/>
  <c r="H349" i="1"/>
  <c r="H348" i="1"/>
  <c r="F345" i="1"/>
  <c r="P2" i="13" s="1"/>
  <c r="E345" i="1"/>
  <c r="H344" i="1"/>
  <c r="H343" i="1"/>
  <c r="H342" i="1"/>
  <c r="H341" i="1"/>
  <c r="H320" i="1"/>
  <c r="N2" i="13"/>
  <c r="H303" i="1"/>
  <c r="H302" i="1"/>
  <c r="H301" i="1"/>
  <c r="H300" i="1"/>
  <c r="H286" i="1"/>
  <c r="F280" i="1"/>
  <c r="E280" i="1"/>
  <c r="H279" i="1"/>
  <c r="H278" i="1"/>
  <c r="H277" i="1"/>
  <c r="H276" i="1"/>
  <c r="H275" i="1"/>
  <c r="F273" i="1"/>
  <c r="M2" i="13" s="1"/>
  <c r="M14" i="13" s="1"/>
  <c r="E273" i="1"/>
  <c r="H272" i="1"/>
  <c r="H271" i="1"/>
  <c r="H270" i="1"/>
  <c r="H269" i="1"/>
  <c r="H268" i="1"/>
  <c r="H267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F217" i="1"/>
  <c r="K2" i="13" s="1"/>
  <c r="E217" i="1"/>
  <c r="H216" i="1"/>
  <c r="H215" i="1"/>
  <c r="H214" i="1"/>
  <c r="H213" i="1"/>
  <c r="H212" i="1"/>
  <c r="H211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F180" i="1"/>
  <c r="F10" i="1" s="1"/>
  <c r="H179" i="1"/>
  <c r="H178" i="1"/>
  <c r="H177" i="1"/>
  <c r="H176" i="1"/>
  <c r="H174" i="1"/>
  <c r="H173" i="1"/>
  <c r="H172" i="1"/>
  <c r="H171" i="1"/>
  <c r="H170" i="1"/>
  <c r="H169" i="1"/>
  <c r="H168" i="1"/>
  <c r="H167" i="1"/>
  <c r="H166" i="1"/>
  <c r="H165" i="1"/>
  <c r="F162" i="1"/>
  <c r="E162" i="1"/>
  <c r="H161" i="1"/>
  <c r="H160" i="1"/>
  <c r="H159" i="1"/>
  <c r="H158" i="1"/>
  <c r="H156" i="1"/>
  <c r="H155" i="1"/>
  <c r="H154" i="1"/>
  <c r="H153" i="1"/>
  <c r="H152" i="1"/>
  <c r="H151" i="1"/>
  <c r="H150" i="1"/>
  <c r="H149" i="1"/>
  <c r="H148" i="1"/>
  <c r="H147" i="1"/>
  <c r="H146" i="1"/>
  <c r="H9" i="1" s="1"/>
  <c r="H145" i="1"/>
  <c r="C2" i="13"/>
  <c r="C14" i="13" s="1"/>
  <c r="F82" i="1"/>
  <c r="E82" i="1"/>
  <c r="E93" i="1" s="1"/>
  <c r="H81" i="1"/>
  <c r="H80" i="1"/>
  <c r="H79" i="1"/>
  <c r="H78" i="1"/>
  <c r="H77" i="1"/>
  <c r="H76" i="1"/>
  <c r="H75" i="1"/>
  <c r="H74" i="1"/>
  <c r="E2" i="13"/>
  <c r="E14" i="13" s="1"/>
  <c r="H57" i="1"/>
  <c r="F381" i="1" l="1"/>
  <c r="F12" i="1" s="1"/>
  <c r="B31" i="13"/>
  <c r="D26" i="13"/>
  <c r="H53" i="1"/>
  <c r="E381" i="1"/>
  <c r="E12" i="1" s="1"/>
  <c r="H381" i="2"/>
  <c r="H12" i="2" s="1"/>
  <c r="C31" i="13"/>
  <c r="H91" i="1"/>
  <c r="H71" i="1"/>
  <c r="H82" i="1"/>
  <c r="D2" i="13"/>
  <c r="D14" i="13" s="1"/>
  <c r="B422" i="1"/>
  <c r="F93" i="1"/>
  <c r="H72" i="1"/>
  <c r="H8" i="1"/>
  <c r="H14" i="13" s="1"/>
  <c r="H182" i="3"/>
  <c r="H10" i="3"/>
  <c r="H182" i="12"/>
  <c r="N14" i="13"/>
  <c r="P14" i="13"/>
  <c r="G14" i="13"/>
  <c r="H182" i="10"/>
  <c r="H182" i="11"/>
  <c r="H182" i="7"/>
  <c r="H182" i="2"/>
  <c r="H182" i="8"/>
  <c r="H182" i="4"/>
  <c r="H182" i="9"/>
  <c r="H182" i="5"/>
  <c r="H182" i="6"/>
  <c r="E182" i="1"/>
  <c r="I2" i="13"/>
  <c r="I14" i="13" s="1"/>
  <c r="F182" i="1"/>
  <c r="H162" i="1"/>
  <c r="R2" i="13"/>
  <c r="R14" i="13" s="1"/>
  <c r="H304" i="1"/>
  <c r="H281" i="10"/>
  <c r="H13" i="10" s="1"/>
  <c r="H281" i="12"/>
  <c r="H13" i="12" s="1"/>
  <c r="E281" i="1"/>
  <c r="E13" i="1" s="1"/>
  <c r="F281" i="1"/>
  <c r="F13" i="1" s="1"/>
  <c r="F11" i="1"/>
  <c r="F2" i="13"/>
  <c r="F14" i="13" s="1"/>
  <c r="H141" i="1"/>
  <c r="H11" i="1" s="1"/>
  <c r="H364" i="1"/>
  <c r="H273" i="1"/>
  <c r="H345" i="1"/>
  <c r="H379" i="1"/>
  <c r="H388" i="1"/>
  <c r="H15" i="1" s="1"/>
  <c r="H402" i="1"/>
  <c r="H14" i="1" s="1"/>
  <c r="H180" i="1"/>
  <c r="H217" i="1"/>
  <c r="H280" i="1"/>
  <c r="D19" i="13" l="1"/>
  <c r="D31" i="13" s="1"/>
  <c r="H93" i="1"/>
  <c r="H381" i="1"/>
  <c r="H12" i="1" s="1"/>
  <c r="H182" i="1"/>
  <c r="H10" i="1"/>
  <c r="G15" i="13"/>
  <c r="H281" i="1"/>
  <c r="H13" i="1" s="1"/>
  <c r="H7" i="1" l="1"/>
  <c r="H31" i="1" s="1"/>
  <c r="O31" i="13" l="1"/>
  <c r="V2" i="13"/>
  <c r="H36" i="2"/>
  <c r="E7" i="1"/>
  <c r="E31" i="1" s="1"/>
  <c r="B2" i="13"/>
  <c r="F7" i="1"/>
  <c r="K3" i="13"/>
  <c r="F281" i="2"/>
  <c r="F13" i="2" s="1"/>
  <c r="B3" i="13"/>
  <c r="F94" i="2"/>
  <c r="F7" i="2" s="1"/>
  <c r="E281" i="2"/>
  <c r="E13" i="2" s="1"/>
  <c r="H94" i="2"/>
  <c r="H7" i="2" s="1"/>
  <c r="H281" i="2"/>
  <c r="H13" i="2" s="1"/>
  <c r="X2" i="13" l="1"/>
  <c r="AC34" i="13"/>
  <c r="H31" i="2"/>
  <c r="V3" i="13" s="1"/>
  <c r="E94" i="2"/>
  <c r="E7" i="2" s="1"/>
  <c r="E31" i="2" s="1"/>
  <c r="H94" i="3"/>
  <c r="H7" i="3" s="1"/>
  <c r="H281" i="3"/>
  <c r="H13" i="3" s="1"/>
  <c r="O32" i="13" l="1"/>
  <c r="H36" i="3"/>
  <c r="X3" i="13" l="1"/>
  <c r="AC35" i="13"/>
  <c r="H31" i="3"/>
  <c r="V4" i="13" s="1"/>
  <c r="K4" i="13"/>
  <c r="F281" i="3"/>
  <c r="F13" i="3" s="1"/>
  <c r="E281" i="3"/>
  <c r="E13" i="3" s="1"/>
  <c r="B4" i="13"/>
  <c r="F94" i="3"/>
  <c r="F7" i="3" s="1"/>
  <c r="E94" i="3"/>
  <c r="E7" i="3" s="1"/>
  <c r="H281" i="4"/>
  <c r="H13" i="4" s="1"/>
  <c r="E281" i="4"/>
  <c r="E13" i="4" s="1"/>
  <c r="F281" i="4"/>
  <c r="F13" i="4" s="1"/>
  <c r="K5" i="13"/>
  <c r="E94" i="4"/>
  <c r="E7" i="4" s="1"/>
  <c r="B5" i="13"/>
  <c r="F94" i="4"/>
  <c r="F7" i="4" s="1"/>
  <c r="H94" i="4"/>
  <c r="H7" i="4" s="1"/>
  <c r="E31" i="4" l="1"/>
  <c r="X4" i="13"/>
  <c r="AC36" i="13"/>
  <c r="H36" i="4"/>
  <c r="O33" i="13"/>
  <c r="E31" i="3"/>
  <c r="H31" i="4"/>
  <c r="O34" i="13" l="1"/>
  <c r="V5" i="13"/>
  <c r="H36" i="5"/>
  <c r="H281" i="5"/>
  <c r="H13" i="5" s="1"/>
  <c r="F281" i="5"/>
  <c r="F13" i="5" s="1"/>
  <c r="K6" i="13"/>
  <c r="E281" i="5"/>
  <c r="E13" i="5" s="1"/>
  <c r="E94" i="5"/>
  <c r="E7" i="5" s="1"/>
  <c r="F94" i="5"/>
  <c r="F7" i="5" s="1"/>
  <c r="B6" i="13"/>
  <c r="H94" i="5"/>
  <c r="H7" i="5" s="1"/>
  <c r="X5" i="13" l="1"/>
  <c r="AC37" i="13"/>
  <c r="E31" i="5"/>
  <c r="H31" i="5"/>
  <c r="H52" i="6"/>
  <c r="H53" i="6" s="1"/>
  <c r="H94" i="6" s="1"/>
  <c r="H7" i="6" s="1"/>
  <c r="B7" i="13"/>
  <c r="F94" i="6"/>
  <c r="F7" i="6" s="1"/>
  <c r="E94" i="6"/>
  <c r="E7" i="6" s="1"/>
  <c r="O35" i="13" l="1"/>
  <c r="V6" i="13"/>
  <c r="H36" i="6"/>
  <c r="X6" i="13" l="1"/>
  <c r="AC38" i="13"/>
  <c r="E281" i="6"/>
  <c r="E13" i="6" s="1"/>
  <c r="E31" i="6" s="1"/>
  <c r="F281" i="6"/>
  <c r="F13" i="6" s="1"/>
  <c r="K7" i="13"/>
  <c r="H281" i="6"/>
  <c r="H13" i="6" s="1"/>
  <c r="H31" i="6" s="1"/>
  <c r="E281" i="7"/>
  <c r="E13" i="7" s="1"/>
  <c r="F281" i="7"/>
  <c r="F13" i="7" s="1"/>
  <c r="K8" i="13"/>
  <c r="H281" i="7"/>
  <c r="H13" i="7" s="1"/>
  <c r="E94" i="7"/>
  <c r="E7" i="7" s="1"/>
  <c r="F94" i="7"/>
  <c r="F7" i="7" s="1"/>
  <c r="B8" i="13"/>
  <c r="H94" i="7"/>
  <c r="H7" i="7" s="1"/>
  <c r="O36" i="13" l="1"/>
  <c r="V7" i="13"/>
  <c r="E31" i="7"/>
  <c r="H36" i="7"/>
  <c r="X7" i="13" l="1"/>
  <c r="AC39" i="13"/>
  <c r="H31" i="7"/>
  <c r="E281" i="8"/>
  <c r="E13" i="8" s="1"/>
  <c r="F281" i="8"/>
  <c r="F13" i="8" s="1"/>
  <c r="K9" i="13"/>
  <c r="H281" i="8"/>
  <c r="H13" i="8" s="1"/>
  <c r="E94" i="8"/>
  <c r="E7" i="8" s="1"/>
  <c r="E31" i="8" s="1"/>
  <c r="F94" i="8"/>
  <c r="F7" i="8" s="1"/>
  <c r="B9" i="13"/>
  <c r="H94" i="8"/>
  <c r="H7" i="8" s="1"/>
  <c r="O37" i="13" l="1"/>
  <c r="V8" i="13"/>
  <c r="H31" i="8"/>
  <c r="H36" i="8"/>
  <c r="E94" i="9"/>
  <c r="E7" i="9" s="1"/>
  <c r="B10" i="13"/>
  <c r="F94" i="9"/>
  <c r="F7" i="9" s="1"/>
  <c r="H94" i="9"/>
  <c r="H7" i="9" s="1"/>
  <c r="O38" i="13" l="1"/>
  <c r="V9" i="13"/>
  <c r="X8" i="13"/>
  <c r="AC40" i="13"/>
  <c r="H36" i="9"/>
  <c r="X9" i="13" l="1"/>
  <c r="AC41" i="13"/>
  <c r="F281" i="9"/>
  <c r="F13" i="9" s="1"/>
  <c r="K10" i="13"/>
  <c r="E281" i="9"/>
  <c r="E13" i="9" s="1"/>
  <c r="E31" i="9" s="1"/>
  <c r="H281" i="9"/>
  <c r="H13" i="9" s="1"/>
  <c r="H31" i="9" s="1"/>
  <c r="E281" i="10"/>
  <c r="E13" i="10" s="1"/>
  <c r="F281" i="10"/>
  <c r="F13" i="10" s="1"/>
  <c r="K11" i="13"/>
  <c r="E94" i="10"/>
  <c r="E7" i="10" s="1"/>
  <c r="F94" i="10"/>
  <c r="F7" i="10" s="1"/>
  <c r="B11" i="13"/>
  <c r="H94" i="10"/>
  <c r="H7" i="10" s="1"/>
  <c r="O39" i="13" l="1"/>
  <c r="V10" i="13"/>
  <c r="E31" i="10"/>
  <c r="H31" i="10"/>
  <c r="H36" i="10"/>
  <c r="E94" i="11"/>
  <c r="E7" i="11" s="1"/>
  <c r="F94" i="11"/>
  <c r="F7" i="11" s="1"/>
  <c r="B12" i="13"/>
  <c r="H94" i="11"/>
  <c r="H7" i="11" s="1"/>
  <c r="O40" i="13" l="1"/>
  <c r="V11" i="13"/>
  <c r="X10" i="13"/>
  <c r="AC42" i="13"/>
  <c r="H36" i="11"/>
  <c r="X11" i="13" l="1"/>
  <c r="AC43" i="13"/>
  <c r="E281" i="11"/>
  <c r="E13" i="11" s="1"/>
  <c r="E31" i="11" s="1"/>
  <c r="F281" i="11"/>
  <c r="F13" i="11" s="1"/>
  <c r="K12" i="13"/>
  <c r="H281" i="11"/>
  <c r="H13" i="11" s="1"/>
  <c r="H31" i="11" s="1"/>
  <c r="E94" i="12"/>
  <c r="E7" i="12" s="1"/>
  <c r="E31" i="12" s="1"/>
  <c r="B13" i="13"/>
  <c r="B14" i="13" s="1"/>
  <c r="F94" i="12"/>
  <c r="F7" i="12" s="1"/>
  <c r="H94" i="12"/>
  <c r="H7" i="12" s="1"/>
  <c r="H31" i="12" s="1"/>
  <c r="E281" i="12"/>
  <c r="F281" i="12"/>
  <c r="K13" i="13"/>
  <c r="O42" i="13" l="1"/>
  <c r="V13" i="13"/>
  <c r="O41" i="13"/>
  <c r="V12" i="13"/>
  <c r="K14" i="13"/>
  <c r="H36" i="12"/>
  <c r="X13" i="13" l="1"/>
  <c r="AC45" i="13"/>
  <c r="X12" i="13"/>
  <c r="AC44" i="13"/>
  <c r="V14" i="13"/>
  <c r="X14" i="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Jef Linares</author>
  </authors>
  <commentList>
    <comment ref="B38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Jef Linares:</t>
        </r>
        <r>
          <rPr>
            <sz val="9"/>
            <color indexed="81"/>
            <rFont val="Tahoma"/>
            <family val="2"/>
          </rPr>
          <t xml:space="preserve">
Tout ce qui n'est pas UC/EUROS ou TRANSFERT (donc FAUX) sera FONDS)</t>
        </r>
      </text>
    </comment>
  </commentList>
</comments>
</file>

<file path=xl/sharedStrings.xml><?xml version="1.0" encoding="utf-8"?>
<sst xmlns="http://schemas.openxmlformats.org/spreadsheetml/2006/main" count="2763" uniqueCount="199">
  <si>
    <t>PERIODE</t>
  </si>
  <si>
    <t>REGLEMENT</t>
  </si>
  <si>
    <t>TOTAL PU</t>
  </si>
  <si>
    <t>TOTAL PP</t>
  </si>
  <si>
    <t>TOTAL CREDIT</t>
  </si>
  <si>
    <t>RECURRENT MMA/CARDIF</t>
  </si>
  <si>
    <t>TOTAL RECURRENT</t>
  </si>
  <si>
    <t>TOTAL</t>
  </si>
  <si>
    <t>COMMISSIONS PU</t>
  </si>
  <si>
    <t>CLIENT</t>
  </si>
  <si>
    <t>NOM CT</t>
  </si>
  <si>
    <t>DE</t>
  </si>
  <si>
    <t>CT</t>
  </si>
  <si>
    <t>PRIME</t>
  </si>
  <si>
    <t>%</t>
  </si>
  <si>
    <t>COM</t>
  </si>
  <si>
    <t>PU MMA</t>
  </si>
  <si>
    <t>TOTAL PU MMA</t>
  </si>
  <si>
    <t>PU SWISS</t>
  </si>
  <si>
    <t>TOTAL PU SWISS</t>
  </si>
  <si>
    <t>PU AGEAS</t>
  </si>
  <si>
    <t>TOTAL PU AGEAS</t>
  </si>
  <si>
    <t>PU CARDIF</t>
  </si>
  <si>
    <t>TOTAL PU CARDIF</t>
  </si>
  <si>
    <t>COMMISSIONS PP</t>
  </si>
  <si>
    <t>PP SWISS</t>
  </si>
  <si>
    <t>REPRISE PP SWISS</t>
  </si>
  <si>
    <t>TOTAL PP SWISS</t>
  </si>
  <si>
    <t>REPRISE PP CARDIF</t>
  </si>
  <si>
    <t>TOTAL PP CARDIF</t>
  </si>
  <si>
    <t>COMMISSIONS PREVOYANCE</t>
  </si>
  <si>
    <t>IJ SWISS</t>
  </si>
  <si>
    <t>REPRISE IJ SWISS</t>
  </si>
  <si>
    <t>TOTAL IJ SWISS</t>
  </si>
  <si>
    <t>IJ UNIM</t>
  </si>
  <si>
    <t>REPRISE IJ UNIM</t>
  </si>
  <si>
    <t>TOTAL IJ UNIM</t>
  </si>
  <si>
    <t>IJ AUTRES/OBSEQUES</t>
  </si>
  <si>
    <t>TOTAL IJ AUTRES</t>
  </si>
  <si>
    <t xml:space="preserve">TOTAL </t>
  </si>
  <si>
    <t>COMMISSIONS SANTE</t>
  </si>
  <si>
    <t>TOTAL SANTE SWISS</t>
  </si>
  <si>
    <t>SANTE UNIM</t>
  </si>
  <si>
    <t>REPRISE UNIM</t>
  </si>
  <si>
    <t>TOTAL SANTE UNIM</t>
  </si>
  <si>
    <t>SANTE ALPTIS</t>
  </si>
  <si>
    <t>REPRISE SANTE ALPTIS</t>
  </si>
  <si>
    <t>TOTAL SANTE ALPTIS</t>
  </si>
  <si>
    <t>COMMISSIONS CREDIT</t>
  </si>
  <si>
    <t>TOTAL DIVERS</t>
  </si>
  <si>
    <t>DIVERS (Frais etc…)</t>
  </si>
  <si>
    <t>ARBITRAGES</t>
  </si>
  <si>
    <t>TOTAL ARBITRAGES</t>
  </si>
  <si>
    <t>NOM FONDS A PROMESSE</t>
  </si>
  <si>
    <t>PAYES AU 05</t>
  </si>
  <si>
    <t>IMMO</t>
  </si>
  <si>
    <t>UNIM</t>
  </si>
  <si>
    <t>ALPTIS</t>
  </si>
  <si>
    <t>Rec SANTE</t>
  </si>
  <si>
    <t>Rec VIE</t>
  </si>
  <si>
    <t>CREDIT</t>
  </si>
  <si>
    <t xml:space="preserve">FEVRIER 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</si>
  <si>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</si>
  <si>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</si>
  <si>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</si>
  <si>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</si>
  <si>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</si>
  <si>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</si>
  <si>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</si>
  <si>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</si>
  <si>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</si>
  <si>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</si>
  <si>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</si>
  <si>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CA APA</t>
  </si>
  <si>
    <t>CA APAI</t>
  </si>
  <si>
    <t>CA TOTAL</t>
  </si>
  <si>
    <t>PREVOYANCE PERSO</t>
  </si>
  <si>
    <t>APIVIA</t>
  </si>
  <si>
    <t>SANTE APIVIA</t>
  </si>
  <si>
    <t>REPRISE SANTE APIVIA</t>
  </si>
  <si>
    <t>TOTAL SANTE APIVIA</t>
  </si>
  <si>
    <t>MOYENNE DES FRAIS</t>
  </si>
  <si>
    <t>UC</t>
  </si>
  <si>
    <t>IJ CIPRES</t>
  </si>
  <si>
    <t>REPRISE IJ CIPRES</t>
  </si>
  <si>
    <t>TOTAL IJ CIPRES</t>
  </si>
  <si>
    <t>EUROS</t>
  </si>
  <si>
    <t>MOIS</t>
  </si>
  <si>
    <t>FEVRIER</t>
  </si>
  <si>
    <t>AOÛT</t>
  </si>
  <si>
    <t>TOTAL UNIM</t>
  </si>
  <si>
    <t>FONDS</t>
  </si>
  <si>
    <t xml:space="preserve">Moyenne annuelle des frais </t>
  </si>
  <si>
    <t>SANTE SWISS TNS/SENIOR</t>
  </si>
  <si>
    <t>REPRISE SANTE SWISS TNS/SENIOR</t>
  </si>
  <si>
    <t>PU</t>
  </si>
  <si>
    <t>PREVOYANCE</t>
  </si>
  <si>
    <t>DIVERS</t>
  </si>
  <si>
    <t>TRANSFERTS</t>
  </si>
  <si>
    <t>PP Epargne retraite</t>
  </si>
  <si>
    <t>TOTAL SANTE SWISS TNS/SENIOR</t>
  </si>
  <si>
    <t>SANTE SWISS DIRIGEANT/ENTREPRISE</t>
  </si>
  <si>
    <t>REPRISE SANTE SWISS DIRIGEANT/ENTREPRISE</t>
  </si>
  <si>
    <t>TOTAL SANTE SWISS DIRIGEANT ENTREPRISE</t>
  </si>
  <si>
    <t>SWISS TNS/SENIOR</t>
  </si>
  <si>
    <t>SWISS DIRIGEANT/ENTREPRISE</t>
  </si>
  <si>
    <t>PP EPARGNE RETRAITE</t>
  </si>
  <si>
    <t>REPRISE SANTE SWISS DIRIGTEANT/ENTREPRISE</t>
  </si>
  <si>
    <t>TOTAL SANTE DIRIGEANT/ENTREPRISE</t>
  </si>
  <si>
    <t>Frais</t>
  </si>
  <si>
    <t xml:space="preserve">Frais </t>
  </si>
  <si>
    <t>MADELIN</t>
  </si>
  <si>
    <t>EPARGNE RETRAITE</t>
  </si>
  <si>
    <t>TNS</t>
  </si>
  <si>
    <t>SENIOR</t>
  </si>
  <si>
    <t>DIRIGEANT</t>
  </si>
  <si>
    <t>ENTREPRISE</t>
  </si>
  <si>
    <t>SANTE</t>
  </si>
  <si>
    <t>PP SWISS MADELIN</t>
  </si>
  <si>
    <t>PP CARDIF MADELIN</t>
  </si>
  <si>
    <t>EUROS / UC / FONDS / TRANSFERTS</t>
  </si>
  <si>
    <t>EUROS / UC / FONDS</t>
  </si>
  <si>
    <t>TOTAL TRANSFERTS MMA</t>
  </si>
  <si>
    <t>TOTAL TRANSFERTS SWISS</t>
  </si>
  <si>
    <t>TOTAL TRANSFERTS CARDIF</t>
  </si>
  <si>
    <t>TOTAL EUROS MMA</t>
  </si>
  <si>
    <t>TOTAL UC MMA</t>
  </si>
  <si>
    <t>TOTAL FONDS MMA</t>
  </si>
  <si>
    <t>TOTAL EUROS SWISS</t>
  </si>
  <si>
    <t>TOTAL UC SWISS</t>
  </si>
  <si>
    <t>TOTAL FONDS SWISS</t>
  </si>
  <si>
    <t>TOTAL EUROS AGEAS</t>
  </si>
  <si>
    <t>TOTAL UC AGEAS</t>
  </si>
  <si>
    <t>TOTAL FONDS AGEAS</t>
  </si>
  <si>
    <t>TOTAL EUROS CARDIF</t>
  </si>
  <si>
    <t>TOTAL UC CARDIF</t>
  </si>
  <si>
    <t>TOTAL FONDS CARDIF</t>
  </si>
  <si>
    <t>,</t>
  </si>
  <si>
    <t>ASTIER</t>
  </si>
  <si>
    <t>CORNIER</t>
  </si>
  <si>
    <t>DESBROSSES</t>
  </si>
  <si>
    <t>DESSELLES</t>
  </si>
  <si>
    <t>NICOT</t>
  </si>
  <si>
    <t>PEREIRA</t>
  </si>
  <si>
    <t>PIERA</t>
  </si>
  <si>
    <t>PORRAS</t>
  </si>
  <si>
    <t>SERIN</t>
  </si>
  <si>
    <t>SOURBE</t>
  </si>
  <si>
    <t>NAUZIERE</t>
  </si>
  <si>
    <t>TOURNOIS</t>
  </si>
  <si>
    <t>SEUL</t>
  </si>
  <si>
    <t>GOUSSE</t>
  </si>
  <si>
    <t>RECURRENT SANTE/PREV</t>
  </si>
  <si>
    <t>PBC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</si>
  <si>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</si>
  <si>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</si>
  <si>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</si>
  <si>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</si>
  <si>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</si>
  <si>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</si>
  <si>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</si>
  <si>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</si>
  <si>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</si>
  <si>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</si>
  <si>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</si>
  <si>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</si>
  <si>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</si>
  <si>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</si>
  <si>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</si>
  <si>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</si>
  <si>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</si>
  <si>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</si>
  <si>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</si>
  <si>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</si>
  <si>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</si>
  <si>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</si>
  <si>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</si>
  <si>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</si>
  <si>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EURO</t>
  </si>
  <si>
    <t>TRANSFERT</t>
  </si>
  <si>
    <t>MUT/IJ PERSO</t>
  </si>
  <si>
    <t>RECURRENT IARD</t>
  </si>
  <si>
    <t>IDEM MOIS DERNIER</t>
  </si>
  <si>
    <t>IARD</t>
  </si>
  <si>
    <t>**</t>
  </si>
  <si>
    <t>*</t>
  </si>
  <si>
    <t>DÉJÀ 1 MADELIN  250€ /M ET 1 ER 100€/M</t>
  </si>
  <si>
    <t>01/12/19 au 31/12/19</t>
  </si>
  <si>
    <t>01/01/20 au 31/01/20</t>
  </si>
  <si>
    <t>01/02/20 au 28/02/20</t>
  </si>
  <si>
    <t>01/03/20 au 31/03/20</t>
  </si>
  <si>
    <t>01/04/20 au 30/04/20</t>
  </si>
  <si>
    <t>01/05/20 au 31/05/20</t>
  </si>
  <si>
    <t>01/06/20 au 30/06/20</t>
  </si>
  <si>
    <t>01/07/20 au 31/07/20</t>
  </si>
  <si>
    <t>01/08/20 au 31/08/20</t>
  </si>
  <si>
    <t>01/09/20 au 30/09/20</t>
  </si>
  <si>
    <t>01/10/20 au 31/10/20</t>
  </si>
  <si>
    <t>01/11/20 au 30/11/20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</si>
</sst>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7" formatCode="#,##0.00\ &quot;€&quot;;\-#,##0.00\ &quot;€&quot;"/>
    <numFmt numFmtId="164" formatCode="_-* #,##0.00\ _€_-;\-* #,##0.00\ _€_-;_-* &quot;-&quot;??\ _€_-;_-@_-"/>
    <numFmt numFmtId="165" formatCode="#,##0.00\ &quot;€&quot;"/>
    <numFmt numFmtId="166" formatCode="#,##0.00_ ;\-#,##0.00\ "/>
    <numFmt numFmtId="167" formatCode="#,##0.00\ _€"/>
    <numFmt numFmtId="168" formatCode="#,##0\ &quot;€&quot;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u/>
      <sz val="20"/>
      <name val="Arial"/>
      <family val="2"/>
    </font>
    <font>
      <b/>
      <sz val="20"/>
      <name val="Arial"/>
      <family val="2"/>
    </font>
    <font>
      <b/>
      <u/>
      <sz val="16"/>
      <name val="Arial"/>
      <family val="2"/>
    </font>
    <font>
      <b/>
      <sz val="18"/>
      <name val="Arial"/>
      <family val="2"/>
    </font>
    <font>
      <sz val="14"/>
      <color indexed="8"/>
      <name val="Arial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0"/>
      <name val="Calibri"/>
      <family val="2"/>
      <scheme val="minor"/>
    </font>
    <font>
      <sz val="15"/>
      <name val="Arial"/>
      <family val="2"/>
    </font>
    <font>
      <sz val="13"/>
      <name val="Arial"/>
      <family val="2"/>
    </font>
    <font>
      <b/>
      <sz val="16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0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u/>
      <sz val="16"/>
      <color theme="0"/>
      <name val="Arial"/>
      <family val="2"/>
    </font>
    <font>
      <b/>
      <sz val="14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  <scheme val="minor"/>
    </font>
    <font>
      <sz val="11"/>
      <name val="Arial"/>
      <family val="2"/>
    </font>
    <font>
      <b/>
      <sz val="14"/>
      <color theme="8" tint="0.79998168889431442"/>
      <name val="Arial"/>
      <family val="2"/>
    </font>
    <font>
      <b/>
      <u/>
      <sz val="14"/>
      <name val="Arial"/>
      <family val="2"/>
    </font>
    <font>
      <sz val="14"/>
      <color rgb="FFFF0000"/>
      <name val="Arial"/>
      <family val="2"/>
    </font>
    <font>
      <b/>
      <u/>
      <sz val="1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8" tint="0.79998168889431442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14">
    <xf numFmtId="0" fontId="0" fillId="0" borderId="0" xfId="0"/>
    <xf numFmtId="0" fontId="5" fillId="2" borderId="11" xfId="0" applyFont="1" applyFill="1" applyBorder="1" applyAlignment="1" applyProtection="1">
      <alignment horizontal="center"/>
      <protection locked="0"/>
    </xf>
    <xf numFmtId="0" fontId="6" fillId="2" borderId="12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6" fillId="2" borderId="16" xfId="0" applyFont="1" applyFill="1" applyBorder="1" applyAlignment="1" applyProtection="1">
      <alignment horizontal="center"/>
      <protection locked="0"/>
    </xf>
    <xf numFmtId="164" fontId="2" fillId="2" borderId="13" xfId="1" applyFont="1" applyFill="1" applyBorder="1" applyAlignment="1" applyProtection="1">
      <alignment horizontal="center"/>
      <protection locked="0"/>
    </xf>
    <xf numFmtId="10" fontId="2" fillId="2" borderId="13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164" fontId="2" fillId="2" borderId="16" xfId="1" applyFont="1" applyFill="1" applyBorder="1" applyAlignment="1" applyProtection="1">
      <alignment horizontal="center"/>
      <protection locked="0"/>
    </xf>
    <xf numFmtId="10" fontId="2" fillId="2" borderId="16" xfId="0" applyNumberFormat="1" applyFont="1" applyFill="1" applyBorder="1" applyProtection="1">
      <protection locked="0"/>
    </xf>
    <xf numFmtId="10" fontId="2" fillId="2" borderId="24" xfId="0" applyNumberFormat="1" applyFont="1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164" fontId="2" fillId="2" borderId="24" xfId="1" applyFont="1" applyFill="1" applyBorder="1" applyAlignment="1" applyProtection="1">
      <alignment horizontal="center"/>
      <protection locked="0"/>
    </xf>
    <xf numFmtId="2" fontId="2" fillId="2" borderId="13" xfId="0" applyNumberFormat="1" applyFont="1" applyFill="1" applyBorder="1" applyAlignment="1" applyProtection="1">
      <alignment horizontal="center" vertical="center"/>
      <protection locked="0"/>
    </xf>
    <xf numFmtId="10" fontId="2" fillId="2" borderId="13" xfId="0" applyNumberFormat="1" applyFont="1" applyFill="1" applyBorder="1" applyAlignment="1" applyProtection="1">
      <alignment horizontal="center" vertical="center"/>
      <protection locked="0"/>
    </xf>
    <xf numFmtId="10" fontId="2" fillId="2" borderId="13" xfId="0" applyNumberFormat="1" applyFont="1" applyFill="1" applyBorder="1" applyAlignment="1" applyProtection="1">
      <alignment horizont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 applyProtection="1">
      <alignment horizontal="center"/>
      <protection locked="0"/>
    </xf>
    <xf numFmtId="2" fontId="2" fillId="2" borderId="24" xfId="0" applyNumberFormat="1" applyFont="1" applyFill="1" applyBorder="1" applyAlignment="1" applyProtection="1">
      <alignment horizontal="center" vertical="center"/>
      <protection locked="0"/>
    </xf>
    <xf numFmtId="10" fontId="2" fillId="2" borderId="24" xfId="0" applyNumberFormat="1" applyFont="1" applyFill="1" applyBorder="1" applyAlignment="1" applyProtection="1">
      <alignment horizontal="center" vertical="center"/>
      <protection locked="0"/>
    </xf>
    <xf numFmtId="10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5" fillId="2" borderId="41" xfId="0" applyFont="1" applyFill="1" applyBorder="1" applyAlignment="1" applyProtection="1">
      <alignment horizontal="center"/>
      <protection locked="0"/>
    </xf>
    <xf numFmtId="0" fontId="5" fillId="2" borderId="12" xfId="0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0" fontId="6" fillId="2" borderId="16" xfId="0" applyFont="1" applyFill="1" applyBorder="1" applyProtection="1">
      <protection locked="0"/>
    </xf>
    <xf numFmtId="164" fontId="0" fillId="0" borderId="0" xfId="1" applyFont="1"/>
    <xf numFmtId="10" fontId="2" fillId="2" borderId="16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10" fontId="2" fillId="2" borderId="22" xfId="0" applyNumberFormat="1" applyFont="1" applyFill="1" applyBorder="1" applyAlignment="1" applyProtection="1">
      <alignment horizontal="center" vertical="center"/>
      <protection locked="0"/>
    </xf>
    <xf numFmtId="10" fontId="2" fillId="2" borderId="31" xfId="0" applyNumberFormat="1" applyFont="1" applyFill="1" applyBorder="1" applyAlignment="1" applyProtection="1">
      <alignment horizontal="center" vertical="center"/>
      <protection locked="0"/>
    </xf>
    <xf numFmtId="10" fontId="2" fillId="2" borderId="33" xfId="0" applyNumberFormat="1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Protection="1">
      <protection locked="0"/>
    </xf>
    <xf numFmtId="164" fontId="2" fillId="2" borderId="0" xfId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10" fontId="2" fillId="2" borderId="0" xfId="0" applyNumberFormat="1" applyFont="1" applyFill="1" applyBorder="1" applyProtection="1">
      <protection locked="0"/>
    </xf>
    <xf numFmtId="0" fontId="2" fillId="2" borderId="22" xfId="0" applyFont="1" applyFill="1" applyBorder="1" applyProtection="1">
      <protection locked="0"/>
    </xf>
    <xf numFmtId="0" fontId="2" fillId="2" borderId="36" xfId="0" applyFont="1" applyFill="1" applyBorder="1" applyAlignment="1" applyProtection="1">
      <alignment horizontal="center" vertical="center"/>
      <protection locked="0"/>
    </xf>
    <xf numFmtId="0" fontId="2" fillId="2" borderId="38" xfId="0" applyFont="1" applyFill="1" applyBorder="1" applyAlignment="1" applyProtection="1">
      <alignment horizontal="center" vertical="center"/>
      <protection locked="0"/>
    </xf>
    <xf numFmtId="165" fontId="6" fillId="2" borderId="13" xfId="0" applyNumberFormat="1" applyFont="1" applyFill="1" applyBorder="1" applyProtection="1">
      <protection locked="0"/>
    </xf>
    <xf numFmtId="165" fontId="6" fillId="2" borderId="16" xfId="0" applyNumberFormat="1" applyFont="1" applyFill="1" applyBorder="1" applyProtection="1">
      <protection locked="0"/>
    </xf>
    <xf numFmtId="165" fontId="5" fillId="2" borderId="0" xfId="0" applyNumberFormat="1" applyFont="1" applyFill="1" applyBorder="1" applyAlignment="1" applyProtection="1">
      <alignment horizontal="center" vertical="center"/>
    </xf>
    <xf numFmtId="0" fontId="30" fillId="0" borderId="0" xfId="0" applyFont="1"/>
    <xf numFmtId="0" fontId="6" fillId="2" borderId="13" xfId="1" applyNumberFormat="1" applyFont="1" applyFill="1" applyBorder="1" applyAlignment="1" applyProtection="1">
      <alignment horizontal="center"/>
      <protection locked="0"/>
    </xf>
    <xf numFmtId="165" fontId="6" fillId="2" borderId="14" xfId="0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165" fontId="6" fillId="2" borderId="17" xfId="0" applyNumberFormat="1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2" fontId="5" fillId="2" borderId="0" xfId="1" applyNumberFormat="1" applyFont="1" applyFill="1" applyBorder="1" applyAlignment="1" applyProtection="1">
      <alignment horizontal="center" vertical="center"/>
      <protection locked="0"/>
    </xf>
    <xf numFmtId="165" fontId="5" fillId="2" borderId="0" xfId="0" applyNumberFormat="1" applyFont="1" applyFill="1" applyBorder="1" applyAlignment="1" applyProtection="1">
      <alignment horizontal="center" vertical="center"/>
      <protection locked="0"/>
    </xf>
    <xf numFmtId="10" fontId="5" fillId="2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Protection="1">
      <protection locked="0"/>
    </xf>
    <xf numFmtId="10" fontId="25" fillId="2" borderId="0" xfId="0" applyNumberFormat="1" applyFont="1" applyFill="1" applyBorder="1" applyAlignment="1" applyProtection="1">
      <alignment horizontal="center" vertical="center"/>
      <protection locked="0"/>
    </xf>
    <xf numFmtId="165" fontId="27" fillId="2" borderId="0" xfId="0" applyNumberFormat="1" applyFont="1" applyFill="1" applyBorder="1" applyAlignment="1" applyProtection="1">
      <alignment horizontal="center" vertical="center"/>
    </xf>
    <xf numFmtId="165" fontId="2" fillId="2" borderId="24" xfId="0" applyNumberFormat="1" applyFont="1" applyFill="1" applyBorder="1" applyAlignment="1" applyProtection="1">
      <alignment horizontal="center" vertical="center"/>
    </xf>
    <xf numFmtId="165" fontId="2" fillId="2" borderId="13" xfId="0" applyNumberFormat="1" applyFont="1" applyFill="1" applyBorder="1" applyAlignment="1" applyProtection="1">
      <alignment horizontal="center" vertical="center"/>
    </xf>
    <xf numFmtId="165" fontId="2" fillId="2" borderId="16" xfId="0" applyNumberFormat="1" applyFont="1" applyFill="1" applyBorder="1" applyAlignment="1" applyProtection="1">
      <alignment horizontal="center" vertical="center"/>
    </xf>
    <xf numFmtId="165" fontId="2" fillId="2" borderId="23" xfId="0" applyNumberFormat="1" applyFont="1" applyFill="1" applyBorder="1" applyAlignment="1" applyProtection="1">
      <alignment horizontal="center" vertical="center"/>
    </xf>
    <xf numFmtId="165" fontId="2" fillId="2" borderId="32" xfId="0" applyNumberFormat="1" applyFont="1" applyFill="1" applyBorder="1" applyAlignment="1" applyProtection="1">
      <alignment horizontal="center" vertical="center"/>
    </xf>
    <xf numFmtId="165" fontId="2" fillId="2" borderId="34" xfId="0" applyNumberFormat="1" applyFont="1" applyFill="1" applyBorder="1" applyAlignment="1" applyProtection="1">
      <alignment horizontal="center" vertical="center"/>
    </xf>
    <xf numFmtId="165" fontId="2" fillId="2" borderId="39" xfId="0" applyNumberFormat="1" applyFont="1" applyFill="1" applyBorder="1" applyAlignment="1" applyProtection="1">
      <alignment horizontal="center" vertical="center"/>
    </xf>
    <xf numFmtId="165" fontId="2" fillId="2" borderId="24" xfId="0" applyNumberFormat="1" applyFont="1" applyFill="1" applyBorder="1" applyAlignment="1" applyProtection="1">
      <alignment horizontal="center"/>
    </xf>
    <xf numFmtId="165" fontId="2" fillId="2" borderId="13" xfId="0" applyNumberFormat="1" applyFont="1" applyFill="1" applyBorder="1" applyAlignment="1" applyProtection="1">
      <alignment horizontal="center"/>
    </xf>
    <xf numFmtId="165" fontId="2" fillId="2" borderId="16" xfId="0" applyNumberFormat="1" applyFont="1" applyFill="1" applyBorder="1" applyAlignment="1" applyProtection="1">
      <alignment horizontal="center"/>
    </xf>
    <xf numFmtId="165" fontId="2" fillId="2" borderId="12" xfId="0" applyNumberFormat="1" applyFont="1" applyFill="1" applyBorder="1" applyAlignment="1" applyProtection="1">
      <alignment horizontal="center"/>
    </xf>
    <xf numFmtId="165" fontId="2" fillId="2" borderId="13" xfId="0" applyNumberFormat="1" applyFont="1" applyFill="1" applyBorder="1" applyAlignment="1" applyProtection="1">
      <alignment horizontal="center"/>
      <protection locked="0"/>
    </xf>
    <xf numFmtId="165" fontId="2" fillId="2" borderId="16" xfId="0" applyNumberFormat="1" applyFont="1" applyFill="1" applyBorder="1" applyAlignment="1" applyProtection="1">
      <alignment horizontal="center"/>
      <protection locked="0"/>
    </xf>
    <xf numFmtId="165" fontId="2" fillId="2" borderId="24" xfId="0" applyNumberFormat="1" applyFont="1" applyFill="1" applyBorder="1" applyAlignment="1" applyProtection="1">
      <alignment horizontal="center"/>
      <protection locked="0"/>
    </xf>
    <xf numFmtId="20" fontId="3" fillId="4" borderId="10" xfId="0" applyNumberFormat="1" applyFont="1" applyFill="1" applyBorder="1" applyAlignment="1">
      <alignment horizontal="center"/>
    </xf>
    <xf numFmtId="20" fontId="3" fillId="3" borderId="10" xfId="0" applyNumberFormat="1" applyFont="1" applyFill="1" applyBorder="1" applyAlignment="1">
      <alignment horizontal="center"/>
    </xf>
    <xf numFmtId="20" fontId="3" fillId="3" borderId="9" xfId="0" applyNumberFormat="1" applyFont="1" applyFill="1" applyBorder="1" applyAlignment="1">
      <alignment horizontal="center"/>
    </xf>
    <xf numFmtId="20" fontId="28" fillId="3" borderId="20" xfId="0" applyNumberFormat="1" applyFont="1" applyFill="1" applyBorder="1"/>
    <xf numFmtId="20" fontId="3" fillId="3" borderId="18" xfId="0" applyNumberFormat="1" applyFont="1" applyFill="1" applyBorder="1" applyAlignment="1">
      <alignment horizontal="center"/>
    </xf>
    <xf numFmtId="20" fontId="5" fillId="4" borderId="35" xfId="0" applyNumberFormat="1" applyFont="1" applyFill="1" applyBorder="1" applyAlignment="1">
      <alignment horizontal="left"/>
    </xf>
    <xf numFmtId="20" fontId="5" fillId="4" borderId="37" xfId="0" applyNumberFormat="1" applyFont="1" applyFill="1" applyBorder="1" applyAlignment="1">
      <alignment horizontal="left"/>
    </xf>
    <xf numFmtId="20" fontId="12" fillId="0" borderId="9" xfId="1" applyNumberFormat="1" applyFont="1" applyBorder="1" applyAlignment="1">
      <alignment horizontal="center"/>
    </xf>
    <xf numFmtId="20" fontId="0" fillId="0" borderId="0" xfId="0" applyNumberFormat="1"/>
    <xf numFmtId="20" fontId="15" fillId="0" borderId="9" xfId="0" applyNumberFormat="1" applyFont="1" applyBorder="1" applyAlignment="1">
      <alignment horizontal="center" vertical="center"/>
    </xf>
    <xf numFmtId="20" fontId="28" fillId="2" borderId="26" xfId="0" applyNumberFormat="1" applyFont="1" applyFill="1" applyBorder="1" applyAlignment="1">
      <alignment horizontal="center"/>
    </xf>
    <xf numFmtId="20" fontId="28" fillId="2" borderId="25" xfId="0" applyNumberFormat="1" applyFont="1" applyFill="1" applyBorder="1" applyAlignment="1">
      <alignment horizontal="center"/>
    </xf>
    <xf numFmtId="20" fontId="28" fillId="2" borderId="27" xfId="0" applyNumberFormat="1" applyFont="1" applyFill="1" applyBorder="1" applyAlignment="1">
      <alignment horizontal="center"/>
    </xf>
    <xf numFmtId="20" fontId="28" fillId="2" borderId="29" xfId="0" applyNumberFormat="1" applyFont="1" applyFill="1" applyBorder="1" applyAlignment="1">
      <alignment horizontal="left"/>
    </xf>
    <xf numFmtId="168" fontId="16" fillId="2" borderId="41" xfId="0" applyNumberFormat="1" applyFont="1" applyFill="1" applyBorder="1" applyAlignment="1">
      <alignment horizontal="center"/>
    </xf>
    <xf numFmtId="168" fontId="16" fillId="2" borderId="24" xfId="0" applyNumberFormat="1" applyFont="1" applyFill="1" applyBorder="1" applyAlignment="1">
      <alignment horizontal="center"/>
    </xf>
    <xf numFmtId="168" fontId="16" fillId="2" borderId="63" xfId="0" applyNumberFormat="1" applyFont="1" applyFill="1" applyBorder="1" applyAlignment="1">
      <alignment horizontal="center"/>
    </xf>
    <xf numFmtId="20" fontId="28" fillId="2" borderId="32" xfId="0" applyNumberFormat="1" applyFont="1" applyFill="1" applyBorder="1" applyAlignment="1">
      <alignment horizontal="left"/>
    </xf>
    <xf numFmtId="20" fontId="28" fillId="2" borderId="34" xfId="0" applyNumberFormat="1" applyFont="1" applyFill="1" applyBorder="1" applyAlignment="1">
      <alignment horizontal="left"/>
    </xf>
    <xf numFmtId="20" fontId="28" fillId="2" borderId="9" xfId="0" applyNumberFormat="1" applyFont="1" applyFill="1" applyBorder="1" applyAlignment="1">
      <alignment horizontal="left"/>
    </xf>
    <xf numFmtId="168" fontId="28" fillId="0" borderId="28" xfId="0" applyNumberFormat="1" applyFont="1" applyBorder="1" applyAlignment="1">
      <alignment horizontal="center"/>
    </xf>
    <xf numFmtId="168" fontId="28" fillId="0" borderId="25" xfId="0" applyNumberFormat="1" applyFont="1" applyBorder="1" applyAlignment="1">
      <alignment horizontal="center"/>
    </xf>
    <xf numFmtId="168" fontId="28" fillId="0" borderId="27" xfId="0" applyNumberFormat="1" applyFont="1" applyBorder="1" applyAlignment="1">
      <alignment horizontal="center"/>
    </xf>
    <xf numFmtId="168" fontId="11" fillId="3" borderId="29" xfId="0" applyNumberFormat="1" applyFont="1" applyFill="1" applyBorder="1" applyAlignment="1">
      <alignment horizontal="center" vertical="center"/>
    </xf>
    <xf numFmtId="168" fontId="2" fillId="3" borderId="29" xfId="0" applyNumberFormat="1" applyFont="1" applyFill="1" applyBorder="1" applyAlignment="1">
      <alignment horizontal="center" vertical="center"/>
    </xf>
    <xf numFmtId="168" fontId="2" fillId="3" borderId="45" xfId="0" applyNumberFormat="1" applyFont="1" applyFill="1" applyBorder="1" applyAlignment="1">
      <alignment horizontal="center" vertical="center"/>
    </xf>
    <xf numFmtId="168" fontId="2" fillId="3" borderId="44" xfId="0" applyNumberFormat="1" applyFont="1" applyFill="1" applyBorder="1" applyAlignment="1">
      <alignment horizontal="center" vertical="center"/>
    </xf>
    <xf numFmtId="168" fontId="2" fillId="3" borderId="35" xfId="0" applyNumberFormat="1" applyFont="1" applyFill="1" applyBorder="1" applyAlignment="1">
      <alignment horizontal="center" vertical="center"/>
    </xf>
    <xf numFmtId="168" fontId="2" fillId="3" borderId="43" xfId="0" applyNumberFormat="1" applyFont="1" applyFill="1" applyBorder="1" applyAlignment="1">
      <alignment horizontal="center" vertical="center"/>
    </xf>
    <xf numFmtId="168" fontId="2" fillId="3" borderId="55" xfId="0" applyNumberFormat="1" applyFont="1" applyFill="1" applyBorder="1" applyAlignment="1">
      <alignment horizontal="center" vertical="center"/>
    </xf>
    <xf numFmtId="168" fontId="2" fillId="3" borderId="32" xfId="0" applyNumberFormat="1" applyFont="1" applyFill="1" applyBorder="1" applyAlignment="1">
      <alignment horizontal="center" vertical="center"/>
    </xf>
    <xf numFmtId="168" fontId="2" fillId="3" borderId="12" xfId="0" applyNumberFormat="1" applyFont="1" applyFill="1" applyBorder="1" applyAlignment="1">
      <alignment horizontal="center" vertical="center"/>
    </xf>
    <xf numFmtId="168" fontId="2" fillId="3" borderId="31" xfId="0" applyNumberFormat="1" applyFont="1" applyFill="1" applyBorder="1" applyAlignment="1">
      <alignment horizontal="center" vertical="center"/>
    </xf>
    <xf numFmtId="168" fontId="2" fillId="3" borderId="37" xfId="0" applyNumberFormat="1" applyFont="1" applyFill="1" applyBorder="1" applyAlignment="1">
      <alignment horizontal="center" vertical="center"/>
    </xf>
    <xf numFmtId="168" fontId="2" fillId="3" borderId="40" xfId="0" applyNumberFormat="1" applyFont="1" applyFill="1" applyBorder="1" applyAlignment="1">
      <alignment horizontal="center" vertical="center"/>
    </xf>
    <xf numFmtId="168" fontId="2" fillId="3" borderId="56" xfId="0" applyNumberFormat="1" applyFont="1" applyFill="1" applyBorder="1" applyAlignment="1">
      <alignment horizontal="center" vertical="center"/>
    </xf>
    <xf numFmtId="168" fontId="2" fillId="3" borderId="54" xfId="0" applyNumberFormat="1" applyFont="1" applyFill="1" applyBorder="1" applyAlignment="1">
      <alignment horizontal="center" vertical="center"/>
    </xf>
    <xf numFmtId="168" fontId="13" fillId="0" borderId="20" xfId="1" applyNumberFormat="1" applyFont="1" applyBorder="1" applyAlignment="1">
      <alignment horizontal="center"/>
    </xf>
    <xf numFmtId="168" fontId="13" fillId="0" borderId="9" xfId="1" applyNumberFormat="1" applyFont="1" applyBorder="1" applyAlignment="1">
      <alignment horizontal="center"/>
    </xf>
    <xf numFmtId="168" fontId="13" fillId="0" borderId="21" xfId="1" applyNumberFormat="1" applyFont="1" applyBorder="1" applyAlignment="1">
      <alignment horizontal="center"/>
    </xf>
    <xf numFmtId="168" fontId="13" fillId="0" borderId="18" xfId="1" applyNumberFormat="1" applyFont="1" applyBorder="1" applyAlignment="1">
      <alignment horizontal="center"/>
    </xf>
    <xf numFmtId="168" fontId="13" fillId="0" borderId="2" xfId="1" applyNumberFormat="1" applyFont="1" applyBorder="1" applyAlignment="1">
      <alignment horizontal="center"/>
    </xf>
    <xf numFmtId="168" fontId="13" fillId="0" borderId="10" xfId="1" applyNumberFormat="1" applyFont="1" applyBorder="1" applyAlignment="1">
      <alignment horizontal="center"/>
    </xf>
    <xf numFmtId="168" fontId="13" fillId="0" borderId="19" xfId="1" applyNumberFormat="1" applyFont="1" applyBorder="1" applyAlignment="1">
      <alignment horizontal="center"/>
    </xf>
    <xf numFmtId="168" fontId="0" fillId="0" borderId="0" xfId="0" applyNumberFormat="1"/>
    <xf numFmtId="168" fontId="14" fillId="0" borderId="10" xfId="0" applyNumberFormat="1" applyFont="1" applyBorder="1"/>
    <xf numFmtId="165" fontId="2" fillId="2" borderId="40" xfId="0" applyNumberFormat="1" applyFont="1" applyFill="1" applyBorder="1" applyAlignment="1" applyProtection="1">
      <alignment horizontal="center" vertical="center"/>
    </xf>
    <xf numFmtId="0" fontId="2" fillId="2" borderId="37" xfId="0" applyFont="1" applyFill="1" applyBorder="1" applyAlignment="1" applyProtection="1">
      <alignment horizontal="center" vertical="center"/>
      <protection locked="0"/>
    </xf>
    <xf numFmtId="0" fontId="2" fillId="2" borderId="48" xfId="0" applyFont="1" applyFill="1" applyBorder="1" applyAlignment="1" applyProtection="1">
      <alignment horizontal="center"/>
      <protection locked="0"/>
    </xf>
    <xf numFmtId="0" fontId="2" fillId="2" borderId="37" xfId="0" applyFont="1" applyFill="1" applyBorder="1" applyAlignment="1" applyProtection="1">
      <alignment horizontal="center"/>
      <protection locked="0"/>
    </xf>
    <xf numFmtId="0" fontId="2" fillId="2" borderId="35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164" fontId="2" fillId="2" borderId="20" xfId="1" applyFont="1" applyFill="1" applyBorder="1" applyAlignment="1" applyProtection="1">
      <alignment horizontal="center"/>
      <protection locked="0"/>
    </xf>
    <xf numFmtId="10" fontId="2" fillId="2" borderId="20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 applyProtection="1">
      <alignment horizontal="center"/>
      <protection locked="0"/>
    </xf>
    <xf numFmtId="165" fontId="2" fillId="2" borderId="5" xfId="0" applyNumberFormat="1" applyFont="1" applyFill="1" applyBorder="1" applyAlignment="1" applyProtection="1">
      <alignment horizontal="center" vertical="center"/>
    </xf>
    <xf numFmtId="2" fontId="2" fillId="2" borderId="62" xfId="0" applyNumberFormat="1" applyFont="1" applyFill="1" applyBorder="1" applyAlignment="1" applyProtection="1">
      <alignment horizontal="center" vertical="center"/>
      <protection locked="0"/>
    </xf>
    <xf numFmtId="0" fontId="2" fillId="2" borderId="64" xfId="0" applyFont="1" applyFill="1" applyBorder="1" applyAlignment="1" applyProtection="1">
      <alignment horizontal="center"/>
      <protection locked="0"/>
    </xf>
    <xf numFmtId="2" fontId="2" fillId="2" borderId="64" xfId="0" applyNumberFormat="1" applyFont="1" applyFill="1" applyBorder="1" applyAlignment="1" applyProtection="1">
      <alignment horizontal="center" vertical="center"/>
      <protection locked="0"/>
    </xf>
    <xf numFmtId="10" fontId="2" fillId="2" borderId="62" xfId="0" applyNumberFormat="1" applyFont="1" applyFill="1" applyBorder="1" applyProtection="1">
      <protection locked="0"/>
    </xf>
    <xf numFmtId="165" fontId="2" fillId="2" borderId="43" xfId="0" applyNumberFormat="1" applyFont="1" applyFill="1" applyBorder="1" applyAlignment="1" applyProtection="1">
      <alignment horizontal="center" vertical="center"/>
    </xf>
    <xf numFmtId="10" fontId="2" fillId="2" borderId="64" xfId="0" applyNumberFormat="1" applyFont="1" applyFill="1" applyBorder="1" applyProtection="1">
      <protection locked="0"/>
    </xf>
    <xf numFmtId="165" fontId="2" fillId="2" borderId="8" xfId="0" applyNumberFormat="1" applyFont="1" applyFill="1" applyBorder="1" applyAlignment="1" applyProtection="1">
      <alignment horizontal="center" vertical="center"/>
    </xf>
    <xf numFmtId="165" fontId="2" fillId="2" borderId="41" xfId="0" applyNumberFormat="1" applyFont="1" applyFill="1" applyBorder="1" applyAlignment="1" applyProtection="1">
      <alignment horizontal="center" vertical="center"/>
    </xf>
    <xf numFmtId="165" fontId="2" fillId="2" borderId="12" xfId="0" applyNumberFormat="1" applyFont="1" applyFill="1" applyBorder="1" applyAlignment="1" applyProtection="1">
      <alignment horizontal="center" vertical="center"/>
    </xf>
    <xf numFmtId="165" fontId="2" fillId="2" borderId="57" xfId="0" applyNumberFormat="1" applyFont="1" applyFill="1" applyBorder="1" applyAlignment="1" applyProtection="1">
      <alignment horizontal="center" vertical="center"/>
    </xf>
    <xf numFmtId="165" fontId="2" fillId="2" borderId="49" xfId="0" applyNumberFormat="1" applyFont="1" applyFill="1" applyBorder="1" applyAlignment="1" applyProtection="1">
      <alignment horizontal="center" vertical="center"/>
    </xf>
    <xf numFmtId="0" fontId="19" fillId="2" borderId="22" xfId="0" applyFont="1" applyFill="1" applyBorder="1" applyAlignment="1" applyProtection="1">
      <alignment horizontal="center" vertical="center"/>
      <protection locked="0"/>
    </xf>
    <xf numFmtId="0" fontId="19" fillId="2" borderId="31" xfId="0" applyFont="1" applyFill="1" applyBorder="1" applyAlignment="1" applyProtection="1">
      <alignment horizontal="center" vertical="center"/>
      <protection locked="0"/>
    </xf>
    <xf numFmtId="0" fontId="19" fillId="2" borderId="33" xfId="0" applyFont="1" applyFill="1" applyBorder="1" applyAlignment="1" applyProtection="1">
      <alignment horizontal="center" vertical="center"/>
      <protection locked="0"/>
    </xf>
    <xf numFmtId="0" fontId="2" fillId="2" borderId="58" xfId="0" applyFont="1" applyFill="1" applyBorder="1" applyAlignment="1" applyProtection="1">
      <alignment horizontal="center" vertical="center"/>
      <protection locked="0"/>
    </xf>
    <xf numFmtId="10" fontId="2" fillId="2" borderId="44" xfId="0" applyNumberFormat="1" applyFont="1" applyFill="1" applyBorder="1" applyAlignment="1" applyProtection="1">
      <alignment horizontal="center" vertical="center"/>
      <protection locked="0"/>
    </xf>
    <xf numFmtId="165" fontId="2" fillId="2" borderId="59" xfId="0" applyNumberFormat="1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 applyProtection="1">
      <alignment horizontal="center" vertical="center"/>
      <protection locked="0"/>
    </xf>
    <xf numFmtId="165" fontId="2" fillId="2" borderId="14" xfId="0" applyNumberFormat="1" applyFont="1" applyFill="1" applyBorder="1" applyAlignment="1" applyProtection="1">
      <alignment horizontal="center" vertical="center"/>
    </xf>
    <xf numFmtId="0" fontId="2" fillId="2" borderId="60" xfId="0" applyFont="1" applyFill="1" applyBorder="1" applyAlignment="1" applyProtection="1">
      <alignment horizontal="center" vertical="center"/>
      <protection locked="0"/>
    </xf>
    <xf numFmtId="10" fontId="2" fillId="2" borderId="46" xfId="0" applyNumberFormat="1" applyFont="1" applyFill="1" applyBorder="1" applyAlignment="1" applyProtection="1">
      <alignment horizontal="center" vertical="center"/>
      <protection locked="0"/>
    </xf>
    <xf numFmtId="165" fontId="2" fillId="2" borderId="61" xfId="0" applyNumberFormat="1" applyFont="1" applyFill="1" applyBorder="1" applyAlignment="1" applyProtection="1">
      <alignment horizontal="center" vertical="center"/>
    </xf>
    <xf numFmtId="168" fontId="2" fillId="3" borderId="34" xfId="0" applyNumberFormat="1" applyFont="1" applyFill="1" applyBorder="1" applyAlignment="1">
      <alignment horizontal="center" vertical="center"/>
    </xf>
    <xf numFmtId="20" fontId="0" fillId="0" borderId="0" xfId="0" applyNumberFormat="1" applyFont="1"/>
    <xf numFmtId="165" fontId="35" fillId="2" borderId="0" xfId="0" applyNumberFormat="1" applyFont="1" applyFill="1" applyBorder="1" applyAlignment="1" applyProtection="1">
      <alignment vertical="center"/>
    </xf>
    <xf numFmtId="165" fontId="7" fillId="0" borderId="19" xfId="0" applyNumberFormat="1" applyFont="1" applyFill="1" applyBorder="1" applyAlignment="1" applyProtection="1">
      <alignment vertical="center"/>
    </xf>
    <xf numFmtId="0" fontId="0" fillId="0" borderId="0" xfId="0" applyProtection="1">
      <protection locked="0" hidden="1"/>
    </xf>
    <xf numFmtId="168" fontId="0" fillId="0" borderId="0" xfId="0" applyNumberFormat="1" applyProtection="1">
      <protection locked="0" hidden="1"/>
    </xf>
    <xf numFmtId="168" fontId="2" fillId="3" borderId="38" xfId="0" applyNumberFormat="1" applyFont="1" applyFill="1" applyBorder="1" applyAlignment="1">
      <alignment horizontal="center" vertical="center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31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2" fillId="2" borderId="62" xfId="0" applyFont="1" applyFill="1" applyBorder="1" applyAlignment="1" applyProtection="1">
      <alignment horizontal="center"/>
      <protection locked="0"/>
    </xf>
    <xf numFmtId="0" fontId="2" fillId="2" borderId="33" xfId="0" applyFont="1" applyFill="1" applyBorder="1" applyAlignment="1" applyProtection="1">
      <alignment horizontal="center" vertical="center"/>
      <protection locked="0"/>
    </xf>
    <xf numFmtId="166" fontId="3" fillId="2" borderId="9" xfId="1" applyNumberFormat="1" applyFont="1" applyFill="1" applyBorder="1" applyAlignment="1" applyProtection="1">
      <alignment horizontal="center"/>
    </xf>
    <xf numFmtId="165" fontId="3" fillId="2" borderId="9" xfId="1" applyNumberFormat="1" applyFont="1" applyFill="1" applyBorder="1" applyAlignment="1" applyProtection="1">
      <alignment horizontal="center"/>
    </xf>
    <xf numFmtId="166" fontId="2" fillId="2" borderId="9" xfId="1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164" fontId="2" fillId="2" borderId="2" xfId="1" applyFont="1" applyFill="1" applyBorder="1" applyAlignment="1" applyProtection="1">
      <alignment horizontal="center"/>
      <protection locked="0"/>
    </xf>
    <xf numFmtId="10" fontId="2" fillId="2" borderId="2" xfId="0" applyNumberFormat="1" applyFont="1" applyFill="1" applyBorder="1" applyProtection="1">
      <protection locked="0"/>
    </xf>
    <xf numFmtId="2" fontId="2" fillId="2" borderId="3" xfId="0" applyNumberFormat="1" applyFont="1" applyFill="1" applyBorder="1" applyAlignment="1" applyProtection="1">
      <alignment horizontal="center"/>
      <protection locked="0"/>
    </xf>
    <xf numFmtId="0" fontId="34" fillId="2" borderId="0" xfId="0" applyFont="1" applyFill="1"/>
    <xf numFmtId="0" fontId="17" fillId="2" borderId="0" xfId="0" applyFont="1" applyFill="1"/>
    <xf numFmtId="0" fontId="0" fillId="2" borderId="0" xfId="0" applyFill="1"/>
    <xf numFmtId="0" fontId="3" fillId="2" borderId="4" xfId="0" applyFont="1" applyFill="1" applyBorder="1" applyProtection="1">
      <protection locked="0"/>
    </xf>
    <xf numFmtId="0" fontId="3" fillId="2" borderId="0" xfId="0" applyFont="1" applyFill="1" applyBorder="1" applyProtection="1"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164" fontId="4" fillId="2" borderId="0" xfId="1" applyFont="1" applyFill="1" applyBorder="1" applyAlignment="1" applyProtection="1">
      <alignment horizontal="center"/>
      <protection locked="0"/>
    </xf>
    <xf numFmtId="2" fontId="2" fillId="2" borderId="5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Protection="1">
      <protection locked="0"/>
    </xf>
    <xf numFmtId="14" fontId="24" fillId="2" borderId="0" xfId="0" applyNumberFormat="1" applyFont="1" applyFill="1" applyBorder="1" applyAlignment="1" applyProtection="1">
      <alignment horizontal="center"/>
      <protection locked="0"/>
    </xf>
    <xf numFmtId="14" fontId="3" fillId="2" borderId="0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/>
      <protection locked="0"/>
    </xf>
    <xf numFmtId="164" fontId="2" fillId="2" borderId="7" xfId="1" applyFont="1" applyFill="1" applyBorder="1" applyAlignment="1" applyProtection="1">
      <alignment horizontal="center"/>
      <protection locked="0"/>
    </xf>
    <xf numFmtId="10" fontId="2" fillId="2" borderId="7" xfId="0" applyNumberFormat="1" applyFont="1" applyFill="1" applyBorder="1" applyProtection="1">
      <protection locked="0"/>
    </xf>
    <xf numFmtId="2" fontId="2" fillId="2" borderId="8" xfId="0" applyNumberFormat="1" applyFont="1" applyFill="1" applyBorder="1" applyAlignment="1" applyProtection="1">
      <alignment horizontal="center"/>
      <protection locked="0"/>
    </xf>
    <xf numFmtId="165" fontId="6" fillId="2" borderId="9" xfId="0" applyNumberFormat="1" applyFont="1" applyFill="1" applyBorder="1" applyAlignment="1" applyProtection="1">
      <alignment horizontal="center"/>
    </xf>
    <xf numFmtId="3" fontId="5" fillId="2" borderId="12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</xf>
    <xf numFmtId="165" fontId="6" fillId="2" borderId="9" xfId="0" applyNumberFormat="1" applyFont="1" applyFill="1" applyBorder="1" applyProtection="1"/>
    <xf numFmtId="0" fontId="7" fillId="2" borderId="18" xfId="0" applyFont="1" applyFill="1" applyBorder="1" applyAlignment="1" applyProtection="1">
      <alignment horizontal="center" vertical="center"/>
      <protection locked="0"/>
    </xf>
    <xf numFmtId="0" fontId="7" fillId="2" borderId="19" xfId="0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Alignment="1" applyProtection="1">
      <alignment horizontal="center" vertical="center"/>
      <protection locked="0"/>
    </xf>
    <xf numFmtId="165" fontId="20" fillId="2" borderId="0" xfId="0" applyNumberFormat="1" applyFont="1" applyFill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10" fontId="16" fillId="2" borderId="0" xfId="0" applyNumberFormat="1" applyFont="1" applyFill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vertical="center" shrinkToFit="1"/>
      <protection locked="0"/>
    </xf>
    <xf numFmtId="0" fontId="5" fillId="2" borderId="26" xfId="0" applyFont="1" applyFill="1" applyBorder="1" applyAlignment="1" applyProtection="1">
      <alignment horizontal="center"/>
      <protection locked="0"/>
    </xf>
    <xf numFmtId="0" fontId="5" fillId="2" borderId="28" xfId="0" applyFont="1" applyFill="1" applyBorder="1" applyAlignment="1" applyProtection="1">
      <alignment horizontal="center"/>
      <protection locked="0"/>
    </xf>
    <xf numFmtId="10" fontId="5" fillId="2" borderId="25" xfId="0" applyNumberFormat="1" applyFont="1" applyFill="1" applyBorder="1" applyAlignment="1" applyProtection="1">
      <alignment horizontal="center"/>
    </xf>
    <xf numFmtId="0" fontId="5" fillId="2" borderId="25" xfId="0" applyFont="1" applyFill="1" applyBorder="1" applyAlignment="1" applyProtection="1">
      <alignment horizontal="center"/>
    </xf>
    <xf numFmtId="166" fontId="5" fillId="2" borderId="25" xfId="1" applyNumberFormat="1" applyFont="1" applyFill="1" applyBorder="1" applyAlignment="1" applyProtection="1">
      <alignment horizontal="center"/>
    </xf>
    <xf numFmtId="166" fontId="5" fillId="2" borderId="25" xfId="1" applyNumberFormat="1" applyFont="1" applyFill="1" applyBorder="1" applyAlignment="1" applyProtection="1">
      <alignment horizontal="center"/>
      <protection locked="0"/>
    </xf>
    <xf numFmtId="165" fontId="5" fillId="2" borderId="27" xfId="1" applyNumberFormat="1" applyFont="1" applyFill="1" applyBorder="1" applyAlignment="1" applyProtection="1">
      <alignment horizontal="center"/>
    </xf>
    <xf numFmtId="0" fontId="5" fillId="2" borderId="52" xfId="0" applyFont="1" applyFill="1" applyBorder="1" applyAlignment="1" applyProtection="1">
      <alignment horizontal="center"/>
      <protection locked="0"/>
    </xf>
    <xf numFmtId="10" fontId="5" fillId="2" borderId="0" xfId="0" applyNumberFormat="1" applyFont="1" applyFill="1" applyBorder="1" applyAlignment="1" applyProtection="1">
      <alignment horizontal="center"/>
      <protection locked="0"/>
    </xf>
    <xf numFmtId="0" fontId="5" fillId="2" borderId="30" xfId="0" applyFont="1" applyFill="1" applyBorder="1" applyAlignment="1" applyProtection="1">
      <alignment horizontal="center"/>
      <protection locked="0"/>
    </xf>
    <xf numFmtId="166" fontId="5" fillId="2" borderId="30" xfId="1" applyNumberFormat="1" applyFont="1" applyFill="1" applyBorder="1" applyAlignment="1" applyProtection="1">
      <alignment horizontal="center"/>
      <protection locked="0"/>
    </xf>
    <xf numFmtId="165" fontId="5" fillId="2" borderId="51" xfId="1" applyNumberFormat="1" applyFont="1" applyFill="1" applyBorder="1" applyAlignment="1" applyProtection="1">
      <alignment horizontal="center"/>
    </xf>
    <xf numFmtId="0" fontId="6" fillId="2" borderId="28" xfId="0" applyFont="1" applyFill="1" applyBorder="1" applyAlignment="1" applyProtection="1">
      <alignment horizontal="center"/>
      <protection locked="0"/>
    </xf>
    <xf numFmtId="0" fontId="6" fillId="2" borderId="25" xfId="0" applyFont="1" applyFill="1" applyBorder="1" applyAlignment="1" applyProtection="1">
      <alignment horizontal="center"/>
      <protection locked="0"/>
    </xf>
    <xf numFmtId="164" fontId="6" fillId="2" borderId="25" xfId="1" applyFont="1" applyFill="1" applyBorder="1" applyAlignment="1" applyProtection="1">
      <alignment horizontal="center"/>
      <protection locked="0"/>
    </xf>
    <xf numFmtId="165" fontId="5" fillId="2" borderId="25" xfId="1" applyNumberFormat="1" applyFont="1" applyFill="1" applyBorder="1" applyAlignment="1" applyProtection="1">
      <alignment horizontal="center" vertical="center"/>
    </xf>
    <xf numFmtId="10" fontId="6" fillId="2" borderId="28" xfId="0" applyNumberFormat="1" applyFont="1" applyFill="1" applyBorder="1" applyAlignment="1" applyProtection="1">
      <alignment horizontal="center"/>
      <protection locked="0"/>
    </xf>
    <xf numFmtId="166" fontId="6" fillId="2" borderId="25" xfId="1" applyNumberFormat="1" applyFont="1" applyFill="1" applyBorder="1" applyAlignment="1" applyProtection="1">
      <alignment horizontal="center"/>
      <protection locked="0"/>
    </xf>
    <xf numFmtId="165" fontId="5" fillId="2" borderId="53" xfId="1" applyNumberFormat="1" applyFont="1" applyFill="1" applyBorder="1" applyAlignment="1" applyProtection="1">
      <alignment horizontal="center" vertical="center"/>
    </xf>
    <xf numFmtId="0" fontId="5" fillId="2" borderId="25" xfId="0" applyFont="1" applyFill="1" applyBorder="1" applyAlignment="1" applyProtection="1">
      <alignment horizontal="center"/>
      <protection locked="0"/>
    </xf>
    <xf numFmtId="2" fontId="5" fillId="2" borderId="25" xfId="0" applyNumberFormat="1" applyFont="1" applyFill="1" applyBorder="1" applyAlignment="1" applyProtection="1">
      <alignment horizontal="center"/>
    </xf>
    <xf numFmtId="10" fontId="5" fillId="2" borderId="25" xfId="0" applyNumberFormat="1" applyFont="1" applyFill="1" applyBorder="1" applyProtection="1">
      <protection locked="0"/>
    </xf>
    <xf numFmtId="165" fontId="5" fillId="2" borderId="27" xfId="0" applyNumberFormat="1" applyFont="1" applyFill="1" applyBorder="1" applyAlignment="1" applyProtection="1">
      <alignment horizontal="center"/>
    </xf>
    <xf numFmtId="0" fontId="5" fillId="2" borderId="20" xfId="0" applyFont="1" applyFill="1" applyBorder="1" applyAlignment="1" applyProtection="1">
      <alignment horizontal="center"/>
      <protection locked="0"/>
    </xf>
    <xf numFmtId="10" fontId="5" fillId="2" borderId="20" xfId="0" applyNumberFormat="1" applyFont="1" applyFill="1" applyBorder="1" applyAlignment="1" applyProtection="1">
      <alignment horizontal="center"/>
      <protection locked="0"/>
    </xf>
    <xf numFmtId="2" fontId="5" fillId="2" borderId="2" xfId="0" applyNumberFormat="1" applyFont="1" applyFill="1" applyBorder="1" applyAlignment="1" applyProtection="1">
      <alignment horizontal="center"/>
      <protection locked="0"/>
    </xf>
    <xf numFmtId="10" fontId="5" fillId="2" borderId="2" xfId="0" applyNumberFormat="1" applyFont="1" applyFill="1" applyBorder="1" applyProtection="1">
      <protection locked="0"/>
    </xf>
    <xf numFmtId="165" fontId="5" fillId="2" borderId="3" xfId="0" applyNumberFormat="1" applyFont="1" applyFill="1" applyBorder="1" applyAlignment="1" applyProtection="1">
      <alignment horizontal="center"/>
    </xf>
    <xf numFmtId="2" fontId="5" fillId="2" borderId="9" xfId="0" applyNumberFormat="1" applyFont="1" applyFill="1" applyBorder="1" applyAlignment="1" applyProtection="1">
      <alignment horizontal="center"/>
      <protection locked="0"/>
    </xf>
    <xf numFmtId="10" fontId="5" fillId="2" borderId="9" xfId="0" applyNumberFormat="1" applyFont="1" applyFill="1" applyBorder="1" applyProtection="1">
      <protection locked="0"/>
    </xf>
    <xf numFmtId="10" fontId="5" fillId="2" borderId="9" xfId="0" applyNumberFormat="1" applyFont="1" applyFill="1" applyBorder="1" applyAlignment="1" applyProtection="1">
      <alignment horizontal="center"/>
      <protection locked="0"/>
    </xf>
    <xf numFmtId="2" fontId="5" fillId="2" borderId="19" xfId="0" applyNumberFormat="1" applyFont="1" applyFill="1" applyBorder="1" applyAlignment="1" applyProtection="1">
      <alignment horizontal="center"/>
    </xf>
    <xf numFmtId="165" fontId="5" fillId="2" borderId="19" xfId="0" applyNumberFormat="1" applyFont="1" applyFill="1" applyBorder="1" applyAlignment="1" applyProtection="1">
      <alignment horizontal="center"/>
    </xf>
    <xf numFmtId="2" fontId="5" fillId="2" borderId="19" xfId="0" applyNumberFormat="1" applyFont="1" applyFill="1" applyBorder="1" applyAlignment="1" applyProtection="1">
      <alignment horizontal="center"/>
      <protection locked="0"/>
    </xf>
    <xf numFmtId="0" fontId="6" fillId="2" borderId="24" xfId="0" applyFont="1" applyFill="1" applyBorder="1" applyAlignment="1" applyProtection="1">
      <alignment horizontal="center" vertical="center"/>
      <protection locked="0"/>
    </xf>
    <xf numFmtId="164" fontId="6" fillId="2" borderId="24" xfId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 applyProtection="1">
      <alignment horizontal="center" vertical="center"/>
      <protection locked="0"/>
    </xf>
    <xf numFmtId="164" fontId="6" fillId="2" borderId="13" xfId="1" applyFont="1" applyFill="1" applyBorder="1" applyAlignment="1" applyProtection="1">
      <alignment horizontal="center" vertical="center"/>
      <protection locked="0"/>
    </xf>
    <xf numFmtId="0" fontId="6" fillId="2" borderId="31" xfId="0" applyFont="1" applyFill="1" applyBorder="1" applyAlignment="1" applyProtection="1">
      <alignment horizontal="center" vertical="center"/>
      <protection locked="0"/>
    </xf>
    <xf numFmtId="0" fontId="2" fillId="2" borderId="41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Protection="1">
      <protection locked="0"/>
    </xf>
    <xf numFmtId="0" fontId="2" fillId="2" borderId="30" xfId="0" applyFont="1" applyFill="1" applyBorder="1" applyAlignment="1" applyProtection="1">
      <alignment horizontal="center"/>
      <protection locked="0"/>
    </xf>
    <xf numFmtId="166" fontId="5" fillId="2" borderId="9" xfId="1" applyNumberFormat="1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horizontal="center"/>
      <protection locked="0"/>
    </xf>
    <xf numFmtId="7" fontId="3" fillId="2" borderId="9" xfId="1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6" fillId="2" borderId="24" xfId="0" applyFont="1" applyFill="1" applyBorder="1" applyAlignment="1" applyProtection="1">
      <alignment horizontal="center"/>
      <protection locked="0"/>
    </xf>
    <xf numFmtId="10" fontId="6" fillId="2" borderId="24" xfId="0" applyNumberFormat="1" applyFont="1" applyFill="1" applyBorder="1" applyAlignment="1" applyProtection="1">
      <alignment horizontal="center" vertical="center"/>
      <protection locked="0"/>
    </xf>
    <xf numFmtId="2" fontId="6" fillId="2" borderId="13" xfId="0" applyNumberFormat="1" applyFont="1" applyFill="1" applyBorder="1" applyAlignment="1" applyProtection="1">
      <alignment horizontal="center" vertical="center"/>
      <protection locked="0"/>
    </xf>
    <xf numFmtId="10" fontId="6" fillId="2" borderId="13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2" fillId="2" borderId="19" xfId="0" applyFont="1" applyFill="1" applyBorder="1" applyProtection="1">
      <protection locked="0"/>
    </xf>
    <xf numFmtId="2" fontId="5" fillId="2" borderId="19" xfId="0" applyNumberFormat="1" applyFont="1" applyFill="1" applyBorder="1" applyAlignment="1" applyProtection="1">
      <alignment horizontal="center" vertical="center"/>
    </xf>
    <xf numFmtId="165" fontId="3" fillId="2" borderId="19" xfId="0" applyNumberFormat="1" applyFont="1" applyFill="1" applyBorder="1" applyAlignment="1" applyProtection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10" fontId="2" fillId="2" borderId="24" xfId="0" applyNumberFormat="1" applyFont="1" applyFill="1" applyBorder="1" applyAlignment="1" applyProtection="1">
      <alignment horizontal="center"/>
      <protection locked="0"/>
    </xf>
    <xf numFmtId="167" fontId="2" fillId="2" borderId="24" xfId="0" applyNumberFormat="1" applyFont="1" applyFill="1" applyBorder="1" applyAlignment="1" applyProtection="1">
      <alignment horizontal="center"/>
      <protection locked="0"/>
    </xf>
    <xf numFmtId="167" fontId="2" fillId="2" borderId="13" xfId="0" applyNumberFormat="1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alignment horizontal="center"/>
      <protection locked="0"/>
    </xf>
    <xf numFmtId="165" fontId="5" fillId="2" borderId="16" xfId="0" applyNumberFormat="1" applyFont="1" applyFill="1" applyBorder="1" applyAlignment="1" applyProtection="1">
      <alignment horizontal="center"/>
    </xf>
    <xf numFmtId="165" fontId="3" fillId="2" borderId="16" xfId="0" applyNumberFormat="1" applyFont="1" applyFill="1" applyBorder="1" applyAlignment="1" applyProtection="1">
      <alignment horizontal="center"/>
    </xf>
    <xf numFmtId="0" fontId="5" fillId="2" borderId="16" xfId="0" applyFont="1" applyFill="1" applyBorder="1" applyAlignment="1" applyProtection="1">
      <alignment horizontal="center"/>
      <protection locked="0"/>
    </xf>
    <xf numFmtId="0" fontId="6" fillId="2" borderId="22" xfId="0" applyFont="1" applyFill="1" applyBorder="1" applyAlignment="1" applyProtection="1">
      <alignment horizontal="center"/>
      <protection locked="0"/>
    </xf>
    <xf numFmtId="10" fontId="6" fillId="2" borderId="41" xfId="0" applyNumberFormat="1" applyFont="1" applyFill="1" applyBorder="1" applyAlignment="1" applyProtection="1">
      <alignment horizontal="center" vertical="center"/>
      <protection locked="0"/>
    </xf>
    <xf numFmtId="10" fontId="6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Protection="1">
      <protection locked="0"/>
    </xf>
    <xf numFmtId="2" fontId="5" fillId="2" borderId="20" xfId="0" applyNumberFormat="1" applyFont="1" applyFill="1" applyBorder="1" applyAlignment="1" applyProtection="1">
      <alignment horizontal="center" vertical="center"/>
    </xf>
    <xf numFmtId="2" fontId="2" fillId="2" borderId="21" xfId="0" applyNumberFormat="1" applyFont="1" applyFill="1" applyBorder="1" applyAlignment="1" applyProtection="1">
      <alignment horizontal="center" vertical="center"/>
      <protection locked="0"/>
    </xf>
    <xf numFmtId="165" fontId="5" fillId="2" borderId="21" xfId="0" applyNumberFormat="1" applyFont="1" applyFill="1" applyBorder="1" applyAlignment="1" applyProtection="1">
      <alignment horizontal="center" vertical="center"/>
    </xf>
    <xf numFmtId="0" fontId="6" fillId="2" borderId="35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 vertical="center"/>
    </xf>
    <xf numFmtId="165" fontId="3" fillId="2" borderId="9" xfId="0" applyNumberFormat="1" applyFont="1" applyFill="1" applyBorder="1" applyAlignment="1" applyProtection="1">
      <alignment horizontal="center" vertical="center"/>
    </xf>
    <xf numFmtId="10" fontId="2" fillId="2" borderId="9" xfId="0" applyNumberFormat="1" applyFont="1" applyFill="1" applyBorder="1" applyProtection="1">
      <protection locked="0"/>
    </xf>
    <xf numFmtId="0" fontId="10" fillId="2" borderId="10" xfId="0" applyFont="1" applyFill="1" applyBorder="1" applyAlignment="1" applyProtection="1">
      <alignment horizontal="center" vertical="center"/>
      <protection locked="0"/>
    </xf>
    <xf numFmtId="0" fontId="10" fillId="2" borderId="9" xfId="0" applyFont="1" applyFill="1" applyBorder="1" applyProtection="1"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42" xfId="0" applyFont="1" applyFill="1" applyBorder="1" applyAlignment="1" applyProtection="1">
      <alignment horizontal="center" vertical="center"/>
      <protection locked="0"/>
    </xf>
    <xf numFmtId="0" fontId="2" fillId="2" borderId="35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1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2" fontId="6" fillId="2" borderId="24" xfId="0" applyNumberFormat="1" applyFont="1" applyFill="1" applyBorder="1" applyAlignment="1" applyProtection="1">
      <alignment horizontal="center" vertical="center"/>
      <protection locked="0"/>
    </xf>
    <xf numFmtId="2" fontId="6" fillId="2" borderId="30" xfId="0" applyNumberFormat="1" applyFont="1" applyFill="1" applyBorder="1" applyAlignment="1" applyProtection="1">
      <alignment horizontal="center" vertical="center"/>
      <protection locked="0"/>
    </xf>
    <xf numFmtId="10" fontId="6" fillId="2" borderId="30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2" fontId="6" fillId="2" borderId="16" xfId="0" applyNumberFormat="1" applyFont="1" applyFill="1" applyBorder="1" applyAlignment="1" applyProtection="1">
      <alignment horizontal="center" vertical="center"/>
      <protection locked="0"/>
    </xf>
    <xf numFmtId="10" fontId="6" fillId="2" borderId="16" xfId="0" applyNumberFormat="1" applyFont="1" applyFill="1" applyBorder="1" applyAlignment="1" applyProtection="1">
      <alignment horizontal="center" vertical="center"/>
      <protection locked="0"/>
    </xf>
    <xf numFmtId="165" fontId="2" fillId="2" borderId="30" xfId="0" applyNumberFormat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24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" fontId="3" fillId="2" borderId="16" xfId="0" applyNumberFormat="1" applyFont="1" applyFill="1" applyBorder="1" applyAlignment="1" applyProtection="1">
      <alignment horizontal="center" vertical="center"/>
    </xf>
    <xf numFmtId="165" fontId="5" fillId="2" borderId="30" xfId="0" applyNumberFormat="1" applyFont="1" applyFill="1" applyBorder="1" applyAlignment="1" applyProtection="1">
      <alignment horizontal="center" vertical="center"/>
    </xf>
    <xf numFmtId="0" fontId="6" fillId="2" borderId="33" xfId="0" applyFont="1" applyFill="1" applyBorder="1" applyAlignment="1" applyProtection="1">
      <alignment horizontal="center" vertical="center"/>
      <protection locked="0"/>
    </xf>
    <xf numFmtId="0" fontId="18" fillId="2" borderId="31" xfId="0" applyFont="1" applyFill="1" applyBorder="1" applyAlignment="1" applyProtection="1">
      <alignment horizontal="center" vertical="center"/>
      <protection locked="0"/>
    </xf>
    <xf numFmtId="0" fontId="0" fillId="2" borderId="31" xfId="0" applyFill="1" applyBorder="1" applyProtection="1">
      <protection locked="0"/>
    </xf>
    <xf numFmtId="2" fontId="5" fillId="2" borderId="9" xfId="0" applyNumberFormat="1" applyFont="1" applyFill="1" applyBorder="1" applyAlignment="1" applyProtection="1">
      <alignment horizontal="center" vertical="center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50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2" fontId="5" fillId="2" borderId="42" xfId="0" applyNumberFormat="1" applyFont="1" applyFill="1" applyBorder="1" applyAlignment="1" applyProtection="1">
      <alignment horizontal="center" vertical="center"/>
    </xf>
    <xf numFmtId="165" fontId="3" fillId="2" borderId="42" xfId="0" applyNumberFormat="1" applyFont="1" applyFill="1" applyBorder="1" applyAlignment="1" applyProtection="1">
      <alignment horizontal="center" vertical="center"/>
    </xf>
    <xf numFmtId="2" fontId="3" fillId="2" borderId="42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9" xfId="0" applyFont="1" applyFill="1" applyBorder="1" applyProtection="1">
      <protection locked="0"/>
    </xf>
    <xf numFmtId="2" fontId="10" fillId="6" borderId="9" xfId="0" applyNumberFormat="1" applyFont="1" applyFill="1" applyBorder="1" applyAlignment="1" applyProtection="1">
      <alignment horizontal="center" vertical="center"/>
    </xf>
    <xf numFmtId="165" fontId="3" fillId="6" borderId="9" xfId="0" applyNumberFormat="1" applyFont="1" applyFill="1" applyBorder="1" applyAlignment="1" applyProtection="1">
      <alignment horizontal="center" vertical="center"/>
    </xf>
    <xf numFmtId="2" fontId="3" fillId="6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21" xfId="0" applyNumberFormat="1" applyFont="1" applyFill="1" applyBorder="1" applyAlignment="1" applyProtection="1">
      <alignment horizontal="center" vertical="center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16" fillId="2" borderId="29" xfId="0" applyFont="1" applyFill="1" applyBorder="1"/>
    <xf numFmtId="165" fontId="16" fillId="2" borderId="29" xfId="0" applyNumberFormat="1" applyFont="1" applyFill="1" applyBorder="1"/>
    <xf numFmtId="0" fontId="16" fillId="2" borderId="32" xfId="0" applyFont="1" applyFill="1" applyBorder="1"/>
    <xf numFmtId="165" fontId="16" fillId="2" borderId="32" xfId="0" applyNumberFormat="1" applyFont="1" applyFill="1" applyBorder="1"/>
    <xf numFmtId="0" fontId="16" fillId="2" borderId="54" xfId="0" applyFont="1" applyFill="1" applyBorder="1"/>
    <xf numFmtId="165" fontId="16" fillId="2" borderId="54" xfId="0" applyNumberFormat="1" applyFont="1" applyFill="1" applyBorder="1"/>
    <xf numFmtId="0" fontId="16" fillId="2" borderId="0" xfId="0" applyFont="1" applyFill="1"/>
    <xf numFmtId="0" fontId="3" fillId="2" borderId="13" xfId="0" applyFont="1" applyFill="1" applyBorder="1" applyAlignment="1" applyProtection="1">
      <alignment horizontal="center"/>
      <protection locked="0"/>
    </xf>
    <xf numFmtId="165" fontId="2" fillId="2" borderId="41" xfId="0" applyNumberFormat="1" applyFont="1" applyFill="1" applyBorder="1" applyAlignment="1" applyProtection="1">
      <alignment horizontal="center"/>
    </xf>
    <xf numFmtId="165" fontId="6" fillId="2" borderId="13" xfId="0" applyNumberFormat="1" applyFont="1" applyFill="1" applyBorder="1" applyAlignment="1" applyProtection="1">
      <alignment horizontal="center" shrinkToFit="1"/>
      <protection locked="0"/>
    </xf>
    <xf numFmtId="165" fontId="6" fillId="2" borderId="16" xfId="0" applyNumberFormat="1" applyFont="1" applyFill="1" applyBorder="1" applyAlignment="1" applyProtection="1">
      <alignment horizontal="center" shrinkToFit="1"/>
      <protection locked="0"/>
    </xf>
    <xf numFmtId="165" fontId="6" fillId="2" borderId="9" xfId="0" applyNumberFormat="1" applyFont="1" applyFill="1" applyBorder="1" applyAlignment="1" applyProtection="1">
      <alignment horizontal="center" shrinkToFit="1"/>
    </xf>
    <xf numFmtId="2" fontId="2" fillId="2" borderId="2" xfId="0" applyNumberFormat="1" applyFont="1" applyFill="1" applyBorder="1" applyAlignment="1" applyProtection="1">
      <alignment horizontal="center" shrinkToFit="1"/>
      <protection locked="0"/>
    </xf>
    <xf numFmtId="2" fontId="3" fillId="2" borderId="0" xfId="0" applyNumberFormat="1" applyFont="1" applyFill="1" applyBorder="1" applyAlignment="1" applyProtection="1">
      <alignment horizontal="left" shrinkToFit="1"/>
      <protection locked="0"/>
    </xf>
    <xf numFmtId="2" fontId="2" fillId="2" borderId="0" xfId="0" applyNumberFormat="1" applyFont="1" applyFill="1" applyBorder="1" applyAlignment="1" applyProtection="1">
      <alignment horizontal="center" shrinkToFit="1"/>
      <protection locked="0"/>
    </xf>
    <xf numFmtId="2" fontId="2" fillId="2" borderId="7" xfId="0" applyNumberFormat="1" applyFont="1" applyFill="1" applyBorder="1" applyAlignment="1" applyProtection="1">
      <alignment horizontal="center" shrinkToFit="1"/>
      <protection locked="0"/>
    </xf>
    <xf numFmtId="2" fontId="5" fillId="2" borderId="0" xfId="0" applyNumberFormat="1" applyFont="1" applyFill="1" applyBorder="1" applyAlignment="1" applyProtection="1">
      <alignment horizontal="center" vertical="center" shrinkToFit="1"/>
      <protection locked="0"/>
    </xf>
    <xf numFmtId="165" fontId="2" fillId="2" borderId="24" xfId="0" applyNumberFormat="1" applyFont="1" applyFill="1" applyBorder="1" applyAlignment="1" applyProtection="1">
      <alignment horizontal="center" shrinkToFit="1"/>
      <protection locked="0"/>
    </xf>
    <xf numFmtId="165" fontId="2" fillId="2" borderId="13" xfId="0" applyNumberFormat="1" applyFont="1" applyFill="1" applyBorder="1" applyAlignment="1" applyProtection="1">
      <alignment horizontal="center" shrinkToFit="1"/>
      <protection locked="0"/>
    </xf>
    <xf numFmtId="165" fontId="2" fillId="2" borderId="16" xfId="0" applyNumberFormat="1" applyFont="1" applyFill="1" applyBorder="1" applyAlignment="1" applyProtection="1">
      <alignment horizontal="center" shrinkToFit="1"/>
      <protection locked="0"/>
    </xf>
    <xf numFmtId="165" fontId="5" fillId="2" borderId="25" xfId="1" applyNumberFormat="1" applyFont="1" applyFill="1" applyBorder="1" applyAlignment="1" applyProtection="1">
      <alignment horizontal="center" shrinkToFit="1"/>
    </xf>
    <xf numFmtId="165" fontId="5" fillId="2" borderId="30" xfId="1" applyNumberFormat="1" applyFont="1" applyFill="1" applyBorder="1" applyAlignment="1" applyProtection="1">
      <alignment horizontal="center" shrinkToFit="1"/>
    </xf>
    <xf numFmtId="165" fontId="5" fillId="2" borderId="25" xfId="1" applyNumberFormat="1" applyFont="1" applyFill="1" applyBorder="1" applyAlignment="1" applyProtection="1">
      <alignment horizontal="center" vertical="center" shrinkToFit="1"/>
    </xf>
    <xf numFmtId="165" fontId="5" fillId="2" borderId="25" xfId="0" applyNumberFormat="1" applyFont="1" applyFill="1" applyBorder="1" applyAlignment="1" applyProtection="1">
      <alignment horizontal="center" shrinkToFit="1"/>
    </xf>
    <xf numFmtId="165" fontId="5" fillId="2" borderId="2" xfId="0" applyNumberFormat="1" applyFont="1" applyFill="1" applyBorder="1" applyAlignment="1" applyProtection="1">
      <alignment horizontal="center" shrinkToFit="1"/>
    </xf>
    <xf numFmtId="2" fontId="5" fillId="2" borderId="9" xfId="0" applyNumberFormat="1" applyFont="1" applyFill="1" applyBorder="1" applyAlignment="1" applyProtection="1">
      <alignment horizontal="center" shrinkToFit="1"/>
      <protection locked="0"/>
    </xf>
    <xf numFmtId="165" fontId="5" fillId="2" borderId="19" xfId="0" applyNumberFormat="1" applyFont="1" applyFill="1" applyBorder="1" applyAlignment="1" applyProtection="1">
      <alignment horizontal="center" shrinkToFit="1"/>
    </xf>
    <xf numFmtId="165" fontId="2" fillId="2" borderId="24" xfId="0" applyNumberFormat="1" applyFont="1" applyFill="1" applyBorder="1" applyAlignment="1" applyProtection="1">
      <alignment horizontal="center" vertical="center" shrinkToFit="1"/>
      <protection locked="0"/>
    </xf>
    <xf numFmtId="165" fontId="2" fillId="2" borderId="13" xfId="0" applyNumberFormat="1" applyFont="1" applyFill="1" applyBorder="1" applyAlignment="1" applyProtection="1">
      <alignment horizontal="center" vertical="center" shrinkToFit="1"/>
      <protection locked="0"/>
    </xf>
    <xf numFmtId="165" fontId="3" fillId="2" borderId="9" xfId="1" applyNumberFormat="1" applyFont="1" applyFill="1" applyBorder="1" applyAlignment="1" applyProtection="1">
      <alignment horizontal="center" shrinkToFit="1"/>
    </xf>
    <xf numFmtId="2" fontId="2" fillId="2" borderId="20" xfId="0" applyNumberFormat="1" applyFont="1" applyFill="1" applyBorder="1" applyAlignment="1" applyProtection="1">
      <alignment horizontal="center" shrinkToFit="1"/>
      <protection locked="0"/>
    </xf>
    <xf numFmtId="165" fontId="2" fillId="2" borderId="16" xfId="0" applyNumberFormat="1" applyFont="1" applyFill="1" applyBorder="1" applyAlignment="1" applyProtection="1">
      <alignment horizontal="center" vertical="center" shrinkToFit="1"/>
      <protection locked="0"/>
    </xf>
    <xf numFmtId="165" fontId="2" fillId="2" borderId="62" xfId="0" applyNumberFormat="1" applyFont="1" applyFill="1" applyBorder="1" applyAlignment="1" applyProtection="1">
      <alignment horizontal="center" vertical="center" shrinkToFit="1"/>
      <protection locked="0"/>
    </xf>
    <xf numFmtId="165" fontId="2" fillId="2" borderId="64" xfId="0" applyNumberFormat="1" applyFont="1" applyFill="1" applyBorder="1" applyAlignment="1" applyProtection="1">
      <alignment horizontal="center" vertical="center" shrinkToFit="1"/>
      <protection locked="0"/>
    </xf>
    <xf numFmtId="165" fontId="3" fillId="2" borderId="19" xfId="0" applyNumberFormat="1" applyFont="1" applyFill="1" applyBorder="1" applyAlignment="1" applyProtection="1">
      <alignment horizontal="center" vertical="center" shrinkToFit="1"/>
    </xf>
    <xf numFmtId="165" fontId="3" fillId="2" borderId="16" xfId="0" applyNumberFormat="1" applyFont="1" applyFill="1" applyBorder="1" applyAlignment="1" applyProtection="1">
      <alignment horizontal="center" shrinkToFit="1"/>
    </xf>
    <xf numFmtId="165" fontId="6" fillId="2" borderId="13" xfId="0" applyNumberFormat="1" applyFont="1" applyFill="1" applyBorder="1" applyAlignment="1" applyProtection="1">
      <alignment horizontal="center" vertical="center" shrinkToFit="1"/>
      <protection locked="0"/>
    </xf>
    <xf numFmtId="165" fontId="5" fillId="2" borderId="20" xfId="0" applyNumberFormat="1" applyFont="1" applyFill="1" applyBorder="1" applyAlignment="1" applyProtection="1">
      <alignment horizontal="center" vertical="center" shrinkToFit="1"/>
    </xf>
    <xf numFmtId="165" fontId="3" fillId="2" borderId="9" xfId="0" applyNumberFormat="1" applyFont="1" applyFill="1" applyBorder="1" applyAlignment="1" applyProtection="1">
      <alignment horizontal="center" vertical="center" shrinkToFit="1"/>
    </xf>
    <xf numFmtId="165" fontId="6" fillId="2" borderId="24" xfId="0" applyNumberFormat="1" applyFont="1" applyFill="1" applyBorder="1" applyAlignment="1" applyProtection="1">
      <alignment horizontal="center" vertical="center" shrinkToFit="1"/>
      <protection locked="0"/>
    </xf>
    <xf numFmtId="165" fontId="6" fillId="2" borderId="30" xfId="0" applyNumberFormat="1" applyFont="1" applyFill="1" applyBorder="1" applyAlignment="1" applyProtection="1">
      <alignment horizontal="center" vertical="center" shrinkToFit="1"/>
      <protection locked="0"/>
    </xf>
    <xf numFmtId="165" fontId="6" fillId="2" borderId="16" xfId="0" applyNumberFormat="1" applyFont="1" applyFill="1" applyBorder="1" applyAlignment="1" applyProtection="1">
      <alignment horizontal="center" vertical="center" shrinkToFit="1"/>
      <protection locked="0"/>
    </xf>
    <xf numFmtId="165" fontId="3" fillId="2" borderId="16" xfId="0" applyNumberFormat="1" applyFont="1" applyFill="1" applyBorder="1" applyAlignment="1" applyProtection="1">
      <alignment horizontal="center" vertical="center" shrinkToFit="1"/>
    </xf>
    <xf numFmtId="165" fontId="2" fillId="2" borderId="22" xfId="0" applyNumberFormat="1" applyFont="1" applyFill="1" applyBorder="1" applyAlignment="1" applyProtection="1">
      <alignment horizontal="center" vertical="center" shrinkToFit="1"/>
      <protection locked="0"/>
    </xf>
    <xf numFmtId="165" fontId="2" fillId="2" borderId="31" xfId="0" applyNumberFormat="1" applyFont="1" applyFill="1" applyBorder="1" applyAlignment="1" applyProtection="1">
      <alignment horizontal="center" vertical="center" shrinkToFit="1"/>
      <protection locked="0"/>
    </xf>
    <xf numFmtId="165" fontId="2" fillId="2" borderId="33" xfId="0" applyNumberFormat="1" applyFont="1" applyFill="1" applyBorder="1" applyAlignment="1" applyProtection="1">
      <alignment horizontal="center" vertical="center" shrinkToFit="1"/>
      <protection locked="0"/>
    </xf>
    <xf numFmtId="165" fontId="3" fillId="2" borderId="42" xfId="0" applyNumberFormat="1" applyFont="1" applyFill="1" applyBorder="1" applyAlignment="1" applyProtection="1">
      <alignment horizontal="center" vertical="center" shrinkToFit="1"/>
    </xf>
    <xf numFmtId="165" fontId="3" fillId="6" borderId="9" xfId="0" applyNumberFormat="1" applyFont="1" applyFill="1" applyBorder="1" applyAlignment="1" applyProtection="1">
      <alignment horizontal="center" vertical="center" shrinkToFit="1"/>
    </xf>
    <xf numFmtId="2" fontId="6" fillId="2" borderId="9" xfId="0" applyNumberFormat="1" applyFont="1" applyFill="1" applyBorder="1" applyAlignment="1" applyProtection="1">
      <alignment horizontal="center" vertical="center" shrinkToFit="1"/>
      <protection locked="0"/>
    </xf>
    <xf numFmtId="0" fontId="0" fillId="2" borderId="0" xfId="0" applyFill="1" applyAlignment="1">
      <alignment shrinkToFit="1"/>
    </xf>
    <xf numFmtId="0" fontId="2" fillId="2" borderId="31" xfId="0" applyFont="1" applyFill="1" applyBorder="1" applyAlignment="1" applyProtection="1">
      <alignment vertical="center" shrinkToFit="1"/>
      <protection locked="0"/>
    </xf>
    <xf numFmtId="0" fontId="2" fillId="2" borderId="12" xfId="0" applyFont="1" applyFill="1" applyBorder="1" applyAlignment="1" applyProtection="1">
      <alignment vertical="center" shrinkToFit="1"/>
      <protection locked="0"/>
    </xf>
    <xf numFmtId="0" fontId="5" fillId="7" borderId="9" xfId="0" applyFont="1" applyFill="1" applyBorder="1" applyAlignment="1" applyProtection="1">
      <alignment horizontal="center"/>
      <protection locked="0"/>
    </xf>
    <xf numFmtId="0" fontId="24" fillId="7" borderId="28" xfId="0" applyFont="1" applyFill="1" applyBorder="1" applyAlignment="1" applyProtection="1">
      <alignment horizontal="center"/>
      <protection locked="0"/>
    </xf>
    <xf numFmtId="10" fontId="5" fillId="7" borderId="28" xfId="0" applyNumberFormat="1" applyFont="1" applyFill="1" applyBorder="1" applyAlignment="1" applyProtection="1">
      <alignment horizontal="center"/>
      <protection locked="0"/>
    </xf>
    <xf numFmtId="0" fontId="5" fillId="7" borderId="25" xfId="0" applyFont="1" applyFill="1" applyBorder="1" applyAlignment="1" applyProtection="1">
      <alignment horizontal="center"/>
      <protection locked="0"/>
    </xf>
    <xf numFmtId="164" fontId="5" fillId="7" borderId="25" xfId="1" applyFont="1" applyFill="1" applyBorder="1" applyAlignment="1" applyProtection="1">
      <alignment horizontal="center"/>
      <protection locked="0"/>
    </xf>
    <xf numFmtId="2" fontId="5" fillId="7" borderId="25" xfId="0" applyNumberFormat="1" applyFont="1" applyFill="1" applyBorder="1" applyAlignment="1" applyProtection="1">
      <alignment horizontal="center" shrinkToFit="1"/>
      <protection locked="0"/>
    </xf>
    <xf numFmtId="10" fontId="5" fillId="7" borderId="25" xfId="0" applyNumberFormat="1" applyFont="1" applyFill="1" applyBorder="1" applyAlignment="1" applyProtection="1">
      <alignment horizontal="center"/>
      <protection locked="0"/>
    </xf>
    <xf numFmtId="2" fontId="5" fillId="7" borderId="27" xfId="0" applyNumberFormat="1" applyFont="1" applyFill="1" applyBorder="1" applyAlignment="1" applyProtection="1">
      <alignment horizontal="center"/>
      <protection locked="0"/>
    </xf>
    <xf numFmtId="0" fontId="5" fillId="7" borderId="10" xfId="0" applyFont="1" applyFill="1" applyBorder="1" applyAlignment="1" applyProtection="1">
      <alignment horizontal="center"/>
      <protection locked="0"/>
    </xf>
    <xf numFmtId="0" fontId="5" fillId="7" borderId="19" xfId="0" applyFont="1" applyFill="1" applyBorder="1" applyAlignment="1" applyProtection="1">
      <alignment horizont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/>
      <protection locked="0"/>
    </xf>
    <xf numFmtId="0" fontId="5" fillId="7" borderId="42" xfId="0" applyFont="1" applyFill="1" applyBorder="1" applyAlignment="1" applyProtection="1">
      <alignment horizontal="center"/>
      <protection locked="0"/>
    </xf>
    <xf numFmtId="0" fontId="5" fillId="7" borderId="42" xfId="0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 vertical="center"/>
      <protection locked="0"/>
    </xf>
    <xf numFmtId="0" fontId="5" fillId="7" borderId="10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2" fontId="5" fillId="0" borderId="24" xfId="0" applyNumberFormat="1" applyFont="1" applyFill="1" applyBorder="1" applyAlignment="1" applyProtection="1">
      <alignment horizontal="center" vertical="center"/>
      <protection locked="0"/>
    </xf>
    <xf numFmtId="2" fontId="5" fillId="0" borderId="24" xfId="0" applyNumberFormat="1" applyFont="1" applyFill="1" applyBorder="1" applyAlignment="1" applyProtection="1">
      <alignment horizontal="center" vertical="center" shrinkToFit="1"/>
      <protection locked="0"/>
    </xf>
    <xf numFmtId="10" fontId="5" fillId="0" borderId="24" xfId="0" applyNumberFormat="1" applyFont="1" applyFill="1" applyBorder="1" applyAlignment="1" applyProtection="1">
      <alignment horizontal="center" vertical="center"/>
      <protection locked="0"/>
    </xf>
    <xf numFmtId="2" fontId="5" fillId="7" borderId="9" xfId="0" applyNumberFormat="1" applyFont="1" applyFill="1" applyBorder="1" applyAlignment="1" applyProtection="1">
      <alignment horizontal="center" vertical="center"/>
      <protection locked="0"/>
    </xf>
    <xf numFmtId="2" fontId="5" fillId="7" borderId="9" xfId="0" applyNumberFormat="1" applyFont="1" applyFill="1" applyBorder="1" applyAlignment="1" applyProtection="1">
      <alignment horizontal="center" vertical="center" shrinkToFit="1"/>
      <protection locked="0"/>
    </xf>
    <xf numFmtId="10" fontId="5" fillId="7" borderId="9" xfId="0" applyNumberFormat="1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 applyProtection="1">
      <alignment horizontal="center"/>
    </xf>
    <xf numFmtId="0" fontId="2" fillId="9" borderId="9" xfId="0" applyFont="1" applyFill="1" applyBorder="1" applyAlignment="1" applyProtection="1">
      <alignment horizontal="center"/>
    </xf>
    <xf numFmtId="0" fontId="2" fillId="9" borderId="9" xfId="0" applyNumberFormat="1" applyFont="1" applyFill="1" applyBorder="1" applyAlignment="1" applyProtection="1">
      <alignment horizontal="center"/>
    </xf>
    <xf numFmtId="165" fontId="2" fillId="9" borderId="9" xfId="0" applyNumberFormat="1" applyFont="1" applyFill="1" applyBorder="1" applyAlignment="1" applyProtection="1">
      <alignment horizontal="center" shrinkToFit="1"/>
    </xf>
    <xf numFmtId="165" fontId="6" fillId="9" borderId="9" xfId="0" applyNumberFormat="1" applyFont="1" applyFill="1" applyBorder="1" applyAlignment="1" applyProtection="1">
      <alignment horizontal="center"/>
    </xf>
    <xf numFmtId="165" fontId="2" fillId="9" borderId="9" xfId="0" applyNumberFormat="1" applyFont="1" applyFill="1" applyBorder="1" applyAlignment="1" applyProtection="1">
      <alignment horizontal="center"/>
    </xf>
    <xf numFmtId="0" fontId="5" fillId="9" borderId="10" xfId="0" applyFont="1" applyFill="1" applyBorder="1" applyAlignment="1" applyProtection="1">
      <alignment horizontal="center"/>
    </xf>
    <xf numFmtId="0" fontId="2" fillId="9" borderId="9" xfId="1" applyNumberFormat="1" applyFont="1" applyFill="1" applyBorder="1" applyAlignment="1" applyProtection="1">
      <alignment horizontal="center"/>
    </xf>
    <xf numFmtId="165" fontId="2" fillId="9" borderId="9" xfId="1" applyNumberFormat="1" applyFont="1" applyFill="1" applyBorder="1" applyAlignment="1" applyProtection="1">
      <alignment horizontal="center" shrinkToFit="1"/>
    </xf>
    <xf numFmtId="165" fontId="6" fillId="9" borderId="9" xfId="1" applyNumberFormat="1" applyFont="1" applyFill="1" applyBorder="1" applyAlignment="1" applyProtection="1">
      <alignment horizontal="center"/>
    </xf>
    <xf numFmtId="165" fontId="2" fillId="9" borderId="9" xfId="1" applyNumberFormat="1" applyFont="1" applyFill="1" applyBorder="1" applyAlignment="1" applyProtection="1">
      <alignment horizontal="center"/>
    </xf>
    <xf numFmtId="0" fontId="36" fillId="9" borderId="9" xfId="0" applyFont="1" applyFill="1" applyBorder="1" applyAlignment="1" applyProtection="1">
      <alignment horizontal="center"/>
    </xf>
    <xf numFmtId="0" fontId="36" fillId="9" borderId="10" xfId="0" applyFont="1" applyFill="1" applyBorder="1" applyAlignment="1" applyProtection="1">
      <alignment horizontal="center"/>
      <protection hidden="1"/>
    </xf>
    <xf numFmtId="0" fontId="36" fillId="9" borderId="10" xfId="0" applyFont="1" applyFill="1" applyBorder="1" applyAlignment="1" applyProtection="1">
      <alignment horizontal="center"/>
    </xf>
    <xf numFmtId="0" fontId="34" fillId="2" borderId="0" xfId="0" applyFont="1" applyFill="1" applyProtection="1"/>
    <xf numFmtId="0" fontId="17" fillId="2" borderId="0" xfId="0" applyFont="1" applyFill="1" applyProtection="1"/>
    <xf numFmtId="0" fontId="23" fillId="2" borderId="0" xfId="0" applyFont="1" applyFill="1" applyProtection="1"/>
    <xf numFmtId="0" fontId="0" fillId="2" borderId="0" xfId="0" applyFill="1" applyProtection="1"/>
    <xf numFmtId="0" fontId="34" fillId="2" borderId="0" xfId="0" applyFont="1" applyFill="1" applyProtection="1">
      <protection locked="0"/>
    </xf>
    <xf numFmtId="0" fontId="17" fillId="2" borderId="0" xfId="0" applyFont="1" applyFill="1" applyProtection="1">
      <protection locked="0"/>
    </xf>
    <xf numFmtId="0" fontId="37" fillId="2" borderId="13" xfId="0" applyFont="1" applyFill="1" applyBorder="1" applyAlignment="1" applyProtection="1">
      <alignment horizontal="center"/>
      <protection locked="0"/>
    </xf>
    <xf numFmtId="0" fontId="37" fillId="2" borderId="24" xfId="0" applyFont="1" applyFill="1" applyBorder="1" applyAlignment="1" applyProtection="1">
      <alignment horizontal="center"/>
      <protection locked="0"/>
    </xf>
    <xf numFmtId="6" fontId="5" fillId="2" borderId="12" xfId="0" applyNumberFormat="1" applyFont="1" applyFill="1" applyBorder="1" applyAlignment="1" applyProtection="1">
      <alignment horizontal="center"/>
      <protection locked="0"/>
    </xf>
    <xf numFmtId="164" fontId="38" fillId="2" borderId="24" xfId="1" applyFont="1" applyFill="1" applyBorder="1" applyAlignment="1" applyProtection="1">
      <alignment horizontal="center"/>
      <protection locked="0"/>
    </xf>
    <xf numFmtId="165" fontId="38" fillId="2" borderId="24" xfId="0" applyNumberFormat="1" applyFont="1" applyFill="1" applyBorder="1" applyAlignment="1" applyProtection="1">
      <alignment horizontal="center" shrinkToFit="1"/>
      <protection locked="0"/>
    </xf>
    <xf numFmtId="10" fontId="38" fillId="2" borderId="24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5" fillId="7" borderId="10" xfId="0" applyFont="1" applyFill="1" applyBorder="1" applyAlignment="1" applyProtection="1">
      <alignment horizontal="center" vertical="center"/>
      <protection locked="0"/>
    </xf>
    <xf numFmtId="0" fontId="5" fillId="7" borderId="21" xfId="0" applyFont="1" applyFill="1" applyBorder="1" applyAlignment="1" applyProtection="1">
      <alignment horizontal="center" vertical="center"/>
      <protection locked="0"/>
    </xf>
    <xf numFmtId="0" fontId="2" fillId="2" borderId="44" xfId="0" applyFont="1" applyFill="1" applyBorder="1" applyAlignment="1" applyProtection="1">
      <alignment horizontal="center" vertical="center"/>
      <protection locked="0"/>
    </xf>
    <xf numFmtId="0" fontId="2" fillId="2" borderId="45" xfId="0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5" fillId="2" borderId="21" xfId="0" applyFont="1" applyFill="1" applyBorder="1" applyAlignment="1" applyProtection="1">
      <alignment horizontal="center" vertical="center"/>
      <protection locked="0"/>
    </xf>
    <xf numFmtId="0" fontId="2" fillId="2" borderId="46" xfId="0" applyFont="1" applyFill="1" applyBorder="1" applyAlignment="1" applyProtection="1">
      <alignment horizontal="center" vertical="center"/>
      <protection locked="0"/>
    </xf>
    <xf numFmtId="0" fontId="2" fillId="2" borderId="47" xfId="0" applyFont="1" applyFill="1" applyBorder="1" applyAlignment="1" applyProtection="1">
      <alignment horizontal="center" vertical="center"/>
      <protection locked="0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21" xfId="0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Alignment="1" applyProtection="1">
      <alignment horizontal="center" vertical="center" shrinkToFit="1"/>
      <protection locked="0"/>
    </xf>
    <xf numFmtId="0" fontId="2" fillId="2" borderId="12" xfId="0" applyFont="1" applyFill="1" applyBorder="1" applyAlignment="1" applyProtection="1">
      <alignment horizontal="center" vertical="center" shrinkToFit="1"/>
      <protection locked="0"/>
    </xf>
    <xf numFmtId="0" fontId="2" fillId="2" borderId="46" xfId="0" applyFont="1" applyFill="1" applyBorder="1" applyAlignment="1" applyProtection="1">
      <alignment horizontal="center" vertical="center" shrinkToFit="1"/>
      <protection locked="0"/>
    </xf>
    <xf numFmtId="0" fontId="2" fillId="2" borderId="47" xfId="0" applyFont="1" applyFill="1" applyBorder="1" applyAlignment="1" applyProtection="1">
      <alignment horizontal="center" vertical="center" shrinkToFit="1"/>
      <protection locked="0"/>
    </xf>
    <xf numFmtId="0" fontId="2" fillId="2" borderId="33" xfId="0" applyFont="1" applyFill="1" applyBorder="1" applyAlignment="1" applyProtection="1">
      <alignment horizontal="center" vertical="center" shrinkToFit="1"/>
      <protection locked="0"/>
    </xf>
    <xf numFmtId="0" fontId="2" fillId="2" borderId="57" xfId="0" applyFont="1" applyFill="1" applyBorder="1" applyAlignment="1" applyProtection="1">
      <alignment horizontal="center" vertical="center" shrinkToFi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2" fillId="2" borderId="44" xfId="0" applyFont="1" applyFill="1" applyBorder="1" applyAlignment="1" applyProtection="1">
      <alignment horizontal="center" vertical="center" shrinkToFit="1"/>
      <protection locked="0"/>
    </xf>
    <xf numFmtId="0" fontId="2" fillId="2" borderId="45" xfId="0" applyFont="1" applyFill="1" applyBorder="1" applyAlignment="1" applyProtection="1">
      <alignment horizontal="center" vertical="center" shrinkToFit="1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0" fontId="2" fillId="2" borderId="21" xfId="0" applyFont="1" applyFill="1" applyBorder="1" applyAlignment="1" applyProtection="1">
      <alignment horizontal="center"/>
      <protection locked="0"/>
    </xf>
    <xf numFmtId="0" fontId="5" fillId="7" borderId="18" xfId="0" applyFont="1" applyFill="1" applyBorder="1" applyAlignment="1" applyProtection="1">
      <alignment horizontal="center"/>
      <protection locked="0"/>
    </xf>
    <xf numFmtId="0" fontId="5" fillId="7" borderId="19" xfId="0" applyFont="1" applyFill="1" applyBorder="1" applyAlignment="1" applyProtection="1">
      <alignment horizontal="center"/>
      <protection locked="0"/>
    </xf>
    <xf numFmtId="0" fontId="5" fillId="7" borderId="2" xfId="0" applyFont="1" applyFill="1" applyBorder="1" applyAlignment="1" applyProtection="1">
      <alignment horizontal="center" vertical="center"/>
      <protection locked="0"/>
    </xf>
    <xf numFmtId="0" fontId="5" fillId="7" borderId="7" xfId="0" applyFont="1" applyFill="1" applyBorder="1" applyAlignment="1" applyProtection="1">
      <alignment horizontal="center" vertical="center"/>
      <protection locked="0"/>
    </xf>
    <xf numFmtId="0" fontId="5" fillId="7" borderId="18" xfId="0" applyFont="1" applyFill="1" applyBorder="1" applyAlignment="1" applyProtection="1">
      <alignment horizontal="center" vertical="center"/>
      <protection locked="0"/>
    </xf>
    <xf numFmtId="0" fontId="5" fillId="7" borderId="19" xfId="0" applyFont="1" applyFill="1" applyBorder="1" applyAlignment="1" applyProtection="1">
      <alignment horizontal="center" vertical="center"/>
      <protection locked="0"/>
    </xf>
    <xf numFmtId="164" fontId="5" fillId="7" borderId="18" xfId="1" applyFont="1" applyFill="1" applyBorder="1" applyAlignment="1" applyProtection="1">
      <alignment horizontal="center"/>
      <protection locked="0"/>
    </xf>
    <xf numFmtId="164" fontId="5" fillId="7" borderId="19" xfId="1" applyFont="1" applyFill="1" applyBorder="1" applyAlignment="1" applyProtection="1">
      <alignment horizontal="center"/>
      <protection locked="0"/>
    </xf>
    <xf numFmtId="2" fontId="5" fillId="7" borderId="18" xfId="0" applyNumberFormat="1" applyFont="1" applyFill="1" applyBorder="1" applyAlignment="1" applyProtection="1">
      <alignment horizontal="center" shrinkToFit="1"/>
      <protection locked="0"/>
    </xf>
    <xf numFmtId="2" fontId="5" fillId="7" borderId="19" xfId="0" applyNumberFormat="1" applyFont="1" applyFill="1" applyBorder="1" applyAlignment="1" applyProtection="1">
      <alignment horizontal="center" shrinkToFit="1"/>
      <protection locked="0"/>
    </xf>
    <xf numFmtId="10" fontId="5" fillId="7" borderId="18" xfId="0" applyNumberFormat="1" applyFont="1" applyFill="1" applyBorder="1" applyAlignment="1" applyProtection="1">
      <alignment horizontal="center"/>
      <protection locked="0"/>
    </xf>
    <xf numFmtId="10" fontId="5" fillId="7" borderId="19" xfId="0" applyNumberFormat="1" applyFont="1" applyFill="1" applyBorder="1" applyAlignment="1" applyProtection="1">
      <alignment horizontal="center"/>
      <protection locked="0"/>
    </xf>
    <xf numFmtId="2" fontId="5" fillId="7" borderId="18" xfId="0" applyNumberFormat="1" applyFont="1" applyFill="1" applyBorder="1" applyAlignment="1" applyProtection="1">
      <alignment horizontal="center"/>
      <protection locked="0"/>
    </xf>
    <xf numFmtId="2" fontId="5" fillId="7" borderId="19" xfId="0" applyNumberFormat="1" applyFont="1" applyFill="1" applyBorder="1" applyAlignment="1" applyProtection="1">
      <alignment horizontal="center"/>
      <protection locked="0"/>
    </xf>
    <xf numFmtId="164" fontId="5" fillId="7" borderId="18" xfId="1" applyFont="1" applyFill="1" applyBorder="1" applyAlignment="1" applyProtection="1">
      <alignment horizontal="center" vertical="center"/>
      <protection locked="0"/>
    </xf>
    <xf numFmtId="164" fontId="5" fillId="7" borderId="19" xfId="1" applyFont="1" applyFill="1" applyBorder="1" applyAlignment="1" applyProtection="1">
      <alignment horizontal="center" vertical="center"/>
      <protection locked="0"/>
    </xf>
    <xf numFmtId="2" fontId="5" fillId="7" borderId="18" xfId="0" applyNumberFormat="1" applyFont="1" applyFill="1" applyBorder="1" applyAlignment="1" applyProtection="1">
      <alignment horizontal="center" vertical="center" shrinkToFit="1"/>
      <protection locked="0"/>
    </xf>
    <xf numFmtId="2" fontId="5" fillId="7" borderId="19" xfId="0" applyNumberFormat="1" applyFont="1" applyFill="1" applyBorder="1" applyAlignment="1" applyProtection="1">
      <alignment horizontal="center" vertical="center" shrinkToFit="1"/>
      <protection locked="0"/>
    </xf>
    <xf numFmtId="10" fontId="5" fillId="7" borderId="18" xfId="0" applyNumberFormat="1" applyFont="1" applyFill="1" applyBorder="1" applyAlignment="1" applyProtection="1">
      <alignment horizontal="center" vertical="center"/>
      <protection locked="0"/>
    </xf>
    <xf numFmtId="10" fontId="5" fillId="7" borderId="19" xfId="0" applyNumberFormat="1" applyFont="1" applyFill="1" applyBorder="1" applyAlignment="1" applyProtection="1">
      <alignment horizontal="center" vertical="center"/>
      <protection locked="0"/>
    </xf>
    <xf numFmtId="2" fontId="5" fillId="7" borderId="3" xfId="0" applyNumberFormat="1" applyFont="1" applyFill="1" applyBorder="1" applyAlignment="1" applyProtection="1">
      <alignment horizontal="center" vertical="center"/>
      <protection locked="0"/>
    </xf>
    <xf numFmtId="2" fontId="5" fillId="7" borderId="8" xfId="0" applyNumberFormat="1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vertical="center" shrinkToFit="1"/>
      <protection locked="0"/>
    </xf>
    <xf numFmtId="0" fontId="0" fillId="2" borderId="20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 vertical="center" shrinkToFit="1"/>
      <protection locked="0"/>
    </xf>
    <xf numFmtId="0" fontId="2" fillId="2" borderId="41" xfId="0" applyFont="1" applyFill="1" applyBorder="1" applyAlignment="1" applyProtection="1">
      <alignment horizontal="center" vertical="center" shrinkToFit="1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5" fillId="2" borderId="24" xfId="0" applyFont="1" applyFill="1" applyBorder="1" applyAlignment="1" applyProtection="1">
      <alignment horizontal="center" vertical="center" shrinkToFit="1"/>
      <protection locked="0"/>
    </xf>
    <xf numFmtId="0" fontId="5" fillId="2" borderId="13" xfId="0" applyFont="1" applyFill="1" applyBorder="1" applyAlignment="1" applyProtection="1">
      <alignment horizontal="center" vertical="center" shrinkToFi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 applyProtection="1">
      <alignment horizontal="center"/>
      <protection locked="0"/>
    </xf>
    <xf numFmtId="0" fontId="6" fillId="2" borderId="24" xfId="0" applyFont="1" applyFill="1" applyBorder="1" applyAlignment="1" applyProtection="1">
      <alignment horizontal="center" shrinkToFit="1"/>
      <protection locked="0"/>
    </xf>
    <xf numFmtId="0" fontId="6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3" xfId="0" applyFont="1" applyFill="1" applyBorder="1" applyAlignment="1" applyProtection="1">
      <alignment horizontal="center" shrinkToFit="1"/>
      <protection locked="0"/>
    </xf>
    <xf numFmtId="0" fontId="3" fillId="2" borderId="33" xfId="0" applyFont="1" applyFill="1" applyBorder="1" applyAlignment="1" applyProtection="1">
      <alignment horizontal="center" shrinkToFit="1"/>
      <protection locked="0"/>
    </xf>
    <xf numFmtId="0" fontId="3" fillId="2" borderId="57" xfId="0" applyFont="1" applyFill="1" applyBorder="1" applyAlignment="1" applyProtection="1">
      <alignment horizontal="center" shrinkToFit="1"/>
      <protection locked="0"/>
    </xf>
    <xf numFmtId="0" fontId="2" fillId="2" borderId="31" xfId="0" applyFont="1" applyFill="1" applyBorder="1" applyAlignment="1" applyProtection="1">
      <alignment horizontal="center" shrinkToFit="1"/>
      <protection locked="0"/>
    </xf>
    <xf numFmtId="0" fontId="2" fillId="2" borderId="12" xfId="0" applyFont="1" applyFill="1" applyBorder="1" applyAlignment="1" applyProtection="1">
      <alignment horizontal="center" shrinkToFit="1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5" fillId="0" borderId="41" xfId="0" applyFont="1" applyFill="1" applyBorder="1" applyAlignment="1" applyProtection="1">
      <alignment horizontal="center" vertical="center"/>
      <protection locked="0"/>
    </xf>
    <xf numFmtId="165" fontId="7" fillId="2" borderId="18" xfId="0" applyNumberFormat="1" applyFont="1" applyFill="1" applyBorder="1" applyAlignment="1" applyProtection="1">
      <alignment horizontal="center" vertical="center"/>
    </xf>
    <xf numFmtId="165" fontId="7" fillId="2" borderId="19" xfId="0" applyNumberFormat="1" applyFont="1" applyFill="1" applyBorder="1" applyAlignment="1" applyProtection="1">
      <alignment horizontal="center" vertical="center"/>
    </xf>
    <xf numFmtId="0" fontId="10" fillId="5" borderId="10" xfId="0" applyFont="1" applyFill="1" applyBorder="1" applyAlignment="1" applyProtection="1">
      <alignment horizontal="center"/>
      <protection locked="0"/>
    </xf>
    <xf numFmtId="0" fontId="10" fillId="5" borderId="20" xfId="0" applyFont="1" applyFill="1" applyBorder="1" applyAlignment="1" applyProtection="1">
      <alignment horizontal="center"/>
      <protection locked="0"/>
    </xf>
    <xf numFmtId="0" fontId="10" fillId="5" borderId="21" xfId="0" applyFont="1" applyFill="1" applyBorder="1" applyAlignment="1" applyProtection="1">
      <alignment horizontal="center"/>
      <protection locked="0"/>
    </xf>
    <xf numFmtId="0" fontId="5" fillId="7" borderId="3" xfId="0" applyFont="1" applyFill="1" applyBorder="1" applyAlignment="1" applyProtection="1">
      <alignment horizontal="center" vertical="center"/>
      <protection locked="0"/>
    </xf>
    <xf numFmtId="0" fontId="5" fillId="7" borderId="8" xfId="0" applyFont="1" applyFill="1" applyBorder="1" applyAlignment="1" applyProtection="1">
      <alignment horizontal="center" vertical="center"/>
      <protection locked="0"/>
    </xf>
    <xf numFmtId="0" fontId="5" fillId="7" borderId="19" xfId="0" applyFont="1" applyFill="1" applyBorder="1" applyAlignment="1" applyProtection="1">
      <alignment vertical="center"/>
      <protection locked="0"/>
    </xf>
    <xf numFmtId="164" fontId="5" fillId="7" borderId="19" xfId="1" applyFont="1" applyFill="1" applyBorder="1" applyAlignment="1" applyProtection="1">
      <alignment vertical="center"/>
      <protection locked="0"/>
    </xf>
    <xf numFmtId="2" fontId="5" fillId="7" borderId="19" xfId="0" applyNumberFormat="1" applyFont="1" applyFill="1" applyBorder="1" applyAlignment="1" applyProtection="1">
      <alignment vertical="center" shrinkToFit="1"/>
      <protection locked="0"/>
    </xf>
    <xf numFmtId="10" fontId="5" fillId="7" borderId="19" xfId="0" applyNumberFormat="1" applyFont="1" applyFill="1" applyBorder="1" applyAlignment="1" applyProtection="1">
      <alignment vertical="center"/>
      <protection locked="0"/>
    </xf>
    <xf numFmtId="2" fontId="5" fillId="7" borderId="8" xfId="0" applyNumberFormat="1" applyFont="1" applyFill="1" applyBorder="1" applyAlignment="1" applyProtection="1">
      <alignment vertical="center"/>
      <protection locked="0"/>
    </xf>
    <xf numFmtId="0" fontId="7" fillId="2" borderId="18" xfId="0" applyFont="1" applyFill="1" applyBorder="1" applyAlignment="1" applyProtection="1">
      <alignment horizontal="center" vertical="center"/>
      <protection locked="0"/>
    </xf>
    <xf numFmtId="0" fontId="7" fillId="2" borderId="19" xfId="0" applyFont="1" applyFill="1" applyBorder="1" applyAlignment="1" applyProtection="1">
      <alignment horizontal="center" vertical="center"/>
      <protection locked="0"/>
    </xf>
    <xf numFmtId="0" fontId="8" fillId="2" borderId="18" xfId="0" applyFont="1" applyFill="1" applyBorder="1" applyAlignment="1" applyProtection="1">
      <alignment horizontal="center" vertical="center"/>
      <protection locked="0"/>
    </xf>
    <xf numFmtId="0" fontId="8" fillId="2" borderId="19" xfId="0" applyFont="1" applyFill="1" applyBorder="1" applyAlignment="1" applyProtection="1">
      <alignment horizontal="center" vertical="center"/>
      <protection locked="0"/>
    </xf>
    <xf numFmtId="0" fontId="8" fillId="2" borderId="18" xfId="1" applyNumberFormat="1" applyFont="1" applyFill="1" applyBorder="1" applyAlignment="1" applyProtection="1">
      <alignment horizontal="center" vertical="center"/>
    </xf>
    <xf numFmtId="0" fontId="8" fillId="2" borderId="19" xfId="1" applyNumberFormat="1" applyFont="1" applyFill="1" applyBorder="1" applyAlignment="1" applyProtection="1">
      <alignment horizontal="center" vertical="center"/>
    </xf>
    <xf numFmtId="165" fontId="8" fillId="2" borderId="18" xfId="0" applyNumberFormat="1" applyFont="1" applyFill="1" applyBorder="1" applyAlignment="1" applyProtection="1">
      <alignment horizontal="center" vertical="center" shrinkToFit="1"/>
    </xf>
    <xf numFmtId="165" fontId="8" fillId="2" borderId="19" xfId="0" applyNumberFormat="1" applyFont="1" applyFill="1" applyBorder="1" applyAlignment="1" applyProtection="1">
      <alignment horizontal="center" vertical="center" shrinkToFit="1"/>
    </xf>
    <xf numFmtId="165" fontId="8" fillId="2" borderId="18" xfId="0" applyNumberFormat="1" applyFont="1" applyFill="1" applyBorder="1" applyAlignment="1" applyProtection="1">
      <alignment horizontal="center" vertical="center"/>
    </xf>
    <xf numFmtId="165" fontId="3" fillId="2" borderId="19" xfId="0" applyNumberFormat="1" applyFont="1" applyFill="1" applyBorder="1" applyAlignment="1" applyProtection="1">
      <alignment horizontal="center" vertical="center"/>
    </xf>
    <xf numFmtId="2" fontId="5" fillId="7" borderId="18" xfId="0" applyNumberFormat="1" applyFont="1" applyFill="1" applyBorder="1" applyAlignment="1" applyProtection="1">
      <alignment horizontal="center" vertical="center"/>
      <protection locked="0"/>
    </xf>
    <xf numFmtId="2" fontId="5" fillId="7" borderId="19" xfId="0" applyNumberFormat="1" applyFont="1" applyFill="1" applyBorder="1" applyAlignment="1" applyProtection="1">
      <alignment horizontal="center" vertical="center"/>
      <protection locked="0"/>
    </xf>
    <xf numFmtId="0" fontId="5" fillId="7" borderId="1" xfId="0" applyFont="1" applyFill="1" applyBorder="1" applyAlignment="1" applyProtection="1">
      <alignment horizontal="center" vertical="center"/>
      <protection locked="0"/>
    </xf>
    <xf numFmtId="0" fontId="5" fillId="7" borderId="6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2" fillId="2" borderId="63" xfId="0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horizontal="center"/>
      <protection locked="0"/>
    </xf>
    <xf numFmtId="0" fontId="2" fillId="2" borderId="14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horizontal="center"/>
      <protection locked="0"/>
    </xf>
    <xf numFmtId="0" fontId="5" fillId="2" borderId="20" xfId="0" applyFont="1" applyFill="1" applyBorder="1" applyAlignment="1" applyProtection="1">
      <alignment horizontal="center"/>
      <protection locked="0"/>
    </xf>
    <xf numFmtId="0" fontId="5" fillId="2" borderId="2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3" fillId="7" borderId="3" xfId="0" applyFont="1" applyFill="1" applyBorder="1" applyAlignment="1" applyProtection="1">
      <alignment horizontal="center" vertical="center"/>
      <protection locked="0"/>
    </xf>
    <xf numFmtId="0" fontId="3" fillId="5" borderId="20" xfId="0" applyFont="1" applyFill="1" applyBorder="1" applyAlignment="1" applyProtection="1">
      <alignment horizontal="center"/>
      <protection locked="0"/>
    </xf>
    <xf numFmtId="0" fontId="10" fillId="8" borderId="10" xfId="0" applyFont="1" applyFill="1" applyBorder="1" applyAlignment="1" applyProtection="1">
      <alignment horizontal="center"/>
      <protection locked="0"/>
    </xf>
    <xf numFmtId="0" fontId="10" fillId="8" borderId="20" xfId="0" applyFont="1" applyFill="1" applyBorder="1" applyAlignment="1" applyProtection="1">
      <alignment horizontal="center"/>
      <protection locked="0"/>
    </xf>
    <xf numFmtId="0" fontId="10" fillId="8" borderId="21" xfId="0" applyFont="1" applyFill="1" applyBorder="1" applyAlignment="1" applyProtection="1">
      <alignment horizontal="center"/>
      <protection locked="0"/>
    </xf>
    <xf numFmtId="0" fontId="6" fillId="2" borderId="44" xfId="0" applyFont="1" applyFill="1" applyBorder="1" applyAlignment="1" applyProtection="1">
      <alignment horizontal="center" shrinkToFit="1"/>
      <protection locked="0"/>
    </xf>
    <xf numFmtId="0" fontId="6" fillId="2" borderId="45" xfId="0" applyFont="1" applyFill="1" applyBorder="1" applyAlignment="1" applyProtection="1">
      <alignment horizontal="center" shrinkToFit="1"/>
      <protection locked="0"/>
    </xf>
    <xf numFmtId="0" fontId="6" fillId="2" borderId="31" xfId="0" applyFont="1" applyFill="1" applyBorder="1" applyAlignment="1" applyProtection="1">
      <alignment horizontal="center" vertical="center" shrinkToFit="1"/>
      <protection locked="0"/>
    </xf>
    <xf numFmtId="0" fontId="6" fillId="2" borderId="12" xfId="0" applyFont="1" applyFill="1" applyBorder="1" applyAlignment="1" applyProtection="1">
      <alignment horizontal="center" vertical="center" shrinkToFit="1"/>
      <protection locked="0"/>
    </xf>
    <xf numFmtId="0" fontId="6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shrinkToFit="1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alignment horizontal="center"/>
      <protection locked="0"/>
    </xf>
    <xf numFmtId="0" fontId="5" fillId="7" borderId="6" xfId="0" applyFont="1" applyFill="1" applyBorder="1" applyAlignment="1" applyProtection="1">
      <alignment horizontal="center"/>
      <protection locked="0"/>
    </xf>
    <xf numFmtId="0" fontId="5" fillId="7" borderId="7" xfId="0" applyFont="1" applyFill="1" applyBorder="1" applyAlignment="1" applyProtection="1">
      <alignment horizontal="center"/>
      <protection locked="0"/>
    </xf>
    <xf numFmtId="0" fontId="5" fillId="7" borderId="8" xfId="0" applyFont="1" applyFill="1" applyBorder="1" applyAlignment="1" applyProtection="1">
      <alignment horizontal="center"/>
      <protection locked="0"/>
    </xf>
    <xf numFmtId="0" fontId="2" fillId="2" borderId="60" xfId="0" applyFont="1" applyFill="1" applyBorder="1" applyAlignment="1" applyProtection="1">
      <alignment horizontal="center"/>
      <protection locked="0"/>
    </xf>
    <xf numFmtId="0" fontId="2" fillId="2" borderId="61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 shrinkToFit="1"/>
      <protection locked="0"/>
    </xf>
    <xf numFmtId="0" fontId="2" fillId="2" borderId="41" xfId="0" applyFont="1" applyFill="1" applyBorder="1" applyAlignment="1" applyProtection="1">
      <alignment horizontal="center" shrinkToFit="1"/>
      <protection locked="0"/>
    </xf>
    <xf numFmtId="0" fontId="2" fillId="2" borderId="51" xfId="0" applyFont="1" applyFill="1" applyBorder="1" applyAlignment="1" applyProtection="1">
      <alignment horizontal="center" shrinkToFit="1"/>
      <protection locked="0"/>
    </xf>
    <xf numFmtId="0" fontId="2" fillId="2" borderId="52" xfId="0" applyFont="1" applyFill="1" applyBorder="1" applyAlignment="1" applyProtection="1">
      <alignment horizontal="center" shrinkToFit="1"/>
      <protection locked="0"/>
    </xf>
    <xf numFmtId="0" fontId="5" fillId="7" borderId="20" xfId="0" applyFont="1" applyFill="1" applyBorder="1" applyAlignment="1" applyProtection="1">
      <alignment horizontal="center" vertical="center"/>
      <protection locked="0"/>
    </xf>
    <xf numFmtId="0" fontId="2" fillId="2" borderId="46" xfId="0" applyFont="1" applyFill="1" applyBorder="1" applyAlignment="1" applyProtection="1">
      <alignment horizontal="center" shrinkToFit="1"/>
      <protection locked="0"/>
    </xf>
    <xf numFmtId="0" fontId="2" fillId="2" borderId="47" xfId="0" applyFont="1" applyFill="1" applyBorder="1" applyAlignment="1" applyProtection="1">
      <alignment horizontal="center" shrinkToFit="1"/>
      <protection locked="0"/>
    </xf>
    <xf numFmtId="0" fontId="2" fillId="2" borderId="62" xfId="0" applyFont="1" applyFill="1" applyBorder="1" applyAlignment="1" applyProtection="1">
      <alignment horizontal="center" shrinkToFit="1"/>
      <protection locked="0"/>
    </xf>
    <xf numFmtId="0" fontId="2" fillId="2" borderId="24" xfId="0" applyFont="1" applyFill="1" applyBorder="1" applyAlignment="1" applyProtection="1">
      <alignment horizontal="center" shrinkToFit="1"/>
      <protection locked="0"/>
    </xf>
    <xf numFmtId="0" fontId="10" fillId="2" borderId="10" xfId="0" applyFont="1" applyFill="1" applyBorder="1" applyAlignment="1" applyProtection="1">
      <alignment horizontal="center" vertical="center"/>
      <protection locked="0"/>
    </xf>
    <xf numFmtId="0" fontId="10" fillId="2" borderId="21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5" fillId="2" borderId="27" xfId="0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horizontal="center" vertical="center"/>
      <protection locked="0"/>
    </xf>
    <xf numFmtId="0" fontId="2" fillId="2" borderId="41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6" fillId="2" borderId="16" xfId="0" applyFont="1" applyFill="1" applyBorder="1" applyAlignment="1" applyProtection="1">
      <alignment horizontal="center" vertical="center" shrinkToFit="1"/>
      <protection locked="0"/>
    </xf>
    <xf numFmtId="0" fontId="24" fillId="7" borderId="18" xfId="0" applyFont="1" applyFill="1" applyBorder="1" applyAlignment="1" applyProtection="1">
      <alignment horizontal="center" vertical="center" wrapText="1"/>
      <protection locked="0"/>
    </xf>
    <xf numFmtId="0" fontId="24" fillId="7" borderId="19" xfId="0" applyFont="1" applyFill="1" applyBorder="1" applyAlignment="1" applyProtection="1">
      <alignment horizontal="center" vertical="center" wrapText="1"/>
      <protection locked="0"/>
    </xf>
    <xf numFmtId="0" fontId="24" fillId="7" borderId="18" xfId="0" applyFont="1" applyFill="1" applyBorder="1" applyAlignment="1" applyProtection="1">
      <alignment horizontal="center" wrapText="1"/>
      <protection locked="0"/>
    </xf>
    <xf numFmtId="0" fontId="24" fillId="7" borderId="19" xfId="0" applyFont="1" applyFill="1" applyBorder="1" applyAlignment="1" applyProtection="1">
      <alignment horizontal="center" wrapText="1"/>
      <protection locked="0"/>
    </xf>
    <xf numFmtId="10" fontId="5" fillId="2" borderId="20" xfId="0" applyNumberFormat="1" applyFont="1" applyFill="1" applyBorder="1" applyAlignment="1" applyProtection="1">
      <alignment horizontal="center"/>
    </xf>
    <xf numFmtId="0" fontId="5" fillId="2" borderId="22" xfId="0" applyFont="1" applyFill="1" applyBorder="1" applyAlignment="1" applyProtection="1">
      <alignment horizontal="center" vertical="center"/>
      <protection locked="0"/>
    </xf>
    <xf numFmtId="0" fontId="5" fillId="2" borderId="41" xfId="0" applyFont="1" applyFill="1" applyBorder="1" applyAlignment="1" applyProtection="1">
      <alignment horizontal="center" vertical="center"/>
      <protection locked="0"/>
    </xf>
    <xf numFmtId="0" fontId="5" fillId="2" borderId="31" xfId="0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 applyProtection="1">
      <alignment horizontal="center" vertical="center"/>
      <protection locked="0"/>
    </xf>
    <xf numFmtId="0" fontId="5" fillId="2" borderId="33" xfId="0" applyFont="1" applyFill="1" applyBorder="1" applyAlignment="1" applyProtection="1">
      <alignment horizontal="center" vertical="center"/>
      <protection locked="0"/>
    </xf>
    <xf numFmtId="0" fontId="5" fillId="2" borderId="57" xfId="0" applyFont="1" applyFill="1" applyBorder="1" applyAlignment="1" applyProtection="1">
      <alignment horizontal="center" vertical="center"/>
      <protection locked="0"/>
    </xf>
    <xf numFmtId="0" fontId="3" fillId="2" borderId="46" xfId="0" applyFont="1" applyFill="1" applyBorder="1" applyAlignment="1" applyProtection="1">
      <alignment horizontal="center" vertical="center"/>
      <protection locked="0"/>
    </xf>
    <xf numFmtId="0" fontId="3" fillId="2" borderId="47" xfId="0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 shrinkToFit="1"/>
      <protection locked="0"/>
    </xf>
    <xf numFmtId="0" fontId="6" fillId="0" borderId="13" xfId="0" applyFont="1" applyFill="1" applyBorder="1" applyAlignment="1" applyProtection="1">
      <alignment horizontal="center" vertical="center" shrinkToFit="1"/>
      <protection locked="0"/>
    </xf>
    <xf numFmtId="20" fontId="3" fillId="5" borderId="10" xfId="0" applyNumberFormat="1" applyFont="1" applyFill="1" applyBorder="1" applyAlignment="1">
      <alignment horizontal="center" vertical="center"/>
    </xf>
    <xf numFmtId="20" fontId="3" fillId="5" borderId="21" xfId="0" applyNumberFormat="1" applyFont="1" applyFill="1" applyBorder="1" applyAlignment="1">
      <alignment horizontal="center" vertical="center"/>
    </xf>
    <xf numFmtId="168" fontId="29" fillId="0" borderId="53" xfId="0" applyNumberFormat="1" applyFont="1" applyBorder="1" applyAlignment="1">
      <alignment horizontal="center"/>
    </xf>
    <xf numFmtId="168" fontId="29" fillId="0" borderId="20" xfId="0" applyNumberFormat="1" applyFont="1" applyBorder="1" applyAlignment="1">
      <alignment horizontal="center"/>
    </xf>
    <xf numFmtId="168" fontId="29" fillId="0" borderId="21" xfId="0" applyNumberFormat="1" applyFont="1" applyBorder="1" applyAlignment="1">
      <alignment horizontal="center"/>
    </xf>
    <xf numFmtId="0" fontId="38" fillId="2" borderId="24" xfId="0" applyFont="1" applyFill="1" applyBorder="1" applyAlignment="1" applyProtection="1">
      <alignment horizontal="center"/>
      <protection locked="0"/>
    </xf>
    <xf numFmtId="0" fontId="38" fillId="2" borderId="15" xfId="0" applyFont="1" applyFill="1" applyBorder="1" applyAlignment="1" applyProtection="1">
      <alignment horizontal="center"/>
      <protection locked="0"/>
    </xf>
    <xf numFmtId="0" fontId="38" fillId="2" borderId="14" xfId="0" applyFont="1" applyFill="1" applyBorder="1" applyAlignment="1" applyProtection="1">
      <alignment horizontal="center"/>
      <protection locked="0"/>
    </xf>
    <xf numFmtId="0" fontId="39" fillId="2" borderId="0" xfId="0" applyFont="1" applyFill="1"/>
    <xf numFmtId="0" fontId="40" fillId="2" borderId="0" xfId="0" applyFont="1" applyFill="1"/>
    <xf numFmtId="0" fontId="39" fillId="2" borderId="0" xfId="0" applyFont="1" applyFill="1" applyProtection="1">
      <protection locked="0"/>
    </xf>
    <xf numFmtId="0" fontId="40" fillId="2" borderId="0" xfId="0" applyFont="1" applyFill="1" applyProtection="1"/>
    <xf numFmtId="0" fontId="39" fillId="2" borderId="0" xfId="0" applyFont="1" applyFill="1" applyProtection="1"/>
    <xf numFmtId="0" fontId="41" fillId="2" borderId="0" xfId="0" applyFont="1" applyFill="1"/>
    <xf numFmtId="0" fontId="42" fillId="2" borderId="0" xfId="0" applyFont="1" applyFill="1"/>
  </cellXfs>
  <cellStyles count="2">
    <cellStyle name="Milliers" xfId="1" builtinId="3"/>
    <cellStyle name="Normal" xfId="0" builtinId="0"/>
  </cellStyles>
  <dxfs count="24"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2018 EUROS</a:t>
            </a:r>
            <a:r>
              <a:rPr lang="fr-FR" baseline="0"/>
              <a:t> / UC / FONDS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TABLEAU!$B$18</c:f>
              <c:strCache>
                <c:ptCount val="1"/>
                <c:pt idx="0">
                  <c:v>EUROS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TABLEAU!$B$19:$B$31</c:f>
              <c:numCache>
                <c:formatCode>#\ 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F4-4DCD-808B-6C759AE8B426}"/>
            </c:ext>
          </c:extLst>
        </c:ser>
        <c:ser>
          <c:idx val="1"/>
          <c:order val="1"/>
          <c:tx>
            <c:strRef>
              <c:f>TABLEAU!$C$18</c:f>
              <c:strCache>
                <c:ptCount val="1"/>
                <c:pt idx="0">
                  <c:v>UC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TABLEAU!$C$19:$C$31</c:f>
              <c:numCache>
                <c:formatCode>#\ 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9F4-4DCD-808B-6C759AE8B426}"/>
            </c:ext>
          </c:extLst>
        </c:ser>
        <c:ser>
          <c:idx val="2"/>
          <c:order val="2"/>
          <c:tx>
            <c:strRef>
              <c:f>TABLEAU!$D$18</c:f>
              <c:strCache>
                <c:ptCount val="1"/>
                <c:pt idx="0">
                  <c:v>FONDS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TABLEAU!$D$19:$D$31</c:f>
              <c:numCache>
                <c:formatCode>#\ 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9F4-4DCD-808B-6C759AE8B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97754464"/>
        <c:axId val="396657872"/>
        <c:axId val="0"/>
      </c:bar3DChart>
      <c:catAx>
        <c:axId val="397754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657872"/>
        <c:crosses val="autoZero"/>
        <c:auto val="1"/>
        <c:lblAlgn val="ctr"/>
        <c:lblOffset val="100"/>
        <c:noMultiLvlLbl val="0"/>
      </c:catAx>
      <c:valAx>
        <c:axId val="396657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754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brute CA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TABLEAU!$N$31:$N$42</c:f>
              <c:strCache>
                <c:ptCount val="12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janvier</c:v>
                </c:pt>
              </c:strCache>
            </c:strRef>
          </c:cat>
          <c:val>
            <c:numRef>
              <c:f>TABLEAU!$O$31:$O$42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A58-4780-910A-B3D1C62ABB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6943488"/>
        <c:axId val="396946232"/>
      </c:lineChart>
      <c:catAx>
        <c:axId val="396943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946232"/>
        <c:crosses val="autoZero"/>
        <c:auto val="1"/>
        <c:lblAlgn val="ctr"/>
        <c:lblOffset val="100"/>
        <c:noMultiLvlLbl val="0"/>
      </c:catAx>
      <c:valAx>
        <c:axId val="396946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9434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1057275</xdr:colOff>
          <xdr:row>1</xdr:row>
          <xdr:rowOff>85725</xdr:rowOff>
        </xdr:from>
        <xdr:to>
          <xdr:col>7</xdr:col>
          <xdr:colOff>1581150</xdr:colOff>
          <xdr:row>3</xdr:row>
          <xdr:rowOff>9525</xdr:rowOff>
        </xdr:to>
        <xdr:sp macro="" textlink="">
          <xdr:nvSpPr>
            <xdr:cNvPr id="5126" name="Bou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1057275</xdr:colOff>
          <xdr:row>3</xdr:row>
          <xdr:rowOff>57150</xdr:rowOff>
        </xdr:from>
        <xdr:to>
          <xdr:col>7</xdr:col>
          <xdr:colOff>1581150</xdr:colOff>
          <xdr:row>4</xdr:row>
          <xdr:rowOff>209550</xdr:rowOff>
        </xdr:to>
        <xdr:sp macro="" textlink="">
          <xdr:nvSpPr>
            <xdr:cNvPr id="5127" name="Bou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3</xdr:row>
          <xdr:rowOff>95250</xdr:rowOff>
        </xdr:from>
        <xdr:to>
          <xdr:col>7</xdr:col>
          <xdr:colOff>0</xdr:colOff>
          <xdr:row>4</xdr:row>
          <xdr:rowOff>200025</xdr:rowOff>
        </xdr:to>
        <xdr:sp macro="" textlink="">
          <xdr:nvSpPr>
            <xdr:cNvPr id="5128" name="Bou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0</xdr:row>
          <xdr:rowOff>219075</xdr:rowOff>
        </xdr:from>
        <xdr:to>
          <xdr:col>7</xdr:col>
          <xdr:colOff>1552575</xdr:colOff>
          <xdr:row>2</xdr:row>
          <xdr:rowOff>152400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7</xdr:col>
          <xdr:colOff>1552575</xdr:colOff>
          <xdr:row>4</xdr:row>
          <xdr:rowOff>219075</xdr:rowOff>
        </xdr:to>
        <xdr:sp macro="" textlink="">
          <xdr:nvSpPr>
            <xdr:cNvPr id="6147" name="Bou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3</xdr:row>
          <xdr:rowOff>9525</xdr:rowOff>
        </xdr:from>
        <xdr:to>
          <xdr:col>6</xdr:col>
          <xdr:colOff>819150</xdr:colOff>
          <xdr:row>5</xdr:row>
          <xdr:rowOff>9525</xdr:rowOff>
        </xdr:to>
        <xdr:sp macro="" textlink="">
          <xdr:nvSpPr>
            <xdr:cNvPr id="6148" name="Bou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3094" name="CommandButton1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2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7</xdr:col>
          <xdr:colOff>1581150</xdr:colOff>
          <xdr:row>2</xdr:row>
          <xdr:rowOff>161925</xdr:rowOff>
        </xdr:to>
        <xdr:sp macro="" textlink="">
          <xdr:nvSpPr>
            <xdr:cNvPr id="3095" name="Bouton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3</xdr:row>
          <xdr:rowOff>9525</xdr:rowOff>
        </xdr:from>
        <xdr:to>
          <xdr:col>7</xdr:col>
          <xdr:colOff>1581150</xdr:colOff>
          <xdr:row>5</xdr:row>
          <xdr:rowOff>0</xdr:rowOff>
        </xdr:to>
        <xdr:sp macro="" textlink="">
          <xdr:nvSpPr>
            <xdr:cNvPr id="3096" name="Bouton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2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28575</xdr:rowOff>
        </xdr:from>
        <xdr:to>
          <xdr:col>6</xdr:col>
          <xdr:colOff>838200</xdr:colOff>
          <xdr:row>5</xdr:row>
          <xdr:rowOff>19050</xdr:rowOff>
        </xdr:to>
        <xdr:sp macro="" textlink="">
          <xdr:nvSpPr>
            <xdr:cNvPr id="3097" name="Bouton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2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7170" name="Bou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3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7171" name="Bou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3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7172" name="Bou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3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4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8194" name="Bou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4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8195" name="Bou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8196" name="Bou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4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9218" name="Bou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5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9219" name="Bou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5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38100</xdr:rowOff>
        </xdr:from>
        <xdr:to>
          <xdr:col>6</xdr:col>
          <xdr:colOff>838200</xdr:colOff>
          <xdr:row>5</xdr:row>
          <xdr:rowOff>28575</xdr:rowOff>
        </xdr:to>
        <xdr:sp macro="" textlink="">
          <xdr:nvSpPr>
            <xdr:cNvPr id="9220" name="Bou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5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6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0</xdr:rowOff>
        </xdr:from>
        <xdr:to>
          <xdr:col>7</xdr:col>
          <xdr:colOff>1571625</xdr:colOff>
          <xdr:row>2</xdr:row>
          <xdr:rowOff>161925</xdr:rowOff>
        </xdr:to>
        <xdr:sp macro="" textlink="">
          <xdr:nvSpPr>
            <xdr:cNvPr id="10242" name="Bou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6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9525</xdr:rowOff>
        </xdr:from>
        <xdr:to>
          <xdr:col>7</xdr:col>
          <xdr:colOff>1571625</xdr:colOff>
          <xdr:row>5</xdr:row>
          <xdr:rowOff>0</xdr:rowOff>
        </xdr:to>
        <xdr:sp macro="" textlink="">
          <xdr:nvSpPr>
            <xdr:cNvPr id="10243" name="Bou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6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2</xdr:row>
          <xdr:rowOff>228600</xdr:rowOff>
        </xdr:from>
        <xdr:to>
          <xdr:col>6</xdr:col>
          <xdr:colOff>838200</xdr:colOff>
          <xdr:row>4</xdr:row>
          <xdr:rowOff>219075</xdr:rowOff>
        </xdr:to>
        <xdr:sp macro="" textlink="">
          <xdr:nvSpPr>
            <xdr:cNvPr id="10244" name="Bou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6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7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0</xdr:row>
          <xdr:rowOff>209550</xdr:rowOff>
        </xdr:from>
        <xdr:to>
          <xdr:col>7</xdr:col>
          <xdr:colOff>1562100</xdr:colOff>
          <xdr:row>2</xdr:row>
          <xdr:rowOff>142875</xdr:rowOff>
        </xdr:to>
        <xdr:sp macro="" textlink="">
          <xdr:nvSpPr>
            <xdr:cNvPr id="11266" name="Bou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7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219075</xdr:rowOff>
        </xdr:from>
        <xdr:to>
          <xdr:col>7</xdr:col>
          <xdr:colOff>1562100</xdr:colOff>
          <xdr:row>4</xdr:row>
          <xdr:rowOff>209550</xdr:rowOff>
        </xdr:to>
        <xdr:sp macro="" textlink="">
          <xdr:nvSpPr>
            <xdr:cNvPr id="11267" name="Bou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7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19050</xdr:rowOff>
        </xdr:from>
        <xdr:to>
          <xdr:col>6</xdr:col>
          <xdr:colOff>828675</xdr:colOff>
          <xdr:row>5</xdr:row>
          <xdr:rowOff>9525</xdr:rowOff>
        </xdr:to>
        <xdr:sp macro="" textlink="">
          <xdr:nvSpPr>
            <xdr:cNvPr id="11268" name="Bou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7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8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885825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12290" name="Bou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8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12291" name="Bou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8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28575</xdr:rowOff>
        </xdr:from>
        <xdr:to>
          <xdr:col>6</xdr:col>
          <xdr:colOff>828675</xdr:colOff>
          <xdr:row>5</xdr:row>
          <xdr:rowOff>19050</xdr:rowOff>
        </xdr:to>
        <xdr:sp macro="" textlink="">
          <xdr:nvSpPr>
            <xdr:cNvPr id="12292" name="Bou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8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9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19050</xdr:rowOff>
        </xdr:from>
        <xdr:to>
          <xdr:col>7</xdr:col>
          <xdr:colOff>1581150</xdr:colOff>
          <xdr:row>2</xdr:row>
          <xdr:rowOff>180975</xdr:rowOff>
        </xdr:to>
        <xdr:sp macro="" textlink="">
          <xdr:nvSpPr>
            <xdr:cNvPr id="13314" name="Bou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9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3</xdr:row>
          <xdr:rowOff>28575</xdr:rowOff>
        </xdr:from>
        <xdr:to>
          <xdr:col>7</xdr:col>
          <xdr:colOff>1581150</xdr:colOff>
          <xdr:row>5</xdr:row>
          <xdr:rowOff>19050</xdr:rowOff>
        </xdr:to>
        <xdr:sp macro="" textlink="">
          <xdr:nvSpPr>
            <xdr:cNvPr id="13315" name="Bou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9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28575</xdr:rowOff>
        </xdr:from>
        <xdr:to>
          <xdr:col>6</xdr:col>
          <xdr:colOff>828675</xdr:colOff>
          <xdr:row>5</xdr:row>
          <xdr:rowOff>19050</xdr:rowOff>
        </xdr:to>
        <xdr:sp macro="" textlink="">
          <xdr:nvSpPr>
            <xdr:cNvPr id="13316" name="Bou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9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A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0</xdr:row>
          <xdr:rowOff>219075</xdr:rowOff>
        </xdr:from>
        <xdr:to>
          <xdr:col>7</xdr:col>
          <xdr:colOff>1571625</xdr:colOff>
          <xdr:row>2</xdr:row>
          <xdr:rowOff>152400</xdr:rowOff>
        </xdr:to>
        <xdr:sp macro="" textlink="">
          <xdr:nvSpPr>
            <xdr:cNvPr id="14338" name="Bou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A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0</xdr:rowOff>
        </xdr:from>
        <xdr:to>
          <xdr:col>7</xdr:col>
          <xdr:colOff>1571625</xdr:colOff>
          <xdr:row>4</xdr:row>
          <xdr:rowOff>219075</xdr:rowOff>
        </xdr:to>
        <xdr:sp macro="" textlink="">
          <xdr:nvSpPr>
            <xdr:cNvPr id="14339" name="Bou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A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14340" name="Bou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A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B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1</xdr:row>
          <xdr:rowOff>0</xdr:rowOff>
        </xdr:from>
        <xdr:to>
          <xdr:col>7</xdr:col>
          <xdr:colOff>1552575</xdr:colOff>
          <xdr:row>2</xdr:row>
          <xdr:rowOff>161925</xdr:rowOff>
        </xdr:to>
        <xdr:sp macro="" textlink="">
          <xdr:nvSpPr>
            <xdr:cNvPr id="15362" name="Bou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B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9525</xdr:rowOff>
        </xdr:from>
        <xdr:to>
          <xdr:col>7</xdr:col>
          <xdr:colOff>1552575</xdr:colOff>
          <xdr:row>5</xdr:row>
          <xdr:rowOff>0</xdr:rowOff>
        </xdr:to>
        <xdr:sp macro="" textlink="">
          <xdr:nvSpPr>
            <xdr:cNvPr id="15363" name="Bou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B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15364" name="Bou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B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174625</xdr:colOff>
      <xdr:row>17</xdr:row>
      <xdr:rowOff>0</xdr:rowOff>
    </xdr:from>
    <xdr:to>
      <xdr:col>10</xdr:col>
      <xdr:colOff>1238250</xdr:colOff>
      <xdr:row>49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15</xdr:row>
          <xdr:rowOff>19050</xdr:rowOff>
        </xdr:from>
        <xdr:to>
          <xdr:col>15</xdr:col>
          <xdr:colOff>495300</xdr:colOff>
          <xdr:row>15</xdr:row>
          <xdr:rowOff>361950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C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1447800</xdr:colOff>
          <xdr:row>17</xdr:row>
          <xdr:rowOff>0</xdr:rowOff>
        </xdr:from>
        <xdr:to>
          <xdr:col>14</xdr:col>
          <xdr:colOff>1866900</xdr:colOff>
          <xdr:row>21</xdr:row>
          <xdr:rowOff>76200</xdr:rowOff>
        </xdr:to>
        <xdr:sp macro="" textlink="">
          <xdr:nvSpPr>
            <xdr:cNvPr id="4098" name="Bou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C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1943100</xdr:colOff>
          <xdr:row>16</xdr:row>
          <xdr:rowOff>190500</xdr:rowOff>
        </xdr:from>
        <xdr:to>
          <xdr:col>16</xdr:col>
          <xdr:colOff>19050</xdr:colOff>
          <xdr:row>21</xdr:row>
          <xdr:rowOff>76200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C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1428750</xdr:colOff>
          <xdr:row>22</xdr:row>
          <xdr:rowOff>47625</xdr:rowOff>
        </xdr:from>
        <xdr:to>
          <xdr:col>16</xdr:col>
          <xdr:colOff>28575</xdr:colOff>
          <xdr:row>24</xdr:row>
          <xdr:rowOff>114300</xdr:rowOff>
        </xdr:to>
        <xdr:sp macro="" textlink="">
          <xdr:nvSpPr>
            <xdr:cNvPr id="4100" name="Bou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C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 Totale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444499</xdr:colOff>
      <xdr:row>26</xdr:row>
      <xdr:rowOff>190500</xdr:rowOff>
    </xdr:from>
    <xdr:to>
      <xdr:col>16</xdr:col>
      <xdr:colOff>47625</xdr:colOff>
      <xdr:row>49</xdr:row>
      <xdr:rowOff>174625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3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6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9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2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2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5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2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28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31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5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4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38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37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27"/>
  <sheetViews>
    <sheetView zoomScale="70" zoomScaleNormal="70" zoomScaleSheetLayoutView="100" workbookViewId="0">
      <selection activeCell="E16" sqref="E16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6"/>
    <col min="10" max="10" width="11.42578125" style="422"/>
    <col min="11" max="11" width="0" style="418" hidden="1" customWidth="1"/>
    <col min="12" max="12" width="11.42578125" style="419" hidden="1" customWidth="1"/>
    <col min="13" max="14" width="0" style="418" hidden="1" customWidth="1"/>
    <col min="15" max="15" width="0" style="419" hidden="1" customWidth="1"/>
    <col min="16" max="19" width="0" style="418" hidden="1" customWidth="1"/>
    <col min="20" max="20" width="0" style="419" hidden="1" customWidth="1"/>
    <col min="21" max="21" width="11.42578125" style="177"/>
    <col min="22" max="23" width="11.42578125" style="178"/>
    <col min="24" max="24" width="0" style="178" hidden="1" customWidth="1"/>
    <col min="25" max="25" width="11.42578125" style="178" hidden="1" customWidth="1"/>
    <col min="26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V1" s="176"/>
      <c r="W1" s="176"/>
      <c r="X1" s="176"/>
      <c r="Y1" s="176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187</v>
      </c>
      <c r="D2" s="120"/>
      <c r="E2" s="182"/>
      <c r="F2" s="341"/>
      <c r="G2" s="35"/>
      <c r="H2" s="183"/>
      <c r="V2" s="176"/>
      <c r="W2" s="176"/>
      <c r="X2" s="176"/>
      <c r="Y2" s="176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V3" s="176"/>
      <c r="W3" s="176"/>
      <c r="X3" s="176"/>
      <c r="Y3" s="176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43866</v>
      </c>
      <c r="D4" s="120"/>
      <c r="E4" s="33"/>
      <c r="F4" s="342"/>
      <c r="G4" s="35"/>
      <c r="H4" s="183"/>
      <c r="V4" s="176"/>
      <c r="W4" s="176"/>
      <c r="X4" s="176"/>
      <c r="Y4" s="176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V5" s="176"/>
      <c r="W5" s="176"/>
      <c r="X5" s="176"/>
      <c r="Y5" s="176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V6" s="177"/>
      <c r="W6" s="177"/>
      <c r="X6" s="176"/>
      <c r="Y6" s="176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E93</f>
        <v>0</v>
      </c>
      <c r="F7" s="407">
        <f>F93</f>
        <v>0</v>
      </c>
      <c r="G7" s="408"/>
      <c r="H7" s="409">
        <f>H93</f>
        <v>0</v>
      </c>
      <c r="V7" s="177"/>
      <c r="W7" s="177"/>
      <c r="X7" s="176"/>
      <c r="Y7" s="176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V8" s="177"/>
      <c r="W8" s="177"/>
      <c r="X8" s="176"/>
      <c r="Y8" s="176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V9" s="177"/>
      <c r="W9" s="177"/>
      <c r="X9" s="176"/>
      <c r="Y9" s="176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V10" s="177"/>
      <c r="W10" s="177"/>
      <c r="X10" s="176"/>
      <c r="Y10" s="176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V11" s="177"/>
      <c r="W11" s="177"/>
      <c r="X11" s="176"/>
      <c r="Y11" s="176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V12" s="177"/>
      <c r="W12" s="177"/>
      <c r="X12" s="176"/>
      <c r="Y12" s="176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V13" s="177"/>
      <c r="W13" s="177"/>
      <c r="X13" s="176"/>
      <c r="Y13" s="176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V14" s="177"/>
      <c r="W14" s="177"/>
      <c r="X14" s="176"/>
      <c r="Y14" s="176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V15" s="177"/>
      <c r="W15" s="177"/>
      <c r="X15" s="176"/>
      <c r="Y15" s="176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V16" s="177"/>
      <c r="W16" s="177"/>
      <c r="X16" s="176"/>
      <c r="Y16" s="176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V17" s="177"/>
      <c r="W17" s="177"/>
      <c r="X17" s="176"/>
      <c r="Y17" s="176"/>
      <c r="Z17" s="177"/>
      <c r="AA17" s="177"/>
      <c r="AB17" s="177"/>
      <c r="AC17" s="177"/>
    </row>
    <row r="18" spans="1:29" ht="20.25" x14ac:dyDescent="0.3">
      <c r="A18" s="4" t="s">
        <v>181</v>
      </c>
      <c r="B18" s="23"/>
      <c r="C18" s="3"/>
      <c r="D18" s="3"/>
      <c r="E18" s="43"/>
      <c r="F18" s="337"/>
      <c r="G18" s="39"/>
      <c r="H18" s="44"/>
      <c r="T18" s="419" t="s">
        <v>150</v>
      </c>
      <c r="V18" s="177"/>
      <c r="W18" s="177"/>
      <c r="X18" s="176"/>
      <c r="Y18" s="176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T19" s="419" t="s">
        <v>138</v>
      </c>
      <c r="V19" s="177"/>
      <c r="W19" s="177"/>
      <c r="X19" s="176"/>
      <c r="Y19" s="176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T20" s="419" t="s">
        <v>139</v>
      </c>
      <c r="V20" s="177"/>
      <c r="W20" s="177"/>
      <c r="X20" s="176"/>
      <c r="Y20" s="176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T21" s="419" t="s">
        <v>140</v>
      </c>
      <c r="V21" s="177"/>
      <c r="W21" s="177"/>
      <c r="X21" s="176"/>
      <c r="Y21" s="176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T22" s="419" t="s">
        <v>141</v>
      </c>
      <c r="V22" s="177"/>
      <c r="W22" s="177"/>
      <c r="X22" s="176"/>
      <c r="Y22" s="176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T23" s="419" t="s">
        <v>151</v>
      </c>
      <c r="V23" s="177"/>
      <c r="W23" s="177"/>
      <c r="X23" s="176"/>
      <c r="Y23" s="176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T24" s="419" t="s">
        <v>148</v>
      </c>
      <c r="V24" s="177"/>
      <c r="W24" s="177"/>
      <c r="X24" s="176"/>
      <c r="Y24" s="176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T25" s="419" t="s">
        <v>142</v>
      </c>
      <c r="V25" s="177"/>
      <c r="W25" s="177"/>
      <c r="X25" s="176"/>
      <c r="Y25" s="176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T26" s="419" t="s">
        <v>153</v>
      </c>
      <c r="V26" s="177"/>
      <c r="W26" s="177"/>
      <c r="X26" s="176"/>
      <c r="Y26" s="176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T27" s="419" t="s">
        <v>143</v>
      </c>
      <c r="V27" s="177"/>
      <c r="W27" s="177"/>
      <c r="X27" s="176"/>
      <c r="Y27" s="176"/>
      <c r="Z27" s="177"/>
      <c r="AA27" s="177"/>
      <c r="AB27" s="177"/>
      <c r="AC27" s="177"/>
    </row>
    <row r="28" spans="1:29" ht="20.25" x14ac:dyDescent="0.3">
      <c r="A28" s="24" t="s">
        <v>180</v>
      </c>
      <c r="B28" s="23"/>
      <c r="C28" s="3"/>
      <c r="D28" s="3"/>
      <c r="E28" s="43"/>
      <c r="F28" s="337"/>
      <c r="G28" s="39"/>
      <c r="H28" s="44"/>
      <c r="T28" s="419" t="s">
        <v>144</v>
      </c>
      <c r="V28" s="177"/>
      <c r="W28" s="177"/>
      <c r="X28" s="176"/>
      <c r="Y28" s="176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T29" s="419" t="s">
        <v>145</v>
      </c>
      <c r="V29" s="177"/>
      <c r="W29" s="177"/>
      <c r="X29" s="176"/>
      <c r="Y29" s="176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T30" s="419" t="s">
        <v>146</v>
      </c>
      <c r="V30" s="177"/>
      <c r="W30" s="177"/>
      <c r="X30" s="176"/>
      <c r="Y30" s="176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SUM(E7:E15)</f>
        <v>0</v>
      </c>
      <c r="F31" s="531"/>
      <c r="G31" s="533"/>
      <c r="H31" s="513">
        <f ca="1">SUM(H7:H15)+H30</f>
        <v>0</v>
      </c>
      <c r="T31" s="419" t="s">
        <v>147</v>
      </c>
      <c r="V31" s="177"/>
      <c r="W31" s="177"/>
      <c r="X31" s="176"/>
      <c r="Y31" s="176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T32" s="419" t="s">
        <v>149</v>
      </c>
      <c r="V32" s="177"/>
      <c r="W32" s="177"/>
      <c r="X32" s="176"/>
      <c r="Y32" s="176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V33" s="177"/>
      <c r="W33" s="177"/>
      <c r="X33" s="176"/>
      <c r="Y33" s="176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V34" s="177"/>
      <c r="W34" s="177"/>
      <c r="X34" s="176"/>
      <c r="Y34" s="176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V35" s="176"/>
      <c r="W35" s="176"/>
      <c r="X35" s="176"/>
      <c r="Y35" s="176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/>
      <c r="V36" s="176"/>
      <c r="W36" s="176"/>
      <c r="X36" s="176"/>
      <c r="Y36" s="176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O37" s="419" t="s">
        <v>86</v>
      </c>
      <c r="V37" s="176"/>
      <c r="W37" s="176"/>
      <c r="X37" s="176"/>
      <c r="Y37" s="176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O38" s="419" t="s">
        <v>82</v>
      </c>
      <c r="V38" s="176"/>
      <c r="W38" s="176"/>
      <c r="X38" s="176"/>
      <c r="Y38" s="176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V39" s="176"/>
      <c r="W39" s="176"/>
      <c r="X39" s="176"/>
      <c r="Y39" s="176"/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/>
      <c r="V40" s="176"/>
      <c r="W40" s="176"/>
      <c r="X40" s="176"/>
      <c r="Y40" s="176" t="s">
        <v>86</v>
      </c>
      <c r="Z40" s="177"/>
      <c r="AA40" s="177"/>
      <c r="AB40" s="177"/>
      <c r="AC40" s="177"/>
    </row>
    <row r="41" spans="1:29" ht="18" x14ac:dyDescent="0.25">
      <c r="A41" s="433"/>
      <c r="B41" s="208"/>
      <c r="C41" s="16"/>
      <c r="D41" s="164"/>
      <c r="E41" s="6"/>
      <c r="F41" s="346"/>
      <c r="G41" s="7"/>
      <c r="H41" s="63"/>
      <c r="V41" s="176"/>
      <c r="W41" s="176"/>
      <c r="X41" s="176"/>
      <c r="Y41" s="176" t="s">
        <v>82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/>
      <c r="V42" s="176"/>
      <c r="W42" s="176"/>
      <c r="X42" s="176"/>
      <c r="Y42" s="176" t="s">
        <v>91</v>
      </c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/>
      <c r="V43" s="176"/>
      <c r="W43" s="176"/>
      <c r="X43" s="176"/>
      <c r="Y43" s="176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/>
      <c r="V44" s="176"/>
      <c r="W44" s="176"/>
      <c r="X44" s="176"/>
      <c r="Y44" s="176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/>
      <c r="V45" s="176"/>
      <c r="W45" s="176"/>
      <c r="X45" s="176"/>
      <c r="Y45" s="176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/>
      <c r="V46" s="176"/>
      <c r="W46" s="176"/>
      <c r="X46" s="176"/>
      <c r="Y46" s="176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/>
      <c r="V47" s="176"/>
      <c r="W47" s="176"/>
      <c r="X47" s="176"/>
      <c r="Y47" s="176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/>
      <c r="V48" s="176"/>
      <c r="W48" s="176"/>
      <c r="X48" s="176"/>
      <c r="Y48" s="176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/>
      <c r="V49" s="176"/>
      <c r="W49" s="176"/>
      <c r="X49" s="176"/>
      <c r="Y49" s="176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/>
      <c r="V50" s="176"/>
      <c r="W50" s="176"/>
      <c r="X50" s="176"/>
      <c r="Y50" s="176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/>
      <c r="V51" s="176"/>
      <c r="W51" s="176"/>
      <c r="X51" s="176"/>
      <c r="Y51" s="176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/>
      <c r="V52" s="176"/>
      <c r="W52" s="176"/>
      <c r="X52" s="176"/>
      <c r="Y52" s="176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V53" s="176"/>
      <c r="W53" s="176"/>
      <c r="X53" s="176"/>
      <c r="Y53" s="176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V54" s="176"/>
      <c r="W54" s="176"/>
      <c r="X54" s="176"/>
      <c r="Y54" s="176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V55" s="176"/>
      <c r="W55" s="176"/>
      <c r="X55" s="176"/>
      <c r="Y55" s="176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V56" s="176"/>
      <c r="W56" s="176"/>
      <c r="X56" s="176"/>
      <c r="Y56" s="176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ref="H41:H81" si="0">SUM(F57*G57)</f>
        <v>0</v>
      </c>
      <c r="V57" s="176"/>
      <c r="W57" s="176"/>
      <c r="X57" s="176"/>
      <c r="Y57" s="176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V58" s="176"/>
      <c r="W58" s="176"/>
      <c r="X58" s="176"/>
      <c r="Y58" s="176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V59" s="176"/>
      <c r="W59" s="176"/>
      <c r="X59" s="176"/>
      <c r="Y59" s="176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V60" s="176"/>
      <c r="W60" s="176"/>
      <c r="X60" s="176"/>
      <c r="Y60" s="176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V61" s="176"/>
      <c r="W61" s="176"/>
      <c r="X61" s="176"/>
      <c r="Y61" s="176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V62" s="176"/>
      <c r="W62" s="176"/>
      <c r="X62" s="176"/>
      <c r="Y62" s="176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V63" s="176"/>
      <c r="W63" s="176"/>
      <c r="X63" s="176"/>
      <c r="Y63" s="176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V64" s="176"/>
      <c r="W64" s="176"/>
      <c r="X64" s="176"/>
      <c r="Y64" s="176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V65" s="176"/>
      <c r="W65" s="176"/>
      <c r="X65" s="176"/>
      <c r="Y65" s="176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V66" s="176"/>
      <c r="W66" s="176"/>
      <c r="X66" s="176"/>
      <c r="Y66" s="176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V67" s="176"/>
      <c r="W67" s="176"/>
      <c r="X67" s="176"/>
      <c r="Y67" s="176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V68" s="176"/>
      <c r="W68" s="176"/>
      <c r="X68" s="176"/>
      <c r="Y68" s="176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V69" s="176"/>
      <c r="W69" s="176"/>
      <c r="X69" s="176"/>
      <c r="Y69" s="176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V70" s="176"/>
      <c r="W70" s="176"/>
      <c r="X70" s="176"/>
      <c r="Y70" s="176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V71" s="176"/>
      <c r="W71" s="176"/>
      <c r="X71" s="176"/>
      <c r="Y71" s="176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V72" s="176"/>
      <c r="W72" s="176"/>
      <c r="X72" s="176"/>
      <c r="Y72" s="176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109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V73" s="176"/>
      <c r="W73" s="176"/>
      <c r="X73" s="176"/>
      <c r="Y73" s="176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V74" s="176"/>
      <c r="W74" s="176"/>
      <c r="X74" s="176"/>
      <c r="Y74" s="176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V75" s="176"/>
      <c r="W75" s="176"/>
      <c r="X75" s="176"/>
      <c r="Y75" s="176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V76" s="176"/>
      <c r="W76" s="176"/>
      <c r="X76" s="176"/>
      <c r="Y76" s="176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O77" s="419" t="s">
        <v>179</v>
      </c>
      <c r="V77" s="176"/>
      <c r="W77" s="176"/>
      <c r="X77" s="176"/>
      <c r="Y77" s="176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V78" s="176"/>
      <c r="W78" s="176"/>
      <c r="X78" s="176"/>
      <c r="Y78" s="176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V79" s="176"/>
      <c r="W79" s="176"/>
      <c r="X79" s="176"/>
      <c r="Y79" s="176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V80" s="176"/>
      <c r="W80" s="176"/>
      <c r="X80" s="176"/>
      <c r="Y80" s="176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V81" s="176"/>
      <c r="W81" s="176"/>
      <c r="X81" s="176"/>
      <c r="Y81" s="176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V82" s="176"/>
      <c r="W82" s="176"/>
      <c r="X82" s="176"/>
      <c r="Y82" s="176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V83" s="176"/>
      <c r="W83" s="176"/>
      <c r="X83" s="176"/>
      <c r="Y83" s="176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V84" s="176"/>
      <c r="W84" s="176"/>
      <c r="X84" s="176"/>
      <c r="Y84" s="176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/>
      <c r="V85" s="176"/>
      <c r="W85" s="176"/>
      <c r="X85" s="176"/>
      <c r="Y85" s="176"/>
      <c r="Z85" s="177"/>
      <c r="AA85" s="177"/>
      <c r="AB85" s="177"/>
      <c r="AC85" s="177"/>
    </row>
    <row r="86" spans="1:29" ht="18" x14ac:dyDescent="0.25">
      <c r="A86" s="433"/>
      <c r="B86" s="208"/>
      <c r="C86" s="16"/>
      <c r="D86" s="164"/>
      <c r="E86" s="6"/>
      <c r="F86" s="346"/>
      <c r="G86" s="7"/>
      <c r="H86" s="63"/>
      <c r="V86" s="176"/>
      <c r="W86" s="176"/>
      <c r="X86" s="176"/>
      <c r="Y86" s="176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/>
      <c r="V87" s="176"/>
      <c r="W87" s="176"/>
      <c r="X87" s="176"/>
      <c r="Y87" s="176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/>
      <c r="V88" s="176"/>
      <c r="W88" s="176"/>
      <c r="X88" s="176"/>
      <c r="Y88" s="176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/>
      <c r="V89" s="176"/>
      <c r="W89" s="176"/>
      <c r="X89" s="176"/>
      <c r="Y89" s="176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/>
      <c r="V90" s="176"/>
      <c r="W90" s="176"/>
      <c r="X90" s="176"/>
      <c r="Y90" s="176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V91" s="176"/>
      <c r="W91" s="176"/>
      <c r="X91" s="176"/>
      <c r="Y91" s="176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V92" s="176"/>
      <c r="W92" s="176"/>
      <c r="X92" s="176"/>
      <c r="Y92" s="176"/>
      <c r="Z92" s="177"/>
      <c r="AA92" s="177"/>
      <c r="AB92" s="177"/>
      <c r="AC92" s="177"/>
    </row>
    <row r="93" spans="1:29" ht="21" thickBot="1" x14ac:dyDescent="0.35">
      <c r="A93" s="204" t="s">
        <v>2</v>
      </c>
      <c r="B93" s="588"/>
      <c r="C93" s="588"/>
      <c r="D93" s="233"/>
      <c r="E93" s="238">
        <f>E82+E71+E53+E91</f>
        <v>0</v>
      </c>
      <c r="F93" s="353">
        <f>F82+F71+F53+F91</f>
        <v>0</v>
      </c>
      <c r="G93" s="239"/>
      <c r="H93" s="238">
        <f>H82+H71+H53+H91</f>
        <v>0</v>
      </c>
      <c r="V93" s="176"/>
      <c r="W93" s="176"/>
      <c r="X93" s="176"/>
      <c r="Y93" s="176"/>
      <c r="Z93" s="177"/>
      <c r="AA93" s="177"/>
      <c r="AB93" s="177"/>
      <c r="AC93" s="177"/>
    </row>
    <row r="94" spans="1:29" ht="21" thickBot="1" x14ac:dyDescent="0.35">
      <c r="A94" s="196" t="s">
        <v>81</v>
      </c>
      <c r="B94" s="240" t="e">
        <f>AVERAGE(C85:C90,C74:C81,C57:C70,C40:C52)</f>
        <v>#DIV/0!</v>
      </c>
      <c r="C94" s="197"/>
      <c r="D94" s="197"/>
      <c r="E94" s="241"/>
      <c r="F94" s="354"/>
      <c r="G94" s="243"/>
      <c r="H94" s="242"/>
      <c r="V94" s="176"/>
      <c r="W94" s="176"/>
      <c r="X94" s="176"/>
      <c r="Y94" s="176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V95" s="176"/>
      <c r="W95" s="176"/>
      <c r="X95" s="176"/>
      <c r="Y95" s="176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V96" s="176"/>
      <c r="W96" s="176"/>
      <c r="X96" s="176"/>
      <c r="Y96" s="176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V97" s="176"/>
      <c r="W97" s="176"/>
      <c r="X97" s="176"/>
      <c r="Y97" s="176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432"/>
      <c r="E98" s="245"/>
      <c r="F98" s="355"/>
      <c r="G98" s="20"/>
      <c r="H98" s="55">
        <f t="shared" ref="H98:H140" si="1">SUM(F98*G98)</f>
        <v>0</v>
      </c>
      <c r="V98" s="176"/>
      <c r="W98" s="176"/>
      <c r="X98" s="176"/>
      <c r="Y98" s="176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432"/>
      <c r="E99" s="247"/>
      <c r="F99" s="356"/>
      <c r="G99" s="15"/>
      <c r="H99" s="56">
        <f>SUM(F99*G99)</f>
        <v>0</v>
      </c>
      <c r="V99" s="176"/>
      <c r="W99" s="176"/>
      <c r="X99" s="176"/>
      <c r="Y99" s="176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432"/>
      <c r="E100" s="247"/>
      <c r="F100" s="356"/>
      <c r="G100" s="15"/>
      <c r="H100" s="56">
        <f t="shared" ref="H100:H130" si="2">SUM(F100*G100)</f>
        <v>0</v>
      </c>
      <c r="V100" s="176"/>
      <c r="W100" s="176"/>
      <c r="X100" s="176"/>
      <c r="Y100" s="176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432"/>
      <c r="E101" s="247"/>
      <c r="F101" s="356"/>
      <c r="G101" s="15"/>
      <c r="H101" s="56">
        <f t="shared" si="2"/>
        <v>0</v>
      </c>
      <c r="V101" s="176"/>
      <c r="W101" s="176"/>
      <c r="X101" s="176"/>
      <c r="Y101" s="176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432"/>
      <c r="E102" s="247"/>
      <c r="F102" s="356"/>
      <c r="G102" s="15"/>
      <c r="H102" s="56">
        <f t="shared" si="2"/>
        <v>0</v>
      </c>
      <c r="V102" s="176"/>
      <c r="W102" s="176"/>
      <c r="X102" s="176"/>
      <c r="Y102" s="176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432"/>
      <c r="E103" s="247"/>
      <c r="F103" s="356"/>
      <c r="G103" s="15"/>
      <c r="H103" s="56">
        <f t="shared" si="2"/>
        <v>0</v>
      </c>
      <c r="V103" s="176"/>
      <c r="W103" s="176"/>
      <c r="X103" s="176"/>
      <c r="Y103" s="176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432"/>
      <c r="E104" s="247"/>
      <c r="F104" s="356"/>
      <c r="G104" s="15"/>
      <c r="H104" s="56">
        <f t="shared" si="2"/>
        <v>0</v>
      </c>
      <c r="V104" s="176"/>
      <c r="W104" s="176"/>
      <c r="X104" s="176"/>
      <c r="Y104" s="176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432"/>
      <c r="E105" s="247"/>
      <c r="F105" s="356"/>
      <c r="G105" s="15"/>
      <c r="H105" s="56">
        <f t="shared" si="2"/>
        <v>0</v>
      </c>
      <c r="V105" s="176"/>
      <c r="W105" s="176"/>
      <c r="X105" s="176"/>
      <c r="Y105" s="176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432"/>
      <c r="E106" s="247"/>
      <c r="F106" s="356"/>
      <c r="G106" s="15"/>
      <c r="H106" s="56">
        <f t="shared" si="2"/>
        <v>0</v>
      </c>
      <c r="V106" s="176"/>
      <c r="W106" s="176"/>
      <c r="X106" s="176"/>
      <c r="Y106" s="176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V107" s="176"/>
      <c r="W107" s="176"/>
      <c r="X107" s="176"/>
      <c r="Y107" s="176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432"/>
      <c r="E108" s="247"/>
      <c r="F108" s="356"/>
      <c r="G108" s="15"/>
      <c r="H108" s="56">
        <f t="shared" si="2"/>
        <v>0</v>
      </c>
      <c r="V108" s="176"/>
      <c r="W108" s="176"/>
      <c r="X108" s="176"/>
      <c r="Y108" s="176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432"/>
      <c r="E109" s="247"/>
      <c r="F109" s="356"/>
      <c r="G109" s="15"/>
      <c r="H109" s="56">
        <f t="shared" si="2"/>
        <v>0</v>
      </c>
      <c r="V109" s="176"/>
      <c r="W109" s="176"/>
      <c r="X109" s="176"/>
      <c r="Y109" s="176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432"/>
      <c r="E110" s="247"/>
      <c r="F110" s="356"/>
      <c r="G110" s="15"/>
      <c r="H110" s="56">
        <f t="shared" si="2"/>
        <v>0</v>
      </c>
      <c r="V110" s="176"/>
      <c r="W110" s="176"/>
      <c r="X110" s="176"/>
      <c r="Y110" s="176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432"/>
      <c r="E111" s="247"/>
      <c r="F111" s="356"/>
      <c r="G111" s="15"/>
      <c r="H111" s="56">
        <f t="shared" si="2"/>
        <v>0</v>
      </c>
      <c r="V111" s="176"/>
      <c r="W111" s="176"/>
      <c r="X111" s="176"/>
      <c r="Y111" s="176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432"/>
      <c r="E112" s="247"/>
      <c r="F112" s="356"/>
      <c r="G112" s="15"/>
      <c r="H112" s="56">
        <f t="shared" si="2"/>
        <v>0</v>
      </c>
      <c r="V112" s="176"/>
      <c r="W112" s="176"/>
      <c r="X112" s="176"/>
      <c r="Y112" s="176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432"/>
      <c r="E113" s="247"/>
      <c r="F113" s="356"/>
      <c r="G113" s="15"/>
      <c r="H113" s="56">
        <f t="shared" si="2"/>
        <v>0</v>
      </c>
      <c r="V113" s="176"/>
      <c r="W113" s="176"/>
      <c r="X113" s="176"/>
      <c r="Y113" s="176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432"/>
      <c r="E114" s="247"/>
      <c r="F114" s="356"/>
      <c r="G114" s="15"/>
      <c r="H114" s="56">
        <f t="shared" si="2"/>
        <v>0</v>
      </c>
      <c r="V114" s="176"/>
      <c r="W114" s="176"/>
      <c r="X114" s="176"/>
      <c r="Y114" s="176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432"/>
      <c r="E115" s="247"/>
      <c r="F115" s="356"/>
      <c r="G115" s="15"/>
      <c r="H115" s="56">
        <f t="shared" si="2"/>
        <v>0</v>
      </c>
      <c r="V115" s="176"/>
      <c r="W115" s="176"/>
      <c r="X115" s="176"/>
      <c r="Y115" s="176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432"/>
      <c r="E116" s="247"/>
      <c r="F116" s="356"/>
      <c r="G116" s="15"/>
      <c r="H116" s="56">
        <f t="shared" si="2"/>
        <v>0</v>
      </c>
      <c r="V116" s="176"/>
      <c r="W116" s="176"/>
      <c r="X116" s="176"/>
      <c r="Y116" s="176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432"/>
      <c r="E117" s="247"/>
      <c r="F117" s="356"/>
      <c r="G117" s="15"/>
      <c r="H117" s="56">
        <f t="shared" si="2"/>
        <v>0</v>
      </c>
      <c r="V117" s="176"/>
      <c r="W117" s="176"/>
      <c r="X117" s="176"/>
      <c r="Y117" s="176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432"/>
      <c r="E118" s="247"/>
      <c r="F118" s="356"/>
      <c r="G118" s="15"/>
      <c r="H118" s="56">
        <f t="shared" si="2"/>
        <v>0</v>
      </c>
      <c r="V118" s="176"/>
      <c r="W118" s="176"/>
      <c r="X118" s="176"/>
      <c r="Y118" s="176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432"/>
      <c r="E119" s="247"/>
      <c r="F119" s="356"/>
      <c r="G119" s="15"/>
      <c r="H119" s="56">
        <f t="shared" si="2"/>
        <v>0</v>
      </c>
      <c r="V119" s="176"/>
      <c r="W119" s="176"/>
      <c r="X119" s="176"/>
      <c r="Y119" s="176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432"/>
      <c r="E120" s="247"/>
      <c r="F120" s="356"/>
      <c r="G120" s="15"/>
      <c r="H120" s="56">
        <f t="shared" si="2"/>
        <v>0</v>
      </c>
      <c r="V120" s="176"/>
      <c r="W120" s="176"/>
      <c r="X120" s="176"/>
      <c r="Y120" s="176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V121" s="176"/>
      <c r="W121" s="176"/>
      <c r="X121" s="176"/>
      <c r="Y121" s="176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V122" s="176"/>
      <c r="W122" s="176"/>
      <c r="X122" s="176"/>
      <c r="Y122" s="176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V123" s="176"/>
      <c r="W123" s="176"/>
      <c r="X123" s="176"/>
      <c r="Y123" s="176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V124" s="176"/>
      <c r="W124" s="176"/>
      <c r="X124" s="176"/>
      <c r="Y124" s="176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V125" s="176"/>
      <c r="W125" s="176"/>
      <c r="X125" s="176"/>
      <c r="Y125" s="176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V126" s="176"/>
      <c r="W126" s="176"/>
      <c r="X126" s="176"/>
      <c r="Y126" s="176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V127" s="176"/>
      <c r="W127" s="176"/>
      <c r="X127" s="176"/>
      <c r="Y127" s="176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V128" s="176"/>
      <c r="W128" s="176"/>
      <c r="X128" s="176"/>
      <c r="Y128" s="176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V129" s="176"/>
      <c r="W129" s="176"/>
      <c r="X129" s="176"/>
      <c r="Y129" s="176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si="2"/>
        <v>0</v>
      </c>
      <c r="V130" s="176"/>
      <c r="W130" s="176"/>
      <c r="X130" s="176"/>
      <c r="Y130" s="176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ref="H131:H134" si="3">SUM(F131*G131)</f>
        <v>0</v>
      </c>
      <c r="V131" s="176"/>
      <c r="W131" s="176"/>
      <c r="X131" s="176"/>
      <c r="Y131" s="176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V132" s="176"/>
      <c r="W132" s="176"/>
      <c r="X132" s="176"/>
      <c r="Y132" s="176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V133" s="176"/>
      <c r="W133" s="176"/>
      <c r="X133" s="176"/>
      <c r="Y133" s="176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 t="shared" si="3"/>
        <v>0</v>
      </c>
      <c r="V134" s="176"/>
      <c r="W134" s="176"/>
      <c r="X134" s="176"/>
      <c r="Y134" s="176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V135" s="176"/>
      <c r="W135" s="176"/>
      <c r="X135" s="176"/>
      <c r="Y135" s="176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>SUM(F136*G136)</f>
        <v>0</v>
      </c>
      <c r="V136" s="176"/>
      <c r="W136" s="176"/>
      <c r="X136" s="176"/>
      <c r="Y136" s="176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1"/>
        <v>0</v>
      </c>
      <c r="V137" s="176"/>
      <c r="W137" s="176"/>
      <c r="X137" s="176"/>
      <c r="Y137" s="176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1"/>
        <v>0</v>
      </c>
      <c r="V138" s="176"/>
      <c r="W138" s="176"/>
      <c r="X138" s="176"/>
      <c r="Y138" s="176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1"/>
        <v>0</v>
      </c>
      <c r="V139" s="176"/>
      <c r="W139" s="176"/>
      <c r="X139" s="176"/>
      <c r="Y139" s="176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1"/>
        <v>0</v>
      </c>
      <c r="V140" s="176"/>
      <c r="W140" s="176"/>
      <c r="X140" s="176"/>
      <c r="Y140" s="176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V141" s="176"/>
      <c r="W141" s="176"/>
      <c r="X141" s="176"/>
      <c r="Y141" s="176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V142" s="176"/>
      <c r="W142" s="176"/>
      <c r="X142" s="176"/>
      <c r="Y142" s="176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V143" s="176"/>
      <c r="W143" s="176"/>
      <c r="X143" s="176"/>
      <c r="Y143" s="176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V144" s="176"/>
      <c r="W144" s="176"/>
      <c r="X144" s="176"/>
      <c r="Y144" s="176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4">SUM(F145*G145)</f>
        <v>0</v>
      </c>
      <c r="V145" s="176"/>
      <c r="W145" s="176"/>
      <c r="X145" s="176"/>
      <c r="Y145" s="176"/>
      <c r="Z145" s="177"/>
      <c r="AA145" s="177"/>
      <c r="AB145" s="177"/>
      <c r="AC145" s="177"/>
    </row>
    <row r="146" spans="1:29" ht="18" x14ac:dyDescent="0.25">
      <c r="A146" s="161"/>
      <c r="B146" s="541"/>
      <c r="C146" s="542"/>
      <c r="D146" s="164"/>
      <c r="E146" s="6"/>
      <c r="F146" s="346"/>
      <c r="G146" s="7"/>
      <c r="H146" s="63">
        <f t="shared" si="4"/>
        <v>0</v>
      </c>
      <c r="V146" s="176"/>
      <c r="W146" s="176"/>
      <c r="X146" s="176"/>
      <c r="Y146" s="176"/>
      <c r="Z146" s="177"/>
      <c r="AA146" s="177"/>
      <c r="AB146" s="177"/>
      <c r="AC146" s="177"/>
    </row>
    <row r="147" spans="1:29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4"/>
        <v>0</v>
      </c>
      <c r="O147" s="420" t="s">
        <v>111</v>
      </c>
      <c r="V147" s="176"/>
      <c r="W147" s="176"/>
      <c r="X147" s="176"/>
      <c r="Y147" s="176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4"/>
        <v>0</v>
      </c>
      <c r="O148" s="420" t="s">
        <v>112</v>
      </c>
      <c r="V148" s="176"/>
      <c r="W148" s="176"/>
      <c r="X148" s="176"/>
      <c r="Y148" s="176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4"/>
        <v>0</v>
      </c>
      <c r="V149" s="176"/>
      <c r="W149" s="176"/>
      <c r="X149" s="176"/>
      <c r="Y149" s="176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4"/>
        <v>0</v>
      </c>
      <c r="V150" s="176"/>
      <c r="W150" s="176"/>
      <c r="X150" s="176"/>
      <c r="Y150" s="176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4"/>
        <v>0</v>
      </c>
      <c r="V151" s="176"/>
      <c r="W151" s="176"/>
      <c r="X151" s="176"/>
      <c r="Y151" s="176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4"/>
        <v>0</v>
      </c>
      <c r="V152" s="176"/>
      <c r="W152" s="176"/>
      <c r="X152" s="176"/>
      <c r="Y152" s="176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4"/>
        <v>0</v>
      </c>
      <c r="V153" s="176"/>
      <c r="W153" s="176"/>
      <c r="X153" s="176"/>
      <c r="Y153" s="176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4"/>
        <v>0</v>
      </c>
      <c r="V154" s="176"/>
      <c r="W154" s="176"/>
      <c r="X154" s="176"/>
      <c r="Y154" s="176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4"/>
        <v>0</v>
      </c>
      <c r="V155" s="176"/>
      <c r="W155" s="176"/>
      <c r="X155" s="176"/>
      <c r="Y155" s="176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4"/>
        <v>0</v>
      </c>
      <c r="V156" s="176"/>
      <c r="W156" s="176"/>
      <c r="X156" s="176"/>
      <c r="Y156" s="176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V157" s="176"/>
      <c r="W157" s="176"/>
      <c r="X157" s="176"/>
      <c r="Y157" s="176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4"/>
        <v>0</v>
      </c>
      <c r="V158" s="176"/>
      <c r="W158" s="176"/>
      <c r="X158" s="176"/>
      <c r="Y158" s="176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4"/>
        <v>0</v>
      </c>
      <c r="V159" s="176"/>
      <c r="W159" s="176"/>
      <c r="X159" s="176"/>
      <c r="Y159" s="176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4"/>
        <v>0</v>
      </c>
      <c r="V160" s="176"/>
      <c r="W160" s="176"/>
      <c r="X160" s="176"/>
      <c r="Y160" s="176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4"/>
        <v>0</v>
      </c>
      <c r="V161" s="176"/>
      <c r="W161" s="176"/>
      <c r="X161" s="176"/>
      <c r="Y161" s="176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V162" s="176"/>
      <c r="W162" s="176"/>
      <c r="X162" s="176"/>
      <c r="Y162" s="176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V163" s="176"/>
      <c r="W163" s="176"/>
      <c r="X163" s="176"/>
      <c r="Y163" s="176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V164" s="176"/>
      <c r="W164" s="176"/>
      <c r="X164" s="176"/>
      <c r="Y164" s="176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4"/>
        <v>0</v>
      </c>
      <c r="V165" s="176"/>
      <c r="W165" s="176"/>
      <c r="X165" s="176"/>
      <c r="Y165" s="176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4"/>
        <v>0</v>
      </c>
      <c r="V166" s="176"/>
      <c r="W166" s="176"/>
      <c r="X166" s="176"/>
      <c r="Y166" s="176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4"/>
        <v>0</v>
      </c>
      <c r="V167" s="176"/>
      <c r="W167" s="176"/>
      <c r="X167" s="176"/>
      <c r="Y167" s="176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4"/>
        <v>0</v>
      </c>
      <c r="V168" s="176"/>
      <c r="W168" s="176"/>
      <c r="X168" s="176"/>
      <c r="Y168" s="176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4"/>
        <v>0</v>
      </c>
      <c r="V169" s="176"/>
      <c r="W169" s="176"/>
      <c r="X169" s="176"/>
      <c r="Y169" s="176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4"/>
        <v>0</v>
      </c>
      <c r="V170" s="176"/>
      <c r="W170" s="176"/>
      <c r="X170" s="176"/>
      <c r="Y170" s="176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4"/>
        <v>0</v>
      </c>
      <c r="V171" s="176"/>
      <c r="W171" s="176"/>
      <c r="X171" s="176"/>
      <c r="Y171" s="176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4"/>
        <v>0</v>
      </c>
      <c r="V172" s="176"/>
      <c r="W172" s="176"/>
      <c r="X172" s="176"/>
      <c r="Y172" s="176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4"/>
        <v>0</v>
      </c>
      <c r="V173" s="176"/>
      <c r="W173" s="176"/>
      <c r="X173" s="176"/>
      <c r="Y173" s="176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4"/>
        <v>0</v>
      </c>
      <c r="V174" s="176"/>
      <c r="W174" s="176"/>
      <c r="X174" s="176"/>
      <c r="Y174" s="176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V175" s="176"/>
      <c r="W175" s="176"/>
      <c r="X175" s="176"/>
      <c r="Y175" s="176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4"/>
        <v>0</v>
      </c>
      <c r="V176" s="176"/>
      <c r="W176" s="176"/>
      <c r="X176" s="176"/>
      <c r="Y176" s="176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4"/>
        <v>0</v>
      </c>
      <c r="V177" s="176"/>
      <c r="W177" s="176"/>
      <c r="X177" s="176"/>
      <c r="Y177" s="176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4"/>
        <v>0</v>
      </c>
      <c r="V178" s="176"/>
      <c r="W178" s="176"/>
      <c r="X178" s="176"/>
      <c r="Y178" s="176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4"/>
        <v>0</v>
      </c>
      <c r="V179" s="176"/>
      <c r="W179" s="176"/>
      <c r="X179" s="176"/>
      <c r="Y179" s="176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V180" s="176"/>
      <c r="W180" s="176"/>
      <c r="X180" s="176"/>
      <c r="Y180" s="176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V181" s="176"/>
      <c r="W181" s="176"/>
      <c r="X181" s="176"/>
      <c r="Y181" s="176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+E180+E162</f>
        <v>0</v>
      </c>
      <c r="F182" s="357">
        <f>F180+F162</f>
        <v>0</v>
      </c>
      <c r="G182" s="255"/>
      <c r="H182" s="168">
        <f>H180+H162</f>
        <v>0</v>
      </c>
      <c r="V182" s="176"/>
      <c r="W182" s="176"/>
      <c r="X182" s="176"/>
      <c r="Y182" s="176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V183" s="176"/>
      <c r="W183" s="176"/>
      <c r="X183" s="176"/>
      <c r="Y183" s="176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V184" s="176"/>
      <c r="W184" s="176"/>
      <c r="X184" s="176"/>
      <c r="Y184" s="176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V185" s="176"/>
      <c r="W185" s="176"/>
      <c r="X185" s="176"/>
      <c r="Y185" s="176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V186" s="176"/>
      <c r="W186" s="176"/>
      <c r="X186" s="176"/>
      <c r="Y186" s="176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V187" s="176"/>
      <c r="W187" s="176"/>
      <c r="X187" s="176"/>
      <c r="Y187" s="176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5">SUM(F188*G188)</f>
        <v>0</v>
      </c>
      <c r="V188" s="176"/>
      <c r="W188" s="176"/>
      <c r="X188" s="176"/>
      <c r="Y188" s="176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5"/>
        <v>0</v>
      </c>
      <c r="V189" s="176"/>
      <c r="W189" s="176"/>
      <c r="X189" s="176"/>
      <c r="Y189" s="176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5"/>
        <v>0</v>
      </c>
      <c r="V190" s="176"/>
      <c r="W190" s="176"/>
      <c r="X190" s="176"/>
      <c r="Y190" s="176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5"/>
        <v>0</v>
      </c>
      <c r="V191" s="176"/>
      <c r="W191" s="176"/>
      <c r="X191" s="176"/>
      <c r="Y191" s="176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5"/>
        <v>0</v>
      </c>
      <c r="V192" s="176"/>
      <c r="W192" s="176"/>
      <c r="X192" s="176"/>
      <c r="Y192" s="176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5"/>
        <v>0</v>
      </c>
      <c r="V193" s="176"/>
      <c r="W193" s="176"/>
      <c r="X193" s="176"/>
      <c r="Y193" s="176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5"/>
        <v>0</v>
      </c>
      <c r="V194" s="176"/>
      <c r="W194" s="176"/>
      <c r="X194" s="176"/>
      <c r="Y194" s="176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5"/>
        <v>0</v>
      </c>
      <c r="V195" s="176"/>
      <c r="W195" s="176"/>
      <c r="X195" s="176"/>
      <c r="Y195" s="176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5"/>
        <v>0</v>
      </c>
      <c r="V196" s="176"/>
      <c r="W196" s="176"/>
      <c r="X196" s="176"/>
      <c r="Y196" s="176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V197" s="176"/>
      <c r="W197" s="176"/>
      <c r="X197" s="176"/>
      <c r="Y197" s="176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6">SUM(F198*G198)</f>
        <v>0</v>
      </c>
      <c r="V198" s="176"/>
      <c r="W198" s="176"/>
      <c r="X198" s="176"/>
      <c r="Y198" s="176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6"/>
        <v>0</v>
      </c>
      <c r="V199" s="176"/>
      <c r="W199" s="176"/>
      <c r="X199" s="176"/>
      <c r="Y199" s="176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6"/>
        <v>0</v>
      </c>
      <c r="V200" s="176"/>
      <c r="W200" s="176"/>
      <c r="X200" s="176"/>
      <c r="Y200" s="176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6"/>
        <v>0</v>
      </c>
      <c r="V201" s="176"/>
      <c r="W201" s="176"/>
      <c r="X201" s="176"/>
      <c r="Y201" s="176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V202" s="176"/>
      <c r="W202" s="176"/>
      <c r="X202" s="176"/>
      <c r="Y202" s="176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6"/>
        <v>0</v>
      </c>
      <c r="V203" s="176"/>
      <c r="W203" s="176"/>
      <c r="X203" s="176"/>
      <c r="Y203" s="176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6"/>
        <v>0</v>
      </c>
      <c r="V204" s="176"/>
      <c r="W204" s="176"/>
      <c r="X204" s="176"/>
      <c r="Y204" s="176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6"/>
        <v>0</v>
      </c>
      <c r="V205" s="176"/>
      <c r="W205" s="176"/>
      <c r="X205" s="176"/>
      <c r="Y205" s="176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6"/>
        <v>0</v>
      </c>
      <c r="V206" s="176"/>
      <c r="W206" s="176"/>
      <c r="X206" s="176"/>
      <c r="Y206" s="176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6"/>
        <v>0</v>
      </c>
      <c r="V207" s="176"/>
      <c r="W207" s="176"/>
      <c r="X207" s="176"/>
      <c r="Y207" s="176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6"/>
        <v>0</v>
      </c>
      <c r="V208" s="176"/>
      <c r="W208" s="176"/>
      <c r="X208" s="176"/>
      <c r="Y208" s="176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6"/>
        <v>0</v>
      </c>
      <c r="V209" s="176"/>
      <c r="W209" s="176"/>
      <c r="X209" s="176"/>
      <c r="Y209" s="176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V210" s="176"/>
      <c r="W210" s="176"/>
      <c r="X210" s="176"/>
      <c r="Y210" s="176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7">SUM(F211*G211)</f>
        <v>0</v>
      </c>
      <c r="V211" s="176"/>
      <c r="W211" s="176"/>
      <c r="X211" s="176"/>
      <c r="Y211" s="176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7"/>
        <v>0</v>
      </c>
      <c r="V212" s="176"/>
      <c r="W212" s="176"/>
      <c r="X212" s="176"/>
      <c r="Y212" s="176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7"/>
        <v>0</v>
      </c>
      <c r="V213" s="176"/>
      <c r="W213" s="176"/>
      <c r="X213" s="176"/>
      <c r="Y213" s="176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7"/>
        <v>0</v>
      </c>
      <c r="V214" s="176"/>
      <c r="W214" s="176"/>
      <c r="X214" s="176"/>
      <c r="Y214" s="176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7"/>
        <v>0</v>
      </c>
      <c r="V215" s="176"/>
      <c r="W215" s="176"/>
      <c r="X215" s="176"/>
      <c r="Y215" s="176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7"/>
        <v>0</v>
      </c>
      <c r="V216" s="176"/>
      <c r="W216" s="176"/>
      <c r="X216" s="176"/>
      <c r="Y216" s="176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V217" s="176"/>
      <c r="W217" s="176"/>
      <c r="X217" s="176"/>
      <c r="Y217" s="176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V218" s="176"/>
      <c r="W218" s="176"/>
      <c r="X218" s="176"/>
      <c r="Y218" s="176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8">SUM(F219*G219)</f>
        <v>0</v>
      </c>
      <c r="V219" s="176"/>
      <c r="W219" s="176"/>
      <c r="X219" s="176"/>
      <c r="Y219" s="176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8"/>
        <v>0</v>
      </c>
      <c r="V220" s="176"/>
      <c r="W220" s="176"/>
      <c r="X220" s="176"/>
      <c r="Y220" s="176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8"/>
        <v>0</v>
      </c>
      <c r="V221" s="176"/>
      <c r="W221" s="176"/>
      <c r="X221" s="176"/>
      <c r="Y221" s="176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8"/>
        <v>0</v>
      </c>
      <c r="V222" s="176"/>
      <c r="W222" s="176"/>
      <c r="X222" s="176"/>
      <c r="Y222" s="176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8"/>
        <v>0</v>
      </c>
      <c r="V223" s="176"/>
      <c r="W223" s="176"/>
      <c r="X223" s="176"/>
      <c r="Y223" s="176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8"/>
        <v>0</v>
      </c>
      <c r="V224" s="176"/>
      <c r="W224" s="176"/>
      <c r="X224" s="176"/>
      <c r="Y224" s="176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8"/>
        <v>0</v>
      </c>
      <c r="V225" s="176"/>
      <c r="W225" s="176"/>
      <c r="X225" s="176"/>
      <c r="Y225" s="176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8"/>
        <v>0</v>
      </c>
      <c r="V226" s="176"/>
      <c r="W226" s="176"/>
      <c r="X226" s="176"/>
      <c r="Y226" s="176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8"/>
        <v>0</v>
      </c>
      <c r="V227" s="176"/>
      <c r="W227" s="176"/>
      <c r="X227" s="176"/>
      <c r="Y227" s="176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8"/>
        <v>0</v>
      </c>
      <c r="V228" s="176"/>
      <c r="W228" s="176"/>
      <c r="X228" s="176"/>
      <c r="Y228" s="176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8"/>
        <v>0</v>
      </c>
      <c r="V229" s="176"/>
      <c r="W229" s="176"/>
      <c r="X229" s="176"/>
      <c r="Y229" s="176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8"/>
        <v>0</v>
      </c>
      <c r="V230" s="176"/>
      <c r="W230" s="176"/>
      <c r="X230" s="176"/>
      <c r="Y230" s="176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8"/>
        <v>0</v>
      </c>
      <c r="V231" s="176"/>
      <c r="W231" s="176"/>
      <c r="X231" s="176"/>
      <c r="Y231" s="176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8"/>
        <v>0</v>
      </c>
      <c r="V232" s="176"/>
      <c r="W232" s="176"/>
      <c r="X232" s="176"/>
      <c r="Y232" s="176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V233" s="176"/>
      <c r="W233" s="176"/>
      <c r="X233" s="176"/>
      <c r="Y233" s="176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V234" s="176"/>
      <c r="W234" s="176"/>
      <c r="X234" s="176"/>
      <c r="Y234" s="176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9">SUM(F235*G235)</f>
        <v>0</v>
      </c>
      <c r="V235" s="176"/>
      <c r="W235" s="176"/>
      <c r="X235" s="176"/>
      <c r="Y235" s="176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9"/>
        <v>0</v>
      </c>
      <c r="V236" s="176"/>
      <c r="W236" s="176"/>
      <c r="X236" s="176"/>
      <c r="Y236" s="176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9"/>
        <v>0</v>
      </c>
      <c r="V237" s="176"/>
      <c r="W237" s="176"/>
      <c r="X237" s="176"/>
      <c r="Y237" s="176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9"/>
        <v>0</v>
      </c>
      <c r="V238" s="176"/>
      <c r="W238" s="176"/>
      <c r="X238" s="176"/>
      <c r="Y238" s="176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9"/>
        <v>0</v>
      </c>
      <c r="V239" s="176"/>
      <c r="W239" s="176"/>
      <c r="X239" s="176"/>
      <c r="Y239" s="176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9"/>
        <v>0</v>
      </c>
      <c r="V240" s="176"/>
      <c r="W240" s="176"/>
      <c r="X240" s="176"/>
      <c r="Y240" s="176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V241" s="176"/>
      <c r="W241" s="176"/>
      <c r="X241" s="176"/>
      <c r="Y241" s="176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V242" s="176"/>
      <c r="W242" s="176"/>
      <c r="X242" s="176"/>
      <c r="Y242" s="176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V243" s="176"/>
      <c r="W243" s="176"/>
      <c r="X243" s="176"/>
      <c r="Y243" s="176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65" si="10">SUM(F244*G244)</f>
        <v>0</v>
      </c>
      <c r="V244" s="176"/>
      <c r="W244" s="176"/>
      <c r="X244" s="176"/>
      <c r="Y244" s="176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0"/>
        <v>0</v>
      </c>
      <c r="V245" s="176"/>
      <c r="W245" s="176"/>
      <c r="X245" s="176"/>
      <c r="Y245" s="176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0"/>
        <v>0</v>
      </c>
      <c r="V246" s="176"/>
      <c r="W246" s="176"/>
      <c r="X246" s="176"/>
      <c r="Y246" s="176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0"/>
        <v>0</v>
      </c>
      <c r="V247" s="176"/>
      <c r="W247" s="176"/>
      <c r="X247" s="176"/>
      <c r="Y247" s="176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0"/>
        <v>0</v>
      </c>
      <c r="V248" s="176"/>
      <c r="W248" s="176"/>
      <c r="X248" s="176"/>
      <c r="Y248" s="176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0"/>
        <v>0</v>
      </c>
      <c r="V249" s="176"/>
      <c r="W249" s="176"/>
      <c r="X249" s="176"/>
      <c r="Y249" s="176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0"/>
        <v>0</v>
      </c>
      <c r="V250" s="176"/>
      <c r="W250" s="176"/>
      <c r="X250" s="176"/>
      <c r="Y250" s="176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0"/>
        <v>0</v>
      </c>
      <c r="V251" s="176"/>
      <c r="W251" s="176"/>
      <c r="X251" s="176"/>
      <c r="Y251" s="176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0"/>
        <v>0</v>
      </c>
      <c r="V252" s="176"/>
      <c r="W252" s="176"/>
      <c r="X252" s="176"/>
      <c r="Y252" s="176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0"/>
        <v>0</v>
      </c>
      <c r="V253" s="176"/>
      <c r="W253" s="176"/>
      <c r="X253" s="176"/>
      <c r="Y253" s="176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0"/>
        <v>0</v>
      </c>
      <c r="V254" s="176"/>
      <c r="W254" s="176"/>
      <c r="X254" s="176"/>
      <c r="Y254" s="176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0"/>
        <v>0</v>
      </c>
      <c r="V255" s="176"/>
      <c r="W255" s="176"/>
      <c r="X255" s="176"/>
      <c r="Y255" s="176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0"/>
        <v>0</v>
      </c>
      <c r="V256" s="176"/>
      <c r="W256" s="176"/>
      <c r="X256" s="176"/>
      <c r="Y256" s="176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0"/>
        <v>0</v>
      </c>
      <c r="V257" s="176"/>
      <c r="W257" s="176"/>
      <c r="X257" s="176"/>
      <c r="Y257" s="176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0"/>
        <v>0</v>
      </c>
      <c r="V258" s="176"/>
      <c r="W258" s="176"/>
      <c r="X258" s="176"/>
      <c r="Y258" s="176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0"/>
        <v>0</v>
      </c>
      <c r="V259" s="176"/>
      <c r="W259" s="176"/>
      <c r="X259" s="176"/>
      <c r="Y259" s="176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si="10"/>
        <v>0</v>
      </c>
      <c r="V260" s="176"/>
      <c r="W260" s="176"/>
      <c r="X260" s="176"/>
      <c r="Y260" s="176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0"/>
        <v>0</v>
      </c>
      <c r="V261" s="176"/>
      <c r="W261" s="176"/>
      <c r="X261" s="176"/>
      <c r="Y261" s="176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0"/>
        <v>0</v>
      </c>
      <c r="V262" s="176"/>
      <c r="W262" s="176"/>
      <c r="X262" s="176"/>
      <c r="Y262" s="176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0"/>
        <v>0</v>
      </c>
      <c r="V263" s="176"/>
      <c r="W263" s="176"/>
      <c r="X263" s="176"/>
      <c r="Y263" s="176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0"/>
        <v>0</v>
      </c>
      <c r="V264" s="176"/>
      <c r="W264" s="176"/>
      <c r="X264" s="176"/>
      <c r="Y264" s="176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0"/>
        <v>0</v>
      </c>
      <c r="V265" s="176"/>
      <c r="W265" s="176"/>
      <c r="X265" s="176"/>
      <c r="Y265" s="176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V266" s="176"/>
      <c r="W266" s="176"/>
      <c r="X266" s="176"/>
      <c r="Y266" s="176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1">SUM(F267*G267)</f>
        <v>0</v>
      </c>
      <c r="V267" s="176"/>
      <c r="W267" s="176"/>
      <c r="X267" s="176"/>
      <c r="Y267" s="176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1"/>
        <v>0</v>
      </c>
      <c r="V268" s="176"/>
      <c r="W268" s="176"/>
      <c r="X268" s="176"/>
      <c r="Y268" s="176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1"/>
        <v>0</v>
      </c>
      <c r="V269" s="176"/>
      <c r="W269" s="176"/>
      <c r="X269" s="176"/>
      <c r="Y269" s="176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1"/>
        <v>0</v>
      </c>
      <c r="V270" s="176"/>
      <c r="W270" s="176"/>
      <c r="X270" s="176"/>
      <c r="Y270" s="176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1"/>
        <v>0</v>
      </c>
      <c r="V271" s="176"/>
      <c r="W271" s="176"/>
      <c r="X271" s="176"/>
      <c r="Y271" s="176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1"/>
        <v>0</v>
      </c>
      <c r="V272" s="176"/>
      <c r="W272" s="176"/>
      <c r="X272" s="176"/>
      <c r="Y272" s="176"/>
      <c r="Z272" s="177"/>
      <c r="AA272" s="177"/>
      <c r="AB272" s="177"/>
      <c r="AC272" s="177"/>
    </row>
    <row r="273" spans="1:29" ht="21" thickBot="1" x14ac:dyDescent="0.35">
      <c r="A273" s="204" t="s">
        <v>36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V273" s="176"/>
      <c r="W273" s="176"/>
      <c r="X273" s="176"/>
      <c r="Y273" s="176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V274" s="176"/>
      <c r="W274" s="176"/>
      <c r="X274" s="176"/>
      <c r="Y274" s="176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V275" s="176"/>
      <c r="W275" s="176"/>
      <c r="X275" s="176"/>
      <c r="Y275" s="176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V276" s="176"/>
      <c r="W276" s="176"/>
      <c r="X276" s="176"/>
      <c r="Y276" s="176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V277" s="176"/>
      <c r="W277" s="176"/>
      <c r="X277" s="176"/>
      <c r="Y277" s="176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V278" s="176"/>
      <c r="W278" s="176"/>
      <c r="X278" s="176"/>
      <c r="Y278" s="176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V279" s="176"/>
      <c r="W279" s="176"/>
      <c r="X279" s="176"/>
      <c r="Y279" s="176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V280" s="176"/>
      <c r="W280" s="176"/>
      <c r="X280" s="176"/>
      <c r="Y280" s="176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E280+E217+E273</f>
        <v>0</v>
      </c>
      <c r="F281" s="366">
        <f>F280+F217+F273</f>
        <v>0</v>
      </c>
      <c r="G281" s="289"/>
      <c r="H281" s="285">
        <f>H280+H241+H217+H273</f>
        <v>0</v>
      </c>
      <c r="V281" s="176"/>
      <c r="W281" s="176"/>
      <c r="X281" s="176"/>
      <c r="Y281" s="176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V282" s="176"/>
      <c r="W282" s="176"/>
      <c r="X282" s="176"/>
      <c r="Y282" s="176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V283" s="176"/>
      <c r="W283" s="176"/>
      <c r="X283" s="176"/>
      <c r="Y283" s="176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V284" s="176"/>
      <c r="W284" s="176"/>
      <c r="X284" s="176"/>
      <c r="Y284" s="176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V285" s="176"/>
      <c r="W285" s="176"/>
      <c r="X285" s="176"/>
      <c r="Y285" s="176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V286" s="176"/>
      <c r="W286" s="176"/>
      <c r="X286" s="176"/>
      <c r="Y286" s="176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2">SUM(F287*G287)</f>
        <v>0</v>
      </c>
      <c r="L287" s="419" t="s">
        <v>113</v>
      </c>
      <c r="V287" s="176"/>
      <c r="W287" s="176"/>
      <c r="X287" s="176"/>
      <c r="Y287" s="176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2"/>
        <v>0</v>
      </c>
      <c r="L288" s="419" t="s">
        <v>114</v>
      </c>
      <c r="V288" s="176"/>
      <c r="W288" s="176"/>
      <c r="X288" s="176"/>
      <c r="Y288" s="176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2"/>
        <v>0</v>
      </c>
      <c r="V289" s="176"/>
      <c r="W289" s="176"/>
      <c r="X289" s="176"/>
      <c r="Y289" s="176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2"/>
        <v>0</v>
      </c>
      <c r="V290" s="176"/>
      <c r="W290" s="176"/>
      <c r="X290" s="176"/>
      <c r="Y290" s="176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2"/>
        <v>0</v>
      </c>
      <c r="L291" s="419" t="s">
        <v>115</v>
      </c>
      <c r="V291" s="176"/>
      <c r="W291" s="176"/>
      <c r="X291" s="176"/>
      <c r="Y291" s="176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2"/>
        <v>0</v>
      </c>
      <c r="L292" s="419" t="s">
        <v>116</v>
      </c>
      <c r="V292" s="176"/>
      <c r="W292" s="176"/>
      <c r="X292" s="176"/>
      <c r="Y292" s="176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2"/>
        <v>0</v>
      </c>
      <c r="V293" s="176"/>
      <c r="W293" s="176"/>
      <c r="X293" s="176"/>
      <c r="Y293" s="176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2"/>
        <v>0</v>
      </c>
      <c r="V294" s="176"/>
      <c r="W294" s="176"/>
      <c r="X294" s="176"/>
      <c r="Y294" s="176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2"/>
        <v>0</v>
      </c>
      <c r="V295" s="176"/>
      <c r="W295" s="176"/>
      <c r="X295" s="176"/>
      <c r="Y295" s="176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2"/>
        <v>0</v>
      </c>
      <c r="V296" s="176"/>
      <c r="W296" s="176"/>
      <c r="X296" s="176"/>
      <c r="Y296" s="176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2"/>
        <v>0</v>
      </c>
      <c r="V297" s="176"/>
      <c r="W297" s="176"/>
      <c r="X297" s="176"/>
      <c r="Y297" s="176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2"/>
        <v>0</v>
      </c>
      <c r="V298" s="176"/>
      <c r="W298" s="176"/>
      <c r="X298" s="176"/>
      <c r="Y298" s="176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V299" s="176"/>
      <c r="W299" s="176"/>
      <c r="X299" s="176"/>
      <c r="Y299" s="176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3">SUM(F300*G300)</f>
        <v>0</v>
      </c>
      <c r="V300" s="176"/>
      <c r="W300" s="176"/>
      <c r="X300" s="176"/>
      <c r="Y300" s="176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3"/>
        <v>0</v>
      </c>
      <c r="V301" s="176"/>
      <c r="W301" s="176"/>
      <c r="X301" s="176"/>
      <c r="Y301" s="176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3"/>
        <v>0</v>
      </c>
      <c r="V302" s="176"/>
      <c r="W302" s="176"/>
      <c r="X302" s="176"/>
      <c r="Y302" s="176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3"/>
        <v>0</v>
      </c>
      <c r="V303" s="176"/>
      <c r="W303" s="176"/>
      <c r="X303" s="176"/>
      <c r="Y303" s="176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V304" s="176"/>
      <c r="W304" s="176"/>
      <c r="X304" s="176"/>
      <c r="Y304" s="176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V305" s="176"/>
      <c r="W305" s="176"/>
      <c r="X305" s="176"/>
      <c r="Y305" s="176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V306" s="176"/>
      <c r="W306" s="176"/>
      <c r="X306" s="176"/>
      <c r="Y306" s="176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432"/>
      <c r="E307" s="296"/>
      <c r="F307" s="367"/>
      <c r="G307" s="258"/>
      <c r="H307" s="55">
        <f t="shared" ref="H307:H312" si="14">SUM(F307*G307)</f>
        <v>0</v>
      </c>
      <c r="V307" s="176"/>
      <c r="W307" s="176"/>
      <c r="X307" s="176"/>
      <c r="Y307" s="176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4"/>
        <v>0</v>
      </c>
      <c r="V308" s="176"/>
      <c r="W308" s="176"/>
      <c r="X308" s="176"/>
      <c r="Y308" s="176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4"/>
        <v>0</v>
      </c>
      <c r="V309" s="176"/>
      <c r="W309" s="176"/>
      <c r="X309" s="176"/>
      <c r="Y309" s="176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4"/>
        <v>0</v>
      </c>
      <c r="V310" s="176"/>
      <c r="W310" s="176"/>
      <c r="X310" s="176"/>
      <c r="Y310" s="176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4"/>
        <v>0</v>
      </c>
      <c r="V311" s="176"/>
      <c r="W311" s="176"/>
      <c r="X311" s="176"/>
      <c r="Y311" s="176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4"/>
        <v>0</v>
      </c>
      <c r="V312" s="176"/>
      <c r="W312" s="176"/>
      <c r="X312" s="176"/>
      <c r="Y312" s="176"/>
      <c r="Z312" s="177"/>
      <c r="AA312" s="177"/>
      <c r="AB312" s="177"/>
      <c r="AC312" s="177"/>
    </row>
    <row r="313" spans="1:29" ht="18.75" thickBot="1" x14ac:dyDescent="0.3">
      <c r="A313" s="303" t="s">
        <v>102</v>
      </c>
      <c r="B313" s="494"/>
      <c r="C313" s="495"/>
      <c r="D313" s="495"/>
      <c r="E313" s="495"/>
      <c r="F313" s="495"/>
      <c r="G313" s="495"/>
      <c r="H313" s="496"/>
      <c r="V313" s="176"/>
      <c r="W313" s="176"/>
      <c r="X313" s="176"/>
      <c r="Y313" s="176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V314" s="176"/>
      <c r="W314" s="176"/>
      <c r="X314" s="176"/>
      <c r="Y314" s="176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5">SUM(F315*G315)</f>
        <v>0</v>
      </c>
      <c r="V315" s="176"/>
      <c r="W315" s="176"/>
      <c r="X315" s="176"/>
      <c r="Y315" s="176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5"/>
        <v>0</v>
      </c>
      <c r="V316" s="176"/>
      <c r="W316" s="176"/>
      <c r="X316" s="176"/>
      <c r="Y316" s="176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5"/>
        <v>0</v>
      </c>
      <c r="V317" s="176"/>
      <c r="W317" s="176"/>
      <c r="X317" s="176"/>
      <c r="Y317" s="176"/>
      <c r="Z317" s="177"/>
      <c r="AA317" s="177"/>
      <c r="AB317" s="177"/>
      <c r="AC317" s="177"/>
    </row>
    <row r="318" spans="1:29" ht="21" thickBot="1" x14ac:dyDescent="0.3">
      <c r="A318" s="306" t="s">
        <v>103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V318" s="176"/>
      <c r="W318" s="176"/>
      <c r="X318" s="176"/>
      <c r="Y318" s="176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V319" s="176"/>
      <c r="W319" s="176"/>
      <c r="X319" s="176"/>
      <c r="Y319" s="176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V320" s="176"/>
      <c r="W320" s="176"/>
      <c r="X320" s="176"/>
      <c r="Y320" s="176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433"/>
      <c r="E321" s="14"/>
      <c r="F321" s="356"/>
      <c r="G321" s="15"/>
      <c r="H321" s="135">
        <f t="shared" ref="H321:H339" si="16">SUM(F321*G321)</f>
        <v>0</v>
      </c>
      <c r="V321" s="176"/>
      <c r="W321" s="176"/>
      <c r="X321" s="176"/>
      <c r="Y321" s="176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6"/>
        <v>0</v>
      </c>
      <c r="V322" s="176"/>
      <c r="W322" s="176"/>
      <c r="X322" s="176"/>
      <c r="Y322" s="176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6"/>
        <v>0</v>
      </c>
      <c r="V323" s="176"/>
      <c r="W323" s="176"/>
      <c r="X323" s="176"/>
      <c r="Y323" s="176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 t="shared" si="16"/>
        <v>0</v>
      </c>
      <c r="V324" s="176"/>
      <c r="W324" s="176"/>
      <c r="X324" s="176"/>
      <c r="Y324" s="176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si="16"/>
        <v>0</v>
      </c>
      <c r="V325" s="176"/>
      <c r="W325" s="176"/>
      <c r="X325" s="176"/>
      <c r="Y325" s="176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6"/>
        <v>0</v>
      </c>
      <c r="V326" s="176"/>
      <c r="W326" s="176"/>
      <c r="X326" s="176"/>
      <c r="Y326" s="176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6"/>
        <v>0</v>
      </c>
      <c r="V327" s="176"/>
      <c r="W327" s="176"/>
      <c r="X327" s="176"/>
      <c r="Y327" s="176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6"/>
        <v>0</v>
      </c>
      <c r="V328" s="176"/>
      <c r="W328" s="176"/>
      <c r="X328" s="176"/>
      <c r="Y328" s="176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6"/>
        <v>0</v>
      </c>
      <c r="V329" s="176"/>
      <c r="W329" s="176"/>
      <c r="X329" s="176"/>
      <c r="Y329" s="176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6"/>
        <v>0</v>
      </c>
      <c r="V330" s="176"/>
      <c r="W330" s="176"/>
      <c r="X330" s="176"/>
      <c r="Y330" s="176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6"/>
        <v>0</v>
      </c>
      <c r="V331" s="176"/>
      <c r="W331" s="176"/>
      <c r="X331" s="176"/>
      <c r="Y331" s="176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6"/>
        <v>0</v>
      </c>
      <c r="V332" s="176"/>
      <c r="W332" s="176"/>
      <c r="X332" s="176"/>
      <c r="Y332" s="176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6"/>
        <v>0</v>
      </c>
      <c r="V333" s="176"/>
      <c r="W333" s="176"/>
      <c r="X333" s="176"/>
      <c r="Y333" s="176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6"/>
        <v>0</v>
      </c>
      <c r="V334" s="176"/>
      <c r="W334" s="176"/>
      <c r="X334" s="176"/>
      <c r="Y334" s="176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6"/>
        <v>0</v>
      </c>
      <c r="V335" s="176"/>
      <c r="W335" s="176"/>
      <c r="X335" s="176"/>
      <c r="Y335" s="176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6"/>
        <v>0</v>
      </c>
      <c r="V336" s="176"/>
      <c r="W336" s="176"/>
      <c r="X336" s="176"/>
      <c r="Y336" s="176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si="16"/>
        <v>0</v>
      </c>
      <c r="V337" s="176"/>
      <c r="W337" s="176"/>
      <c r="X337" s="176"/>
      <c r="Y337" s="176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16"/>
        <v>0</v>
      </c>
      <c r="V338" s="176"/>
      <c r="W338" s="176"/>
      <c r="X338" s="176"/>
      <c r="Y338" s="176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16"/>
        <v>0</v>
      </c>
      <c r="V339" s="176"/>
      <c r="W339" s="176"/>
      <c r="X339" s="176"/>
      <c r="Y339" s="176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V340" s="176"/>
      <c r="W340" s="176"/>
      <c r="X340" s="176"/>
      <c r="Y340" s="176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17">SUM(F341*G341)</f>
        <v>0</v>
      </c>
      <c r="V341" s="176"/>
      <c r="W341" s="176"/>
      <c r="X341" s="176"/>
      <c r="Y341" s="176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17"/>
        <v>0</v>
      </c>
      <c r="V342" s="176"/>
      <c r="W342" s="176"/>
      <c r="X342" s="176"/>
      <c r="Y342" s="176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17"/>
        <v>0</v>
      </c>
      <c r="V343" s="176"/>
      <c r="W343" s="176"/>
      <c r="X343" s="176"/>
      <c r="Y343" s="176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17"/>
        <v>0</v>
      </c>
      <c r="V344" s="176"/>
      <c r="W344" s="176"/>
      <c r="X344" s="176"/>
      <c r="Y344" s="176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V345" s="176"/>
      <c r="W345" s="176"/>
      <c r="X345" s="176"/>
      <c r="Y345" s="176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V346" s="176"/>
      <c r="W346" s="176"/>
      <c r="X346" s="176"/>
      <c r="Y346" s="176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V347" s="176"/>
      <c r="W347" s="176"/>
      <c r="X347" s="176"/>
      <c r="Y347" s="176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18">SUM(F348*G348)</f>
        <v>0</v>
      </c>
      <c r="V348" s="176"/>
      <c r="W348" s="176"/>
      <c r="X348" s="176"/>
      <c r="Y348" s="176"/>
      <c r="Z348" s="177"/>
      <c r="AA348" s="177"/>
      <c r="AB348" s="177"/>
      <c r="AC348" s="177"/>
    </row>
    <row r="349" spans="1:29" ht="18" x14ac:dyDescent="0.25">
      <c r="A349" s="430"/>
      <c r="B349" s="448"/>
      <c r="C349" s="449"/>
      <c r="D349" s="432"/>
      <c r="E349" s="14"/>
      <c r="F349" s="372"/>
      <c r="G349" s="15"/>
      <c r="H349" s="115">
        <f t="shared" si="18"/>
        <v>0</v>
      </c>
      <c r="V349" s="176"/>
      <c r="W349" s="176"/>
      <c r="X349" s="176"/>
      <c r="Y349" s="176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18"/>
        <v>0</v>
      </c>
      <c r="V350" s="176"/>
      <c r="W350" s="176"/>
      <c r="X350" s="176"/>
      <c r="Y350" s="176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18"/>
        <v>0</v>
      </c>
      <c r="V351" s="176"/>
      <c r="W351" s="176"/>
      <c r="X351" s="176"/>
      <c r="Y351" s="176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18"/>
        <v>0</v>
      </c>
      <c r="V352" s="176"/>
      <c r="W352" s="176"/>
      <c r="X352" s="176"/>
      <c r="Y352" s="176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18"/>
        <v>0</v>
      </c>
      <c r="V353" s="176"/>
      <c r="W353" s="176"/>
      <c r="X353" s="176"/>
      <c r="Y353" s="176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18"/>
        <v>0</v>
      </c>
      <c r="V354" s="176"/>
      <c r="W354" s="176"/>
      <c r="X354" s="176"/>
      <c r="Y354" s="176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18"/>
        <v>0</v>
      </c>
      <c r="V355" s="176"/>
      <c r="W355" s="176"/>
      <c r="X355" s="176"/>
      <c r="Y355" s="176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18"/>
        <v>0</v>
      </c>
      <c r="V356" s="176"/>
      <c r="W356" s="176"/>
      <c r="X356" s="176"/>
      <c r="Y356" s="176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18"/>
        <v>0</v>
      </c>
      <c r="V357" s="176"/>
      <c r="W357" s="176"/>
      <c r="X357" s="176"/>
      <c r="Y357" s="176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18"/>
        <v>0</v>
      </c>
      <c r="V358" s="176"/>
      <c r="W358" s="176"/>
      <c r="X358" s="176"/>
      <c r="Y358" s="176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V359" s="176"/>
      <c r="W359" s="176"/>
      <c r="X359" s="176"/>
      <c r="Y359" s="176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17"/>
        <v>0</v>
      </c>
      <c r="V360" s="176"/>
      <c r="W360" s="176"/>
      <c r="X360" s="176"/>
      <c r="Y360" s="176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17"/>
        <v>0</v>
      </c>
      <c r="V361" s="176"/>
      <c r="W361" s="176"/>
      <c r="X361" s="176"/>
      <c r="Y361" s="176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17"/>
        <v>0</v>
      </c>
      <c r="V362" s="176"/>
      <c r="W362" s="176"/>
      <c r="X362" s="176"/>
      <c r="Y362" s="176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17"/>
        <v>0</v>
      </c>
      <c r="V363" s="176"/>
      <c r="W363" s="176"/>
      <c r="X363" s="176"/>
      <c r="Y363" s="176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V364" s="176"/>
      <c r="W364" s="176"/>
      <c r="X364" s="176"/>
      <c r="Y364" s="176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V365" s="176"/>
      <c r="W365" s="176"/>
      <c r="X365" s="176"/>
      <c r="Y365" s="176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V366" s="176"/>
      <c r="W366" s="176"/>
      <c r="X366" s="176"/>
      <c r="Y366" s="176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17"/>
        <v>0</v>
      </c>
      <c r="V367" s="176"/>
      <c r="W367" s="176"/>
      <c r="X367" s="176"/>
      <c r="Y367" s="176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17"/>
        <v>0</v>
      </c>
      <c r="V368" s="176"/>
      <c r="W368" s="176"/>
      <c r="X368" s="176"/>
      <c r="Y368" s="176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17"/>
        <v>0</v>
      </c>
      <c r="V369" s="176"/>
      <c r="W369" s="176"/>
      <c r="X369" s="176"/>
      <c r="Y369" s="176"/>
      <c r="Z369" s="177"/>
      <c r="AA369" s="177"/>
      <c r="AB369" s="177"/>
      <c r="AC369" s="177"/>
    </row>
    <row r="370" spans="1:29" ht="18" x14ac:dyDescent="0.25">
      <c r="A370" s="157"/>
      <c r="B370" s="448" t="s">
        <v>137</v>
      </c>
      <c r="C370" s="449"/>
      <c r="D370" s="164"/>
      <c r="E370" s="14"/>
      <c r="F370" s="356"/>
      <c r="G370" s="15"/>
      <c r="H370" s="56">
        <f t="shared" si="17"/>
        <v>0</v>
      </c>
      <c r="V370" s="176"/>
      <c r="W370" s="176"/>
      <c r="X370" s="176"/>
      <c r="Y370" s="176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17"/>
        <v>0</v>
      </c>
      <c r="V371" s="176"/>
      <c r="W371" s="176"/>
      <c r="X371" s="176"/>
      <c r="Y371" s="176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17"/>
        <v>0</v>
      </c>
      <c r="V372" s="176"/>
      <c r="W372" s="176"/>
      <c r="X372" s="176"/>
      <c r="Y372" s="176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17"/>
        <v>0</v>
      </c>
      <c r="V373" s="176"/>
      <c r="W373" s="176"/>
      <c r="X373" s="176"/>
      <c r="Y373" s="176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V374" s="176"/>
      <c r="W374" s="176"/>
      <c r="X374" s="176"/>
      <c r="Y374" s="176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17"/>
        <v>0</v>
      </c>
      <c r="V375" s="176"/>
      <c r="W375" s="176"/>
      <c r="X375" s="176"/>
      <c r="Y375" s="176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17"/>
        <v>0</v>
      </c>
      <c r="V376" s="176"/>
      <c r="W376" s="176"/>
      <c r="X376" s="176"/>
      <c r="Y376" s="176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17"/>
        <v>0</v>
      </c>
      <c r="V377" s="176"/>
      <c r="W377" s="176"/>
      <c r="X377" s="176"/>
      <c r="Y377" s="176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17"/>
        <v>0</v>
      </c>
      <c r="V378" s="176"/>
      <c r="W378" s="176"/>
      <c r="X378" s="176"/>
      <c r="Y378" s="176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V379" s="176"/>
      <c r="W379" s="176"/>
      <c r="X379" s="176"/>
      <c r="Y379" s="176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V380" s="176"/>
      <c r="W380" s="176"/>
      <c r="X380" s="176"/>
      <c r="Y380" s="176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V381" s="176"/>
      <c r="W381" s="176"/>
      <c r="X381" s="176"/>
      <c r="Y381" s="176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V382" s="176"/>
      <c r="W382" s="176"/>
      <c r="X382" s="176"/>
      <c r="Y382" s="176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V383" s="176"/>
      <c r="W383" s="176"/>
      <c r="X383" s="176"/>
      <c r="Y383" s="176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V384" s="176"/>
      <c r="W384" s="176"/>
      <c r="X384" s="176"/>
      <c r="Y384" s="176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V385" s="176"/>
      <c r="W385" s="176"/>
      <c r="X385" s="176"/>
      <c r="Y385" s="176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V386" s="176"/>
      <c r="W386" s="176"/>
      <c r="X386" s="176"/>
      <c r="Y386" s="176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V387" s="176"/>
      <c r="W387" s="176"/>
      <c r="X387" s="176"/>
      <c r="Y387" s="176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V388" s="176"/>
      <c r="W388" s="176"/>
      <c r="X388" s="176"/>
      <c r="Y388" s="176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V389" s="176"/>
      <c r="W389" s="176"/>
      <c r="X389" s="176"/>
      <c r="Y389" s="176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>SUM(F390*G390)</f>
        <v>0</v>
      </c>
      <c r="V390" s="176"/>
      <c r="W390" s="176"/>
      <c r="X390" s="176"/>
      <c r="Y390" s="176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ref="H391:H401" si="19">SUM(F391*G391)</f>
        <v>0</v>
      </c>
      <c r="V391" s="176"/>
      <c r="W391" s="176"/>
      <c r="X391" s="176"/>
      <c r="Y391" s="176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19"/>
        <v>0</v>
      </c>
      <c r="V392" s="176"/>
      <c r="W392" s="176"/>
      <c r="X392" s="176"/>
      <c r="Y392" s="176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19"/>
        <v>0</v>
      </c>
      <c r="V393" s="176"/>
      <c r="W393" s="176"/>
      <c r="X393" s="176"/>
      <c r="Y393" s="176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19"/>
        <v>0</v>
      </c>
      <c r="V394" s="176"/>
      <c r="W394" s="176"/>
      <c r="X394" s="176"/>
      <c r="Y394" s="176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19"/>
        <v>0</v>
      </c>
      <c r="V395" s="176"/>
      <c r="W395" s="176"/>
      <c r="X395" s="176"/>
      <c r="Y395" s="176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19"/>
        <v>0</v>
      </c>
      <c r="V396" s="176"/>
      <c r="W396" s="176"/>
      <c r="X396" s="176"/>
      <c r="Y396" s="176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19"/>
        <v>0</v>
      </c>
      <c r="V397" s="176"/>
      <c r="W397" s="176"/>
      <c r="X397" s="176"/>
      <c r="Y397" s="176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19"/>
        <v>0</v>
      </c>
      <c r="V398" s="176"/>
      <c r="W398" s="176"/>
      <c r="X398" s="176"/>
      <c r="Y398" s="176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19"/>
        <v>0</v>
      </c>
      <c r="V399" s="176"/>
      <c r="W399" s="176"/>
      <c r="X399" s="176"/>
      <c r="Y399" s="176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19"/>
        <v>0</v>
      </c>
      <c r="V400" s="176"/>
      <c r="W400" s="176"/>
      <c r="X400" s="176"/>
      <c r="Y400" s="176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19"/>
        <v>0</v>
      </c>
      <c r="V401" s="176"/>
      <c r="W401" s="176"/>
      <c r="X401" s="176"/>
      <c r="Y401" s="176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V402" s="176"/>
      <c r="W402" s="176"/>
      <c r="X402" s="176"/>
      <c r="Y402" s="176"/>
      <c r="Z402" s="177"/>
      <c r="AA402" s="177"/>
      <c r="AB402" s="177"/>
      <c r="AC402" s="177"/>
    </row>
    <row r="403" spans="1:29" x14ac:dyDescent="0.25">
      <c r="V403" s="176"/>
      <c r="W403" s="176"/>
      <c r="X403" s="176"/>
      <c r="Y403" s="176"/>
      <c r="Z403" s="177"/>
      <c r="AA403" s="177"/>
      <c r="AB403" s="177"/>
      <c r="AC403" s="177"/>
    </row>
    <row r="404" spans="1:29" x14ac:dyDescent="0.25">
      <c r="V404" s="176"/>
      <c r="W404" s="176"/>
      <c r="X404" s="176"/>
      <c r="Y404" s="176"/>
      <c r="Z404" s="177"/>
      <c r="AA404" s="177"/>
      <c r="AB404" s="177"/>
      <c r="AC404" s="177"/>
    </row>
    <row r="405" spans="1:29" x14ac:dyDescent="0.25">
      <c r="V405" s="176"/>
      <c r="W405" s="176"/>
      <c r="X405" s="176"/>
      <c r="Y405" s="176"/>
      <c r="Z405" s="177"/>
      <c r="AA405" s="177"/>
      <c r="AB405" s="177"/>
      <c r="AC405" s="177"/>
    </row>
    <row r="406" spans="1:29" x14ac:dyDescent="0.25">
      <c r="V406" s="176"/>
      <c r="W406" s="176"/>
      <c r="X406" s="176"/>
      <c r="Y406" s="176"/>
      <c r="Z406" s="177"/>
      <c r="AA406" s="177"/>
      <c r="AB406" s="177"/>
      <c r="AC406" s="177"/>
    </row>
    <row r="407" spans="1:29" x14ac:dyDescent="0.25">
      <c r="V407" s="176"/>
      <c r="W407" s="176"/>
      <c r="X407" s="176"/>
      <c r="Y407" s="176"/>
      <c r="Z407" s="177"/>
      <c r="AA407" s="177"/>
      <c r="AB407" s="177"/>
      <c r="AC407" s="177"/>
    </row>
    <row r="408" spans="1:29" x14ac:dyDescent="0.25">
      <c r="V408" s="176"/>
      <c r="W408" s="176"/>
      <c r="X408" s="176"/>
      <c r="Y408" s="176"/>
      <c r="Z408" s="177"/>
      <c r="AA408" s="177"/>
      <c r="AB408" s="177"/>
      <c r="AC408" s="177"/>
    </row>
    <row r="409" spans="1:29" ht="15.75" thickBot="1" x14ac:dyDescent="0.3">
      <c r="V409" s="176"/>
      <c r="W409" s="176"/>
      <c r="X409" s="176"/>
      <c r="Y409" s="176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V410" s="176"/>
      <c r="W410" s="176"/>
      <c r="X410" s="176"/>
      <c r="Y410" s="176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V411" s="176"/>
      <c r="W411" s="176"/>
      <c r="X411" s="176"/>
      <c r="Y411" s="176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V412" s="176"/>
      <c r="W412" s="176"/>
      <c r="X412" s="176"/>
      <c r="Y412" s="176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V413" s="176"/>
      <c r="W413" s="176"/>
      <c r="X413" s="176"/>
      <c r="Y413" s="176"/>
      <c r="Z413" s="177"/>
      <c r="AA413" s="177"/>
      <c r="AB413" s="177"/>
      <c r="AC413" s="177"/>
    </row>
    <row r="414" spans="1:29" ht="18.75" thickBot="1" x14ac:dyDescent="0.3">
      <c r="A414" s="334"/>
      <c r="B414" s="334"/>
      <c r="V414" s="176"/>
      <c r="W414" s="176"/>
      <c r="X414" s="176"/>
      <c r="Y414" s="176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V415" s="176"/>
      <c r="W415" s="176"/>
      <c r="X415" s="176"/>
      <c r="Y415" s="176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V416" s="176"/>
      <c r="W416" s="176"/>
      <c r="X416" s="176"/>
      <c r="Y416" s="176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V417" s="176"/>
      <c r="W417" s="176"/>
      <c r="X417" s="176"/>
      <c r="Y417" s="176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V418" s="176"/>
      <c r="W418" s="176"/>
      <c r="X418" s="176"/>
      <c r="Y418" s="176"/>
      <c r="Z418" s="177"/>
      <c r="AA418" s="177"/>
      <c r="AB418" s="177"/>
      <c r="AC418" s="177"/>
    </row>
    <row r="419" spans="1:29" ht="18.75" thickBot="1" x14ac:dyDescent="0.3">
      <c r="A419" s="334"/>
      <c r="B419" s="334"/>
      <c r="V419" s="176"/>
      <c r="W419" s="176"/>
      <c r="X419" s="176"/>
      <c r="Y419" s="176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V420" s="176"/>
      <c r="W420" s="176"/>
      <c r="X420" s="176"/>
      <c r="Y420" s="176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V421" s="176"/>
      <c r="W421" s="176"/>
      <c r="X421" s="176"/>
      <c r="Y421" s="176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V422" s="176"/>
      <c r="W422" s="176"/>
      <c r="X422" s="176"/>
      <c r="Y422" s="176"/>
      <c r="Z422" s="177"/>
      <c r="AA422" s="177"/>
      <c r="AB422" s="177"/>
      <c r="AC422" s="177"/>
    </row>
    <row r="423" spans="1:29" ht="18.75" thickBot="1" x14ac:dyDescent="0.3">
      <c r="A423" s="334"/>
      <c r="B423" s="334"/>
      <c r="V423" s="176"/>
      <c r="W423" s="176"/>
      <c r="X423" s="176"/>
      <c r="Y423" s="176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37:C337"/>
    <mergeCell ref="B338:C338"/>
    <mergeCell ref="B339:C339"/>
    <mergeCell ref="B340:H340"/>
    <mergeCell ref="B328:C328"/>
    <mergeCell ref="B329:C329"/>
    <mergeCell ref="B330:C330"/>
    <mergeCell ref="B331:C331"/>
    <mergeCell ref="B332:C332"/>
    <mergeCell ref="B333:C333"/>
    <mergeCell ref="B334:C334"/>
    <mergeCell ref="B335:C335"/>
    <mergeCell ref="B336:C336"/>
    <mergeCell ref="B316:C316"/>
    <mergeCell ref="B317:C317"/>
    <mergeCell ref="B322:C322"/>
    <mergeCell ref="B323:C323"/>
    <mergeCell ref="B324:C324"/>
    <mergeCell ref="B325:C325"/>
    <mergeCell ref="B326:C326"/>
    <mergeCell ref="B327:C327"/>
    <mergeCell ref="B318:C318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126:C126"/>
    <mergeCell ref="B127:C127"/>
    <mergeCell ref="B128:C128"/>
    <mergeCell ref="B129:C129"/>
    <mergeCell ref="B112:C112"/>
    <mergeCell ref="B38:B39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55:B56"/>
    <mergeCell ref="B83:B84"/>
    <mergeCell ref="B99:C99"/>
    <mergeCell ref="B93:C93"/>
    <mergeCell ref="B135:C135"/>
    <mergeCell ref="B136:C136"/>
    <mergeCell ref="B131:C131"/>
    <mergeCell ref="B132:C132"/>
    <mergeCell ref="B133:C133"/>
    <mergeCell ref="B134:C134"/>
    <mergeCell ref="B100:C100"/>
    <mergeCell ref="B101:C101"/>
    <mergeCell ref="B102:C102"/>
    <mergeCell ref="B103:C103"/>
    <mergeCell ref="B104:C104"/>
    <mergeCell ref="B105:C105"/>
    <mergeCell ref="B106:C106"/>
    <mergeCell ref="B107:C107"/>
    <mergeCell ref="B108:C108"/>
    <mergeCell ref="B109:C109"/>
    <mergeCell ref="B110:C110"/>
    <mergeCell ref="B111:C111"/>
    <mergeCell ref="B130:C130"/>
    <mergeCell ref="B113:C113"/>
    <mergeCell ref="B114:C114"/>
    <mergeCell ref="B115:C115"/>
    <mergeCell ref="B124:C124"/>
    <mergeCell ref="B125:C125"/>
    <mergeCell ref="B301:C301"/>
    <mergeCell ref="B302:C302"/>
    <mergeCell ref="B303:C303"/>
    <mergeCell ref="B304:C304"/>
    <mergeCell ref="B296:C296"/>
    <mergeCell ref="B297:C297"/>
    <mergeCell ref="B298:C298"/>
    <mergeCell ref="B285:H285"/>
    <mergeCell ref="B299:H299"/>
    <mergeCell ref="B300:C300"/>
    <mergeCell ref="B286:C286"/>
    <mergeCell ref="B287:C287"/>
    <mergeCell ref="B288:C288"/>
    <mergeCell ref="B291:C291"/>
    <mergeCell ref="B294:C294"/>
    <mergeCell ref="B295:C295"/>
    <mergeCell ref="B289:C289"/>
    <mergeCell ref="B290:C290"/>
    <mergeCell ref="B292:C292"/>
    <mergeCell ref="B293:C293"/>
    <mergeCell ref="B269:C269"/>
    <mergeCell ref="B270:C270"/>
    <mergeCell ref="B271:C271"/>
    <mergeCell ref="B272:C272"/>
    <mergeCell ref="B273:C273"/>
    <mergeCell ref="B283:C284"/>
    <mergeCell ref="B263:C263"/>
    <mergeCell ref="B264:C264"/>
    <mergeCell ref="B265:C265"/>
    <mergeCell ref="B266:H266"/>
    <mergeCell ref="B267:C267"/>
    <mergeCell ref="B268:C268"/>
    <mergeCell ref="B275:C275"/>
    <mergeCell ref="B276:C276"/>
    <mergeCell ref="B277:C277"/>
    <mergeCell ref="B278:C278"/>
    <mergeCell ref="B279:C279"/>
    <mergeCell ref="B280:C280"/>
    <mergeCell ref="B281:C281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57:C257"/>
    <mergeCell ref="B191:C191"/>
    <mergeCell ref="B193:C193"/>
    <mergeCell ref="B194:C194"/>
    <mergeCell ref="B195:C195"/>
    <mergeCell ref="B196:C196"/>
    <mergeCell ref="B209:C209"/>
    <mergeCell ref="B211:C211"/>
    <mergeCell ref="B212:C212"/>
    <mergeCell ref="B213:C213"/>
    <mergeCell ref="B226:C226"/>
    <mergeCell ref="B227:C227"/>
    <mergeCell ref="B228:C228"/>
    <mergeCell ref="B233:H233"/>
    <mergeCell ref="B197:C197"/>
    <mergeCell ref="B198:C198"/>
    <mergeCell ref="B199:C199"/>
    <mergeCell ref="B200:C200"/>
    <mergeCell ref="B201:C201"/>
    <mergeCell ref="B202:C202"/>
    <mergeCell ref="B216:C216"/>
    <mergeCell ref="B218:C218"/>
    <mergeCell ref="B176:C176"/>
    <mergeCell ref="B177:C177"/>
    <mergeCell ref="B178:C178"/>
    <mergeCell ref="B179:C17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03:C203"/>
    <mergeCell ref="B204:C204"/>
    <mergeCell ref="B205:C205"/>
    <mergeCell ref="B206:C206"/>
    <mergeCell ref="B207:C207"/>
    <mergeCell ref="B208:C208"/>
    <mergeCell ref="B184:C185"/>
    <mergeCell ref="B186:H186"/>
    <mergeCell ref="B234:C234"/>
    <mergeCell ref="B223:C223"/>
    <mergeCell ref="B224:C224"/>
    <mergeCell ref="B225:C225"/>
    <mergeCell ref="B138:C138"/>
    <mergeCell ref="B139:C139"/>
    <mergeCell ref="B140:C140"/>
    <mergeCell ref="B173:C173"/>
    <mergeCell ref="B174:C174"/>
    <mergeCell ref="B175:H175"/>
    <mergeCell ref="B180:C180"/>
    <mergeCell ref="B182:C182"/>
    <mergeCell ref="B141:C141"/>
    <mergeCell ref="B158:C158"/>
    <mergeCell ref="B159:C159"/>
    <mergeCell ref="B160:C160"/>
    <mergeCell ref="B161:C161"/>
    <mergeCell ref="B162:C162"/>
    <mergeCell ref="B164:H164"/>
    <mergeCell ref="B165:C165"/>
    <mergeCell ref="B166:C166"/>
    <mergeCell ref="B167:C167"/>
    <mergeCell ref="B169:C169"/>
    <mergeCell ref="B170:C170"/>
    <mergeCell ref="B171:C171"/>
    <mergeCell ref="B172:C172"/>
    <mergeCell ref="B155:C155"/>
    <mergeCell ref="B156:C156"/>
    <mergeCell ref="G96:G97"/>
    <mergeCell ref="H96:H97"/>
    <mergeCell ref="A96:A97"/>
    <mergeCell ref="B96:C97"/>
    <mergeCell ref="A382:H382"/>
    <mergeCell ref="A95:H95"/>
    <mergeCell ref="D96:D97"/>
    <mergeCell ref="E96:E97"/>
    <mergeCell ref="F96:F97"/>
    <mergeCell ref="A282:H282"/>
    <mergeCell ref="A283:A284"/>
    <mergeCell ref="D283:D284"/>
    <mergeCell ref="E283:E284"/>
    <mergeCell ref="F283:F284"/>
    <mergeCell ref="G283:G284"/>
    <mergeCell ref="H283:H284"/>
    <mergeCell ref="B187:C187"/>
    <mergeCell ref="B188:C188"/>
    <mergeCell ref="B189:C189"/>
    <mergeCell ref="B190:C190"/>
    <mergeCell ref="A183:H183"/>
    <mergeCell ref="B98:C98"/>
    <mergeCell ref="B137:C137"/>
    <mergeCell ref="A184:A185"/>
    <mergeCell ref="D184:D185"/>
    <mergeCell ref="E184:E185"/>
    <mergeCell ref="F184:F185"/>
    <mergeCell ref="G184:G185"/>
    <mergeCell ref="H184:H185"/>
    <mergeCell ref="A142:H142"/>
    <mergeCell ref="D143:D144"/>
    <mergeCell ref="E143:E144"/>
    <mergeCell ref="F143:F144"/>
    <mergeCell ref="G143:G144"/>
    <mergeCell ref="H143:H144"/>
    <mergeCell ref="B143:C144"/>
    <mergeCell ref="B145:C145"/>
    <mergeCell ref="B146:C146"/>
    <mergeCell ref="B147:C147"/>
    <mergeCell ref="B148:C148"/>
    <mergeCell ref="B149:C149"/>
    <mergeCell ref="B150:C150"/>
    <mergeCell ref="B151:C151"/>
    <mergeCell ref="B152:C152"/>
    <mergeCell ref="B153:C153"/>
    <mergeCell ref="B154:C154"/>
    <mergeCell ref="B168:C168"/>
    <mergeCell ref="B157:H157"/>
    <mergeCell ref="H31:H32"/>
    <mergeCell ref="A37:H37"/>
    <mergeCell ref="C38:C39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245:C245"/>
    <mergeCell ref="B246:C246"/>
    <mergeCell ref="B247:C247"/>
    <mergeCell ref="B320:C320"/>
    <mergeCell ref="B321:C321"/>
    <mergeCell ref="B250:C250"/>
    <mergeCell ref="B210:H210"/>
    <mergeCell ref="B217:C217"/>
    <mergeCell ref="B243:C243"/>
    <mergeCell ref="B244:C244"/>
    <mergeCell ref="B214:C214"/>
    <mergeCell ref="B215:C215"/>
    <mergeCell ref="B248:C248"/>
    <mergeCell ref="B249:C249"/>
    <mergeCell ref="B241:C241"/>
    <mergeCell ref="B238:C238"/>
    <mergeCell ref="B219:C219"/>
    <mergeCell ref="B235:C235"/>
    <mergeCell ref="B258:C258"/>
    <mergeCell ref="B259:C259"/>
    <mergeCell ref="B260:C260"/>
    <mergeCell ref="B236:C236"/>
    <mergeCell ref="B239:C239"/>
    <mergeCell ref="B240:C240"/>
    <mergeCell ref="B374:H374"/>
    <mergeCell ref="B375:C375"/>
    <mergeCell ref="B341:C341"/>
    <mergeCell ref="B342:C342"/>
    <mergeCell ref="B343:C343"/>
    <mergeCell ref="B344:C344"/>
    <mergeCell ref="A346:H346"/>
    <mergeCell ref="B345:C345"/>
    <mergeCell ref="B348:C348"/>
    <mergeCell ref="B349:C349"/>
    <mergeCell ref="B362:C362"/>
    <mergeCell ref="B363:C363"/>
    <mergeCell ref="B367:C367"/>
    <mergeCell ref="B364:C364"/>
    <mergeCell ref="A365:H365"/>
    <mergeCell ref="B350:C350"/>
    <mergeCell ref="B351:C351"/>
    <mergeCell ref="B352:C352"/>
    <mergeCell ref="B353:C353"/>
    <mergeCell ref="B354:C354"/>
    <mergeCell ref="B355:C355"/>
    <mergeCell ref="B356:C356"/>
    <mergeCell ref="B393:C393"/>
    <mergeCell ref="B392:C392"/>
    <mergeCell ref="B391:C391"/>
    <mergeCell ref="B390:C390"/>
    <mergeCell ref="A380:H380"/>
    <mergeCell ref="A55:A56"/>
    <mergeCell ref="C55:C56"/>
    <mergeCell ref="D55:D56"/>
    <mergeCell ref="E55:E56"/>
    <mergeCell ref="F55:F56"/>
    <mergeCell ref="G55:G56"/>
    <mergeCell ref="H55:H56"/>
    <mergeCell ref="A83:A84"/>
    <mergeCell ref="C83:C84"/>
    <mergeCell ref="D83:D84"/>
    <mergeCell ref="E83:E84"/>
    <mergeCell ref="F83:F84"/>
    <mergeCell ref="G83:G84"/>
    <mergeCell ref="H83:H84"/>
    <mergeCell ref="B377:C377"/>
    <mergeCell ref="B378:C378"/>
    <mergeCell ref="B379:C379"/>
    <mergeCell ref="B368:C368"/>
    <mergeCell ref="B369:C369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242:C242"/>
    <mergeCell ref="B274:C274"/>
    <mergeCell ref="B305:C305"/>
    <mergeCell ref="B319:C319"/>
    <mergeCell ref="B347:C347"/>
    <mergeCell ref="B366:C366"/>
    <mergeCell ref="B389:C389"/>
    <mergeCell ref="B383:C383"/>
    <mergeCell ref="B384:C384"/>
    <mergeCell ref="B385:C385"/>
    <mergeCell ref="B386:C386"/>
    <mergeCell ref="B388:C388"/>
    <mergeCell ref="B387:C387"/>
    <mergeCell ref="B381:C381"/>
    <mergeCell ref="B370:C370"/>
    <mergeCell ref="B371:C371"/>
    <mergeCell ref="B372:C372"/>
    <mergeCell ref="B373:C373"/>
    <mergeCell ref="B376:C376"/>
    <mergeCell ref="B357:C357"/>
    <mergeCell ref="B358:C358"/>
    <mergeCell ref="B359:H359"/>
    <mergeCell ref="B360:C360"/>
    <mergeCell ref="B361:C361"/>
  </mergeCells>
  <conditionalFormatting sqref="H34">
    <cfRule type="cellIs" dxfId="23" priority="2" operator="greaterThan">
      <formula>0</formula>
    </cfRule>
  </conditionalFormatting>
  <conditionalFormatting sqref="H35">
    <cfRule type="cellIs" dxfId="22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000-000000000000}">
      <formula1>$O$146:$O$148</formula1>
    </dataValidation>
    <dataValidation type="list" allowBlank="1" showInputMessage="1" showErrorMessage="1" sqref="B165:C174 B176:C179" xr:uid="{00000000-0002-0000-0000-000001000000}">
      <formula1>$O$146:$O$147</formula1>
    </dataValidation>
    <dataValidation type="list" allowBlank="1" showInputMessage="1" showErrorMessage="1" sqref="B286:C298 B300:C303" xr:uid="{00000000-0002-0000-0000-000002000000}">
      <formula1>$L$286:$L$288</formula1>
    </dataValidation>
    <dataValidation type="list" allowBlank="1" showInputMessage="1" showErrorMessage="1" sqref="B306:C312 B314:C317" xr:uid="{00000000-0002-0000-00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74:D81 D57:D70" xr:uid="{00000000-0002-0000-0000-000004000000}">
      <formula1>$T$17:$T$32</formula1>
    </dataValidation>
  </dataValidations>
  <pageMargins left="0.7" right="0.7" top="0.75" bottom="0.75" header="0.3" footer="0.3"/>
  <pageSetup paperSize="9" scale="46" orientation="portrait" r:id="rId1"/>
  <rowBreaks count="2" manualBreakCount="2">
    <brk id="182" max="16383" man="1"/>
    <brk id="281" max="16383" man="1"/>
  </rowBreaks>
  <ignoredErrors>
    <ignoredError sqref="E82" unlockedFormula="1"/>
  </ignoredErrors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5121" r:id="rId4" name="CommandButton1"/>
      </mc:Fallback>
    </mc:AlternateContent>
    <mc:AlternateContent xmlns:mc="http://schemas.openxmlformats.org/markup-compatibility/2006">
      <mc:Choice Requires="x14">
        <control shapeId="5126" r:id="rId6" name="Bouton 6">
          <controlPr defaultSize="0" print="0" autoFill="0" autoPict="0" macro="[0]!Protection">
            <anchor moveWithCells="1" sizeWithCells="1">
              <from>
                <xdr:col>6</xdr:col>
                <xdr:colOff>1057275</xdr:colOff>
                <xdr:row>1</xdr:row>
                <xdr:rowOff>85725</xdr:rowOff>
              </from>
              <to>
                <xdr:col>7</xdr:col>
                <xdr:colOff>1581150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7" name="Bouton 7">
          <controlPr defaultSize="0" print="0" autoFill="0" autoPict="0" macro="[0]!Bouton7_Cliquer">
            <anchor moveWithCells="1" sizeWithCells="1">
              <from>
                <xdr:col>6</xdr:col>
                <xdr:colOff>1057275</xdr:colOff>
                <xdr:row>3</xdr:row>
                <xdr:rowOff>57150</xdr:rowOff>
              </from>
              <to>
                <xdr:col>7</xdr:col>
                <xdr:colOff>1581150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8" name="Bouton 8">
          <controlPr defaultSize="0" print="0" autoFill="0" autoPict="0" macro="[0]!Protection_kiki">
            <anchor moveWithCells="1" sizeWithCells="1">
              <from>
                <xdr:col>5</xdr:col>
                <xdr:colOff>676275</xdr:colOff>
                <xdr:row>3</xdr:row>
                <xdr:rowOff>95250</xdr:rowOff>
              </from>
              <to>
                <xdr:col>7</xdr:col>
                <xdr:colOff>0</xdr:colOff>
                <xdr:row>4</xdr:row>
                <xdr:rowOff>200025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427"/>
  <sheetViews>
    <sheetView tabSelected="1" showWhiteSpace="0" zoomScale="70" zoomScaleNormal="70" zoomScaleSheetLayoutView="70" zoomScalePageLayoutView="50" workbookViewId="0">
      <selection activeCell="C25" sqref="C25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188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43895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 t="s">
        <v>182</v>
      </c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FEVRIER!H35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109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AVERAGE(C85:C90,C74:C81,C57:C70,C40:C52)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432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432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432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432"/>
      <c r="B145" s="539"/>
      <c r="C145" s="540"/>
      <c r="D145" s="432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41"/>
      <c r="C146" s="542"/>
      <c r="D146" s="432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432"/>
      <c r="B147" s="541"/>
      <c r="C147" s="542"/>
      <c r="D147" s="432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432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432"/>
      <c r="E307" s="296"/>
      <c r="F307" s="367"/>
      <c r="G307" s="258"/>
      <c r="H307" s="55">
        <f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432"/>
      <c r="E308" s="296"/>
      <c r="F308" s="367"/>
      <c r="G308" s="258"/>
      <c r="H308" s="55">
        <f t="shared" ref="H308:H311" si="16">SUM(F308*G308)</f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432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432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432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432"/>
      <c r="E312" s="300"/>
      <c r="F312" s="369"/>
      <c r="G312" s="301"/>
      <c r="H312" s="302">
        <f>SUM(F312*G312)</f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216:C216"/>
    <mergeCell ref="B345:C345"/>
    <mergeCell ref="B98:C98"/>
    <mergeCell ref="B169:C169"/>
    <mergeCell ref="B313:H313"/>
    <mergeCell ref="B93:C93"/>
    <mergeCell ref="B99:C99"/>
    <mergeCell ref="B100:C100"/>
    <mergeCell ref="B112:C112"/>
    <mergeCell ref="B113:C113"/>
    <mergeCell ref="B114:C114"/>
    <mergeCell ref="B115:C115"/>
    <mergeCell ref="B116:C116"/>
    <mergeCell ref="B117:C117"/>
    <mergeCell ref="A95:H95"/>
    <mergeCell ref="A96:A97"/>
    <mergeCell ref="B96:C97"/>
    <mergeCell ref="D96:D97"/>
    <mergeCell ref="E96:E97"/>
    <mergeCell ref="F96:F97"/>
    <mergeCell ref="G96:G97"/>
    <mergeCell ref="H96:H97"/>
    <mergeCell ref="B122:C122"/>
    <mergeCell ref="B123:C123"/>
    <mergeCell ref="B124:C124"/>
    <mergeCell ref="B125:C125"/>
    <mergeCell ref="B126:C126"/>
    <mergeCell ref="A55:A56"/>
    <mergeCell ref="B107:C107"/>
    <mergeCell ref="B236:C236"/>
    <mergeCell ref="B239:C239"/>
    <mergeCell ref="B108:C108"/>
    <mergeCell ref="B109:C109"/>
    <mergeCell ref="B110:C110"/>
    <mergeCell ref="B101:C101"/>
    <mergeCell ref="B134:C134"/>
    <mergeCell ref="B135:C135"/>
    <mergeCell ref="B130:C130"/>
    <mergeCell ref="B131:C131"/>
    <mergeCell ref="B234:C234"/>
    <mergeCell ref="B223:C223"/>
    <mergeCell ref="B224:C224"/>
    <mergeCell ref="B225:C225"/>
    <mergeCell ref="B226:C226"/>
    <mergeCell ref="B227:C227"/>
    <mergeCell ref="B228:C228"/>
    <mergeCell ref="B127:C127"/>
    <mergeCell ref="B128:C128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129:C129"/>
    <mergeCell ref="F143:F144"/>
    <mergeCell ref="B152:C152"/>
    <mergeCell ref="B153:C153"/>
    <mergeCell ref="B154:C154"/>
    <mergeCell ref="B155:C155"/>
    <mergeCell ref="B156:C156"/>
    <mergeCell ref="B145:C145"/>
    <mergeCell ref="B146:C146"/>
    <mergeCell ref="B132:C132"/>
    <mergeCell ref="B136:C136"/>
    <mergeCell ref="B137:C137"/>
    <mergeCell ref="B138:C138"/>
    <mergeCell ref="B139:C139"/>
    <mergeCell ref="B165:C165"/>
    <mergeCell ref="B166:C166"/>
    <mergeCell ref="G143:G144"/>
    <mergeCell ref="H143:H144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8:C168"/>
    <mergeCell ref="B167:C167"/>
    <mergeCell ref="B157:H157"/>
    <mergeCell ref="B158:C158"/>
    <mergeCell ref="B159:C159"/>
    <mergeCell ref="B160:C160"/>
    <mergeCell ref="B161:C161"/>
    <mergeCell ref="B162:C162"/>
    <mergeCell ref="B164:H164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40:C240"/>
    <mergeCell ref="B233:H233"/>
    <mergeCell ref="B273:C27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F283:F284"/>
    <mergeCell ref="G283:G284"/>
    <mergeCell ref="B277:C277"/>
    <mergeCell ref="B278:C278"/>
    <mergeCell ref="B279:C279"/>
    <mergeCell ref="B280:C280"/>
    <mergeCell ref="B281:C281"/>
    <mergeCell ref="A282:H282"/>
    <mergeCell ref="B275:C275"/>
    <mergeCell ref="B276:C276"/>
    <mergeCell ref="A382:H382"/>
    <mergeCell ref="B371:C371"/>
    <mergeCell ref="B372:C372"/>
    <mergeCell ref="B373:C373"/>
    <mergeCell ref="B374:H374"/>
    <mergeCell ref="B375:C375"/>
    <mergeCell ref="B376:C376"/>
    <mergeCell ref="B340:H340"/>
    <mergeCell ref="B341:C341"/>
    <mergeCell ref="B342:C342"/>
    <mergeCell ref="B343:C343"/>
    <mergeCell ref="B355:C355"/>
    <mergeCell ref="B356:C356"/>
    <mergeCell ref="B357:C357"/>
    <mergeCell ref="B344:C344"/>
    <mergeCell ref="B348:C348"/>
    <mergeCell ref="B349:C349"/>
    <mergeCell ref="B350:C350"/>
    <mergeCell ref="B351:C351"/>
    <mergeCell ref="A346:H346"/>
    <mergeCell ref="A365:H365"/>
    <mergeCell ref="A380:H380"/>
    <mergeCell ref="B378:C378"/>
    <mergeCell ref="B55:B56"/>
    <mergeCell ref="C55:C56"/>
    <mergeCell ref="D55:D56"/>
    <mergeCell ref="E55:E56"/>
    <mergeCell ref="F55:F56"/>
    <mergeCell ref="G55:G56"/>
    <mergeCell ref="H55:H56"/>
    <mergeCell ref="B377:C377"/>
    <mergeCell ref="B364:C364"/>
    <mergeCell ref="B367:C367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B352:C352"/>
    <mergeCell ref="B353:C353"/>
    <mergeCell ref="B354:C354"/>
    <mergeCell ref="B300:C300"/>
    <mergeCell ref="B298:C298"/>
    <mergeCell ref="G83:G84"/>
    <mergeCell ref="H83:H84"/>
    <mergeCell ref="B151:C151"/>
    <mergeCell ref="B147:C147"/>
    <mergeCell ref="B148:C148"/>
    <mergeCell ref="B149:C149"/>
    <mergeCell ref="B150:C150"/>
    <mergeCell ref="B141:C141"/>
    <mergeCell ref="A142:H142"/>
    <mergeCell ref="B143:C144"/>
    <mergeCell ref="D143:D144"/>
    <mergeCell ref="E143:E144"/>
    <mergeCell ref="B111:C111"/>
    <mergeCell ref="B102:C102"/>
    <mergeCell ref="B103:C103"/>
    <mergeCell ref="B104:C104"/>
    <mergeCell ref="B105:C105"/>
    <mergeCell ref="B106:C106"/>
    <mergeCell ref="B140:C140"/>
    <mergeCell ref="B118:C118"/>
    <mergeCell ref="B119:C119"/>
    <mergeCell ref="B120:C120"/>
    <mergeCell ref="B121:C121"/>
    <mergeCell ref="B133:C133"/>
    <mergeCell ref="B296:C296"/>
    <mergeCell ref="B297:C297"/>
    <mergeCell ref="B305:C305"/>
    <mergeCell ref="A83:A84"/>
    <mergeCell ref="B83:B84"/>
    <mergeCell ref="C83:C84"/>
    <mergeCell ref="D83:D84"/>
    <mergeCell ref="E83:E84"/>
    <mergeCell ref="F83:F84"/>
    <mergeCell ref="B299:H299"/>
    <mergeCell ref="H283:H284"/>
    <mergeCell ref="B285:H285"/>
    <mergeCell ref="B286:C286"/>
    <mergeCell ref="B287:C287"/>
    <mergeCell ref="B288:C288"/>
    <mergeCell ref="B291:C291"/>
    <mergeCell ref="B289:C289"/>
    <mergeCell ref="B290:C290"/>
    <mergeCell ref="B292:C292"/>
    <mergeCell ref="B293:C293"/>
    <mergeCell ref="A283:A284"/>
    <mergeCell ref="B283:C284"/>
    <mergeCell ref="D283:D284"/>
    <mergeCell ref="E283:E284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93:C393"/>
    <mergeCell ref="B392:C392"/>
    <mergeCell ref="B391:C391"/>
    <mergeCell ref="B390:C390"/>
    <mergeCell ref="B389:C389"/>
    <mergeCell ref="B379:C379"/>
    <mergeCell ref="B318:C318"/>
    <mergeCell ref="B335:C335"/>
    <mergeCell ref="B336:C336"/>
    <mergeCell ref="B337:C337"/>
    <mergeCell ref="B338:C338"/>
    <mergeCell ref="B339:C339"/>
    <mergeCell ref="B323:C323"/>
    <mergeCell ref="B324:C324"/>
    <mergeCell ref="B325:C325"/>
    <mergeCell ref="B326:C326"/>
    <mergeCell ref="B327:C327"/>
    <mergeCell ref="B328:C328"/>
    <mergeCell ref="B329:C329"/>
    <mergeCell ref="B330:C330"/>
    <mergeCell ref="B331:C331"/>
    <mergeCell ref="B332:C332"/>
    <mergeCell ref="B319:C319"/>
    <mergeCell ref="B347:C34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16:C316"/>
    <mergeCell ref="B317:C317"/>
    <mergeCell ref="B366:C366"/>
    <mergeCell ref="B301:C301"/>
    <mergeCell ref="B302:C302"/>
    <mergeCell ref="B303:C303"/>
    <mergeCell ref="B304:C304"/>
    <mergeCell ref="B294:C294"/>
    <mergeCell ref="B295:C295"/>
    <mergeCell ref="B333:C333"/>
    <mergeCell ref="B334:C334"/>
    <mergeCell ref="B320:C320"/>
    <mergeCell ref="B321:C321"/>
    <mergeCell ref="B322:C322"/>
  </mergeCells>
  <conditionalFormatting sqref="H34">
    <cfRule type="cellIs" dxfId="21" priority="2" operator="greaterThan">
      <formula>0</formula>
    </cfRule>
  </conditionalFormatting>
  <conditionalFormatting sqref="H35">
    <cfRule type="cellIs" dxfId="20" priority="1" operator="lessThan">
      <formula>0</formula>
    </cfRule>
  </conditionalFormatting>
  <dataValidations count="6">
    <dataValidation type="list" allowBlank="1" showInputMessage="1" showErrorMessage="1" sqref="B158:B161 B145:B156" xr:uid="{00000000-0002-0000-0100-000000000000}">
      <formula1>$O$146:$O$148</formula1>
    </dataValidation>
    <dataValidation type="list" allowBlank="1" showInputMessage="1" showErrorMessage="1" sqref="B165:C174 B176:C179" xr:uid="{00000000-0002-0000-0100-000001000000}">
      <formula1>$O$146:$O$147</formula1>
    </dataValidation>
    <dataValidation type="list" allowBlank="1" showInputMessage="1" showErrorMessage="1" sqref="B301:C303" xr:uid="{00000000-0002-0000-0100-000002000000}">
      <formula1>$L$285:$L$287</formula1>
    </dataValidation>
    <dataValidation type="list" allowBlank="1" showInputMessage="1" showErrorMessage="1" sqref="B286:C298 B300:C300" xr:uid="{00000000-0002-0000-0100-000003000000}">
      <formula1>$L$286:$L$288</formula1>
    </dataValidation>
    <dataValidation type="list" allowBlank="1" showInputMessage="1" showErrorMessage="1" sqref="B306:C312 B314:C317" xr:uid="{00000000-0002-0000-0100-000004000000}">
      <formula1>$L$290:$L$292</formula1>
    </dataValidation>
    <dataValidation type="list" allowBlank="1" showInputMessage="1" showErrorMessage="1" sqref="D383:D387 D220:D232 D57:D70 D85:D90 D98:D140 D145:D156 D158:D161 D165:D174 D176:D179 D187:D209 D211:D216 D74:D81 D234:D240 D243:D265 D267:D272 D275:D279 D286:D298 D300:D303 D306:D312 D314:D317 D320:D339 D341:D344 D348:D358 D360:D363 D367:D373 D375:D378 D40:D52" xr:uid="{00000000-0002-0000-0100-000005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6145" r:id="rId4" name="CommandButton1"/>
      </mc:Fallback>
    </mc:AlternateContent>
    <mc:AlternateContent xmlns:mc="http://schemas.openxmlformats.org/markup-compatibility/2006">
      <mc:Choice Requires="x14">
        <control shapeId="6146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0</xdr:row>
                <xdr:rowOff>219075</xdr:rowOff>
              </from>
              <to>
                <xdr:col>7</xdr:col>
                <xdr:colOff>1552575</xdr:colOff>
                <xdr:row>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3</xdr:row>
                <xdr:rowOff>0</xdr:rowOff>
              </from>
              <to>
                <xdr:col>7</xdr:col>
                <xdr:colOff>1552575</xdr:colOff>
                <xdr:row>4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8" name="Bouton 4">
          <controlPr defaultSize="0" print="0" autoFill="0" autoPict="0" macro="[0]!Protection_kiki">
            <anchor moveWithCells="1" sizeWithCells="1">
              <from>
                <xdr:col>5</xdr:col>
                <xdr:colOff>619125</xdr:colOff>
                <xdr:row>3</xdr:row>
                <xdr:rowOff>9525</xdr:rowOff>
              </from>
              <to>
                <xdr:col>6</xdr:col>
                <xdr:colOff>819150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C427"/>
  <sheetViews>
    <sheetView zoomScale="70" zoomScaleNormal="70" zoomScaleSheetLayoutView="70" workbookViewId="0">
      <selection activeCell="D20" sqref="D20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189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43926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426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181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SUM(H16:H28)+H29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MARS!H35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432"/>
      <c r="B57" s="434"/>
      <c r="C57" s="16"/>
      <c r="D57" s="432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24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110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AVERAGE(C85:C90,C74:C81,C57:C70,C40:C52)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432"/>
      <c r="B145" s="539"/>
      <c r="C145" s="540"/>
      <c r="D145" s="432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41"/>
      <c r="C146" s="542"/>
      <c r="D146" s="432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425"/>
      <c r="B147" s="541"/>
      <c r="C147" s="542"/>
      <c r="D147" s="432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432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432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432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ref="H212:H216" si="8">SUM(F212*G212)</f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SUM(E219:E232)-SUM(E234:E240)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F280+F273+F241+F217</f>
        <v>0</v>
      </c>
      <c r="G281" s="289"/>
      <c r="H281" s="285">
        <f>H280+H273+H241+H217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L286" s="419" t="s">
        <v>113</v>
      </c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114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L290" s="419" t="s">
        <v>115</v>
      </c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116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431"/>
      <c r="B300" s="580"/>
      <c r="C300" s="581"/>
      <c r="D300" s="432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41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100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127:C127"/>
    <mergeCell ref="B128:C128"/>
    <mergeCell ref="A95:H95"/>
    <mergeCell ref="A96:A97"/>
    <mergeCell ref="B96:C97"/>
    <mergeCell ref="D96:D97"/>
    <mergeCell ref="E96:E97"/>
    <mergeCell ref="B98:C98"/>
    <mergeCell ref="B134:C134"/>
    <mergeCell ref="B135:C135"/>
    <mergeCell ref="B130:C130"/>
    <mergeCell ref="B131:C131"/>
    <mergeCell ref="B99:C99"/>
    <mergeCell ref="B100:C100"/>
    <mergeCell ref="B234:C234"/>
    <mergeCell ref="B223:C223"/>
    <mergeCell ref="B224:C224"/>
    <mergeCell ref="B225:C225"/>
    <mergeCell ref="B226:C226"/>
    <mergeCell ref="B227:C227"/>
    <mergeCell ref="B228:C228"/>
    <mergeCell ref="B233:H233"/>
    <mergeCell ref="B136:C136"/>
    <mergeCell ref="B137:C137"/>
    <mergeCell ref="B138:C138"/>
    <mergeCell ref="B140:C140"/>
    <mergeCell ref="B101:C101"/>
    <mergeCell ref="B102:C102"/>
    <mergeCell ref="B103:C103"/>
    <mergeCell ref="B156:C156"/>
    <mergeCell ref="B164:H164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B109:C109"/>
    <mergeCell ref="B110:C110"/>
    <mergeCell ref="B111:C111"/>
    <mergeCell ref="B147:C147"/>
    <mergeCell ref="B139:C139"/>
    <mergeCell ref="B132:C132"/>
    <mergeCell ref="B145:C145"/>
    <mergeCell ref="B154:C154"/>
    <mergeCell ref="B155:C155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G96:G97"/>
    <mergeCell ref="H96:H97"/>
    <mergeCell ref="B107:C107"/>
    <mergeCell ref="B148:C148"/>
    <mergeCell ref="B149:C149"/>
    <mergeCell ref="F96:F97"/>
    <mergeCell ref="B151:C151"/>
    <mergeCell ref="B152:C152"/>
    <mergeCell ref="B153:C153"/>
    <mergeCell ref="B104:C104"/>
    <mergeCell ref="B105:C105"/>
    <mergeCell ref="B106:C106"/>
    <mergeCell ref="B133:C133"/>
    <mergeCell ref="B108:C108"/>
    <mergeCell ref="B150:C150"/>
    <mergeCell ref="B141:C141"/>
    <mergeCell ref="A142:H142"/>
    <mergeCell ref="B143:C144"/>
    <mergeCell ref="D143:D144"/>
    <mergeCell ref="E143:E144"/>
    <mergeCell ref="F143:F144"/>
    <mergeCell ref="G143:G144"/>
    <mergeCell ref="H143:H144"/>
    <mergeCell ref="B146:C146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36:C236"/>
    <mergeCell ref="B216:C21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18:C21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9:C239"/>
    <mergeCell ref="B240:C240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A283:A284"/>
    <mergeCell ref="B283:C284"/>
    <mergeCell ref="D283:D284"/>
    <mergeCell ref="E283:E284"/>
    <mergeCell ref="F283:F284"/>
    <mergeCell ref="G283:G284"/>
    <mergeCell ref="H283:H284"/>
    <mergeCell ref="B269:C269"/>
    <mergeCell ref="B270:C270"/>
    <mergeCell ref="B271:C271"/>
    <mergeCell ref="B272:C272"/>
    <mergeCell ref="A282:H282"/>
    <mergeCell ref="B273:C273"/>
    <mergeCell ref="B277:C277"/>
    <mergeCell ref="B278:C278"/>
    <mergeCell ref="B279:C279"/>
    <mergeCell ref="B280:C280"/>
    <mergeCell ref="B281:C281"/>
    <mergeCell ref="B275:C275"/>
    <mergeCell ref="B276:C276"/>
    <mergeCell ref="B371:C371"/>
    <mergeCell ref="B372:C372"/>
    <mergeCell ref="B373:C373"/>
    <mergeCell ref="B374:H374"/>
    <mergeCell ref="B375:C375"/>
    <mergeCell ref="B376:C376"/>
    <mergeCell ref="A380:H380"/>
    <mergeCell ref="B364:C364"/>
    <mergeCell ref="B367:C367"/>
    <mergeCell ref="B377:C377"/>
    <mergeCell ref="B368:C368"/>
    <mergeCell ref="B369:C369"/>
    <mergeCell ref="B370:C370"/>
    <mergeCell ref="A365:H365"/>
    <mergeCell ref="B378:C378"/>
    <mergeCell ref="B379:C379"/>
    <mergeCell ref="B366:C366"/>
    <mergeCell ref="B341:C341"/>
    <mergeCell ref="B342:C342"/>
    <mergeCell ref="B343:C343"/>
    <mergeCell ref="B344:C344"/>
    <mergeCell ref="B351:C351"/>
    <mergeCell ref="B352:C352"/>
    <mergeCell ref="B340:H340"/>
    <mergeCell ref="B348:C348"/>
    <mergeCell ref="B349:C349"/>
    <mergeCell ref="B350:C350"/>
    <mergeCell ref="B345:C345"/>
    <mergeCell ref="B347:C347"/>
    <mergeCell ref="E55:E56"/>
    <mergeCell ref="B307:C307"/>
    <mergeCell ref="B308:C308"/>
    <mergeCell ref="B312:C312"/>
    <mergeCell ref="B314:C314"/>
    <mergeCell ref="B298:C298"/>
    <mergeCell ref="B294:C294"/>
    <mergeCell ref="B299:H299"/>
    <mergeCell ref="B300:C300"/>
    <mergeCell ref="B289:C289"/>
    <mergeCell ref="B290:C290"/>
    <mergeCell ref="B292:C292"/>
    <mergeCell ref="B293:C293"/>
    <mergeCell ref="B306:C306"/>
    <mergeCell ref="B309:C309"/>
    <mergeCell ref="B310:C310"/>
    <mergeCell ref="B311:C311"/>
    <mergeCell ref="B263:C263"/>
    <mergeCell ref="B264:C264"/>
    <mergeCell ref="B265:C265"/>
    <mergeCell ref="B266:H266"/>
    <mergeCell ref="B267:C267"/>
    <mergeCell ref="B268:C268"/>
    <mergeCell ref="B257:C257"/>
    <mergeCell ref="B296:C296"/>
    <mergeCell ref="B297:C297"/>
    <mergeCell ref="B360:C360"/>
    <mergeCell ref="B361:C361"/>
    <mergeCell ref="B362:C362"/>
    <mergeCell ref="B363:C363"/>
    <mergeCell ref="A55:A56"/>
    <mergeCell ref="B55:B56"/>
    <mergeCell ref="C55:C56"/>
    <mergeCell ref="B315:C315"/>
    <mergeCell ref="B337:C337"/>
    <mergeCell ref="B327:C327"/>
    <mergeCell ref="B328:C328"/>
    <mergeCell ref="B329:C329"/>
    <mergeCell ref="B330:C330"/>
    <mergeCell ref="B331:C331"/>
    <mergeCell ref="B353:C353"/>
    <mergeCell ref="B354:C354"/>
    <mergeCell ref="B355:C355"/>
    <mergeCell ref="B356:C356"/>
    <mergeCell ref="B357:C357"/>
    <mergeCell ref="B358:C358"/>
    <mergeCell ref="B359:H359"/>
    <mergeCell ref="D55:D56"/>
    <mergeCell ref="B324:C324"/>
    <mergeCell ref="B325:C325"/>
    <mergeCell ref="B326:C32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388:C388"/>
    <mergeCell ref="B387:C387"/>
    <mergeCell ref="B381:C381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B389:C389"/>
    <mergeCell ref="A382:H382"/>
    <mergeCell ref="B242:C242"/>
    <mergeCell ref="B274:C274"/>
    <mergeCell ref="B305:C305"/>
    <mergeCell ref="B319:C319"/>
    <mergeCell ref="B383:C383"/>
    <mergeCell ref="B384:C384"/>
    <mergeCell ref="B385:C385"/>
    <mergeCell ref="B386:C386"/>
    <mergeCell ref="B318:C318"/>
    <mergeCell ref="A346:H346"/>
    <mergeCell ref="B332:C332"/>
    <mergeCell ref="B333:C333"/>
    <mergeCell ref="B334:C334"/>
    <mergeCell ref="B335:C335"/>
    <mergeCell ref="B336:C336"/>
    <mergeCell ref="B313:H313"/>
    <mergeCell ref="B338:C338"/>
    <mergeCell ref="B339:C339"/>
    <mergeCell ref="B316:C316"/>
    <mergeCell ref="B317:C317"/>
    <mergeCell ref="B320:C320"/>
    <mergeCell ref="B321:C321"/>
    <mergeCell ref="B322:C322"/>
    <mergeCell ref="B323:C323"/>
  </mergeCells>
  <conditionalFormatting sqref="H34">
    <cfRule type="cellIs" dxfId="19" priority="2" operator="greaterThan">
      <formula>0</formula>
    </cfRule>
  </conditionalFormatting>
  <conditionalFormatting sqref="H35">
    <cfRule type="cellIs" dxfId="18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200-000000000000}">
      <formula1>$O$146:$O$148</formula1>
    </dataValidation>
    <dataValidation type="list" allowBlank="1" showInputMessage="1" showErrorMessage="1" sqref="B165:C174 B176:C179" xr:uid="{00000000-0002-0000-0200-000001000000}">
      <formula1>$O$146:$O$147</formula1>
    </dataValidation>
    <dataValidation type="list" allowBlank="1" showInputMessage="1" showErrorMessage="1" sqref="B286:C298 B300:C303" xr:uid="{00000000-0002-0000-0200-000002000000}">
      <formula1>$L$285:$L$287</formula1>
    </dataValidation>
    <dataValidation type="list" allowBlank="1" showInputMessage="1" showErrorMessage="1" sqref="B314:C317 B307:C312" xr:uid="{00000000-0002-0000-0200-000003000000}">
      <formula1>$L$289:$L$291</formula1>
    </dataValidation>
    <dataValidation type="list" allowBlank="1" showInputMessage="1" showErrorMessage="1" sqref="D40:D52 D220:D232 D375:D378 D367:D373 D360:D363 D348:D358 D341:D344 D320:D339 D314:D317 D383:D387 D300:D303 D286:D298 D267:D272 D243:D265 D234:D240 D307:D312 D211:D216 D187:D209 D176:D179 D165:D174 D158:D161 D145:D156 D98:D140 D85:D90 D57:D70 D74:D81" xr:uid="{00000000-0002-0000-02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3094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3094" r:id="rId4" name="CommandButton1"/>
      </mc:Fallback>
    </mc:AlternateContent>
    <mc:AlternateContent xmlns:mc="http://schemas.openxmlformats.org/markup-compatibility/2006">
      <mc:Choice Requires="x14">
        <control shapeId="3095" r:id="rId6" name="Bouton 23">
          <controlPr defaultSize="0" print="0" autoFill="0" autoPict="0" macro="[0]!Protection">
            <anchor moveWithCells="1" sizeWithCells="1">
              <from>
                <xdr:col>7</xdr:col>
                <xdr:colOff>9525</xdr:colOff>
                <xdr:row>1</xdr:row>
                <xdr:rowOff>0</xdr:rowOff>
              </from>
              <to>
                <xdr:col>7</xdr:col>
                <xdr:colOff>1581150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7" name="Bouton 24">
          <controlPr defaultSize="0" print="0" autoFill="0" autoPict="0" macro="[0]!Bouton7_Cliquer">
            <anchor moveWithCells="1" sizeWithCells="1">
              <from>
                <xdr:col>7</xdr:col>
                <xdr:colOff>38100</xdr:colOff>
                <xdr:row>3</xdr:row>
                <xdr:rowOff>9525</xdr:rowOff>
              </from>
              <to>
                <xdr:col>7</xdr:col>
                <xdr:colOff>1581150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8" name="Bouton 25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28575</xdr:rowOff>
              </from>
              <to>
                <xdr:col>6</xdr:col>
                <xdr:colOff>838200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C427"/>
  <sheetViews>
    <sheetView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190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43956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AVRIL!H35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432"/>
      <c r="B57" s="434"/>
      <c r="C57" s="16"/>
      <c r="D57" s="432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98"/>
      <c r="C135" s="598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41"/>
      <c r="C146" s="542"/>
      <c r="D146" s="432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604"/>
      <c r="B147" s="605"/>
      <c r="C147" s="606"/>
      <c r="D147" s="604"/>
      <c r="E147" s="427"/>
      <c r="F147" s="428"/>
      <c r="G147" s="429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433"/>
      <c r="B148" s="541"/>
      <c r="C148" s="542"/>
      <c r="D148" s="432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432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433"/>
      <c r="B235" s="509"/>
      <c r="C235" s="510"/>
      <c r="D235" s="432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52:C352"/>
    <mergeCell ref="B348:C348"/>
    <mergeCell ref="B349:C349"/>
    <mergeCell ref="B350:C350"/>
    <mergeCell ref="A346:H346"/>
    <mergeCell ref="B333:C333"/>
    <mergeCell ref="B334:C334"/>
    <mergeCell ref="B335:C335"/>
    <mergeCell ref="B336:C336"/>
    <mergeCell ref="B340:H340"/>
    <mergeCell ref="B341:C341"/>
    <mergeCell ref="B342:C342"/>
    <mergeCell ref="B343:C343"/>
    <mergeCell ref="B344:C344"/>
    <mergeCell ref="B345:C345"/>
    <mergeCell ref="A95:H95"/>
    <mergeCell ref="A96:A97"/>
    <mergeCell ref="B273:C273"/>
    <mergeCell ref="B320:C320"/>
    <mergeCell ref="B321:C321"/>
    <mergeCell ref="B322:C322"/>
    <mergeCell ref="B323:C323"/>
    <mergeCell ref="B324:C324"/>
    <mergeCell ref="B325:C325"/>
    <mergeCell ref="B293:C293"/>
    <mergeCell ref="B316:C316"/>
    <mergeCell ref="B317:C317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120:C120"/>
    <mergeCell ref="B121:C121"/>
    <mergeCell ref="B124:C124"/>
    <mergeCell ref="B125:C125"/>
    <mergeCell ref="B126:C126"/>
    <mergeCell ref="B127:C127"/>
    <mergeCell ref="B128:C128"/>
    <mergeCell ref="B226:C226"/>
    <mergeCell ref="B227:C227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56:C156"/>
    <mergeCell ref="B164:H164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B176:C176"/>
    <mergeCell ref="B177:C177"/>
    <mergeCell ref="B178:C178"/>
    <mergeCell ref="G96:G97"/>
    <mergeCell ref="H96:H97"/>
    <mergeCell ref="B107:C107"/>
    <mergeCell ref="B140:C140"/>
    <mergeCell ref="B101:C101"/>
    <mergeCell ref="B96:C97"/>
    <mergeCell ref="D96:D97"/>
    <mergeCell ref="E96:E97"/>
    <mergeCell ref="F96:F97"/>
    <mergeCell ref="B102:C102"/>
    <mergeCell ref="B103:C103"/>
    <mergeCell ref="B104:C104"/>
    <mergeCell ref="B105:C105"/>
    <mergeCell ref="B106:C106"/>
    <mergeCell ref="B133:C133"/>
    <mergeCell ref="B108:C108"/>
    <mergeCell ref="B109:C109"/>
    <mergeCell ref="B110:C110"/>
    <mergeCell ref="B111:C111"/>
    <mergeCell ref="B137:C137"/>
    <mergeCell ref="B98:C98"/>
    <mergeCell ref="B134:C134"/>
    <mergeCell ref="B122:C122"/>
    <mergeCell ref="B123:C123"/>
    <mergeCell ref="A55:A56"/>
    <mergeCell ref="B55:B56"/>
    <mergeCell ref="C55:C56"/>
    <mergeCell ref="D55:D56"/>
    <mergeCell ref="E55:E56"/>
    <mergeCell ref="F55:F56"/>
    <mergeCell ref="G55:G56"/>
    <mergeCell ref="B132:C132"/>
    <mergeCell ref="B145:C145"/>
    <mergeCell ref="B135:C135"/>
    <mergeCell ref="B130:C130"/>
    <mergeCell ref="B131:C131"/>
    <mergeCell ref="B99:C99"/>
    <mergeCell ref="B100:C100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H55:H56"/>
    <mergeCell ref="B150:C150"/>
    <mergeCell ref="B141:C141"/>
    <mergeCell ref="A142:H142"/>
    <mergeCell ref="B143:C144"/>
    <mergeCell ref="D143:D144"/>
    <mergeCell ref="E143:E144"/>
    <mergeCell ref="F143:F144"/>
    <mergeCell ref="G143:G144"/>
    <mergeCell ref="H143:H144"/>
    <mergeCell ref="B146:C146"/>
    <mergeCell ref="B147:C147"/>
    <mergeCell ref="B148:C148"/>
    <mergeCell ref="B149:C149"/>
    <mergeCell ref="A83:A84"/>
    <mergeCell ref="B83:B84"/>
    <mergeCell ref="C83:C84"/>
    <mergeCell ref="D83:D84"/>
    <mergeCell ref="E83:E84"/>
    <mergeCell ref="F83:F84"/>
    <mergeCell ref="G83:G84"/>
    <mergeCell ref="H83:H84"/>
    <mergeCell ref="B138:C138"/>
    <mergeCell ref="B139:C139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16:C216"/>
    <mergeCell ref="B236:C236"/>
    <mergeCell ref="B239:C239"/>
    <mergeCell ref="B240:C240"/>
    <mergeCell ref="B234:C234"/>
    <mergeCell ref="B223:C223"/>
    <mergeCell ref="B224:C224"/>
    <mergeCell ref="B225:C225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57:C257"/>
    <mergeCell ref="B258:C258"/>
    <mergeCell ref="B259:C259"/>
    <mergeCell ref="B260:C260"/>
    <mergeCell ref="B261:C261"/>
    <mergeCell ref="B262:C262"/>
    <mergeCell ref="B269:C269"/>
    <mergeCell ref="B270:C270"/>
    <mergeCell ref="B271:C271"/>
    <mergeCell ref="B353:C353"/>
    <mergeCell ref="B354:C354"/>
    <mergeCell ref="B355:C355"/>
    <mergeCell ref="B356:C356"/>
    <mergeCell ref="B357:C357"/>
    <mergeCell ref="B364:C364"/>
    <mergeCell ref="B272:C272"/>
    <mergeCell ref="B263:C263"/>
    <mergeCell ref="B264:C264"/>
    <mergeCell ref="B265:C265"/>
    <mergeCell ref="B266:H266"/>
    <mergeCell ref="B267:C267"/>
    <mergeCell ref="B268:C268"/>
    <mergeCell ref="B326:C326"/>
    <mergeCell ref="B327:C327"/>
    <mergeCell ref="B337:C337"/>
    <mergeCell ref="B338:C338"/>
    <mergeCell ref="B339:C339"/>
    <mergeCell ref="B328:C328"/>
    <mergeCell ref="B329:C329"/>
    <mergeCell ref="B330:C330"/>
    <mergeCell ref="B331:C331"/>
    <mergeCell ref="B332:C332"/>
    <mergeCell ref="B351:C351"/>
    <mergeCell ref="B376:C376"/>
    <mergeCell ref="A380:H380"/>
    <mergeCell ref="B367:C367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A365:H365"/>
    <mergeCell ref="A283:A284"/>
    <mergeCell ref="A282:H282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D283:D284"/>
    <mergeCell ref="E283:E284"/>
    <mergeCell ref="F283:F284"/>
    <mergeCell ref="G283:G284"/>
    <mergeCell ref="H283:H284"/>
    <mergeCell ref="B393:C393"/>
    <mergeCell ref="B392:C392"/>
    <mergeCell ref="B391:C391"/>
    <mergeCell ref="B390:C390"/>
    <mergeCell ref="B318:C318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296:C296"/>
    <mergeCell ref="B297:C297"/>
    <mergeCell ref="B298:C298"/>
    <mergeCell ref="B294:C294"/>
    <mergeCell ref="B299:H299"/>
    <mergeCell ref="B300:C300"/>
    <mergeCell ref="B289:C289"/>
    <mergeCell ref="B290:C290"/>
    <mergeCell ref="B292:C292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218:C218"/>
    <mergeCell ref="B242:C242"/>
    <mergeCell ref="B274:C274"/>
    <mergeCell ref="B305:C305"/>
    <mergeCell ref="B319:C319"/>
    <mergeCell ref="B347:C347"/>
    <mergeCell ref="B366:C366"/>
    <mergeCell ref="B389:C389"/>
    <mergeCell ref="B383:C383"/>
    <mergeCell ref="B384:C384"/>
    <mergeCell ref="B385:C385"/>
    <mergeCell ref="B386:C386"/>
    <mergeCell ref="B388:C388"/>
    <mergeCell ref="B387:C387"/>
    <mergeCell ref="B381:C381"/>
    <mergeCell ref="B377:C377"/>
    <mergeCell ref="B378:C378"/>
    <mergeCell ref="B379:C379"/>
    <mergeCell ref="A382:H382"/>
    <mergeCell ref="B371:C371"/>
    <mergeCell ref="B372:C372"/>
    <mergeCell ref="B373:C373"/>
    <mergeCell ref="B374:H374"/>
    <mergeCell ref="B375:C375"/>
  </mergeCells>
  <conditionalFormatting sqref="H34">
    <cfRule type="cellIs" dxfId="17" priority="2" operator="greaterThan">
      <formula>0</formula>
    </cfRule>
  </conditionalFormatting>
  <conditionalFormatting sqref="H35">
    <cfRule type="cellIs" dxfId="16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300-000000000000}">
      <formula1>$O$146:$O$148</formula1>
    </dataValidation>
    <dataValidation type="list" allowBlank="1" showInputMessage="1" showErrorMessage="1" sqref="B165:C174 B176:C179" xr:uid="{00000000-0002-0000-0300-000001000000}">
      <formula1>$O$146:$O$147</formula1>
    </dataValidation>
    <dataValidation type="list" allowBlank="1" showInputMessage="1" showErrorMessage="1" sqref="B286:B298 B300:C303" xr:uid="{00000000-0002-0000-0300-000002000000}">
      <formula1>$L$286:$L$288</formula1>
    </dataValidation>
    <dataValidation type="list" allowBlank="1" showInputMessage="1" showErrorMessage="1" sqref="B306:C312" xr:uid="{00000000-0002-0000-03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300-000004000000}">
      <formula1>$T$17:$T$32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0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1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2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C427"/>
  <sheetViews>
    <sheetView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191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43987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MAI!H35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433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433"/>
      <c r="B61" s="435"/>
      <c r="C61" s="16"/>
      <c r="D61" s="432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433"/>
      <c r="B62" s="435"/>
      <c r="C62" s="16"/>
      <c r="D62" s="432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433"/>
      <c r="B63" s="435"/>
      <c r="C63" s="16"/>
      <c r="D63" s="432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41"/>
      <c r="C146" s="542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5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08:C308"/>
    <mergeCell ref="B309:C309"/>
    <mergeCell ref="B310:C310"/>
    <mergeCell ref="B311:C311"/>
    <mergeCell ref="B312:C312"/>
    <mergeCell ref="B353:C353"/>
    <mergeCell ref="B354:C354"/>
    <mergeCell ref="B355:C355"/>
    <mergeCell ref="B356:C356"/>
    <mergeCell ref="B357:C357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A346:H346"/>
    <mergeCell ref="B314:C314"/>
    <mergeCell ref="B315:C315"/>
    <mergeCell ref="B313:H313"/>
    <mergeCell ref="B331:C331"/>
    <mergeCell ref="B316:C316"/>
    <mergeCell ref="B317:C317"/>
    <mergeCell ref="B320:C320"/>
    <mergeCell ref="B321:C321"/>
    <mergeCell ref="B323:C323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36:C336"/>
    <mergeCell ref="B337:C337"/>
    <mergeCell ref="B338:C338"/>
    <mergeCell ref="B339:C339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358:C358"/>
    <mergeCell ref="B359:H359"/>
    <mergeCell ref="B360:C360"/>
    <mergeCell ref="B361:C361"/>
    <mergeCell ref="B362:C362"/>
    <mergeCell ref="B363:C363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18:C318"/>
    <mergeCell ref="B332:C332"/>
    <mergeCell ref="B333:C333"/>
    <mergeCell ref="B334:C334"/>
    <mergeCell ref="B335:C335"/>
    <mergeCell ref="B322:C322"/>
    <mergeCell ref="B330:C330"/>
    <mergeCell ref="B306:C306"/>
    <mergeCell ref="B307:C307"/>
  </mergeCells>
  <conditionalFormatting sqref="H34">
    <cfRule type="cellIs" dxfId="15" priority="2" operator="greaterThan">
      <formula>0</formula>
    </cfRule>
  </conditionalFormatting>
  <conditionalFormatting sqref="H35">
    <cfRule type="cellIs" dxfId="14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400-000000000000}">
      <formula1>$O$146:$O$148</formula1>
    </dataValidation>
    <dataValidation type="list" allowBlank="1" showInputMessage="1" showErrorMessage="1" sqref="B165:C174 B176:C179" xr:uid="{00000000-0002-0000-0400-000001000000}">
      <formula1>$O$146:$O$147</formula1>
    </dataValidation>
    <dataValidation type="list" allowBlank="1" showInputMessage="1" showErrorMessage="1" sqref="B286:B298 B300:B303" xr:uid="{00000000-0002-0000-0400-000002000000}">
      <formula1>$L$286:$L$288</formula1>
    </dataValidation>
    <dataValidation type="list" allowBlank="1" showInputMessage="1" showErrorMessage="1" sqref="B306:C312 B314:C317" xr:uid="{00000000-0002-0000-04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400-000004000000}">
      <formula1>$T$17:$T$32</formula1>
    </dataValidation>
  </dataValidations>
  <pageMargins left="0.7" right="0.7" top="0.75" bottom="0.75" header="0.3" footer="0.3"/>
  <pageSetup paperSize="9" scale="46" orientation="portrait" r:id="rId1"/>
  <ignoredErrors>
    <ignoredError sqref="E180" unlockedFormula="1"/>
  </ignoredErrors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5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6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C427"/>
  <sheetViews>
    <sheetView zoomScale="70" zoomScaleNormal="70" zoomScaleSheetLayoutView="70" workbookViewId="0">
      <selection activeCell="D20" sqref="D19:D20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192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44017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426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SUM(H16:H28)+H29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JUIN!H35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U59" s="607"/>
      <c r="V59" s="608"/>
      <c r="W59" s="608"/>
      <c r="X59" s="177"/>
      <c r="Y59" s="177"/>
      <c r="Z59" s="177"/>
      <c r="AA59" s="177"/>
      <c r="AB59" s="177"/>
      <c r="AC59" s="177"/>
    </row>
    <row r="60" spans="1:29" ht="18" x14ac:dyDescent="0.25">
      <c r="A60" s="424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433"/>
      <c r="B61" s="435"/>
      <c r="C61" s="16"/>
      <c r="D61" s="432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433"/>
      <c r="B62" s="435"/>
      <c r="C62" s="16"/>
      <c r="D62" s="432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433"/>
      <c r="B63" s="435"/>
      <c r="C63" s="16"/>
      <c r="D63" s="432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433"/>
      <c r="B64" s="435"/>
      <c r="C64" s="16"/>
      <c r="D64" s="432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433"/>
      <c r="B65" s="435"/>
      <c r="C65" s="16"/>
      <c r="D65" s="432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433"/>
      <c r="B66" s="435"/>
      <c r="C66" s="16"/>
      <c r="D66" s="432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433"/>
      <c r="B67" s="435"/>
      <c r="C67" s="16"/>
      <c r="D67" s="432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433"/>
      <c r="B68" s="435"/>
      <c r="C68" s="16"/>
      <c r="D68" s="432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432"/>
      <c r="E100" s="247"/>
      <c r="F100" s="356"/>
      <c r="G100" s="15"/>
      <c r="H100" s="56">
        <f t="shared" si="2"/>
        <v>0</v>
      </c>
      <c r="I100" s="177" t="s">
        <v>184</v>
      </c>
      <c r="J100" s="423" t="s">
        <v>185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432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432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432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432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432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432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432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432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432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41"/>
      <c r="C146" s="542"/>
      <c r="D146" s="432"/>
      <c r="E146" s="6"/>
      <c r="F146" s="346"/>
      <c r="G146" s="7"/>
      <c r="H146" s="63">
        <f t="shared" si="5"/>
        <v>0</v>
      </c>
      <c r="K146" s="419"/>
      <c r="V146" s="176" t="s">
        <v>186</v>
      </c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432"/>
      <c r="B147" s="541"/>
      <c r="C147" s="542"/>
      <c r="D147" s="432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6" t="s">
        <v>186</v>
      </c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236:C236"/>
    <mergeCell ref="B239:C239"/>
    <mergeCell ref="B240:C240"/>
    <mergeCell ref="B134:C134"/>
    <mergeCell ref="B273:C273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224:C224"/>
    <mergeCell ref="B225:C225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F143:F144"/>
    <mergeCell ref="G143:G144"/>
    <mergeCell ref="H143:H144"/>
    <mergeCell ref="B162:C162"/>
    <mergeCell ref="B150:C150"/>
    <mergeCell ref="B176:C176"/>
    <mergeCell ref="B177:C177"/>
    <mergeCell ref="B138:C138"/>
    <mergeCell ref="B146:C146"/>
    <mergeCell ref="B168:C168"/>
    <mergeCell ref="B127:C127"/>
    <mergeCell ref="B135:C135"/>
    <mergeCell ref="B130:C130"/>
    <mergeCell ref="B131:C131"/>
    <mergeCell ref="B226:C226"/>
    <mergeCell ref="B227:C227"/>
    <mergeCell ref="B228:C228"/>
    <mergeCell ref="F96:F97"/>
    <mergeCell ref="B102:C102"/>
    <mergeCell ref="B103:C103"/>
    <mergeCell ref="B133:C133"/>
    <mergeCell ref="B108:C108"/>
    <mergeCell ref="B109:C109"/>
    <mergeCell ref="B110:C110"/>
    <mergeCell ref="B111:C111"/>
    <mergeCell ref="B137:C137"/>
    <mergeCell ref="B216:C216"/>
    <mergeCell ref="B147:C147"/>
    <mergeCell ref="B148:C148"/>
    <mergeCell ref="B149:C149"/>
    <mergeCell ref="B164:H164"/>
    <mergeCell ref="B165:C165"/>
    <mergeCell ref="B166:C166"/>
    <mergeCell ref="B167:C167"/>
    <mergeCell ref="B169:C169"/>
    <mergeCell ref="B157:H157"/>
    <mergeCell ref="B158:C158"/>
    <mergeCell ref="B159:C159"/>
    <mergeCell ref="B160:C160"/>
    <mergeCell ref="B161:C161"/>
    <mergeCell ref="B98:C98"/>
    <mergeCell ref="B55:B56"/>
    <mergeCell ref="C55:C56"/>
    <mergeCell ref="D55:D56"/>
    <mergeCell ref="E55:E56"/>
    <mergeCell ref="B99:C99"/>
    <mergeCell ref="B100:C100"/>
    <mergeCell ref="B132:C132"/>
    <mergeCell ref="B128:C128"/>
    <mergeCell ref="B96:C97"/>
    <mergeCell ref="E96:E97"/>
    <mergeCell ref="F55:F56"/>
    <mergeCell ref="G55:G56"/>
    <mergeCell ref="H55:H56"/>
    <mergeCell ref="B141:C141"/>
    <mergeCell ref="B107:C107"/>
    <mergeCell ref="B140:C140"/>
    <mergeCell ref="B101:C101"/>
    <mergeCell ref="A96:A97"/>
    <mergeCell ref="D96:D9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104:C104"/>
    <mergeCell ref="B105:C105"/>
    <mergeCell ref="B106:C106"/>
    <mergeCell ref="A55:A56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13" priority="2" operator="greaterThan">
      <formula>0</formula>
    </cfRule>
  </conditionalFormatting>
  <conditionalFormatting sqref="H35">
    <cfRule type="cellIs" dxfId="12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500-000000000000}">
      <formula1>$O$146:$O$148</formula1>
    </dataValidation>
    <dataValidation type="list" allowBlank="1" showInputMessage="1" showErrorMessage="1" sqref="B165:C174 B176:C179" xr:uid="{00000000-0002-0000-0500-000001000000}">
      <formula1>$O$146:$O$147</formula1>
    </dataValidation>
    <dataValidation type="list" allowBlank="1" showInputMessage="1" showErrorMessage="1" sqref="B286:B298 B300:B303" xr:uid="{00000000-0002-0000-0500-000002000000}">
      <formula1>$L$286:$L$288</formula1>
    </dataValidation>
    <dataValidation type="list" allowBlank="1" showInputMessage="1" showErrorMessage="1" sqref="B306:C312 B314:C317" xr:uid="{00000000-0002-0000-05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5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9217" r:id="rId4" name="CommandButton1"/>
      </mc:Fallback>
    </mc:AlternateContent>
    <mc:AlternateContent xmlns:mc="http://schemas.openxmlformats.org/markup-compatibility/2006">
      <mc:Choice Requires="x14">
        <control shapeId="9218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19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20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38100</xdr:rowOff>
              </from>
              <to>
                <xdr:col>6</xdr:col>
                <xdr:colOff>838200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C427"/>
  <sheetViews>
    <sheetView zoomScale="70" zoomScaleNormal="70" zoomScaleSheetLayoutView="70" workbookViewId="0">
      <selection activeCell="D18" sqref="D18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193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44048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JUILLET!H35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433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41"/>
      <c r="C146" s="542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432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432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11" priority="2" operator="greaterThan">
      <formula>0</formula>
    </cfRule>
  </conditionalFormatting>
  <conditionalFormatting sqref="H35">
    <cfRule type="cellIs" dxfId="10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600-000000000000}">
      <formula1>$O$146:$O$148</formula1>
    </dataValidation>
    <dataValidation type="list" allowBlank="1" showInputMessage="1" showErrorMessage="1" sqref="B165:C174 B176:C179" xr:uid="{00000000-0002-0000-0600-000001000000}">
      <formula1>$O$146:$O$147</formula1>
    </dataValidation>
    <dataValidation type="list" allowBlank="1" showInputMessage="1" showErrorMessage="1" sqref="B286:B298 B300:B303" xr:uid="{00000000-0002-0000-0600-000002000000}">
      <formula1>$L$286:$L$288</formula1>
    </dataValidation>
    <dataValidation type="list" allowBlank="1" showInputMessage="1" showErrorMessage="1" sqref="B306:C312 B314:C317" xr:uid="{00000000-0002-0000-06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6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0241" r:id="rId4" name="CommandButton1"/>
      </mc:Fallback>
    </mc:AlternateContent>
    <mc:AlternateContent xmlns:mc="http://schemas.openxmlformats.org/markup-compatibility/2006">
      <mc:Choice Requires="x14">
        <control shapeId="10242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0</xdr:rowOff>
              </from>
              <to>
                <xdr:col>7</xdr:col>
                <xdr:colOff>1571625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43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9525</xdr:rowOff>
              </from>
              <to>
                <xdr:col>7</xdr:col>
                <xdr:colOff>1571625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44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2</xdr:row>
                <xdr:rowOff>228600</xdr:rowOff>
              </from>
              <to>
                <xdr:col>6</xdr:col>
                <xdr:colOff>838200</xdr:colOff>
                <xdr:row>4</xdr:row>
                <xdr:rowOff>219075</xdr:rowOff>
              </to>
            </anchor>
          </controlPr>
        </control>
      </mc:Choice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AL427"/>
  <sheetViews>
    <sheetView zoomScale="70" zoomScaleNormal="70" zoomScaleSheetLayoutView="70" zoomScalePageLayoutView="70" workbookViewId="0">
      <selection activeCell="D19" sqref="D18: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194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44079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AOUT!H35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J58" s="609"/>
      <c r="K58" s="610"/>
      <c r="L58" s="610"/>
      <c r="M58" s="610"/>
      <c r="N58" s="611"/>
      <c r="O58" s="610"/>
      <c r="P58" s="610"/>
      <c r="Q58" s="610"/>
      <c r="R58" s="610"/>
      <c r="S58" s="610"/>
      <c r="T58" s="610"/>
      <c r="U58" s="608"/>
      <c r="V58" s="608"/>
      <c r="W58" s="608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J59" s="609"/>
      <c r="K59" s="610"/>
      <c r="L59" s="610"/>
      <c r="M59" s="610"/>
      <c r="N59" s="611"/>
      <c r="O59" s="610"/>
      <c r="P59" s="610"/>
      <c r="Q59" s="610"/>
      <c r="R59" s="610"/>
      <c r="S59" s="610"/>
      <c r="T59" s="610"/>
      <c r="U59" s="608"/>
      <c r="V59" s="608"/>
      <c r="W59" s="608"/>
      <c r="X59" s="177"/>
      <c r="Y59" s="177"/>
      <c r="Z59" s="177"/>
      <c r="AA59" s="177"/>
      <c r="AB59" s="177"/>
      <c r="AC59" s="177"/>
    </row>
    <row r="60" spans="1:29" ht="18" x14ac:dyDescent="0.25">
      <c r="A60" s="433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433"/>
      <c r="B61" s="435"/>
      <c r="C61" s="16"/>
      <c r="D61" s="432"/>
      <c r="E61" s="6"/>
      <c r="F61" s="346"/>
      <c r="G61" s="7"/>
      <c r="H61" s="63">
        <f t="shared" si="0"/>
        <v>0</v>
      </c>
      <c r="J61" s="609"/>
      <c r="K61" s="610"/>
      <c r="L61" s="610"/>
      <c r="M61" s="610"/>
      <c r="N61" s="611"/>
      <c r="O61" s="610"/>
      <c r="P61" s="610"/>
      <c r="Q61" s="610"/>
      <c r="R61" s="610"/>
      <c r="S61" s="610"/>
      <c r="T61" s="610"/>
      <c r="U61" s="608"/>
      <c r="V61" s="608"/>
      <c r="W61" s="608"/>
      <c r="X61" s="177"/>
      <c r="Y61" s="177"/>
      <c r="Z61" s="177"/>
      <c r="AA61" s="177"/>
      <c r="AB61" s="177"/>
      <c r="AC61" s="177"/>
    </row>
    <row r="62" spans="1:29" ht="18" x14ac:dyDescent="0.25">
      <c r="A62" s="433"/>
      <c r="B62" s="435"/>
      <c r="C62" s="16"/>
      <c r="D62" s="432"/>
      <c r="E62" s="6"/>
      <c r="F62" s="346"/>
      <c r="G62" s="7"/>
      <c r="H62" s="63">
        <f t="shared" si="0"/>
        <v>0</v>
      </c>
      <c r="J62" s="609"/>
      <c r="K62" s="610"/>
      <c r="L62" s="610"/>
      <c r="M62" s="610"/>
      <c r="N62" s="611"/>
      <c r="O62" s="610"/>
      <c r="P62" s="610"/>
      <c r="Q62" s="610"/>
      <c r="R62" s="610"/>
      <c r="S62" s="610"/>
      <c r="T62" s="610"/>
      <c r="U62" s="608"/>
      <c r="V62" s="608"/>
      <c r="W62" s="608"/>
      <c r="X62" s="177"/>
      <c r="Y62" s="177"/>
      <c r="Z62" s="177"/>
      <c r="AA62" s="177"/>
      <c r="AB62" s="177"/>
      <c r="AC62" s="177"/>
    </row>
    <row r="63" spans="1:29" ht="18" x14ac:dyDescent="0.25">
      <c r="A63" s="433"/>
      <c r="B63" s="435"/>
      <c r="C63" s="16"/>
      <c r="D63" s="432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38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38" ht="18" x14ac:dyDescent="0.25">
      <c r="A146" s="161"/>
      <c r="B146" s="541"/>
      <c r="C146" s="542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38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38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38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U149" s="609"/>
      <c r="V149" s="610"/>
      <c r="W149" s="610"/>
      <c r="X149" s="610"/>
      <c r="Y149" s="611"/>
      <c r="Z149" s="610"/>
      <c r="AA149" s="610"/>
      <c r="AB149" s="610"/>
      <c r="AC149" s="610"/>
      <c r="AD149" s="610"/>
      <c r="AE149" s="610"/>
      <c r="AF149" s="608"/>
      <c r="AG149" s="608"/>
      <c r="AH149" s="608"/>
      <c r="AI149" s="177"/>
      <c r="AJ149" s="177"/>
      <c r="AK149" s="177"/>
      <c r="AL149" s="177"/>
    </row>
    <row r="150" spans="1:38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U150" s="609"/>
      <c r="V150" s="610"/>
      <c r="W150" s="610"/>
      <c r="X150" s="610"/>
      <c r="Y150" s="611"/>
      <c r="Z150" s="610"/>
      <c r="AA150" s="610"/>
      <c r="AB150" s="610"/>
      <c r="AC150" s="610"/>
      <c r="AD150" s="610"/>
      <c r="AE150" s="610"/>
      <c r="AF150" s="608"/>
      <c r="AG150" s="608"/>
      <c r="AH150" s="608"/>
      <c r="AI150" s="177"/>
      <c r="AJ150" s="177"/>
      <c r="AK150" s="177"/>
      <c r="AL150" s="177"/>
    </row>
    <row r="151" spans="1:38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38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38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38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38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38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38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38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38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38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9" priority="2" operator="greaterThan">
      <formula>0</formula>
    </cfRule>
  </conditionalFormatting>
  <conditionalFormatting sqref="H35">
    <cfRule type="cellIs" dxfId="8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700-000000000000}">
      <formula1>$O$146:$O$148</formula1>
    </dataValidation>
    <dataValidation type="list" allowBlank="1" showInputMessage="1" showErrorMessage="1" sqref="B165:C174 B176:C179" xr:uid="{00000000-0002-0000-0700-000001000000}">
      <formula1>$O$146:$O$147</formula1>
    </dataValidation>
    <dataValidation type="list" allowBlank="1" showInputMessage="1" showErrorMessage="1" sqref="B286:B298 B300:B303" xr:uid="{00000000-0002-0000-0700-000002000000}">
      <formula1>$L$286:$L$288</formula1>
    </dataValidation>
    <dataValidation type="list" allowBlank="1" showInputMessage="1" showErrorMessage="1" sqref="B306:C312 B314:C317" xr:uid="{00000000-0002-0000-07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7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1265" r:id="rId4" name="CommandButton1"/>
      </mc:Fallback>
    </mc:AlternateContent>
    <mc:AlternateContent xmlns:mc="http://schemas.openxmlformats.org/markup-compatibility/2006">
      <mc:Choice Requires="x14">
        <control shapeId="11266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0</xdr:row>
                <xdr:rowOff>209550</xdr:rowOff>
              </from>
              <to>
                <xdr:col>7</xdr:col>
                <xdr:colOff>1562100</xdr:colOff>
                <xdr:row>2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7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2</xdr:row>
                <xdr:rowOff>219075</xdr:rowOff>
              </from>
              <to>
                <xdr:col>7</xdr:col>
                <xdr:colOff>1562100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8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19050</xdr:rowOff>
              </from>
              <to>
                <xdr:col>6</xdr:col>
                <xdr:colOff>828675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C427"/>
  <sheetViews>
    <sheetView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195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44109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SEPTEMBRE!H35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U58" s="612"/>
      <c r="V58" s="613"/>
      <c r="W58" s="613"/>
      <c r="X58" s="613"/>
      <c r="Y58" s="613"/>
      <c r="Z58" s="613"/>
      <c r="AA58" s="613"/>
      <c r="AB58" s="613"/>
      <c r="AC58" s="613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164"/>
      <c r="E99" s="247"/>
      <c r="F99" s="356"/>
      <c r="G99" s="15"/>
      <c r="H99" s="56">
        <f t="shared" ref="H99:H129" si="2">SUM(F99*G99)</f>
        <v>0</v>
      </c>
      <c r="K99" s="419"/>
      <c r="U99" s="612"/>
      <c r="V99" s="613"/>
      <c r="W99" s="613"/>
      <c r="X99" s="613"/>
      <c r="Y99" s="613"/>
      <c r="Z99" s="613"/>
      <c r="AA99" s="613"/>
      <c r="AB99" s="613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41"/>
      <c r="C146" s="542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F217+F241+F280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273:C273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224:C224"/>
    <mergeCell ref="B225:C225"/>
    <mergeCell ref="B226:C226"/>
    <mergeCell ref="B146:C146"/>
    <mergeCell ref="B147:C147"/>
    <mergeCell ref="B148:C148"/>
    <mergeCell ref="B149:C149"/>
    <mergeCell ref="B236:C236"/>
    <mergeCell ref="B239:C239"/>
    <mergeCell ref="B240:C240"/>
    <mergeCell ref="B134:C134"/>
    <mergeCell ref="B126:C126"/>
    <mergeCell ref="B127:C127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B216:C216"/>
    <mergeCell ref="H143:H144"/>
    <mergeCell ref="B99:C99"/>
    <mergeCell ref="B100:C100"/>
    <mergeCell ref="B132:C132"/>
    <mergeCell ref="B128:C128"/>
    <mergeCell ref="B150:C150"/>
    <mergeCell ref="B176:C176"/>
    <mergeCell ref="B177:C177"/>
    <mergeCell ref="B178:C178"/>
    <mergeCell ref="B164:H164"/>
    <mergeCell ref="G143:G144"/>
    <mergeCell ref="D143:D144"/>
    <mergeCell ref="E143:E144"/>
    <mergeCell ref="F143:F144"/>
    <mergeCell ref="B157:H157"/>
    <mergeCell ref="B158:C158"/>
    <mergeCell ref="B159:C159"/>
    <mergeCell ref="B160:C160"/>
    <mergeCell ref="B161:C161"/>
    <mergeCell ref="B162:C162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F96:F97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98:C98"/>
    <mergeCell ref="B55:B56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D96:D97"/>
    <mergeCell ref="B96:C97"/>
    <mergeCell ref="E96:E97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7" priority="2" operator="greaterThan">
      <formula>0</formula>
    </cfRule>
  </conditionalFormatting>
  <conditionalFormatting sqref="H35">
    <cfRule type="cellIs" dxfId="6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800-000000000000}">
      <formula1>$O$146:$O$148</formula1>
    </dataValidation>
    <dataValidation type="list" allowBlank="1" showInputMessage="1" showErrorMessage="1" sqref="B165:C174 B176:C179" xr:uid="{00000000-0002-0000-0800-000001000000}">
      <formula1>$O$146:$O$147</formula1>
    </dataValidation>
    <dataValidation type="list" allowBlank="1" showInputMessage="1" showErrorMessage="1" sqref="B286:B298 B300:B303" xr:uid="{00000000-0002-0000-0800-000002000000}">
      <formula1>$L$286:$L$288</formula1>
    </dataValidation>
    <dataValidation type="list" allowBlank="1" showInputMessage="1" showErrorMessage="1" sqref="B306:C312 B314:C317" xr:uid="{00000000-0002-0000-08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8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2289" r:id="rId4" name="CommandButton1"/>
      </mc:Fallback>
    </mc:AlternateContent>
    <mc:AlternateContent xmlns:mc="http://schemas.openxmlformats.org/markup-compatibility/2006">
      <mc:Choice Requires="x14">
        <control shapeId="12290" r:id="rId6" name="Bouton 2">
          <controlPr defaultSize="0" print="0" autoFill="0" autoPict="0" macro="[0]!Protection">
            <anchor moveWithCells="1" sizeWithCells="1">
              <from>
                <xdr:col>6</xdr:col>
                <xdr:colOff>885825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91" r:id="rId7" name="Bouton 3">
          <controlPr defaultSize="0" print="0" autoFill="0" autoPict="0" macro="[0]!Bouton7_Cliquer">
            <anchor moveWithCells="1" sizeWithCells="1">
              <from>
                <xdr:col>7</xdr:col>
                <xdr:colOff>28575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92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28575</xdr:rowOff>
              </from>
              <to>
                <xdr:col>6</xdr:col>
                <xdr:colOff>828675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AC427"/>
  <sheetViews>
    <sheetView zoomScale="70" zoomScaleNormal="70" zoomScaleSheetLayoutView="70" workbookViewId="0">
      <selection activeCell="C18" sqref="C18:D18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196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44140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OCTOBRE!H35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41"/>
      <c r="C146" s="542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ref="H268:H272" si="13">SUM(F268*G268)</f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algorithmName="SHA-512" hashValue="ulEJ/gE/qFMTe/OilMQwW2qwxVXneTDed4nCC6F3YkihPLkOnpm0Xl/aCKF4gwoFlgK6iy/2bxr3aTxucQfLdA==" saltValue="7brVcjSlWeNPLf3j9fvbVA==" spinCount="100000"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5" priority="2" operator="greaterThan">
      <formula>0</formula>
    </cfRule>
  </conditionalFormatting>
  <conditionalFormatting sqref="H35">
    <cfRule type="cellIs" dxfId="4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900-000000000000}">
      <formula1>$O$146:$O$148</formula1>
    </dataValidation>
    <dataValidation type="list" allowBlank="1" showInputMessage="1" showErrorMessage="1" sqref="B165:C174 B176:C179" xr:uid="{00000000-0002-0000-0900-000001000000}">
      <formula1>$O$146:$O$147</formula1>
    </dataValidation>
    <dataValidation type="list" allowBlank="1" showInputMessage="1" showErrorMessage="1" sqref="B286:B298 B300:B303" xr:uid="{00000000-0002-0000-0900-000002000000}">
      <formula1>$L$286:$L$288</formula1>
    </dataValidation>
    <dataValidation type="list" allowBlank="1" showInputMessage="1" showErrorMessage="1" sqref="B306:C312 B314:C317" xr:uid="{00000000-0002-0000-09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9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3313" r:id="rId4" name="CommandButton1"/>
      </mc:Fallback>
    </mc:AlternateContent>
    <mc:AlternateContent xmlns:mc="http://schemas.openxmlformats.org/markup-compatibility/2006">
      <mc:Choice Requires="x14">
        <control shapeId="13314" r:id="rId6" name="Bouton 2">
          <controlPr defaultSize="0" print="0" autoFill="0" autoPict="0" macro="[0]!Protection">
            <anchor moveWithCells="1" sizeWithCells="1">
              <from>
                <xdr:col>7</xdr:col>
                <xdr:colOff>0</xdr:colOff>
                <xdr:row>1</xdr:row>
                <xdr:rowOff>19050</xdr:rowOff>
              </from>
              <to>
                <xdr:col>7</xdr:col>
                <xdr:colOff>1581150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15" r:id="rId7" name="Bouton 3">
          <controlPr defaultSize="0" print="0" autoFill="0" autoPict="0" macro="[0]!Bouton7_Cliquer">
            <anchor moveWithCells="1" sizeWithCells="1">
              <from>
                <xdr:col>7</xdr:col>
                <xdr:colOff>28575</xdr:colOff>
                <xdr:row>3</xdr:row>
                <xdr:rowOff>28575</xdr:rowOff>
              </from>
              <to>
                <xdr:col>7</xdr:col>
                <xdr:colOff>1581150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16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28575</xdr:rowOff>
              </from>
              <to>
                <xdr:col>6</xdr:col>
                <xdr:colOff>828675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C427"/>
  <sheetViews>
    <sheetView zoomScale="70" zoomScaleNormal="70" zoomScaleSheetLayoutView="70" workbookViewId="0">
      <selection activeCell="D20" sqref="D20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197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44170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NOVEMBRE!H35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41"/>
      <c r="C146" s="542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3" priority="2" operator="greaterThan">
      <formula>0</formula>
    </cfRule>
  </conditionalFormatting>
  <conditionalFormatting sqref="H35">
    <cfRule type="cellIs" dxfId="2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A00-000000000000}">
      <formula1>$O$146:$O$148</formula1>
    </dataValidation>
    <dataValidation type="list" allowBlank="1" showInputMessage="1" showErrorMessage="1" sqref="B165:C174 B176:C179" xr:uid="{00000000-0002-0000-0A00-000001000000}">
      <formula1>$O$146:$O$147</formula1>
    </dataValidation>
    <dataValidation type="list" allowBlank="1" showInputMessage="1" showErrorMessage="1" sqref="B286:B298 B300:B303" xr:uid="{00000000-0002-0000-0A00-000002000000}">
      <formula1>$L$286:$L$288</formula1>
    </dataValidation>
    <dataValidation type="list" allowBlank="1" showInputMessage="1" showErrorMessage="1" sqref="B306:C312 B314:C317" xr:uid="{00000000-0002-0000-0A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A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4337" r:id="rId4" name="CommandButton1"/>
      </mc:Fallback>
    </mc:AlternateContent>
    <mc:AlternateContent xmlns:mc="http://schemas.openxmlformats.org/markup-compatibility/2006">
      <mc:Choice Requires="x14">
        <control shapeId="14338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0</xdr:row>
                <xdr:rowOff>219075</xdr:rowOff>
              </from>
              <to>
                <xdr:col>7</xdr:col>
                <xdr:colOff>1571625</xdr:colOff>
                <xdr:row>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39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0</xdr:rowOff>
              </from>
              <to>
                <xdr:col>7</xdr:col>
                <xdr:colOff>1571625</xdr:colOff>
                <xdr:row>4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40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AC427"/>
  <sheetViews>
    <sheetView topLeftCell="A13"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198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44201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E382</f>
        <v>0</v>
      </c>
      <c r="F13" s="412">
        <f>F382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25" t="s">
        <v>7</v>
      </c>
      <c r="B31" s="200"/>
      <c r="C31" s="527"/>
      <c r="D31" s="527"/>
      <c r="E31" s="529">
        <f ca="1">E7+E10+E11+E12+E13+E15+E8+E9</f>
        <v>0</v>
      </c>
      <c r="F31" s="531"/>
      <c r="G31" s="533"/>
      <c r="H31" s="513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26"/>
      <c r="B32" s="201"/>
      <c r="C32" s="528"/>
      <c r="D32" s="528"/>
      <c r="E32" s="530"/>
      <c r="F32" s="532"/>
      <c r="G32" s="534"/>
      <c r="H32" s="514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DECEMBRE!H35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15" t="s">
        <v>8</v>
      </c>
      <c r="B37" s="516"/>
      <c r="C37" s="516"/>
      <c r="D37" s="516"/>
      <c r="E37" s="516"/>
      <c r="F37" s="516"/>
      <c r="G37" s="516"/>
      <c r="H37" s="51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584" t="s">
        <v>120</v>
      </c>
      <c r="C38" s="518" t="s">
        <v>109</v>
      </c>
      <c r="D38" s="466" t="s">
        <v>11</v>
      </c>
      <c r="E38" s="476" t="s">
        <v>12</v>
      </c>
      <c r="F38" s="478" t="s">
        <v>13</v>
      </c>
      <c r="G38" s="480" t="s">
        <v>14</v>
      </c>
      <c r="H38" s="482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585"/>
      <c r="C39" s="519"/>
      <c r="D39" s="520"/>
      <c r="E39" s="521"/>
      <c r="F39" s="522"/>
      <c r="G39" s="523"/>
      <c r="H39" s="524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462" t="s">
        <v>18</v>
      </c>
      <c r="B55" s="586" t="s">
        <v>120</v>
      </c>
      <c r="C55" s="464" t="s">
        <v>109</v>
      </c>
      <c r="D55" s="466" t="s">
        <v>11</v>
      </c>
      <c r="E55" s="468" t="s">
        <v>12</v>
      </c>
      <c r="F55" s="470" t="s">
        <v>13</v>
      </c>
      <c r="G55" s="472" t="s">
        <v>14</v>
      </c>
      <c r="H55" s="47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463"/>
      <c r="B56" s="587"/>
      <c r="C56" s="465"/>
      <c r="D56" s="467"/>
      <c r="E56" s="469"/>
      <c r="F56" s="471"/>
      <c r="G56" s="473"/>
      <c r="H56" s="47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466" t="s">
        <v>22</v>
      </c>
      <c r="B83" s="584" t="s">
        <v>120</v>
      </c>
      <c r="C83" s="464" t="s">
        <v>109</v>
      </c>
      <c r="D83" s="466" t="s">
        <v>11</v>
      </c>
      <c r="E83" s="476" t="s">
        <v>12</v>
      </c>
      <c r="F83" s="478" t="s">
        <v>13</v>
      </c>
      <c r="G83" s="480" t="s">
        <v>14</v>
      </c>
      <c r="H83" s="482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467"/>
      <c r="B84" s="585"/>
      <c r="C84" s="465"/>
      <c r="D84" s="467"/>
      <c r="E84" s="477"/>
      <c r="F84" s="479"/>
      <c r="G84" s="481"/>
      <c r="H84" s="483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588" t="e">
        <f>AVERAGE(C83:C89,C73:C80,C55:C69,C39:C53)</f>
        <v>#DIV/0!</v>
      </c>
      <c r="C93" s="588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15" t="s">
        <v>51</v>
      </c>
      <c r="B95" s="549"/>
      <c r="C95" s="549"/>
      <c r="D95" s="516"/>
      <c r="E95" s="516"/>
      <c r="F95" s="516"/>
      <c r="G95" s="516"/>
      <c r="H95" s="51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466" t="s">
        <v>9</v>
      </c>
      <c r="B96" s="547" t="s">
        <v>53</v>
      </c>
      <c r="C96" s="548"/>
      <c r="D96" s="466" t="s">
        <v>11</v>
      </c>
      <c r="E96" s="476" t="s">
        <v>12</v>
      </c>
      <c r="F96" s="478" t="s">
        <v>13</v>
      </c>
      <c r="G96" s="480" t="s">
        <v>14</v>
      </c>
      <c r="H96" s="535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467"/>
      <c r="B97" s="538"/>
      <c r="C97" s="519"/>
      <c r="D97" s="467"/>
      <c r="E97" s="477"/>
      <c r="F97" s="479"/>
      <c r="G97" s="481"/>
      <c r="H97" s="536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557"/>
      <c r="C98" s="557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505"/>
      <c r="C99" s="505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505"/>
      <c r="C100" s="505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505"/>
      <c r="C101" s="505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505"/>
      <c r="C102" s="505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505"/>
      <c r="C103" s="505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505"/>
      <c r="C104" s="505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505"/>
      <c r="C105" s="505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583"/>
      <c r="C106" s="583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505"/>
      <c r="C107" s="505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557"/>
      <c r="C108" s="557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505"/>
      <c r="C109" s="505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505"/>
      <c r="C110" s="505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505"/>
      <c r="C111" s="505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505"/>
      <c r="C112" s="505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505"/>
      <c r="C113" s="505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505"/>
      <c r="C114" s="505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505"/>
      <c r="C115" s="505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505"/>
      <c r="C116" s="505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505"/>
      <c r="C117" s="505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505"/>
      <c r="C118" s="505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505"/>
      <c r="C119" s="505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505"/>
      <c r="C120" s="505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505"/>
      <c r="C121" s="505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505"/>
      <c r="C122" s="505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505"/>
      <c r="C123" s="505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505"/>
      <c r="C124" s="505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505"/>
      <c r="C125" s="505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505"/>
      <c r="C126" s="505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505"/>
      <c r="C127" s="505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505"/>
      <c r="C128" s="505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505"/>
      <c r="C129" s="505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505"/>
      <c r="C130" s="505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505"/>
      <c r="C131" s="505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505"/>
      <c r="C132" s="505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505"/>
      <c r="C133" s="505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505"/>
      <c r="C134" s="505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505"/>
      <c r="C135" s="505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506"/>
      <c r="C136" s="50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506"/>
      <c r="C137" s="50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506"/>
      <c r="C138" s="50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506"/>
      <c r="C139" s="50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558"/>
      <c r="C140" s="558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544"/>
      <c r="C141" s="546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15" t="s">
        <v>24</v>
      </c>
      <c r="B142" s="516"/>
      <c r="C142" s="516"/>
      <c r="D142" s="516"/>
      <c r="E142" s="516"/>
      <c r="F142" s="516"/>
      <c r="G142" s="516"/>
      <c r="H142" s="51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537" t="s">
        <v>10</v>
      </c>
      <c r="C143" s="518"/>
      <c r="D143" s="466" t="s">
        <v>11</v>
      </c>
      <c r="E143" s="476" t="s">
        <v>12</v>
      </c>
      <c r="F143" s="478" t="s">
        <v>13</v>
      </c>
      <c r="G143" s="480" t="s">
        <v>14</v>
      </c>
      <c r="H143" s="535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538"/>
      <c r="C144" s="519"/>
      <c r="D144" s="467"/>
      <c r="E144" s="477"/>
      <c r="F144" s="479"/>
      <c r="G144" s="481"/>
      <c r="H144" s="536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39"/>
      <c r="C145" s="540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41"/>
      <c r="C146" s="542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41"/>
      <c r="C147" s="542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41"/>
      <c r="C148" s="542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41"/>
      <c r="C149" s="542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41"/>
      <c r="C150" s="542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41"/>
      <c r="C151" s="542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41"/>
      <c r="C152" s="542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41"/>
      <c r="C153" s="542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41"/>
      <c r="C154" s="542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41"/>
      <c r="C155" s="542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64"/>
      <c r="C156" s="565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544"/>
      <c r="C157" s="545"/>
      <c r="D157" s="545"/>
      <c r="E157" s="545"/>
      <c r="F157" s="545"/>
      <c r="G157" s="545"/>
      <c r="H157" s="546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43"/>
      <c r="C158" s="543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59"/>
      <c r="C159" s="559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59"/>
      <c r="C160" s="559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60"/>
      <c r="C161" s="560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0"/>
      <c r="C162" s="500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61"/>
      <c r="C164" s="562"/>
      <c r="D164" s="562"/>
      <c r="E164" s="562"/>
      <c r="F164" s="562"/>
      <c r="G164" s="562"/>
      <c r="H164" s="563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43"/>
      <c r="C165" s="543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43"/>
      <c r="C166" s="543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43"/>
      <c r="C167" s="543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43"/>
      <c r="C168" s="543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43"/>
      <c r="C169" s="543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43"/>
      <c r="C170" s="543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43"/>
      <c r="C171" s="543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43"/>
      <c r="C172" s="543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43"/>
      <c r="C173" s="543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43"/>
      <c r="C174" s="543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544"/>
      <c r="C175" s="545"/>
      <c r="D175" s="545"/>
      <c r="E175" s="545"/>
      <c r="F175" s="545"/>
      <c r="G175" s="545"/>
      <c r="H175" s="546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43"/>
      <c r="C176" s="543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59"/>
      <c r="C177" s="559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59"/>
      <c r="C178" s="559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60"/>
      <c r="C179" s="560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544"/>
      <c r="C180" s="546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544"/>
      <c r="C182" s="546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15" t="s">
        <v>30</v>
      </c>
      <c r="B183" s="516"/>
      <c r="C183" s="516"/>
      <c r="D183" s="516"/>
      <c r="E183" s="516"/>
      <c r="F183" s="516"/>
      <c r="G183" s="516"/>
      <c r="H183" s="51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466" t="s">
        <v>9</v>
      </c>
      <c r="B184" s="537" t="s">
        <v>10</v>
      </c>
      <c r="C184" s="518"/>
      <c r="D184" s="466" t="s">
        <v>11</v>
      </c>
      <c r="E184" s="535" t="s">
        <v>12</v>
      </c>
      <c r="F184" s="478" t="s">
        <v>13</v>
      </c>
      <c r="G184" s="480" t="s">
        <v>14</v>
      </c>
      <c r="H184" s="535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467"/>
      <c r="B185" s="538"/>
      <c r="C185" s="519"/>
      <c r="D185" s="467"/>
      <c r="E185" s="536"/>
      <c r="F185" s="479"/>
      <c r="G185" s="481"/>
      <c r="H185" s="536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36"/>
      <c r="C186" s="570"/>
      <c r="D186" s="570"/>
      <c r="E186" s="570"/>
      <c r="F186" s="570"/>
      <c r="G186" s="570"/>
      <c r="H186" s="437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53"/>
      <c r="C187" s="554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55"/>
      <c r="C188" s="556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55"/>
      <c r="C189" s="556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55"/>
      <c r="C190" s="556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48"/>
      <c r="C191" s="449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48"/>
      <c r="C193" s="449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48"/>
      <c r="C194" s="449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509"/>
      <c r="C195" s="510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509"/>
      <c r="C196" s="510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509"/>
      <c r="C197" s="510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509"/>
      <c r="C198" s="510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509"/>
      <c r="C199" s="510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509"/>
      <c r="C200" s="510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509"/>
      <c r="C201" s="510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509"/>
      <c r="C202" s="510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509"/>
      <c r="C203" s="510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509"/>
      <c r="C204" s="510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509"/>
      <c r="C205" s="510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509"/>
      <c r="C206" s="510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509"/>
      <c r="C207" s="510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509"/>
      <c r="C208" s="510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571"/>
      <c r="C209" s="572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499"/>
      <c r="C210" s="500"/>
      <c r="D210" s="500"/>
      <c r="E210" s="500"/>
      <c r="F210" s="500"/>
      <c r="G210" s="500"/>
      <c r="H210" s="501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573"/>
      <c r="C211" s="573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506"/>
      <c r="C212" s="50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506"/>
      <c r="C213" s="50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506"/>
      <c r="C214" s="50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506"/>
      <c r="C215" s="50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571"/>
      <c r="C216" s="572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02"/>
      <c r="C217" s="503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36" t="s">
        <v>10</v>
      </c>
      <c r="C218" s="437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11"/>
      <c r="C219" s="512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566"/>
      <c r="C220" s="567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566"/>
      <c r="C221" s="567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566"/>
      <c r="C222" s="567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566"/>
      <c r="C223" s="567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566"/>
      <c r="C224" s="567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566"/>
      <c r="C225" s="567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566"/>
      <c r="C226" s="567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566"/>
      <c r="C227" s="567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566"/>
      <c r="C228" s="567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566"/>
      <c r="C229" s="567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566"/>
      <c r="C230" s="567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566"/>
      <c r="C231" s="567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68"/>
      <c r="C232" s="569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459"/>
      <c r="C233" s="460"/>
      <c r="D233" s="460"/>
      <c r="E233" s="460"/>
      <c r="F233" s="460"/>
      <c r="G233" s="460"/>
      <c r="H233" s="461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566"/>
      <c r="C234" s="567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509"/>
      <c r="C235" s="510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509"/>
      <c r="C236" s="510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509"/>
      <c r="C237" s="510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509"/>
      <c r="C238" s="510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509"/>
      <c r="C239" s="510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509"/>
      <c r="C240" s="510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07"/>
      <c r="C241" s="508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36" t="s">
        <v>10</v>
      </c>
      <c r="C242" s="437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504"/>
      <c r="C243" s="504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505"/>
      <c r="C244" s="505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48"/>
      <c r="C245" s="449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48"/>
      <c r="C246" s="449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48"/>
      <c r="C247" s="449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48"/>
      <c r="C248" s="449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48"/>
      <c r="C249" s="449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48"/>
      <c r="C250" s="449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509"/>
      <c r="C251" s="510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509"/>
      <c r="C252" s="510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509"/>
      <c r="C253" s="510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509"/>
      <c r="C254" s="510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509"/>
      <c r="C255" s="510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509"/>
      <c r="C256" s="510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509"/>
      <c r="C257" s="510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509"/>
      <c r="C258" s="510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509"/>
      <c r="C259" s="510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509"/>
      <c r="C260" s="510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509"/>
      <c r="C261" s="510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509"/>
      <c r="C262" s="510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509"/>
      <c r="C263" s="510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509"/>
      <c r="C264" s="510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571"/>
      <c r="C265" s="572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544"/>
      <c r="C266" s="545"/>
      <c r="D266" s="545"/>
      <c r="E266" s="545"/>
      <c r="F266" s="545"/>
      <c r="G266" s="545"/>
      <c r="H266" s="546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574"/>
      <c r="C267" s="574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506"/>
      <c r="C268" s="50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506"/>
      <c r="C269" s="50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506"/>
      <c r="C270" s="50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506"/>
      <c r="C271" s="50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558"/>
      <c r="C272" s="558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544"/>
      <c r="C273" s="545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36" t="s">
        <v>10</v>
      </c>
      <c r="C274" s="437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504"/>
      <c r="C275" s="504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506"/>
      <c r="C276" s="50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506"/>
      <c r="C277" s="50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506"/>
      <c r="C278" s="50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558"/>
      <c r="C279" s="558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544"/>
      <c r="C280" s="546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575"/>
      <c r="C281" s="576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50" t="s">
        <v>40</v>
      </c>
      <c r="B282" s="551"/>
      <c r="C282" s="551"/>
      <c r="D282" s="551"/>
      <c r="E282" s="551"/>
      <c r="F282" s="551"/>
      <c r="G282" s="551"/>
      <c r="H282" s="552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466" t="s">
        <v>9</v>
      </c>
      <c r="B283" s="537" t="s">
        <v>10</v>
      </c>
      <c r="C283" s="518"/>
      <c r="D283" s="466" t="s">
        <v>11</v>
      </c>
      <c r="E283" s="535" t="s">
        <v>12</v>
      </c>
      <c r="F283" s="478" t="s">
        <v>13</v>
      </c>
      <c r="G283" s="480" t="s">
        <v>14</v>
      </c>
      <c r="H283" s="535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467"/>
      <c r="B284" s="538"/>
      <c r="C284" s="519"/>
      <c r="D284" s="467"/>
      <c r="E284" s="536"/>
      <c r="F284" s="479"/>
      <c r="G284" s="481"/>
      <c r="H284" s="536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36"/>
      <c r="C285" s="570"/>
      <c r="D285" s="570"/>
      <c r="E285" s="570"/>
      <c r="F285" s="570"/>
      <c r="G285" s="570"/>
      <c r="H285" s="437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582"/>
      <c r="C286" s="582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577"/>
      <c r="C287" s="577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577"/>
      <c r="C288" s="577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577"/>
      <c r="C289" s="577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577"/>
      <c r="C290" s="577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577"/>
      <c r="C291" s="577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577"/>
      <c r="C292" s="577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577"/>
      <c r="C293" s="577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577"/>
      <c r="C294" s="577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577"/>
      <c r="C295" s="577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577"/>
      <c r="C296" s="577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577"/>
      <c r="C297" s="577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578"/>
      <c r="C298" s="578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2"/>
      <c r="C299" s="484"/>
      <c r="D299" s="484"/>
      <c r="E299" s="484"/>
      <c r="F299" s="484"/>
      <c r="G299" s="484"/>
      <c r="H299" s="579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580"/>
      <c r="C300" s="581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40"/>
      <c r="C301" s="441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40"/>
      <c r="C302" s="441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40"/>
      <c r="C303" s="441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2"/>
      <c r="C304" s="443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36" t="s">
        <v>10</v>
      </c>
      <c r="C305" s="437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589"/>
      <c r="C306" s="590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591"/>
      <c r="C307" s="592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591"/>
      <c r="C308" s="592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591"/>
      <c r="C309" s="592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591"/>
      <c r="C310" s="592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591"/>
      <c r="C311" s="592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593"/>
      <c r="C312" s="594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94"/>
      <c r="C313" s="495"/>
      <c r="D313" s="495"/>
      <c r="E313" s="495"/>
      <c r="F313" s="495"/>
      <c r="G313" s="495"/>
      <c r="H313" s="496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589"/>
      <c r="C314" s="590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591"/>
      <c r="C315" s="592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591"/>
      <c r="C316" s="592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591"/>
      <c r="C317" s="592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595"/>
      <c r="C318" s="596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36" t="s">
        <v>10</v>
      </c>
      <c r="C319" s="437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497"/>
      <c r="C320" s="497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98"/>
      <c r="C321" s="498"/>
      <c r="D321" s="161"/>
      <c r="E321" s="14"/>
      <c r="F321" s="356"/>
      <c r="G321" s="15"/>
      <c r="H321" s="135">
        <f t="shared" ref="H321:H339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98"/>
      <c r="C322" s="498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98"/>
      <c r="C323" s="498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98"/>
      <c r="C324" s="498"/>
      <c r="D324" s="161"/>
      <c r="E324" s="14"/>
      <c r="F324" s="356"/>
      <c r="G324" s="15"/>
      <c r="H324" s="135">
        <f t="shared" si="18"/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98"/>
      <c r="C325" s="498"/>
      <c r="D325" s="161"/>
      <c r="E325" s="14"/>
      <c r="F325" s="356"/>
      <c r="G325" s="15"/>
      <c r="H325" s="135">
        <f t="shared" si="18"/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98"/>
      <c r="C326" s="498"/>
      <c r="D326" s="161"/>
      <c r="E326" s="14"/>
      <c r="F326" s="356"/>
      <c r="G326" s="15"/>
      <c r="H326" s="135">
        <f t="shared" si="18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98"/>
      <c r="C327" s="498"/>
      <c r="D327" s="161"/>
      <c r="E327" s="14"/>
      <c r="F327" s="356"/>
      <c r="G327" s="15"/>
      <c r="H327" s="135">
        <f t="shared" si="18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98"/>
      <c r="C328" s="498"/>
      <c r="D328" s="161"/>
      <c r="E328" s="14"/>
      <c r="F328" s="356"/>
      <c r="G328" s="15"/>
      <c r="H328" s="135">
        <f t="shared" si="18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98"/>
      <c r="C329" s="498"/>
      <c r="D329" s="161"/>
      <c r="E329" s="14"/>
      <c r="F329" s="356"/>
      <c r="G329" s="15"/>
      <c r="H329" s="135">
        <f t="shared" si="18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98"/>
      <c r="C330" s="498"/>
      <c r="D330" s="161"/>
      <c r="E330" s="14"/>
      <c r="F330" s="356"/>
      <c r="G330" s="15"/>
      <c r="H330" s="135">
        <f t="shared" si="18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98"/>
      <c r="C331" s="498"/>
      <c r="D331" s="161"/>
      <c r="E331" s="14"/>
      <c r="F331" s="356"/>
      <c r="G331" s="15"/>
      <c r="H331" s="135">
        <f t="shared" si="18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98"/>
      <c r="C332" s="498"/>
      <c r="D332" s="161"/>
      <c r="E332" s="14"/>
      <c r="F332" s="356"/>
      <c r="G332" s="15"/>
      <c r="H332" s="135">
        <f t="shared" si="18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98"/>
      <c r="C333" s="498"/>
      <c r="D333" s="161"/>
      <c r="E333" s="14"/>
      <c r="F333" s="356"/>
      <c r="G333" s="15"/>
      <c r="H333" s="135">
        <f t="shared" si="18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98"/>
      <c r="C334" s="498"/>
      <c r="D334" s="161"/>
      <c r="E334" s="14"/>
      <c r="F334" s="356"/>
      <c r="G334" s="15"/>
      <c r="H334" s="135">
        <f t="shared" si="18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98"/>
      <c r="C335" s="498"/>
      <c r="D335" s="161"/>
      <c r="E335" s="14"/>
      <c r="F335" s="356"/>
      <c r="G335" s="15"/>
      <c r="H335" s="135">
        <f t="shared" si="18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98"/>
      <c r="C336" s="498"/>
      <c r="D336" s="161"/>
      <c r="E336" s="14"/>
      <c r="F336" s="356"/>
      <c r="G336" s="15"/>
      <c r="H336" s="135">
        <f t="shared" si="18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98"/>
      <c r="C337" s="498"/>
      <c r="D337" s="161"/>
      <c r="E337" s="14"/>
      <c r="F337" s="356"/>
      <c r="G337" s="15"/>
      <c r="H337" s="135">
        <f t="shared" si="18"/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98"/>
      <c r="C338" s="498"/>
      <c r="D338" s="161"/>
      <c r="E338" s="14"/>
      <c r="F338" s="356"/>
      <c r="G338" s="15"/>
      <c r="H338" s="135">
        <f t="shared" si="18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597"/>
      <c r="C339" s="597"/>
      <c r="D339" s="162"/>
      <c r="E339" s="17"/>
      <c r="F339" s="359"/>
      <c r="G339" s="21"/>
      <c r="H339" s="136">
        <f t="shared" si="18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2"/>
      <c r="C340" s="484"/>
      <c r="D340" s="484"/>
      <c r="E340" s="484"/>
      <c r="F340" s="484"/>
      <c r="G340" s="484"/>
      <c r="H340" s="443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485"/>
      <c r="C341" s="485"/>
      <c r="D341" s="164"/>
      <c r="E341" s="19"/>
      <c r="F341" s="355"/>
      <c r="G341" s="20"/>
      <c r="H341" s="61">
        <f t="shared" ref="H341:H378" si="19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486"/>
      <c r="C342" s="486"/>
      <c r="D342" s="161"/>
      <c r="E342" s="14"/>
      <c r="F342" s="356"/>
      <c r="G342" s="15"/>
      <c r="H342" s="115">
        <f t="shared" si="19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486"/>
      <c r="C343" s="486"/>
      <c r="D343" s="161"/>
      <c r="E343" s="14"/>
      <c r="F343" s="356"/>
      <c r="G343" s="15"/>
      <c r="H343" s="115">
        <f t="shared" si="19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487"/>
      <c r="C344" s="487"/>
      <c r="D344" s="162"/>
      <c r="E344" s="17"/>
      <c r="F344" s="359"/>
      <c r="G344" s="21"/>
      <c r="H344" s="137">
        <f t="shared" si="19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2"/>
      <c r="C345" s="443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488"/>
      <c r="B346" s="488"/>
      <c r="C346" s="488"/>
      <c r="D346" s="488"/>
      <c r="E346" s="488"/>
      <c r="F346" s="488"/>
      <c r="G346" s="488"/>
      <c r="H346" s="489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36" t="s">
        <v>10</v>
      </c>
      <c r="C347" s="437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490"/>
      <c r="C348" s="491"/>
      <c r="D348" s="164"/>
      <c r="E348" s="19"/>
      <c r="F348" s="371"/>
      <c r="G348" s="20"/>
      <c r="H348" s="61">
        <f t="shared" ref="H348:H358" si="20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48"/>
      <c r="C349" s="449"/>
      <c r="D349" s="164"/>
      <c r="E349" s="14"/>
      <c r="F349" s="372"/>
      <c r="G349" s="15"/>
      <c r="H349" s="115">
        <f t="shared" si="20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48"/>
      <c r="C350" s="449"/>
      <c r="D350" s="164"/>
      <c r="E350" s="14"/>
      <c r="F350" s="372"/>
      <c r="G350" s="15"/>
      <c r="H350" s="61">
        <f t="shared" si="20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48"/>
      <c r="C351" s="449"/>
      <c r="D351" s="164"/>
      <c r="E351" s="14"/>
      <c r="F351" s="372"/>
      <c r="G351" s="15"/>
      <c r="H351" s="115">
        <f t="shared" si="20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48"/>
      <c r="C352" s="449"/>
      <c r="D352" s="164"/>
      <c r="E352" s="14"/>
      <c r="F352" s="372"/>
      <c r="G352" s="15"/>
      <c r="H352" s="61">
        <f t="shared" si="20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48"/>
      <c r="C353" s="449"/>
      <c r="D353" s="164"/>
      <c r="E353" s="14"/>
      <c r="F353" s="372"/>
      <c r="G353" s="15"/>
      <c r="H353" s="115">
        <f t="shared" si="20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48"/>
      <c r="C354" s="449"/>
      <c r="D354" s="164"/>
      <c r="E354" s="14"/>
      <c r="F354" s="372"/>
      <c r="G354" s="15"/>
      <c r="H354" s="61">
        <f t="shared" si="20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48"/>
      <c r="C355" s="449"/>
      <c r="D355" s="164"/>
      <c r="E355" s="14"/>
      <c r="F355" s="372"/>
      <c r="G355" s="15"/>
      <c r="H355" s="115">
        <f t="shared" si="20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48"/>
      <c r="C356" s="449"/>
      <c r="D356" s="164"/>
      <c r="E356" s="14"/>
      <c r="F356" s="372"/>
      <c r="G356" s="15"/>
      <c r="H356" s="61">
        <f t="shared" si="20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48"/>
      <c r="C357" s="449"/>
      <c r="D357" s="164"/>
      <c r="E357" s="14"/>
      <c r="F357" s="372"/>
      <c r="G357" s="15"/>
      <c r="H357" s="115">
        <f t="shared" si="20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452"/>
      <c r="C358" s="453"/>
      <c r="D358" s="251"/>
      <c r="E358" s="17"/>
      <c r="F358" s="373"/>
      <c r="G358" s="21"/>
      <c r="H358" s="126">
        <f t="shared" si="20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454"/>
      <c r="C359" s="455"/>
      <c r="D359" s="455"/>
      <c r="E359" s="455"/>
      <c r="F359" s="455"/>
      <c r="G359" s="455"/>
      <c r="H359" s="456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457"/>
      <c r="C360" s="458"/>
      <c r="D360" s="165"/>
      <c r="E360" s="127"/>
      <c r="F360" s="360"/>
      <c r="G360" s="142"/>
      <c r="H360" s="143">
        <f t="shared" si="19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48"/>
      <c r="C361" s="449"/>
      <c r="D361" s="164"/>
      <c r="E361" s="14"/>
      <c r="F361" s="356"/>
      <c r="G361" s="30"/>
      <c r="H361" s="145">
        <f t="shared" si="19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48"/>
      <c r="C362" s="449"/>
      <c r="D362" s="164"/>
      <c r="E362" s="14"/>
      <c r="F362" s="356"/>
      <c r="G362" s="30"/>
      <c r="H362" s="145">
        <f t="shared" si="19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450"/>
      <c r="C363" s="451"/>
      <c r="D363" s="315"/>
      <c r="E363" s="129"/>
      <c r="F363" s="361"/>
      <c r="G363" s="147"/>
      <c r="H363" s="148">
        <f t="shared" si="19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492"/>
      <c r="C364" s="493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94"/>
      <c r="B365" s="495"/>
      <c r="C365" s="495"/>
      <c r="D365" s="495"/>
      <c r="E365" s="495"/>
      <c r="F365" s="495"/>
      <c r="G365" s="495"/>
      <c r="H365" s="496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36" t="s">
        <v>10</v>
      </c>
      <c r="C366" s="437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457"/>
      <c r="C367" s="458"/>
      <c r="D367" s="164"/>
      <c r="E367" s="19"/>
      <c r="F367" s="355"/>
      <c r="G367" s="20"/>
      <c r="H367" s="55">
        <f t="shared" si="19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48"/>
      <c r="C368" s="449"/>
      <c r="D368" s="164"/>
      <c r="E368" s="14"/>
      <c r="F368" s="356"/>
      <c r="G368" s="15"/>
      <c r="H368" s="56">
        <f t="shared" si="19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48"/>
      <c r="C369" s="449"/>
      <c r="D369" s="164"/>
      <c r="E369" s="14"/>
      <c r="F369" s="356"/>
      <c r="G369" s="15"/>
      <c r="H369" s="56">
        <f t="shared" si="19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48"/>
      <c r="C370" s="449"/>
      <c r="D370" s="164"/>
      <c r="E370" s="14"/>
      <c r="F370" s="356"/>
      <c r="G370" s="15"/>
      <c r="H370" s="56">
        <f t="shared" si="19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48"/>
      <c r="C371" s="449"/>
      <c r="D371" s="164"/>
      <c r="E371" s="14"/>
      <c r="F371" s="356"/>
      <c r="G371" s="15"/>
      <c r="H371" s="56">
        <f t="shared" si="19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48"/>
      <c r="C372" s="449"/>
      <c r="D372" s="164"/>
      <c r="E372" s="14"/>
      <c r="F372" s="356"/>
      <c r="G372" s="15"/>
      <c r="H372" s="56">
        <f t="shared" si="19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450"/>
      <c r="C373" s="451"/>
      <c r="D373" s="164"/>
      <c r="E373" s="17"/>
      <c r="F373" s="359"/>
      <c r="G373" s="21"/>
      <c r="H373" s="57">
        <f t="shared" si="19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2"/>
      <c r="C374" s="484"/>
      <c r="D374" s="484"/>
      <c r="E374" s="484"/>
      <c r="F374" s="484"/>
      <c r="G374" s="484"/>
      <c r="H374" s="443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457"/>
      <c r="C375" s="458"/>
      <c r="D375" s="164"/>
      <c r="E375" s="19"/>
      <c r="F375" s="355"/>
      <c r="G375" s="20"/>
      <c r="H375" s="55">
        <f t="shared" si="19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48"/>
      <c r="C376" s="449"/>
      <c r="D376" s="164"/>
      <c r="E376" s="14"/>
      <c r="F376" s="356"/>
      <c r="G376" s="15"/>
      <c r="H376" s="56">
        <f t="shared" si="19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48"/>
      <c r="C377" s="449"/>
      <c r="D377" s="164"/>
      <c r="E377" s="14"/>
      <c r="F377" s="356"/>
      <c r="G377" s="15"/>
      <c r="H377" s="56">
        <f t="shared" si="19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450"/>
      <c r="C378" s="451"/>
      <c r="D378" s="164"/>
      <c r="E378" s="17"/>
      <c r="F378" s="359"/>
      <c r="G378" s="21"/>
      <c r="H378" s="57">
        <f t="shared" si="19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2"/>
      <c r="C379" s="443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459"/>
      <c r="B380" s="460"/>
      <c r="C380" s="460"/>
      <c r="D380" s="460"/>
      <c r="E380" s="460"/>
      <c r="F380" s="460"/>
      <c r="G380" s="460"/>
      <c r="H380" s="461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446"/>
      <c r="C381" s="447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15" t="s">
        <v>48</v>
      </c>
      <c r="B382" s="516"/>
      <c r="C382" s="516"/>
      <c r="D382" s="516"/>
      <c r="E382" s="516"/>
      <c r="F382" s="516"/>
      <c r="G382" s="516"/>
      <c r="H382" s="51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438"/>
      <c r="C383" s="439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40"/>
      <c r="C384" s="441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40"/>
      <c r="C385" s="441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40"/>
      <c r="C386" s="441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444"/>
      <c r="C387" s="445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2"/>
      <c r="C388" s="443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36" t="s">
        <v>10</v>
      </c>
      <c r="C389" s="437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438"/>
      <c r="C390" s="439"/>
      <c r="D390" s="160"/>
      <c r="E390" s="19"/>
      <c r="F390" s="355"/>
      <c r="G390" s="20"/>
      <c r="H390" s="55">
        <f t="shared" ref="H390:H401" si="21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40"/>
      <c r="C391" s="441"/>
      <c r="D391" s="160"/>
      <c r="E391" s="19"/>
      <c r="F391" s="355"/>
      <c r="G391" s="20"/>
      <c r="H391" s="56">
        <f t="shared" si="21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40"/>
      <c r="C392" s="441"/>
      <c r="D392" s="160"/>
      <c r="E392" s="19"/>
      <c r="F392" s="355"/>
      <c r="G392" s="20"/>
      <c r="H392" s="56">
        <f t="shared" si="21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40"/>
      <c r="C393" s="441"/>
      <c r="D393" s="160"/>
      <c r="E393" s="19"/>
      <c r="F393" s="355"/>
      <c r="G393" s="20"/>
      <c r="H393" s="56">
        <f t="shared" si="21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40"/>
      <c r="C394" s="441"/>
      <c r="D394" s="160"/>
      <c r="E394" s="19"/>
      <c r="F394" s="355"/>
      <c r="G394" s="20"/>
      <c r="H394" s="56">
        <f t="shared" si="21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40"/>
      <c r="C395" s="441"/>
      <c r="D395" s="160"/>
      <c r="E395" s="19"/>
      <c r="F395" s="355"/>
      <c r="G395" s="20"/>
      <c r="H395" s="56">
        <f t="shared" si="21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40"/>
      <c r="C396" s="441"/>
      <c r="D396" s="157"/>
      <c r="E396" s="14"/>
      <c r="F396" s="356"/>
      <c r="G396" s="15"/>
      <c r="H396" s="56">
        <f t="shared" si="21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40"/>
      <c r="C397" s="441"/>
      <c r="D397" s="157"/>
      <c r="E397" s="14"/>
      <c r="F397" s="356"/>
      <c r="G397" s="15"/>
      <c r="H397" s="56">
        <f t="shared" si="21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40"/>
      <c r="C398" s="441"/>
      <c r="D398" s="157"/>
      <c r="E398" s="14"/>
      <c r="F398" s="356"/>
      <c r="G398" s="15"/>
      <c r="H398" s="56">
        <f t="shared" si="21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40"/>
      <c r="C399" s="441"/>
      <c r="D399" s="157"/>
      <c r="E399" s="14"/>
      <c r="F399" s="356"/>
      <c r="G399" s="15"/>
      <c r="H399" s="56">
        <f t="shared" si="21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40"/>
      <c r="C400" s="441"/>
      <c r="D400" s="157"/>
      <c r="E400" s="14"/>
      <c r="F400" s="356"/>
      <c r="G400" s="15"/>
      <c r="H400" s="56">
        <f t="shared" si="21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444"/>
      <c r="C401" s="445"/>
      <c r="D401" s="157"/>
      <c r="E401" s="14"/>
      <c r="F401" s="356"/>
      <c r="G401" s="15"/>
      <c r="H401" s="56">
        <f t="shared" si="21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2"/>
      <c r="C402" s="443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40:H340"/>
    <mergeCell ref="B93:C93"/>
    <mergeCell ref="B273:C27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127:C127"/>
    <mergeCell ref="B240:C240"/>
    <mergeCell ref="B224:C224"/>
    <mergeCell ref="B225:C225"/>
    <mergeCell ref="B226:C226"/>
    <mergeCell ref="B227:C227"/>
    <mergeCell ref="B228:C228"/>
    <mergeCell ref="B233:H233"/>
    <mergeCell ref="B136:C136"/>
    <mergeCell ref="B137:C137"/>
    <mergeCell ref="B138:C138"/>
    <mergeCell ref="B139:C139"/>
    <mergeCell ref="B146:C146"/>
    <mergeCell ref="B147:C147"/>
    <mergeCell ref="B148:C148"/>
    <mergeCell ref="B149:C149"/>
    <mergeCell ref="B150:C150"/>
    <mergeCell ref="G143:G144"/>
    <mergeCell ref="H143:H144"/>
    <mergeCell ref="B157:H157"/>
    <mergeCell ref="B145:C145"/>
    <mergeCell ref="B141:C141"/>
    <mergeCell ref="A142:H142"/>
    <mergeCell ref="B143:C144"/>
    <mergeCell ref="D143:D144"/>
    <mergeCell ref="B216:C216"/>
    <mergeCell ref="F143:F144"/>
    <mergeCell ref="B151:C151"/>
    <mergeCell ref="B178:C178"/>
    <mergeCell ref="A95:H95"/>
    <mergeCell ref="A96:A97"/>
    <mergeCell ref="B96:C97"/>
    <mergeCell ref="D96:D97"/>
    <mergeCell ref="E96:E97"/>
    <mergeCell ref="B128:C128"/>
    <mergeCell ref="B223:C223"/>
    <mergeCell ref="B236:C236"/>
    <mergeCell ref="B110:C110"/>
    <mergeCell ref="B152:C152"/>
    <mergeCell ref="B153:C153"/>
    <mergeCell ref="B154:C154"/>
    <mergeCell ref="B155:C155"/>
    <mergeCell ref="B156:C156"/>
    <mergeCell ref="B170:C170"/>
    <mergeCell ref="B171:C171"/>
    <mergeCell ref="B172:C172"/>
    <mergeCell ref="B158:C158"/>
    <mergeCell ref="B159:C159"/>
    <mergeCell ref="B160:C160"/>
    <mergeCell ref="B161:C161"/>
    <mergeCell ref="B162:C162"/>
    <mergeCell ref="B176:C176"/>
    <mergeCell ref="B177:C177"/>
    <mergeCell ref="H96:H97"/>
    <mergeCell ref="B107:C107"/>
    <mergeCell ref="B98:C98"/>
    <mergeCell ref="B99:C99"/>
    <mergeCell ref="B100:C100"/>
    <mergeCell ref="B111:C111"/>
    <mergeCell ref="B140:C140"/>
    <mergeCell ref="B101:C101"/>
    <mergeCell ref="B102:C102"/>
    <mergeCell ref="B103:C103"/>
    <mergeCell ref="B104:C104"/>
    <mergeCell ref="B105:C105"/>
    <mergeCell ref="B106:C106"/>
    <mergeCell ref="B134:C134"/>
    <mergeCell ref="B135:C135"/>
    <mergeCell ref="B130:C130"/>
    <mergeCell ref="B131:C131"/>
    <mergeCell ref="B132:C132"/>
    <mergeCell ref="B133:C133"/>
    <mergeCell ref="B108:C108"/>
    <mergeCell ref="B109:C109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C55:C56"/>
    <mergeCell ref="D55:D56"/>
    <mergeCell ref="B164:H164"/>
    <mergeCell ref="B165:C165"/>
    <mergeCell ref="B166:C166"/>
    <mergeCell ref="B167:C167"/>
    <mergeCell ref="B168:C168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E143:E144"/>
    <mergeCell ref="F96:F97"/>
    <mergeCell ref="G96:G97"/>
    <mergeCell ref="B169:C169"/>
    <mergeCell ref="G184:G185"/>
    <mergeCell ref="H184:H185"/>
    <mergeCell ref="B186:H186"/>
    <mergeCell ref="B179:C179"/>
    <mergeCell ref="B180:C180"/>
    <mergeCell ref="B173:C173"/>
    <mergeCell ref="B174:C174"/>
    <mergeCell ref="B175:H175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4:C234"/>
    <mergeCell ref="B239:C239"/>
    <mergeCell ref="B235:C235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E283:E284"/>
    <mergeCell ref="F283:F284"/>
    <mergeCell ref="G283:G284"/>
    <mergeCell ref="H283:H284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D283:D284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296:C296"/>
    <mergeCell ref="B297:C297"/>
    <mergeCell ref="B298:C298"/>
    <mergeCell ref="B294:C294"/>
    <mergeCell ref="B299:H299"/>
    <mergeCell ref="B300:C300"/>
    <mergeCell ref="B353:C353"/>
    <mergeCell ref="B354:C354"/>
    <mergeCell ref="B355:C355"/>
    <mergeCell ref="B356:C356"/>
    <mergeCell ref="B357:C357"/>
    <mergeCell ref="B364:C364"/>
    <mergeCell ref="B367:C367"/>
    <mergeCell ref="B341:C341"/>
    <mergeCell ref="B342:C342"/>
    <mergeCell ref="B343:C343"/>
    <mergeCell ref="B344:C344"/>
    <mergeCell ref="B351:C351"/>
    <mergeCell ref="B352:C352"/>
    <mergeCell ref="B348:C348"/>
    <mergeCell ref="B349:C349"/>
    <mergeCell ref="B350:C350"/>
    <mergeCell ref="B345:C345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B377:C377"/>
    <mergeCell ref="B378:C378"/>
    <mergeCell ref="B379:C379"/>
    <mergeCell ref="A382:H382"/>
    <mergeCell ref="B371:C371"/>
    <mergeCell ref="B372:C372"/>
    <mergeCell ref="B373:C373"/>
    <mergeCell ref="B374:H374"/>
    <mergeCell ref="B375:C375"/>
    <mergeCell ref="B376:C376"/>
    <mergeCell ref="B324:C324"/>
    <mergeCell ref="B325:C325"/>
    <mergeCell ref="B326:C326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393:C393"/>
    <mergeCell ref="B392:C392"/>
    <mergeCell ref="B391:C391"/>
    <mergeCell ref="B390:C390"/>
    <mergeCell ref="A346:H346"/>
    <mergeCell ref="A365:H365"/>
    <mergeCell ref="A380:H380"/>
    <mergeCell ref="B318:C318"/>
    <mergeCell ref="A283:A284"/>
    <mergeCell ref="B336:C336"/>
    <mergeCell ref="B337:C337"/>
    <mergeCell ref="B338:C338"/>
    <mergeCell ref="B339:C339"/>
    <mergeCell ref="B289:C289"/>
    <mergeCell ref="B290:C290"/>
    <mergeCell ref="B292:C292"/>
    <mergeCell ref="B293:C293"/>
    <mergeCell ref="B327:C327"/>
    <mergeCell ref="B328:C328"/>
    <mergeCell ref="B329:C329"/>
    <mergeCell ref="B330:C330"/>
    <mergeCell ref="B331:C331"/>
    <mergeCell ref="B332:C332"/>
    <mergeCell ref="B333:C333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A282:H282"/>
    <mergeCell ref="B334:C334"/>
    <mergeCell ref="B335:C335"/>
    <mergeCell ref="B316:C316"/>
    <mergeCell ref="B317:C317"/>
    <mergeCell ref="B320:C320"/>
    <mergeCell ref="B321:C321"/>
    <mergeCell ref="B322:C322"/>
    <mergeCell ref="B323:C323"/>
  </mergeCells>
  <conditionalFormatting sqref="H34">
    <cfRule type="cellIs" dxfId="1" priority="2" operator="greaterThan">
      <formula>0</formula>
    </cfRule>
  </conditionalFormatting>
  <conditionalFormatting sqref="H35">
    <cfRule type="cellIs" dxfId="0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B00-000000000000}">
      <formula1>$O$146:$O$148</formula1>
    </dataValidation>
    <dataValidation type="list" allowBlank="1" showInputMessage="1" showErrorMessage="1" sqref="B165:C174 B176:C179" xr:uid="{00000000-0002-0000-0B00-000001000000}">
      <formula1>$O$146:$O$147</formula1>
    </dataValidation>
    <dataValidation type="list" allowBlank="1" showInputMessage="1" showErrorMessage="1" sqref="B286:B298 B300:B303" xr:uid="{00000000-0002-0000-0B00-000002000000}">
      <formula1>$L$286:$L$288</formula1>
    </dataValidation>
    <dataValidation type="list" allowBlank="1" showInputMessage="1" showErrorMessage="1" sqref="B306:C312 B314:C317" xr:uid="{00000000-0002-0000-0B00-000003000000}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 xr:uid="{00000000-0002-0000-0B00-000004000000}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5361" r:id="rId4" name="CommandButton1"/>
      </mc:Fallback>
    </mc:AlternateContent>
    <mc:AlternateContent xmlns:mc="http://schemas.openxmlformats.org/markup-compatibility/2006">
      <mc:Choice Requires="x14">
        <control shapeId="15362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1</xdr:row>
                <xdr:rowOff>0</xdr:rowOff>
              </from>
              <to>
                <xdr:col>7</xdr:col>
                <xdr:colOff>1552575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3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3</xdr:row>
                <xdr:rowOff>9525</xdr:rowOff>
              </from>
              <to>
                <xdr:col>7</xdr:col>
                <xdr:colOff>1552575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4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A1:AC50"/>
  <sheetViews>
    <sheetView zoomScale="60" zoomScaleNormal="60" workbookViewId="0">
      <selection activeCell="A23" sqref="A23"/>
    </sheetView>
  </sheetViews>
  <sheetFormatPr baseColWidth="10" defaultRowHeight="15" x14ac:dyDescent="0.25"/>
  <cols>
    <col min="1" max="1" width="22" customWidth="1"/>
    <col min="2" max="2" width="17.42578125" customWidth="1"/>
    <col min="3" max="4" width="18.7109375" customWidth="1"/>
    <col min="5" max="5" width="25" customWidth="1"/>
    <col min="6" max="6" width="23" customWidth="1"/>
    <col min="7" max="7" width="32" bestFit="1" customWidth="1"/>
    <col min="8" max="8" width="32.7109375" bestFit="1" customWidth="1"/>
    <col min="9" max="9" width="33.7109375" bestFit="1" customWidth="1"/>
    <col min="10" max="10" width="10.140625" bestFit="1" customWidth="1"/>
    <col min="11" max="12" width="18.7109375" customWidth="1"/>
    <col min="13" max="13" width="21.7109375" customWidth="1"/>
    <col min="14" max="14" width="27.7109375" bestFit="1" customWidth="1"/>
    <col min="15" max="15" width="44.5703125" bestFit="1" customWidth="1"/>
    <col min="16" max="18" width="18.7109375" customWidth="1"/>
    <col min="19" max="19" width="21.28515625" bestFit="1" customWidth="1"/>
    <col min="20" max="21" width="24.5703125" bestFit="1" customWidth="1"/>
    <col min="22" max="22" width="19.85546875" bestFit="1" customWidth="1"/>
    <col min="23" max="23" width="18.5703125" customWidth="1"/>
    <col min="24" max="24" width="19.42578125" customWidth="1"/>
    <col min="27" max="29" width="11.42578125" hidden="1" customWidth="1"/>
    <col min="30" max="30" width="11.42578125" customWidth="1"/>
  </cols>
  <sheetData>
    <row r="1" spans="1:24" s="42" customFormat="1" ht="19.5" thickBot="1" x14ac:dyDescent="0.35">
      <c r="A1" s="69" t="s">
        <v>54</v>
      </c>
      <c r="B1" s="70" t="s">
        <v>16</v>
      </c>
      <c r="C1" s="71" t="s">
        <v>22</v>
      </c>
      <c r="D1" s="71" t="s">
        <v>20</v>
      </c>
      <c r="E1" s="71" t="s">
        <v>18</v>
      </c>
      <c r="F1" s="71" t="s">
        <v>51</v>
      </c>
      <c r="G1" s="71" t="s">
        <v>99</v>
      </c>
      <c r="H1" s="72" t="s">
        <v>118</v>
      </c>
      <c r="I1" s="71" t="s">
        <v>119</v>
      </c>
      <c r="J1" s="71" t="s">
        <v>55</v>
      </c>
      <c r="K1" s="71" t="s">
        <v>31</v>
      </c>
      <c r="L1" s="73" t="s">
        <v>83</v>
      </c>
      <c r="M1" s="73" t="s">
        <v>34</v>
      </c>
      <c r="N1" s="71" t="s">
        <v>104</v>
      </c>
      <c r="O1" s="71" t="s">
        <v>105</v>
      </c>
      <c r="P1" s="71" t="s">
        <v>56</v>
      </c>
      <c r="Q1" s="71" t="s">
        <v>77</v>
      </c>
      <c r="R1" s="71" t="s">
        <v>57</v>
      </c>
      <c r="S1" s="70" t="s">
        <v>58</v>
      </c>
      <c r="T1" s="70" t="s">
        <v>59</v>
      </c>
      <c r="U1" s="70" t="s">
        <v>60</v>
      </c>
      <c r="V1" s="73" t="s">
        <v>73</v>
      </c>
      <c r="W1" s="71" t="s">
        <v>74</v>
      </c>
      <c r="X1" s="73" t="s">
        <v>75</v>
      </c>
    </row>
    <row r="2" spans="1:24" ht="21" thickBot="1" x14ac:dyDescent="0.35">
      <c r="A2" s="74" t="s">
        <v>61</v>
      </c>
      <c r="B2" s="92">
        <f>FEVRIER!F53</f>
        <v>0</v>
      </c>
      <c r="C2" s="93">
        <f>FEVRIER!F91</f>
        <v>0</v>
      </c>
      <c r="D2" s="93">
        <f>FEVRIER!F82</f>
        <v>0</v>
      </c>
      <c r="E2" s="93">
        <f>FEVRIER!F71</f>
        <v>0</v>
      </c>
      <c r="F2" s="93">
        <f>FEVRIER!F141</f>
        <v>0</v>
      </c>
      <c r="G2" s="93">
        <f ca="1">FEVRIER!F9</f>
        <v>0</v>
      </c>
      <c r="H2" s="94">
        <f ca="1">FEVRIER!F8</f>
        <v>0</v>
      </c>
      <c r="I2" s="93">
        <f>FEVRIER!F180</f>
        <v>0</v>
      </c>
      <c r="J2" s="95"/>
      <c r="K2" s="96">
        <f>FEVRIER!F217</f>
        <v>0</v>
      </c>
      <c r="L2" s="96">
        <f>FEVRIER!F241</f>
        <v>0</v>
      </c>
      <c r="M2" s="93">
        <f>FEVRIER!F273</f>
        <v>0</v>
      </c>
      <c r="N2" s="97">
        <f>FEVRIER!F304</f>
        <v>0</v>
      </c>
      <c r="O2" s="97">
        <f>FEVRIER!F318</f>
        <v>0</v>
      </c>
      <c r="P2" s="93">
        <f>FEVRIER!F345</f>
        <v>0</v>
      </c>
      <c r="Q2" s="93">
        <f>FEVRIER!F364</f>
        <v>0</v>
      </c>
      <c r="R2" s="93">
        <f>FEVRIER!F379</f>
        <v>0</v>
      </c>
      <c r="S2" s="93">
        <f>FEVRIER!H17</f>
        <v>0</v>
      </c>
      <c r="T2" s="93">
        <f>FEVRIER!H16</f>
        <v>0</v>
      </c>
      <c r="U2" s="96">
        <f>FEVRIER!F15</f>
        <v>0</v>
      </c>
      <c r="V2" s="93">
        <f ca="1">FEVRIER!H31</f>
        <v>0</v>
      </c>
      <c r="W2" s="98">
        <v>0</v>
      </c>
      <c r="X2" s="93">
        <f ca="1">V2+W2</f>
        <v>0</v>
      </c>
    </row>
    <row r="3" spans="1:24" ht="21" thickBot="1" x14ac:dyDescent="0.35">
      <c r="A3" s="75" t="s">
        <v>62</v>
      </c>
      <c r="B3" s="92">
        <f>MARS!F53</f>
        <v>0</v>
      </c>
      <c r="C3" s="99">
        <f>MARS!F91</f>
        <v>0</v>
      </c>
      <c r="D3" s="99">
        <f>MARS!F82</f>
        <v>0</v>
      </c>
      <c r="E3" s="99">
        <f>MARS!F71</f>
        <v>0</v>
      </c>
      <c r="F3" s="99">
        <f>MARS!F141</f>
        <v>0</v>
      </c>
      <c r="G3" s="99">
        <f ca="1">MARS!F9</f>
        <v>0</v>
      </c>
      <c r="H3" s="100">
        <f ca="1">MARS!F8</f>
        <v>0</v>
      </c>
      <c r="I3" s="99">
        <f>MARS!F180</f>
        <v>0</v>
      </c>
      <c r="J3" s="101"/>
      <c r="K3" s="102">
        <f>MARS!F217</f>
        <v>0</v>
      </c>
      <c r="L3" s="102">
        <f>MARS!F241</f>
        <v>0</v>
      </c>
      <c r="M3" s="99">
        <f>MARS!F273</f>
        <v>0</v>
      </c>
      <c r="N3" s="103">
        <f>MARS!F304</f>
        <v>0</v>
      </c>
      <c r="O3" s="103">
        <f>MARS!F318</f>
        <v>0</v>
      </c>
      <c r="P3" s="99">
        <f>MARS!F345</f>
        <v>0</v>
      </c>
      <c r="Q3" s="99">
        <f>MARS!F364</f>
        <v>0</v>
      </c>
      <c r="R3" s="99">
        <f>MARS!F379</f>
        <v>0</v>
      </c>
      <c r="S3" s="99">
        <f>MARS!H17</f>
        <v>0</v>
      </c>
      <c r="T3" s="99">
        <f>MARS!H16</f>
        <v>0</v>
      </c>
      <c r="U3" s="102">
        <f>MARS!F15</f>
        <v>0</v>
      </c>
      <c r="V3" s="99">
        <f ca="1">MARS!H31</f>
        <v>0</v>
      </c>
      <c r="W3" s="104">
        <v>0</v>
      </c>
      <c r="X3" s="99">
        <f ca="1">V3+W3</f>
        <v>0</v>
      </c>
    </row>
    <row r="4" spans="1:24" ht="21" thickBot="1" x14ac:dyDescent="0.35">
      <c r="A4" s="75" t="s">
        <v>63</v>
      </c>
      <c r="B4" s="92">
        <f>AVRIL!F53</f>
        <v>0</v>
      </c>
      <c r="C4" s="99">
        <f>AVRIL!F91</f>
        <v>0</v>
      </c>
      <c r="D4" s="99">
        <f>AVRIL!F82</f>
        <v>0</v>
      </c>
      <c r="E4" s="99">
        <f>AVRIL!F71</f>
        <v>0</v>
      </c>
      <c r="F4" s="99">
        <f>AVRIL!F141</f>
        <v>0</v>
      </c>
      <c r="G4" s="99">
        <f ca="1">AVRIL!F9</f>
        <v>0</v>
      </c>
      <c r="H4" s="100">
        <f ca="1">AVRIL!F8</f>
        <v>0</v>
      </c>
      <c r="I4" s="99">
        <f>AVRIL!F180</f>
        <v>0</v>
      </c>
      <c r="J4" s="101"/>
      <c r="K4" s="102">
        <f>AVRIL!F217</f>
        <v>0</v>
      </c>
      <c r="L4" s="102">
        <f>AVRIL!F241</f>
        <v>0</v>
      </c>
      <c r="M4" s="99">
        <f>AVRIL!F273</f>
        <v>0</v>
      </c>
      <c r="N4" s="103">
        <f>AVRIL!F304</f>
        <v>0</v>
      </c>
      <c r="O4" s="103">
        <f>AVRIL!F318</f>
        <v>0</v>
      </c>
      <c r="P4" s="99">
        <f>AVRIL!F345</f>
        <v>0</v>
      </c>
      <c r="Q4" s="99">
        <f>AVRIL!F364</f>
        <v>0</v>
      </c>
      <c r="R4" s="99">
        <f>AVRIL!F379</f>
        <v>0</v>
      </c>
      <c r="S4" s="99">
        <f>AVRIL!H17</f>
        <v>0</v>
      </c>
      <c r="T4" s="99">
        <f>AVRIL!H16</f>
        <v>0</v>
      </c>
      <c r="U4" s="102">
        <f>AVRIL!F15</f>
        <v>0</v>
      </c>
      <c r="V4" s="99">
        <f ca="1">AVRIL!H31</f>
        <v>0</v>
      </c>
      <c r="W4" s="104">
        <v>0</v>
      </c>
      <c r="X4" s="99">
        <f t="shared" ref="X4:X13" ca="1" si="0">V4+W4</f>
        <v>0</v>
      </c>
    </row>
    <row r="5" spans="1:24" ht="21" thickBot="1" x14ac:dyDescent="0.35">
      <c r="A5" s="75" t="s">
        <v>64</v>
      </c>
      <c r="B5" s="92">
        <f>MAI!F53</f>
        <v>0</v>
      </c>
      <c r="C5" s="99">
        <f>MAI!F91</f>
        <v>0</v>
      </c>
      <c r="D5" s="99">
        <f>MAI!F82</f>
        <v>0</v>
      </c>
      <c r="E5" s="99">
        <f>MAI!F71</f>
        <v>0</v>
      </c>
      <c r="F5" s="99">
        <f>MAI!F141</f>
        <v>0</v>
      </c>
      <c r="G5" s="99">
        <f ca="1">MAI!F9</f>
        <v>0</v>
      </c>
      <c r="H5" s="100">
        <f ca="1">MAI!F8</f>
        <v>0</v>
      </c>
      <c r="I5" s="99">
        <f>MAI!F180</f>
        <v>0</v>
      </c>
      <c r="J5" s="101"/>
      <c r="K5" s="102">
        <f>MAI!F217</f>
        <v>0</v>
      </c>
      <c r="L5" s="102">
        <f>MAI!F241</f>
        <v>0</v>
      </c>
      <c r="M5" s="99">
        <f>MAI!F273</f>
        <v>0</v>
      </c>
      <c r="N5" s="103">
        <f>MAI!F304</f>
        <v>0</v>
      </c>
      <c r="O5" s="103">
        <f>MAI!F318</f>
        <v>0</v>
      </c>
      <c r="P5" s="99">
        <f>MAI!F345</f>
        <v>0</v>
      </c>
      <c r="Q5" s="99">
        <f>MAI!F364</f>
        <v>0</v>
      </c>
      <c r="R5" s="99">
        <f>MAI!F379</f>
        <v>0</v>
      </c>
      <c r="S5" s="99">
        <f>MAI!H17</f>
        <v>0</v>
      </c>
      <c r="T5" s="99">
        <f>MAI!H16</f>
        <v>0</v>
      </c>
      <c r="U5" s="102">
        <f>MAI!F15</f>
        <v>0</v>
      </c>
      <c r="V5" s="99">
        <f ca="1">MAI!H31</f>
        <v>0</v>
      </c>
      <c r="W5" s="104">
        <v>1458.33</v>
      </c>
      <c r="X5" s="99">
        <f t="shared" ca="1" si="0"/>
        <v>1458.33</v>
      </c>
    </row>
    <row r="6" spans="1:24" ht="21" thickBot="1" x14ac:dyDescent="0.35">
      <c r="A6" s="75" t="s">
        <v>65</v>
      </c>
      <c r="B6" s="92">
        <f>JUIN!F53</f>
        <v>0</v>
      </c>
      <c r="C6" s="99">
        <f>JUIN!F91</f>
        <v>0</v>
      </c>
      <c r="D6" s="99">
        <f>JUIN!F82</f>
        <v>0</v>
      </c>
      <c r="E6" s="99">
        <f>JUIN!F71</f>
        <v>0</v>
      </c>
      <c r="F6" s="99">
        <f>JUIN!F141</f>
        <v>0</v>
      </c>
      <c r="G6" s="99">
        <f ca="1">JUIN!F9</f>
        <v>0</v>
      </c>
      <c r="H6" s="100">
        <f ca="1">JUIN!F8</f>
        <v>0</v>
      </c>
      <c r="I6" s="99">
        <f>JUIN!F180</f>
        <v>0</v>
      </c>
      <c r="J6" s="101"/>
      <c r="K6" s="102">
        <f>JUIN!F217</f>
        <v>0</v>
      </c>
      <c r="L6" s="102">
        <f>JUIN!F241</f>
        <v>0</v>
      </c>
      <c r="M6" s="99">
        <f>JUIN!F273</f>
        <v>0</v>
      </c>
      <c r="N6" s="103">
        <f>JUIN!F304</f>
        <v>0</v>
      </c>
      <c r="O6" s="103">
        <f>JUIN!F318</f>
        <v>0</v>
      </c>
      <c r="P6" s="99">
        <f>JUIN!F345</f>
        <v>0</v>
      </c>
      <c r="Q6" s="99">
        <f>JUIN!F364</f>
        <v>0</v>
      </c>
      <c r="R6" s="99">
        <f>JUIN!F379</f>
        <v>0</v>
      </c>
      <c r="S6" s="99">
        <f>JUIN!H17</f>
        <v>0</v>
      </c>
      <c r="T6" s="99">
        <f>JUIN!H16</f>
        <v>0</v>
      </c>
      <c r="U6" s="102">
        <f>JUIN!F15</f>
        <v>0</v>
      </c>
      <c r="V6" s="99">
        <f ca="1">JUIN!H31</f>
        <v>0</v>
      </c>
      <c r="W6" s="104">
        <v>0</v>
      </c>
      <c r="X6" s="99">
        <f t="shared" ca="1" si="0"/>
        <v>0</v>
      </c>
    </row>
    <row r="7" spans="1:24" ht="21" thickBot="1" x14ac:dyDescent="0.35">
      <c r="A7" s="75" t="s">
        <v>66</v>
      </c>
      <c r="B7" s="92">
        <f>JUILLET!F53</f>
        <v>0</v>
      </c>
      <c r="C7" s="99">
        <f>JUILLET!F91</f>
        <v>0</v>
      </c>
      <c r="D7" s="99">
        <f>JUILLET!F82</f>
        <v>0</v>
      </c>
      <c r="E7" s="99">
        <f>JUILLET!F71</f>
        <v>0</v>
      </c>
      <c r="F7" s="99">
        <f>JUILLET!F141</f>
        <v>0</v>
      </c>
      <c r="G7" s="99">
        <f ca="1">JUILLET!F9</f>
        <v>0</v>
      </c>
      <c r="H7" s="100">
        <f ca="1">JUILLET!F8</f>
        <v>0</v>
      </c>
      <c r="I7" s="99">
        <f>JUILLET!F180</f>
        <v>0</v>
      </c>
      <c r="J7" s="101"/>
      <c r="K7" s="102">
        <f>JUILLET!F217</f>
        <v>0</v>
      </c>
      <c r="L7" s="102">
        <f>JUILLET!F241</f>
        <v>0</v>
      </c>
      <c r="M7" s="99">
        <f>JUILLET!F273</f>
        <v>0</v>
      </c>
      <c r="N7" s="103">
        <f>JUILLET!F304</f>
        <v>0</v>
      </c>
      <c r="O7" s="103">
        <f>JUILLET!F318</f>
        <v>0</v>
      </c>
      <c r="P7" s="99">
        <f>JUILLET!F345</f>
        <v>0</v>
      </c>
      <c r="Q7" s="99">
        <f>JUILLET!F364</f>
        <v>0</v>
      </c>
      <c r="R7" s="99">
        <f>JUILLET!F379</f>
        <v>0</v>
      </c>
      <c r="S7" s="99">
        <f>JUILLET!H17</f>
        <v>0</v>
      </c>
      <c r="T7" s="99">
        <f>JUILLET!H16</f>
        <v>0</v>
      </c>
      <c r="U7" s="102">
        <f>JUILLET!F15</f>
        <v>0</v>
      </c>
      <c r="V7" s="99">
        <f ca="1">JUILLET!H31</f>
        <v>0</v>
      </c>
      <c r="W7" s="104">
        <v>0</v>
      </c>
      <c r="X7" s="99">
        <f t="shared" ca="1" si="0"/>
        <v>0</v>
      </c>
    </row>
    <row r="8" spans="1:24" ht="21" thickBot="1" x14ac:dyDescent="0.35">
      <c r="A8" s="75" t="s">
        <v>67</v>
      </c>
      <c r="B8" s="92">
        <f>AOUT!F53</f>
        <v>0</v>
      </c>
      <c r="C8" s="99">
        <f>AOUT!F91</f>
        <v>0</v>
      </c>
      <c r="D8" s="99">
        <f>AOUT!F82</f>
        <v>0</v>
      </c>
      <c r="E8" s="99">
        <f>AOUT!F71</f>
        <v>0</v>
      </c>
      <c r="F8" s="99">
        <f>AOUT!F141</f>
        <v>0</v>
      </c>
      <c r="G8" s="99">
        <f ca="1">AOUT!F9</f>
        <v>0</v>
      </c>
      <c r="H8" s="100">
        <f ca="1">AOUT!F8</f>
        <v>0</v>
      </c>
      <c r="I8" s="99">
        <f>AOUT!F180</f>
        <v>0</v>
      </c>
      <c r="J8" s="101"/>
      <c r="K8" s="102">
        <f>AOUT!F217</f>
        <v>0</v>
      </c>
      <c r="L8" s="102">
        <f>AOUT!F241</f>
        <v>0</v>
      </c>
      <c r="M8" s="99">
        <f>AOUT!F273</f>
        <v>0</v>
      </c>
      <c r="N8" s="103">
        <f>AOUT!F304</f>
        <v>0</v>
      </c>
      <c r="O8" s="103">
        <f>AOUT!F318</f>
        <v>0</v>
      </c>
      <c r="P8" s="99">
        <f>AOUT!F345</f>
        <v>0</v>
      </c>
      <c r="Q8" s="99">
        <f>AOUT!F364</f>
        <v>0</v>
      </c>
      <c r="R8" s="99">
        <f>AOUT!F379</f>
        <v>0</v>
      </c>
      <c r="S8" s="99">
        <f>AOUT!H17</f>
        <v>0</v>
      </c>
      <c r="T8" s="99">
        <f>AOUT!H16</f>
        <v>0</v>
      </c>
      <c r="U8" s="102">
        <f>AOUT!F15</f>
        <v>0</v>
      </c>
      <c r="V8" s="99">
        <f ca="1">AOUT!H31</f>
        <v>0</v>
      </c>
      <c r="W8" s="104">
        <v>0</v>
      </c>
      <c r="X8" s="99">
        <f t="shared" ca="1" si="0"/>
        <v>0</v>
      </c>
    </row>
    <row r="9" spans="1:24" ht="21" thickBot="1" x14ac:dyDescent="0.35">
      <c r="A9" s="75" t="s">
        <v>68</v>
      </c>
      <c r="B9" s="92">
        <f>SEPTEMBRE!F53</f>
        <v>0</v>
      </c>
      <c r="C9" s="99">
        <f>SEPTEMBRE!F91</f>
        <v>0</v>
      </c>
      <c r="D9" s="99">
        <f>SEPTEMBRE!F82</f>
        <v>0</v>
      </c>
      <c r="E9" s="99">
        <f>SEPTEMBRE!F71</f>
        <v>0</v>
      </c>
      <c r="F9" s="99">
        <f>SEPTEMBRE!F141</f>
        <v>0</v>
      </c>
      <c r="G9" s="99">
        <f ca="1">SEPTEMBRE!F9</f>
        <v>0</v>
      </c>
      <c r="H9" s="100">
        <f ca="1">SEPTEMBRE!F8</f>
        <v>0</v>
      </c>
      <c r="I9" s="99">
        <f>SEPTEMBRE!F180</f>
        <v>0</v>
      </c>
      <c r="J9" s="101"/>
      <c r="K9" s="102">
        <f>SEPTEMBRE!F217</f>
        <v>0</v>
      </c>
      <c r="L9" s="102">
        <f>SEPTEMBRE!F241</f>
        <v>0</v>
      </c>
      <c r="M9" s="99">
        <f>SEPTEMBRE!F273</f>
        <v>0</v>
      </c>
      <c r="N9" s="103">
        <f>SEPTEMBRE!F304</f>
        <v>0</v>
      </c>
      <c r="O9" s="103">
        <f>SEPTEMBRE!F318</f>
        <v>0</v>
      </c>
      <c r="P9" s="99">
        <f>SEPTEMBRE!F345</f>
        <v>0</v>
      </c>
      <c r="Q9" s="99">
        <f>SEPTEMBRE!F364</f>
        <v>0</v>
      </c>
      <c r="R9" s="99">
        <f>SEPTEMBRE!F379</f>
        <v>0</v>
      </c>
      <c r="S9" s="99">
        <f>SEPTEMBRE!H17</f>
        <v>0</v>
      </c>
      <c r="T9" s="99">
        <f>SEPTEMBRE!H16</f>
        <v>0</v>
      </c>
      <c r="U9" s="102">
        <f>SEPTEMBRE!F15</f>
        <v>0</v>
      </c>
      <c r="V9" s="99">
        <f ca="1">SEPTEMBRE!H31</f>
        <v>0</v>
      </c>
      <c r="W9" s="104">
        <v>0</v>
      </c>
      <c r="X9" s="99">
        <f t="shared" ca="1" si="0"/>
        <v>0</v>
      </c>
    </row>
    <row r="10" spans="1:24" ht="21" thickBot="1" x14ac:dyDescent="0.35">
      <c r="A10" s="75" t="s">
        <v>69</v>
      </c>
      <c r="B10" s="92">
        <f>OCTOBRE!F53</f>
        <v>0</v>
      </c>
      <c r="C10" s="99">
        <f>OCTOBRE!F91</f>
        <v>0</v>
      </c>
      <c r="D10" s="99">
        <f>OCTOBRE!F82</f>
        <v>0</v>
      </c>
      <c r="E10" s="99">
        <f>OCTOBRE!F71</f>
        <v>0</v>
      </c>
      <c r="F10" s="99">
        <f>OCTOBRE!F141</f>
        <v>0</v>
      </c>
      <c r="G10" s="99">
        <f ca="1">OCTOBRE!F9</f>
        <v>0</v>
      </c>
      <c r="H10" s="100">
        <f ca="1">OCTOBRE!F8</f>
        <v>0</v>
      </c>
      <c r="I10" s="99">
        <f>OCTOBRE!F180</f>
        <v>0</v>
      </c>
      <c r="J10" s="101"/>
      <c r="K10" s="102">
        <f>OCTOBRE!F217</f>
        <v>0</v>
      </c>
      <c r="L10" s="102">
        <f>OCTOBRE!F241</f>
        <v>0</v>
      </c>
      <c r="M10" s="99">
        <f>OCTOBRE!F273</f>
        <v>0</v>
      </c>
      <c r="N10" s="103">
        <f>OCTOBRE!F304</f>
        <v>0</v>
      </c>
      <c r="O10" s="103">
        <f>OCTOBRE!F318</f>
        <v>0</v>
      </c>
      <c r="P10" s="99">
        <f>OCTOBRE!F345</f>
        <v>0</v>
      </c>
      <c r="Q10" s="99">
        <f>OCTOBRE!F364</f>
        <v>0</v>
      </c>
      <c r="R10" s="99">
        <f>OCTOBRE!F379</f>
        <v>0</v>
      </c>
      <c r="S10" s="99">
        <f>OCTOBRE!H17</f>
        <v>0</v>
      </c>
      <c r="T10" s="99">
        <f>OCTOBRE!H16</f>
        <v>0</v>
      </c>
      <c r="U10" s="102">
        <f>OCTOBRE!F15</f>
        <v>0</v>
      </c>
      <c r="V10" s="99">
        <f ca="1">OCTOBRE!H31</f>
        <v>0</v>
      </c>
      <c r="W10" s="104">
        <v>0</v>
      </c>
      <c r="X10" s="99">
        <f t="shared" ca="1" si="0"/>
        <v>0</v>
      </c>
    </row>
    <row r="11" spans="1:24" ht="21" thickBot="1" x14ac:dyDescent="0.35">
      <c r="A11" s="75" t="s">
        <v>70</v>
      </c>
      <c r="B11" s="92">
        <f>NOVEMBRE!F53</f>
        <v>0</v>
      </c>
      <c r="C11" s="99">
        <f>NOVEMBRE!F91</f>
        <v>0</v>
      </c>
      <c r="D11" s="99">
        <f>NOVEMBRE!F82</f>
        <v>0</v>
      </c>
      <c r="E11" s="99">
        <f>NOVEMBRE!F71</f>
        <v>0</v>
      </c>
      <c r="F11" s="99">
        <f>NOVEMBRE!F141</f>
        <v>0</v>
      </c>
      <c r="G11" s="99">
        <f ca="1">NOVEMBRE!F9</f>
        <v>0</v>
      </c>
      <c r="H11" s="100">
        <f ca="1">NOVEMBRE!F8</f>
        <v>0</v>
      </c>
      <c r="I11" s="99">
        <f>NOVEMBRE!F180</f>
        <v>0</v>
      </c>
      <c r="J11" s="101"/>
      <c r="K11" s="102">
        <f>NOVEMBRE!F217</f>
        <v>0</v>
      </c>
      <c r="L11" s="102">
        <f>NOVEMBRE!F241</f>
        <v>0</v>
      </c>
      <c r="M11" s="99">
        <f>NOVEMBRE!F273</f>
        <v>0</v>
      </c>
      <c r="N11" s="103">
        <f>NOVEMBRE!F304</f>
        <v>0</v>
      </c>
      <c r="O11" s="103">
        <f>NOVEMBRE!F318</f>
        <v>0</v>
      </c>
      <c r="P11" s="99">
        <f>NOVEMBRE!F345</f>
        <v>0</v>
      </c>
      <c r="Q11" s="99">
        <f>NOVEMBRE!F364</f>
        <v>0</v>
      </c>
      <c r="R11" s="99">
        <f>NOVEMBRE!F379</f>
        <v>0</v>
      </c>
      <c r="S11" s="99">
        <f>NOVEMBRE!H17</f>
        <v>0</v>
      </c>
      <c r="T11" s="99">
        <f>NOVEMBRE!H16</f>
        <v>0</v>
      </c>
      <c r="U11" s="102">
        <f>NOVEMBRE!F15</f>
        <v>0</v>
      </c>
      <c r="V11" s="99">
        <f ca="1">NOVEMBRE!H31</f>
        <v>0</v>
      </c>
      <c r="W11" s="104">
        <v>0</v>
      </c>
      <c r="X11" s="99">
        <f t="shared" ca="1" si="0"/>
        <v>0</v>
      </c>
    </row>
    <row r="12" spans="1:24" ht="21" thickBot="1" x14ac:dyDescent="0.35">
      <c r="A12" s="75" t="s">
        <v>71</v>
      </c>
      <c r="B12" s="92">
        <f>DECEMBRE!F53</f>
        <v>0</v>
      </c>
      <c r="C12" s="99">
        <f>DECEMBRE!F91</f>
        <v>0</v>
      </c>
      <c r="D12" s="99">
        <f>DECEMBRE!F82</f>
        <v>0</v>
      </c>
      <c r="E12" s="99">
        <f>DECEMBRE!F71</f>
        <v>0</v>
      </c>
      <c r="F12" s="99">
        <f>DECEMBRE!F141</f>
        <v>0</v>
      </c>
      <c r="G12" s="99">
        <f ca="1">DECEMBRE!F9</f>
        <v>0</v>
      </c>
      <c r="H12" s="100">
        <f ca="1">DECEMBRE!F8</f>
        <v>0</v>
      </c>
      <c r="I12" s="99">
        <f>DECEMBRE!F180</f>
        <v>0</v>
      </c>
      <c r="J12" s="101"/>
      <c r="K12" s="102">
        <f>DECEMBRE!F217</f>
        <v>0</v>
      </c>
      <c r="L12" s="102">
        <f>DECEMBRE!F241</f>
        <v>0</v>
      </c>
      <c r="M12" s="99">
        <f>DECEMBRE!F273</f>
        <v>0</v>
      </c>
      <c r="N12" s="103">
        <f>DECEMBRE!F304</f>
        <v>0</v>
      </c>
      <c r="O12" s="103">
        <f>DECEMBRE!F318</f>
        <v>0</v>
      </c>
      <c r="P12" s="99">
        <f>DECEMBRE!F345</f>
        <v>0</v>
      </c>
      <c r="Q12" s="99">
        <f>DECEMBRE!F364</f>
        <v>0</v>
      </c>
      <c r="R12" s="99">
        <f>DECEMBRE!F379</f>
        <v>0</v>
      </c>
      <c r="S12" s="99">
        <f>DECEMBRE!H17</f>
        <v>0</v>
      </c>
      <c r="T12" s="99">
        <f>DECEMBRE!H16</f>
        <v>0</v>
      </c>
      <c r="U12" s="102">
        <f>DECEMBRE!F15</f>
        <v>0</v>
      </c>
      <c r="V12" s="99">
        <f ca="1">DECEMBRE!H31</f>
        <v>0</v>
      </c>
      <c r="W12" s="104">
        <v>0</v>
      </c>
      <c r="X12" s="99">
        <f t="shared" ca="1" si="0"/>
        <v>0</v>
      </c>
    </row>
    <row r="13" spans="1:24" ht="21" thickBot="1" x14ac:dyDescent="0.35">
      <c r="A13" s="75" t="s">
        <v>72</v>
      </c>
      <c r="B13" s="92">
        <f>JANVIER!F53</f>
        <v>0</v>
      </c>
      <c r="C13" s="99">
        <f>JANVIER!F91</f>
        <v>0</v>
      </c>
      <c r="D13" s="99">
        <f>JANVIER!F82</f>
        <v>0</v>
      </c>
      <c r="E13" s="99">
        <f>JANVIER!F71</f>
        <v>0</v>
      </c>
      <c r="F13" s="99">
        <f>JANVIER!F141</f>
        <v>0</v>
      </c>
      <c r="G13" s="99">
        <f ca="1">JANVIER!F9</f>
        <v>0</v>
      </c>
      <c r="H13" s="100">
        <f ca="1">JANVIER!F8</f>
        <v>0</v>
      </c>
      <c r="I13" s="99">
        <f>JANVIER!F180</f>
        <v>0</v>
      </c>
      <c r="J13" s="101"/>
      <c r="K13" s="102">
        <f>JANVIER!F217</f>
        <v>0</v>
      </c>
      <c r="L13" s="155">
        <f>JANVIER!F241</f>
        <v>0</v>
      </c>
      <c r="M13" s="105">
        <f>JANVIER!F273</f>
        <v>0</v>
      </c>
      <c r="N13" s="103">
        <f>JANVIER!F304</f>
        <v>0</v>
      </c>
      <c r="O13" s="103">
        <f>JANVIER!F318</f>
        <v>0</v>
      </c>
      <c r="P13" s="99">
        <f>JANVIER!F345</f>
        <v>0</v>
      </c>
      <c r="Q13" s="99">
        <f>JANVIER!F364</f>
        <v>0</v>
      </c>
      <c r="R13" s="99">
        <f>JANVIER!F379</f>
        <v>0</v>
      </c>
      <c r="S13" s="99">
        <f>JANVIER!H17</f>
        <v>0</v>
      </c>
      <c r="T13" s="99">
        <f>JANVIER!H16</f>
        <v>0</v>
      </c>
      <c r="U13" s="102">
        <f>JANVIER!F15</f>
        <v>0</v>
      </c>
      <c r="V13" s="105">
        <f ca="1">JANVIER!H31</f>
        <v>0</v>
      </c>
      <c r="W13" s="104">
        <v>0</v>
      </c>
      <c r="X13" s="149">
        <f t="shared" ca="1" si="0"/>
        <v>0</v>
      </c>
    </row>
    <row r="14" spans="1:24" s="26" customFormat="1" ht="21.75" thickBot="1" x14ac:dyDescent="0.4">
      <c r="A14" s="76" t="s">
        <v>7</v>
      </c>
      <c r="B14" s="106">
        <f>SUM(B2:B13)</f>
        <v>0</v>
      </c>
      <c r="C14" s="107">
        <f t="shared" ref="C14:X14" si="1">SUM(C2:C13)</f>
        <v>0</v>
      </c>
      <c r="D14" s="108">
        <f t="shared" si="1"/>
        <v>0</v>
      </c>
      <c r="E14" s="106">
        <f t="shared" si="1"/>
        <v>0</v>
      </c>
      <c r="F14" s="109">
        <f t="shared" si="1"/>
        <v>0</v>
      </c>
      <c r="G14" s="110">
        <f t="shared" ca="1" si="1"/>
        <v>0</v>
      </c>
      <c r="H14" s="110">
        <f t="shared" ca="1" si="1"/>
        <v>0</v>
      </c>
      <c r="I14" s="109">
        <f t="shared" si="1"/>
        <v>0</v>
      </c>
      <c r="J14" s="106">
        <f t="shared" si="1"/>
        <v>0</v>
      </c>
      <c r="K14" s="111">
        <f t="shared" si="1"/>
        <v>0</v>
      </c>
      <c r="L14" s="111">
        <f>SUM(L2:L13)</f>
        <v>0</v>
      </c>
      <c r="M14" s="107">
        <f t="shared" si="1"/>
        <v>0</v>
      </c>
      <c r="N14" s="107">
        <f>SUM(N2:N13)</f>
        <v>0</v>
      </c>
      <c r="O14" s="107">
        <f>SUM(O2:O13)</f>
        <v>0</v>
      </c>
      <c r="P14" s="108">
        <f t="shared" si="1"/>
        <v>0</v>
      </c>
      <c r="Q14" s="106">
        <f t="shared" si="1"/>
        <v>0</v>
      </c>
      <c r="R14" s="107">
        <f t="shared" si="1"/>
        <v>0</v>
      </c>
      <c r="S14" s="106">
        <f t="shared" si="1"/>
        <v>0</v>
      </c>
      <c r="T14" s="107">
        <f t="shared" si="1"/>
        <v>0</v>
      </c>
      <c r="U14" s="106">
        <f t="shared" si="1"/>
        <v>0</v>
      </c>
      <c r="V14" s="112">
        <f t="shared" ca="1" si="1"/>
        <v>0</v>
      </c>
      <c r="W14" s="106">
        <f t="shared" si="1"/>
        <v>1458.33</v>
      </c>
      <c r="X14" s="107">
        <f t="shared" ca="1" si="1"/>
        <v>1458.33</v>
      </c>
    </row>
    <row r="15" spans="1:24" ht="27" customHeight="1" thickBot="1" x14ac:dyDescent="0.3">
      <c r="A15" s="77"/>
      <c r="B15" s="113"/>
      <c r="C15" s="113"/>
      <c r="D15" s="113"/>
      <c r="E15" s="113"/>
      <c r="F15" s="114" t="s">
        <v>3</v>
      </c>
      <c r="G15" s="601">
        <f ca="1">SUM(G14:I14)</f>
        <v>0</v>
      </c>
      <c r="H15" s="602"/>
      <c r="I15" s="60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</row>
    <row r="16" spans="1:24" ht="33.75" customHeight="1" thickBot="1" x14ac:dyDescent="0.3">
      <c r="A16" s="599" t="s">
        <v>92</v>
      </c>
      <c r="B16" s="600"/>
      <c r="C16" s="78" t="e">
        <f>AVERAGE(FEVRIER!B94,MARS!B93,AVRIL!B93,MAI!B93,JUIN!B93,JUILLET!B93,AOUT!B93,SEPTEMBRE!B93,OCTOBRE!B93,NOVEMBRE!B93,DECEMBRE!B93,JANVIER!B93,)</f>
        <v>#DIV/0!</v>
      </c>
      <c r="D16" s="77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</row>
    <row r="17" spans="1:24" ht="15.75" thickBot="1" x14ac:dyDescent="0.3">
      <c r="A17" s="77"/>
      <c r="B17" s="77"/>
      <c r="C17" s="77"/>
      <c r="D17" s="77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</row>
    <row r="18" spans="1:24" ht="18.75" thickBot="1" x14ac:dyDescent="0.3">
      <c r="A18" s="79" t="s">
        <v>87</v>
      </c>
      <c r="B18" s="80" t="s">
        <v>86</v>
      </c>
      <c r="C18" s="80" t="s">
        <v>82</v>
      </c>
      <c r="D18" s="81" t="s">
        <v>91</v>
      </c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</row>
    <row r="19" spans="1:24" ht="18" x14ac:dyDescent="0.25">
      <c r="A19" s="82" t="s">
        <v>88</v>
      </c>
      <c r="B19" s="83">
        <f>SUM(FEVRIER!B410,FEVRIER!B415,FEVRIER!B420,FEVRIER!B424)</f>
        <v>0</v>
      </c>
      <c r="C19" s="84">
        <f>SUM(FEVRIER!B411,FEVRIER!B416,FEVRIER!B421,FEVRIER!B425)</f>
        <v>0</v>
      </c>
      <c r="D19" s="85">
        <f>SUM(FEVRIER!B413,FEVRIER!B418,FEVRIER!B422,FEVRIER!B427)</f>
        <v>0</v>
      </c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</row>
    <row r="20" spans="1:24" ht="18" x14ac:dyDescent="0.25">
      <c r="A20" s="86" t="s">
        <v>62</v>
      </c>
      <c r="B20" s="83">
        <f>SUM(MARS!B410,MARS!B415,MARS!B420,MARS!B424)</f>
        <v>0</v>
      </c>
      <c r="C20" s="84">
        <f>SUM(MARS!B411,MARS!B416,MARS!B421,MARS!B425)</f>
        <v>0</v>
      </c>
      <c r="D20" s="85">
        <f>SUM(MARS!B413,MARS!B418,MARS!B422,MARS!B427)</f>
        <v>0</v>
      </c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</row>
    <row r="21" spans="1:24" ht="18" x14ac:dyDescent="0.25">
      <c r="A21" s="86" t="s">
        <v>63</v>
      </c>
      <c r="B21" s="83">
        <f>SUM(AVRIL!B410,AVRIL!B415,AVRIL!B420,AVRIL!B424)</f>
        <v>0</v>
      </c>
      <c r="C21" s="84">
        <f>SUM(AVRIL!B411,AVRIL!B416,AVRIL!B421,AVRIL!B425)</f>
        <v>0</v>
      </c>
      <c r="D21" s="85">
        <f>SUM(AVRIL!B413,AVRIL!B418,AVRIL!B422,AVRIL!B427)</f>
        <v>0</v>
      </c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</row>
    <row r="22" spans="1:24" ht="18" x14ac:dyDescent="0.25">
      <c r="A22" s="86" t="s">
        <v>64</v>
      </c>
      <c r="B22" s="83">
        <f>SUM(MAI!B410,MAI!B415,MAI!B420,MAI!B424)</f>
        <v>0</v>
      </c>
      <c r="C22" s="84">
        <f>SUM(MAI!B411,MAI!B416,MAI!B421,MAI!B425)</f>
        <v>0</v>
      </c>
      <c r="D22" s="85">
        <f>SUM(MAI!B413,MAI!B418,MAI!B422,MAI!B427)</f>
        <v>0</v>
      </c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</row>
    <row r="23" spans="1:24" ht="18" x14ac:dyDescent="0.25">
      <c r="A23" s="86" t="s">
        <v>65</v>
      </c>
      <c r="B23" s="83">
        <f>SUM(JUIN!B410,JUIN!B415,JUIN!B420,JUIN!B424)</f>
        <v>0</v>
      </c>
      <c r="C23" s="84">
        <f>SUM(JUIN!B411,JUIN!B416,JUIN!B421,JUIN!B425)</f>
        <v>0</v>
      </c>
      <c r="D23" s="85">
        <f>SUM(JUIN!B413,JUIN!B418,JUIN!B422,JUIN!B427)</f>
        <v>0</v>
      </c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</row>
    <row r="24" spans="1:24" ht="18" x14ac:dyDescent="0.25">
      <c r="A24" s="86" t="s">
        <v>66</v>
      </c>
      <c r="B24" s="83">
        <f>SUM(JUILLET!B410,JUILLET!B415,JUILLET!B420,MARS!B424)</f>
        <v>0</v>
      </c>
      <c r="C24" s="84">
        <f>SUM(JUILLET!B411,JUILLET!B416,JUILLET!B421,JUILLET!B425)</f>
        <v>0</v>
      </c>
      <c r="D24" s="85">
        <f>SUM(JUILLET!B413,JUILLET!B418,JUILLET!B422,JUILLET!B427)</f>
        <v>0</v>
      </c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</row>
    <row r="25" spans="1:24" ht="18" x14ac:dyDescent="0.25">
      <c r="A25" s="86" t="s">
        <v>89</v>
      </c>
      <c r="B25" s="83">
        <f>SUM(AOUT!B410,AOUT!B415,AOUT!B420,AOUT!B424)</f>
        <v>0</v>
      </c>
      <c r="C25" s="84">
        <f>SUM(AOUT!B411,AOUT!B416,AOUT!B421,AOUT!B425)</f>
        <v>0</v>
      </c>
      <c r="D25" s="85">
        <f>SUM(AOUT!B413,AOUT!B418,AOUT!B422,AOUT!B427)</f>
        <v>0</v>
      </c>
      <c r="E25" s="77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</row>
    <row r="26" spans="1:24" ht="18" x14ac:dyDescent="0.25">
      <c r="A26" s="86" t="s">
        <v>68</v>
      </c>
      <c r="B26" s="83">
        <f>SUM(SEPTEMBRE!B410,SEPTEMBRE!B415,SEPTEMBRE!B420,SEPTEMBRE!B424)</f>
        <v>0</v>
      </c>
      <c r="C26" s="84">
        <f>SUM(SEPTEMBRE!B411,SEPTEMBRE!B416,SEPTEMBRE!B421,SEPTEMBRE!B425)</f>
        <v>0</v>
      </c>
      <c r="D26" s="85">
        <f>SUM(SEPTEMBRE!B413,SEPTEMBRE!B418,SEPTEMBRE!B422,SEPTEMBRE!B427)</f>
        <v>0</v>
      </c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</row>
    <row r="27" spans="1:24" ht="18" x14ac:dyDescent="0.25">
      <c r="A27" s="86" t="s">
        <v>69</v>
      </c>
      <c r="B27" s="83">
        <f>SUM(OCTOBRE!B410,OCTOBRE!B415,OCTOBRE!B420,OCTOBRE!B424)</f>
        <v>0</v>
      </c>
      <c r="C27" s="84">
        <f>SUM(OCTOBRE!B411,OCTOBRE!B416,OCTOBRE!B421,OCTOBRE!B425)</f>
        <v>0</v>
      </c>
      <c r="D27" s="85">
        <f>SUM(OCTOBRE!B413,OCTOBRE!B418,OCTOBRE!B422,OCTOBRE!B427)</f>
        <v>0</v>
      </c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</row>
    <row r="28" spans="1:24" ht="18" x14ac:dyDescent="0.25">
      <c r="A28" s="86" t="s">
        <v>70</v>
      </c>
      <c r="B28" s="83">
        <f>SUM(NOVEMBRE!B410,NOVEMBRE!B415,NOVEMBRE!B420,NOVEMBRE!B424)</f>
        <v>0</v>
      </c>
      <c r="C28" s="84">
        <f>SUM(NOVEMBRE!B411,NOVEMBRE!B416,NOVEMBRE!B421,NOVEMBRE!B425)</f>
        <v>0</v>
      </c>
      <c r="D28" s="85">
        <f>SUM(NOVEMBRE!B413,NOVEMBRE!B418,NOVEMBRE!B422,NOVEMBRE!B427)</f>
        <v>0</v>
      </c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7"/>
      <c r="X28" s="77"/>
    </row>
    <row r="29" spans="1:24" ht="18" x14ac:dyDescent="0.25">
      <c r="A29" s="86" t="s">
        <v>71</v>
      </c>
      <c r="B29" s="83">
        <f>SUM(DECEMBRE!B410,DECEMBRE!B415,DECEMBRE!B420,DECEMBRE!B424)</f>
        <v>0</v>
      </c>
      <c r="C29" s="84">
        <f>SUM(DECEMBRE!B411,DECEMBRE!B416,DECEMBRE!B421,DECEMBRE!B425)</f>
        <v>0</v>
      </c>
      <c r="D29" s="85">
        <f>SUM(DECEMBRE!B413,DECEMBRE!B418,DECEMBRE!B422,DECEMBRE!B427)</f>
        <v>0</v>
      </c>
      <c r="E29" s="77"/>
      <c r="F29" s="77"/>
      <c r="G29" s="77"/>
      <c r="H29" s="77"/>
      <c r="I29" s="77"/>
      <c r="J29" s="77"/>
      <c r="K29" s="77"/>
      <c r="L29" s="77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7"/>
      <c r="X29" s="77"/>
    </row>
    <row r="30" spans="1:24" ht="18.75" thickBot="1" x14ac:dyDescent="0.3">
      <c r="A30" s="87" t="s">
        <v>72</v>
      </c>
      <c r="B30" s="83">
        <f>SUM(JANVIER!B410,JANVIER!B415,JANVIER!B420,JANVIER!B424)</f>
        <v>0</v>
      </c>
      <c r="C30" s="84">
        <f>SUM(JANVIER!B411,JANVIER!B416,JANVIER!B421,JANVIER!B425)</f>
        <v>0</v>
      </c>
      <c r="D30" s="85">
        <f>SUM(JANVIER!B413,JANVIER!B418,JANVIER!B422,JANVIER!B427)</f>
        <v>0</v>
      </c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</row>
    <row r="31" spans="1:24" ht="18.75" customHeight="1" thickBot="1" x14ac:dyDescent="0.3">
      <c r="A31" s="88" t="s">
        <v>7</v>
      </c>
      <c r="B31" s="89">
        <f>SUM(B19:B30)</f>
        <v>0</v>
      </c>
      <c r="C31" s="90">
        <f t="shared" ref="C31:D31" si="2">SUM(C19:C30)</f>
        <v>0</v>
      </c>
      <c r="D31" s="91">
        <f t="shared" si="2"/>
        <v>0</v>
      </c>
      <c r="E31" s="77"/>
      <c r="F31" s="77"/>
      <c r="G31" s="77"/>
      <c r="H31" s="77"/>
      <c r="I31" s="77"/>
      <c r="J31" s="77"/>
      <c r="K31" s="77"/>
      <c r="L31" s="77"/>
      <c r="M31" s="77"/>
      <c r="N31" s="150" t="s">
        <v>154</v>
      </c>
      <c r="O31" s="151">
        <f ca="1">FEVRIER!H31</f>
        <v>0</v>
      </c>
      <c r="P31" s="77"/>
      <c r="Q31" s="77"/>
      <c r="R31" s="77"/>
      <c r="S31" s="77"/>
      <c r="T31" s="77"/>
      <c r="U31" s="77"/>
      <c r="V31" s="77"/>
      <c r="W31" s="77"/>
      <c r="X31" s="77"/>
    </row>
    <row r="32" spans="1:24" ht="15.75" customHeight="1" x14ac:dyDescent="0.25">
      <c r="A32" s="77"/>
      <c r="B32" s="77"/>
      <c r="C32" s="77"/>
      <c r="D32" s="77"/>
      <c r="E32" s="77"/>
      <c r="F32" s="77"/>
      <c r="G32" s="77"/>
      <c r="H32" s="77"/>
      <c r="I32" s="77"/>
      <c r="J32" s="77"/>
      <c r="K32" s="77"/>
      <c r="L32" s="77"/>
      <c r="M32" s="77"/>
      <c r="N32" s="150" t="s">
        <v>155</v>
      </c>
      <c r="O32" s="151">
        <f ca="1">MARS!H31</f>
        <v>0</v>
      </c>
      <c r="P32" s="77"/>
      <c r="Q32" s="77"/>
      <c r="R32" s="77"/>
      <c r="S32" s="77"/>
      <c r="T32" s="77"/>
      <c r="U32" s="77"/>
      <c r="V32" s="77"/>
      <c r="W32" s="77"/>
      <c r="X32" s="77"/>
    </row>
    <row r="33" spans="1:29" ht="15.75" customHeight="1" x14ac:dyDescent="0.25">
      <c r="A33" s="77"/>
      <c r="B33" s="77"/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150" t="s">
        <v>156</v>
      </c>
      <c r="O33" s="151">
        <f ca="1">AVRIL!H31</f>
        <v>0</v>
      </c>
      <c r="P33" s="77"/>
      <c r="Q33" s="77"/>
      <c r="R33" s="77"/>
      <c r="S33" s="77"/>
      <c r="T33" s="77"/>
      <c r="U33" s="77"/>
      <c r="V33" s="77"/>
      <c r="W33" s="77"/>
      <c r="X33" s="77"/>
    </row>
    <row r="34" spans="1:29" ht="15.75" customHeight="1" x14ac:dyDescent="0.25">
      <c r="A34" s="77"/>
      <c r="B34" s="77"/>
      <c r="C34" s="77"/>
      <c r="D34" s="77"/>
      <c r="E34" s="77"/>
      <c r="F34" s="77"/>
      <c r="G34" s="77"/>
      <c r="H34" s="77"/>
      <c r="I34" s="77"/>
      <c r="J34" s="77"/>
      <c r="K34" s="77"/>
      <c r="L34" s="77"/>
      <c r="M34" s="77"/>
      <c r="N34" s="150" t="s">
        <v>157</v>
      </c>
      <c r="O34" s="151">
        <f ca="1">MAI!H31</f>
        <v>0</v>
      </c>
      <c r="P34" s="77"/>
      <c r="Q34" s="77"/>
      <c r="R34" s="77"/>
      <c r="S34" s="77"/>
      <c r="T34" s="77"/>
      <c r="U34" s="77"/>
      <c r="V34" s="77"/>
      <c r="W34" s="77"/>
      <c r="X34" s="77"/>
      <c r="AB34" s="153" t="s">
        <v>166</v>
      </c>
      <c r="AC34" s="154">
        <f t="shared" ref="AC34:AC45" ca="1" si="3">V2</f>
        <v>0</v>
      </c>
    </row>
    <row r="35" spans="1:29" ht="15.75" customHeight="1" x14ac:dyDescent="0.25">
      <c r="A35" s="77"/>
      <c r="B35" s="77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150" t="s">
        <v>158</v>
      </c>
      <c r="O35" s="151">
        <f ca="1">JUIN!H31</f>
        <v>0</v>
      </c>
      <c r="P35" s="77"/>
      <c r="Q35" s="77"/>
      <c r="R35" s="77"/>
      <c r="S35" s="77"/>
      <c r="T35" s="77"/>
      <c r="U35" s="77"/>
      <c r="V35" s="77"/>
      <c r="W35" s="77"/>
      <c r="X35" s="77"/>
      <c r="AB35" s="153" t="s">
        <v>167</v>
      </c>
      <c r="AC35" s="154">
        <f t="shared" ca="1" si="3"/>
        <v>0</v>
      </c>
    </row>
    <row r="36" spans="1:29" ht="15.75" customHeight="1" x14ac:dyDescent="0.25">
      <c r="A36" s="77"/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150" t="s">
        <v>159</v>
      </c>
      <c r="O36" s="151">
        <f ca="1">JUILLET!H31</f>
        <v>0</v>
      </c>
      <c r="P36" s="77"/>
      <c r="Q36" s="77"/>
      <c r="R36" s="77"/>
      <c r="S36" s="77"/>
      <c r="T36" s="77"/>
      <c r="U36" s="77"/>
      <c r="V36" s="77"/>
      <c r="W36" s="77"/>
      <c r="X36" s="77"/>
      <c r="AB36" s="153" t="s">
        <v>168</v>
      </c>
      <c r="AC36" s="154">
        <f t="shared" ca="1" si="3"/>
        <v>0</v>
      </c>
    </row>
    <row r="37" spans="1:29" ht="15.75" customHeight="1" x14ac:dyDescent="0.25">
      <c r="A37" s="77"/>
      <c r="B37" s="77"/>
      <c r="C37" s="77"/>
      <c r="D37" s="77"/>
      <c r="E37" s="77"/>
      <c r="F37" s="77"/>
      <c r="G37" s="77"/>
      <c r="H37" s="77"/>
      <c r="I37" s="77"/>
      <c r="J37" s="77"/>
      <c r="K37" s="77"/>
      <c r="L37" s="77"/>
      <c r="M37" s="77"/>
      <c r="N37" s="150" t="s">
        <v>160</v>
      </c>
      <c r="O37" s="151">
        <f ca="1">AOUT!H31</f>
        <v>0</v>
      </c>
      <c r="P37" s="77"/>
      <c r="Q37" s="77"/>
      <c r="R37" s="77"/>
      <c r="S37" s="77"/>
      <c r="T37" s="77"/>
      <c r="U37" s="77"/>
      <c r="V37" s="77"/>
      <c r="W37" s="77"/>
      <c r="X37" s="77"/>
      <c r="AB37" s="153" t="s">
        <v>169</v>
      </c>
      <c r="AC37" s="154">
        <f t="shared" ca="1" si="3"/>
        <v>0</v>
      </c>
    </row>
    <row r="38" spans="1:29" ht="15.75" customHeight="1" x14ac:dyDescent="0.25">
      <c r="A38" s="77"/>
      <c r="B38" s="77"/>
      <c r="C38" s="77"/>
      <c r="D38" s="77"/>
      <c r="E38" s="77"/>
      <c r="F38" s="77"/>
      <c r="G38" s="77"/>
      <c r="H38" s="77"/>
      <c r="I38" s="77"/>
      <c r="J38" s="77"/>
      <c r="K38" s="77"/>
      <c r="L38" s="77"/>
      <c r="M38" s="77"/>
      <c r="N38" s="150" t="s">
        <v>161</v>
      </c>
      <c r="O38" s="151">
        <f ca="1">SEPTEMBRE!H31</f>
        <v>0</v>
      </c>
      <c r="P38" s="77"/>
      <c r="Q38" s="77"/>
      <c r="R38" s="77"/>
      <c r="S38" s="77"/>
      <c r="T38" s="77"/>
      <c r="U38" s="77"/>
      <c r="V38" s="77"/>
      <c r="W38" s="77"/>
      <c r="X38" s="77"/>
      <c r="AB38" s="153" t="s">
        <v>170</v>
      </c>
      <c r="AC38" s="154">
        <f t="shared" ca="1" si="3"/>
        <v>0</v>
      </c>
    </row>
    <row r="39" spans="1:29" ht="15.75" customHeight="1" x14ac:dyDescent="0.25">
      <c r="A39" s="77"/>
      <c r="B39" s="77"/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150" t="s">
        <v>162</v>
      </c>
      <c r="O39" s="151">
        <f ca="1">OCTOBRE!H31</f>
        <v>0</v>
      </c>
      <c r="P39" s="77"/>
      <c r="Q39" s="77"/>
      <c r="R39" s="77"/>
      <c r="S39" s="77"/>
      <c r="T39" s="77"/>
      <c r="U39" s="77"/>
      <c r="V39" s="77"/>
      <c r="W39" s="77"/>
      <c r="X39" s="77"/>
      <c r="AB39" s="153" t="s">
        <v>171</v>
      </c>
      <c r="AC39" s="154">
        <f t="shared" ca="1" si="3"/>
        <v>0</v>
      </c>
    </row>
    <row r="40" spans="1:29" ht="15.75" customHeight="1" x14ac:dyDescent="0.25">
      <c r="A40" s="77"/>
      <c r="B40" s="77"/>
      <c r="C40" s="77"/>
      <c r="D40" s="77"/>
      <c r="E40" s="77"/>
      <c r="F40" s="77"/>
      <c r="G40" s="77"/>
      <c r="H40" s="77"/>
      <c r="I40" s="77"/>
      <c r="J40" s="77"/>
      <c r="K40" s="77"/>
      <c r="L40" s="77"/>
      <c r="M40" s="77"/>
      <c r="N40" s="150" t="s">
        <v>163</v>
      </c>
      <c r="O40" s="151">
        <f ca="1">NOVEMBRE!H31</f>
        <v>0</v>
      </c>
      <c r="P40" s="77"/>
      <c r="Q40" s="77"/>
      <c r="R40" s="77"/>
      <c r="S40" s="77"/>
      <c r="T40" s="77"/>
      <c r="U40" s="77"/>
      <c r="V40" s="77"/>
      <c r="W40" s="77"/>
      <c r="X40" s="77"/>
      <c r="AB40" s="153" t="s">
        <v>172</v>
      </c>
      <c r="AC40" s="154">
        <f t="shared" ca="1" si="3"/>
        <v>0</v>
      </c>
    </row>
    <row r="41" spans="1:29" ht="15.75" customHeight="1" x14ac:dyDescent="0.25">
      <c r="A41" s="77"/>
      <c r="B41" s="77"/>
      <c r="C41" s="77"/>
      <c r="D41" s="77"/>
      <c r="E41" s="77"/>
      <c r="F41" s="77"/>
      <c r="G41" s="77"/>
      <c r="H41" s="77"/>
      <c r="I41" s="77"/>
      <c r="J41" s="77"/>
      <c r="K41" s="77"/>
      <c r="L41" s="77"/>
      <c r="M41" s="77"/>
      <c r="N41" s="150" t="s">
        <v>164</v>
      </c>
      <c r="O41" s="151">
        <f ca="1">DECEMBRE!H31</f>
        <v>0</v>
      </c>
      <c r="P41" s="77"/>
      <c r="Q41" s="77"/>
      <c r="R41" s="77"/>
      <c r="S41" s="77"/>
      <c r="T41" s="77"/>
      <c r="U41" s="77"/>
      <c r="V41" s="77"/>
      <c r="W41" s="77"/>
      <c r="X41" s="77"/>
      <c r="AB41" s="153" t="s">
        <v>173</v>
      </c>
      <c r="AC41" s="154">
        <f t="shared" ca="1" si="3"/>
        <v>0</v>
      </c>
    </row>
    <row r="42" spans="1:29" ht="15.75" customHeight="1" x14ac:dyDescent="0.25">
      <c r="A42" s="77"/>
      <c r="B42" s="77"/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150" t="s">
        <v>165</v>
      </c>
      <c r="O42" s="151">
        <f ca="1">JANVIER!H31</f>
        <v>0</v>
      </c>
      <c r="P42" s="77"/>
      <c r="Q42" s="77"/>
      <c r="R42" s="77"/>
      <c r="S42" s="77"/>
      <c r="T42" s="77"/>
      <c r="U42" s="77"/>
      <c r="V42" s="77"/>
      <c r="W42" s="77"/>
      <c r="X42" s="77"/>
      <c r="AB42" s="153" t="s">
        <v>174</v>
      </c>
      <c r="AC42" s="154">
        <f t="shared" ca="1" si="3"/>
        <v>0</v>
      </c>
    </row>
    <row r="43" spans="1:29" ht="15.75" customHeight="1" thickBot="1" x14ac:dyDescent="0.3">
      <c r="A43" s="77"/>
      <c r="B43" s="77"/>
      <c r="C43" s="77"/>
      <c r="D43" s="77"/>
      <c r="E43" s="77"/>
      <c r="F43" s="77"/>
      <c r="G43" s="77"/>
      <c r="H43" s="77"/>
      <c r="I43" s="77"/>
      <c r="J43" s="77"/>
      <c r="K43" s="77"/>
      <c r="L43" s="77"/>
      <c r="M43" s="77"/>
      <c r="N43" s="77"/>
      <c r="O43" s="152"/>
      <c r="P43" s="77"/>
      <c r="Q43" s="77"/>
      <c r="R43" s="77"/>
      <c r="S43" s="77"/>
      <c r="T43" s="77"/>
      <c r="U43" s="77"/>
      <c r="V43" s="77"/>
      <c r="W43" s="77"/>
      <c r="X43" s="77"/>
      <c r="AB43" s="153" t="s">
        <v>175</v>
      </c>
      <c r="AC43" s="154">
        <f t="shared" ca="1" si="3"/>
        <v>0</v>
      </c>
    </row>
    <row r="44" spans="1:29" x14ac:dyDescent="0.25">
      <c r="A44" s="77"/>
      <c r="B44" s="77"/>
      <c r="C44" s="77"/>
      <c r="D44" s="77"/>
      <c r="E44" s="77"/>
      <c r="F44" s="77"/>
      <c r="G44" s="77"/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AB44" s="153" t="s">
        <v>176</v>
      </c>
      <c r="AC44" s="154">
        <f t="shared" ca="1" si="3"/>
        <v>0</v>
      </c>
    </row>
    <row r="45" spans="1:29" x14ac:dyDescent="0.25">
      <c r="A45" s="77"/>
      <c r="B45" s="77"/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AB45" s="153" t="s">
        <v>177</v>
      </c>
      <c r="AC45" s="154">
        <f t="shared" ca="1" si="3"/>
        <v>0</v>
      </c>
    </row>
    <row r="46" spans="1:29" x14ac:dyDescent="0.25">
      <c r="A46" s="77"/>
      <c r="B46" s="77"/>
      <c r="C46" s="77"/>
      <c r="D46" s="77"/>
      <c r="E46" s="77"/>
      <c r="F46" s="77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</row>
    <row r="47" spans="1:29" x14ac:dyDescent="0.25">
      <c r="A47" s="77"/>
      <c r="B47" s="77"/>
      <c r="C47" s="77"/>
      <c r="D47" s="77"/>
      <c r="E47" s="77"/>
      <c r="F47" s="77"/>
      <c r="G47" s="77"/>
      <c r="H47" s="77"/>
      <c r="I47" s="77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</row>
    <row r="48" spans="1:29" x14ac:dyDescent="0.25">
      <c r="A48" s="77"/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</row>
    <row r="49" spans="1:24" x14ac:dyDescent="0.25">
      <c r="A49" s="77"/>
      <c r="B49" s="77"/>
      <c r="C49" s="77"/>
      <c r="D49" s="77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</row>
    <row r="50" spans="1:24" x14ac:dyDescent="0.25">
      <c r="A50" s="77"/>
      <c r="B50" s="77"/>
      <c r="C50" s="77"/>
      <c r="D50" s="77"/>
      <c r="E50" s="77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</row>
  </sheetData>
  <sheetProtection algorithmName="SHA-512" hashValue="/RUiviwl/Yw15nKqTeo7A8HLDDZ6nkDJir1Jah08f7RBARqm2hGi/Yk2U8vUUCOXB7SI4hPIfK0dW0vdZ8T/sg==" saltValue="opLykQA/cF2YR7xigBisGA==" spinCount="100000" sheet="1" objects="1" scenarios="1" selectLockedCells="1"/>
  <mergeCells count="2">
    <mergeCell ref="A16:B16"/>
    <mergeCell ref="G15:I15"/>
  </mergeCells>
  <pageMargins left="0.25" right="0.25" top="0.75" bottom="0.75" header="0.3" footer="0.3"/>
  <pageSetup paperSize="8" scale="38" orientation="landscape" r:id="rId1"/>
  <ignoredErrors>
    <ignoredError sqref="B5" formula="1"/>
  </ignoredErrors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14</xdr:col>
                <xdr:colOff>57150</xdr:colOff>
                <xdr:row>15</xdr:row>
                <xdr:rowOff>19050</xdr:rowOff>
              </from>
              <to>
                <xdr:col>15</xdr:col>
                <xdr:colOff>495300</xdr:colOff>
                <xdr:row>15</xdr:row>
                <xdr:rowOff>361950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Bouton 2">
          <controlPr defaultSize="0" print="0" autoFill="0" autoPict="0" macro="[0]!Protection">
            <anchor moveWithCells="1" sizeWithCells="1">
              <from>
                <xdr:col>13</xdr:col>
                <xdr:colOff>1447800</xdr:colOff>
                <xdr:row>17</xdr:row>
                <xdr:rowOff>0</xdr:rowOff>
              </from>
              <to>
                <xdr:col>14</xdr:col>
                <xdr:colOff>1866900</xdr:colOff>
                <xdr:row>21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7" name="Bouton 3">
          <controlPr defaultSize="0" print="0" autoFill="0" autoPict="0" macro="[0]!Bouton7_Cliquer">
            <anchor moveWithCells="1" sizeWithCells="1">
              <from>
                <xdr:col>14</xdr:col>
                <xdr:colOff>1943100</xdr:colOff>
                <xdr:row>16</xdr:row>
                <xdr:rowOff>190500</xdr:rowOff>
              </from>
              <to>
                <xdr:col>16</xdr:col>
                <xdr:colOff>19050</xdr:colOff>
                <xdr:row>21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8" name="Bouton 4">
          <controlPr defaultSize="0" print="0" autoFill="0" autoPict="0" macro="[0]!UnProtect_Sheets">
            <anchor moveWithCells="1" sizeWithCells="1">
              <from>
                <xdr:col>13</xdr:col>
                <xdr:colOff>1428750</xdr:colOff>
                <xdr:row>22</xdr:row>
                <xdr:rowOff>47625</xdr:rowOff>
              </from>
              <to>
                <xdr:col>16</xdr:col>
                <xdr:colOff>28575</xdr:colOff>
                <xdr:row>24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JANVIER</vt:lpstr>
      <vt:lpstr>TABLEAU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  <vt:lpstr>TABLEAU!Zone_d_impression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Jef LINARES</cp:lastModifiedBy>
  <cp:lastPrinted>2019-07-31T11:31:22Z</cp:lastPrinted>
  <dcterms:created xsi:type="dcterms:W3CDTF">2017-01-18T13:45:42Z</dcterms:created>
  <dcterms:modified xsi:type="dcterms:W3CDTF">2019-08-26T08:38:51Z</dcterms:modified>
</cp:coreProperties>
</file>