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9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10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11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12.xml" ContentType="application/vnd.openxmlformats-officedocument.drawing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13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\OneDrive\Bureau\"/>
    </mc:Choice>
  </mc:AlternateContent>
  <xr:revisionPtr revIDLastSave="0" documentId="13_ncr:1_{25314C07-A0B7-4029-B5F2-5AE76EB4A848}" xr6:coauthVersionLast="41" xr6:coauthVersionMax="41" xr10:uidLastSave="{00000000-0000-0000-0000-000000000000}"/>
  <bookViews>
    <workbookView xWindow="-120" yWindow="-120" windowWidth="29040" windowHeight="16440" tabRatio="802" activeTab="2" xr2:uid="{656C0AF3-FD3D-4BD6-88A3-630422EB21F4}"/>
  </bookViews>
  <sheets>
    <sheet name="Synthèse" sheetId="13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  <sheet name="Janvier" sheetId="1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1" i="3" l="1"/>
  <c r="D12" i="3"/>
  <c r="D13" i="3"/>
  <c r="D14" i="3"/>
  <c r="D15" i="3"/>
  <c r="D16" i="3"/>
  <c r="D17" i="3"/>
  <c r="D18" i="3"/>
  <c r="D19" i="3"/>
  <c r="D20" i="3"/>
  <c r="D22" i="3"/>
  <c r="D11" i="3"/>
  <c r="Q37" i="1"/>
  <c r="O37" i="1"/>
  <c r="M37" i="1"/>
  <c r="K37" i="1"/>
  <c r="I37" i="1"/>
  <c r="G37" i="1"/>
  <c r="E37" i="1"/>
  <c r="C37" i="1"/>
  <c r="Q21" i="1"/>
  <c r="O21" i="1"/>
  <c r="M21" i="1"/>
  <c r="K21" i="1"/>
  <c r="I21" i="1"/>
  <c r="G21" i="1"/>
  <c r="E21" i="1"/>
  <c r="C21" i="1"/>
  <c r="Q37" i="12"/>
  <c r="O37" i="12"/>
  <c r="M37" i="12"/>
  <c r="K37" i="12"/>
  <c r="I37" i="12"/>
  <c r="G37" i="12"/>
  <c r="E37" i="12"/>
  <c r="C37" i="12"/>
  <c r="Q21" i="12"/>
  <c r="O21" i="12"/>
  <c r="M21" i="12"/>
  <c r="K21" i="12"/>
  <c r="I21" i="12"/>
  <c r="G21" i="12"/>
  <c r="E21" i="12"/>
  <c r="C21" i="12"/>
  <c r="Q37" i="11"/>
  <c r="O37" i="11"/>
  <c r="M37" i="11"/>
  <c r="K37" i="11"/>
  <c r="I37" i="11"/>
  <c r="G37" i="11"/>
  <c r="E37" i="11"/>
  <c r="C37" i="11"/>
  <c r="Q21" i="11"/>
  <c r="O21" i="11"/>
  <c r="M21" i="11"/>
  <c r="K21" i="11"/>
  <c r="I21" i="11"/>
  <c r="G21" i="11"/>
  <c r="E21" i="11"/>
  <c r="C21" i="11"/>
  <c r="Q37" i="10"/>
  <c r="O37" i="10"/>
  <c r="M37" i="10"/>
  <c r="K37" i="10"/>
  <c r="I37" i="10"/>
  <c r="G37" i="10"/>
  <c r="E37" i="10"/>
  <c r="C37" i="10"/>
  <c r="Q21" i="10"/>
  <c r="O21" i="10"/>
  <c r="M21" i="10"/>
  <c r="K21" i="10"/>
  <c r="I21" i="10"/>
  <c r="G21" i="10"/>
  <c r="E21" i="10"/>
  <c r="C21" i="10"/>
  <c r="Q37" i="9"/>
  <c r="O37" i="9"/>
  <c r="M37" i="9"/>
  <c r="K37" i="9"/>
  <c r="I37" i="9"/>
  <c r="G37" i="9"/>
  <c r="E37" i="9"/>
  <c r="C37" i="9"/>
  <c r="Q21" i="9"/>
  <c r="O21" i="9"/>
  <c r="M21" i="9"/>
  <c r="K21" i="9"/>
  <c r="I21" i="9"/>
  <c r="G21" i="9"/>
  <c r="E21" i="9"/>
  <c r="C21" i="9"/>
  <c r="Q37" i="8"/>
  <c r="O37" i="8"/>
  <c r="M37" i="8"/>
  <c r="K37" i="8"/>
  <c r="I37" i="8"/>
  <c r="G37" i="8"/>
  <c r="E37" i="8"/>
  <c r="C37" i="8"/>
  <c r="Q21" i="8"/>
  <c r="O21" i="8"/>
  <c r="M21" i="8"/>
  <c r="K21" i="8"/>
  <c r="I21" i="8"/>
  <c r="G21" i="8"/>
  <c r="E21" i="8"/>
  <c r="C21" i="8"/>
  <c r="Q37" i="7"/>
  <c r="O37" i="7"/>
  <c r="M37" i="7"/>
  <c r="K37" i="7"/>
  <c r="I37" i="7"/>
  <c r="G37" i="7"/>
  <c r="E37" i="7"/>
  <c r="C37" i="7"/>
  <c r="Q21" i="7"/>
  <c r="O21" i="7"/>
  <c r="M21" i="7"/>
  <c r="K21" i="7"/>
  <c r="I21" i="7"/>
  <c r="G21" i="7"/>
  <c r="E21" i="7"/>
  <c r="C21" i="7"/>
  <c r="Q37" i="6"/>
  <c r="O37" i="6"/>
  <c r="M37" i="6"/>
  <c r="K37" i="6"/>
  <c r="I37" i="6"/>
  <c r="G37" i="6"/>
  <c r="E37" i="6"/>
  <c r="C37" i="6"/>
  <c r="Q21" i="6"/>
  <c r="O21" i="6"/>
  <c r="M21" i="6"/>
  <c r="K21" i="6"/>
  <c r="I21" i="6"/>
  <c r="G21" i="6"/>
  <c r="E21" i="6"/>
  <c r="C21" i="6"/>
  <c r="Q37" i="5"/>
  <c r="O37" i="5"/>
  <c r="M37" i="5"/>
  <c r="K37" i="5"/>
  <c r="I37" i="5"/>
  <c r="G37" i="5"/>
  <c r="E37" i="5"/>
  <c r="C37" i="5"/>
  <c r="Q21" i="5"/>
  <c r="O21" i="5"/>
  <c r="M21" i="5"/>
  <c r="K21" i="5"/>
  <c r="I21" i="5"/>
  <c r="G21" i="5"/>
  <c r="E21" i="5"/>
  <c r="C21" i="5"/>
  <c r="Q37" i="4"/>
  <c r="O37" i="4"/>
  <c r="M37" i="4"/>
  <c r="K37" i="4"/>
  <c r="I37" i="4"/>
  <c r="G37" i="4"/>
  <c r="E37" i="4"/>
  <c r="C37" i="4"/>
  <c r="Q21" i="4"/>
  <c r="O21" i="4"/>
  <c r="M21" i="4"/>
  <c r="K21" i="4"/>
  <c r="I21" i="4"/>
  <c r="G21" i="4"/>
  <c r="E21" i="4"/>
  <c r="C21" i="4"/>
  <c r="Q37" i="3"/>
  <c r="O37" i="3"/>
  <c r="M37" i="3"/>
  <c r="K37" i="3"/>
  <c r="I37" i="3"/>
  <c r="G37" i="3"/>
  <c r="E37" i="3"/>
  <c r="C37" i="3"/>
  <c r="Q21" i="3"/>
  <c r="O21" i="3"/>
  <c r="M21" i="3"/>
  <c r="K21" i="3"/>
  <c r="I21" i="3"/>
  <c r="G21" i="3"/>
  <c r="E21" i="3"/>
  <c r="C21" i="3"/>
  <c r="D37" i="2"/>
  <c r="C37" i="2"/>
  <c r="J21" i="2"/>
  <c r="I21" i="2"/>
  <c r="H21" i="2"/>
  <c r="G21" i="2"/>
  <c r="F21" i="2"/>
  <c r="E21" i="2"/>
  <c r="D21" i="2"/>
  <c r="C21" i="2"/>
  <c r="J37" i="2"/>
  <c r="I37" i="2"/>
  <c r="H37" i="2"/>
  <c r="G37" i="2"/>
  <c r="F37" i="2"/>
  <c r="E37" i="2"/>
  <c r="Q35" i="1"/>
  <c r="O35" i="1"/>
  <c r="M35" i="1"/>
  <c r="K35" i="1"/>
  <c r="I35" i="1"/>
  <c r="G35" i="1"/>
  <c r="E35" i="1"/>
  <c r="C35" i="1"/>
  <c r="Q19" i="1"/>
  <c r="O19" i="1"/>
  <c r="M19" i="1"/>
  <c r="K19" i="1"/>
  <c r="I19" i="1"/>
  <c r="G19" i="1"/>
  <c r="E19" i="1"/>
  <c r="C19" i="1"/>
  <c r="Q35" i="12"/>
  <c r="O35" i="12"/>
  <c r="M35" i="12"/>
  <c r="K35" i="12"/>
  <c r="I35" i="12"/>
  <c r="G35" i="12"/>
  <c r="E35" i="12"/>
  <c r="C35" i="12"/>
  <c r="Q19" i="12"/>
  <c r="O19" i="12"/>
  <c r="M19" i="12"/>
  <c r="K19" i="12"/>
  <c r="I19" i="12"/>
  <c r="G19" i="12"/>
  <c r="E19" i="12"/>
  <c r="C19" i="12"/>
  <c r="Q35" i="11"/>
  <c r="O35" i="11"/>
  <c r="M35" i="11"/>
  <c r="K35" i="11"/>
  <c r="I35" i="11"/>
  <c r="G35" i="11"/>
  <c r="E35" i="11"/>
  <c r="C35" i="11"/>
  <c r="Q19" i="11"/>
  <c r="O19" i="11"/>
  <c r="M19" i="11"/>
  <c r="K19" i="11"/>
  <c r="I19" i="11"/>
  <c r="G19" i="11"/>
  <c r="E19" i="11"/>
  <c r="C19" i="11"/>
  <c r="Q35" i="10"/>
  <c r="O35" i="10"/>
  <c r="M35" i="10"/>
  <c r="K35" i="10"/>
  <c r="I35" i="10"/>
  <c r="G35" i="10"/>
  <c r="E35" i="10"/>
  <c r="C35" i="10"/>
  <c r="Q19" i="10"/>
  <c r="O19" i="10"/>
  <c r="M19" i="10"/>
  <c r="K19" i="10"/>
  <c r="I19" i="10"/>
  <c r="G19" i="10"/>
  <c r="E19" i="10"/>
  <c r="C19" i="10"/>
  <c r="Q35" i="9"/>
  <c r="O35" i="9"/>
  <c r="M35" i="9"/>
  <c r="K35" i="9"/>
  <c r="I35" i="9"/>
  <c r="G35" i="9"/>
  <c r="E35" i="9"/>
  <c r="C35" i="9"/>
  <c r="Q19" i="9"/>
  <c r="O19" i="9"/>
  <c r="M19" i="9"/>
  <c r="K19" i="9"/>
  <c r="I19" i="9"/>
  <c r="G19" i="9"/>
  <c r="E19" i="9"/>
  <c r="C19" i="9"/>
  <c r="Q35" i="8"/>
  <c r="O35" i="8"/>
  <c r="M35" i="8"/>
  <c r="K35" i="8"/>
  <c r="I35" i="8"/>
  <c r="G35" i="8"/>
  <c r="E35" i="8"/>
  <c r="C35" i="8"/>
  <c r="C36" i="8"/>
  <c r="Q19" i="8"/>
  <c r="O19" i="8"/>
  <c r="M19" i="8"/>
  <c r="K19" i="8"/>
  <c r="I19" i="8"/>
  <c r="G19" i="8"/>
  <c r="E19" i="8"/>
  <c r="C19" i="8"/>
  <c r="Q35" i="7"/>
  <c r="O35" i="7"/>
  <c r="M35" i="7"/>
  <c r="K35" i="7"/>
  <c r="I35" i="7"/>
  <c r="G35" i="7"/>
  <c r="E35" i="7"/>
  <c r="C35" i="7"/>
  <c r="Q19" i="7"/>
  <c r="O19" i="7"/>
  <c r="M19" i="7"/>
  <c r="K19" i="7"/>
  <c r="I19" i="7"/>
  <c r="G19" i="7"/>
  <c r="E19" i="7"/>
  <c r="C19" i="7"/>
  <c r="Q35" i="6"/>
  <c r="O35" i="6"/>
  <c r="M35" i="6"/>
  <c r="K35" i="6"/>
  <c r="I35" i="6"/>
  <c r="G35" i="6"/>
  <c r="E35" i="6"/>
  <c r="C35" i="6"/>
  <c r="Q19" i="6"/>
  <c r="O19" i="6"/>
  <c r="M19" i="6"/>
  <c r="K19" i="6"/>
  <c r="I19" i="6"/>
  <c r="G19" i="6"/>
  <c r="E19" i="6"/>
  <c r="C19" i="6"/>
  <c r="Q35" i="5"/>
  <c r="O35" i="5"/>
  <c r="M35" i="5"/>
  <c r="K35" i="5"/>
  <c r="I35" i="5"/>
  <c r="G35" i="5"/>
  <c r="E35" i="5"/>
  <c r="C35" i="5"/>
  <c r="Q19" i="5"/>
  <c r="O19" i="5"/>
  <c r="M19" i="5"/>
  <c r="K19" i="5"/>
  <c r="I19" i="5"/>
  <c r="G19" i="5"/>
  <c r="E19" i="5"/>
  <c r="C19" i="5"/>
  <c r="D35" i="2"/>
  <c r="Q36" i="1"/>
  <c r="O36" i="1"/>
  <c r="M36" i="1"/>
  <c r="K36" i="1"/>
  <c r="I36" i="1"/>
  <c r="G36" i="1"/>
  <c r="E36" i="1"/>
  <c r="C36" i="1"/>
  <c r="Q20" i="1"/>
  <c r="O20" i="1"/>
  <c r="M20" i="1"/>
  <c r="K20" i="1"/>
  <c r="I20" i="1"/>
  <c r="G20" i="1"/>
  <c r="E20" i="1"/>
  <c r="C20" i="1"/>
  <c r="Q36" i="12"/>
  <c r="O36" i="12"/>
  <c r="M36" i="12"/>
  <c r="K36" i="12"/>
  <c r="I36" i="12"/>
  <c r="G36" i="12"/>
  <c r="E36" i="12"/>
  <c r="C36" i="12"/>
  <c r="Q20" i="12"/>
  <c r="O20" i="12"/>
  <c r="M20" i="12"/>
  <c r="K20" i="12"/>
  <c r="I20" i="12"/>
  <c r="G20" i="12"/>
  <c r="E20" i="12"/>
  <c r="C20" i="12"/>
  <c r="Q36" i="11"/>
  <c r="O36" i="11"/>
  <c r="M36" i="11"/>
  <c r="K36" i="11"/>
  <c r="I36" i="11"/>
  <c r="G36" i="11"/>
  <c r="E36" i="11"/>
  <c r="C36" i="11"/>
  <c r="Q20" i="11"/>
  <c r="O20" i="11"/>
  <c r="M20" i="11"/>
  <c r="K20" i="11"/>
  <c r="I20" i="11"/>
  <c r="G20" i="11"/>
  <c r="E20" i="11"/>
  <c r="C20" i="11"/>
  <c r="Q36" i="10"/>
  <c r="O36" i="10"/>
  <c r="M36" i="10"/>
  <c r="K36" i="10"/>
  <c r="I36" i="10"/>
  <c r="G36" i="10"/>
  <c r="E36" i="10"/>
  <c r="C36" i="10"/>
  <c r="Q20" i="10"/>
  <c r="O20" i="10"/>
  <c r="M20" i="10"/>
  <c r="K20" i="10"/>
  <c r="I20" i="10"/>
  <c r="G20" i="10"/>
  <c r="E20" i="10"/>
  <c r="C20" i="10"/>
  <c r="Q36" i="9"/>
  <c r="O36" i="9"/>
  <c r="M36" i="9"/>
  <c r="K36" i="9"/>
  <c r="I36" i="9"/>
  <c r="G36" i="9"/>
  <c r="E36" i="9"/>
  <c r="C36" i="9"/>
  <c r="Q20" i="9"/>
  <c r="O20" i="9"/>
  <c r="M20" i="9"/>
  <c r="K20" i="9"/>
  <c r="I20" i="9"/>
  <c r="G20" i="9"/>
  <c r="E20" i="9"/>
  <c r="C20" i="9"/>
  <c r="Q20" i="8"/>
  <c r="O20" i="8"/>
  <c r="M20" i="8"/>
  <c r="K20" i="8"/>
  <c r="I20" i="8"/>
  <c r="G20" i="8"/>
  <c r="E20" i="8"/>
  <c r="C20" i="8"/>
  <c r="Q36" i="8"/>
  <c r="O36" i="8"/>
  <c r="M36" i="8"/>
  <c r="K36" i="8"/>
  <c r="I36" i="8"/>
  <c r="G36" i="8"/>
  <c r="E36" i="8"/>
  <c r="Q36" i="7"/>
  <c r="O36" i="7"/>
  <c r="M36" i="7"/>
  <c r="K36" i="7"/>
  <c r="I36" i="7"/>
  <c r="G36" i="7"/>
  <c r="E36" i="7"/>
  <c r="C36" i="7"/>
  <c r="Q20" i="7"/>
  <c r="O20" i="7"/>
  <c r="M20" i="7"/>
  <c r="K20" i="7"/>
  <c r="I20" i="7"/>
  <c r="G20" i="7"/>
  <c r="E20" i="7"/>
  <c r="C20" i="7"/>
  <c r="Q36" i="6"/>
  <c r="O36" i="6"/>
  <c r="M36" i="6"/>
  <c r="K36" i="6"/>
  <c r="I36" i="6"/>
  <c r="G36" i="6"/>
  <c r="E36" i="6"/>
  <c r="C36" i="6"/>
  <c r="Q20" i="6"/>
  <c r="O20" i="6"/>
  <c r="M20" i="6"/>
  <c r="K20" i="6"/>
  <c r="I20" i="6"/>
  <c r="G20" i="6"/>
  <c r="E20" i="6"/>
  <c r="C20" i="6"/>
  <c r="Q36" i="5"/>
  <c r="O36" i="5"/>
  <c r="M36" i="5"/>
  <c r="K36" i="5"/>
  <c r="I36" i="5"/>
  <c r="G36" i="5"/>
  <c r="E36" i="5"/>
  <c r="C36" i="5"/>
  <c r="Q20" i="5"/>
  <c r="O20" i="5"/>
  <c r="M20" i="5"/>
  <c r="K20" i="5"/>
  <c r="I20" i="5"/>
  <c r="G20" i="5"/>
  <c r="E20" i="5"/>
  <c r="C20" i="5"/>
  <c r="Q36" i="4"/>
  <c r="O36" i="4"/>
  <c r="M36" i="4"/>
  <c r="K36" i="4"/>
  <c r="I36" i="4"/>
  <c r="G36" i="4"/>
  <c r="E36" i="4"/>
  <c r="C36" i="4"/>
  <c r="Q20" i="4"/>
  <c r="O20" i="4"/>
  <c r="M20" i="4"/>
  <c r="K20" i="4"/>
  <c r="I20" i="4"/>
  <c r="G20" i="4"/>
  <c r="E20" i="4"/>
  <c r="C20" i="4"/>
  <c r="Q36" i="3"/>
  <c r="O36" i="3"/>
  <c r="M36" i="3"/>
  <c r="K36" i="3"/>
  <c r="I36" i="3"/>
  <c r="G36" i="3"/>
  <c r="E36" i="3"/>
  <c r="C36" i="3"/>
  <c r="Q20" i="3"/>
  <c r="O20" i="3"/>
  <c r="M20" i="3"/>
  <c r="K20" i="3"/>
  <c r="I20" i="3"/>
  <c r="G20" i="3"/>
  <c r="E20" i="3"/>
  <c r="C20" i="3"/>
  <c r="J36" i="2"/>
  <c r="I36" i="2"/>
  <c r="H36" i="2"/>
  <c r="G36" i="2"/>
  <c r="F36" i="2"/>
  <c r="E36" i="2"/>
  <c r="D36" i="2"/>
  <c r="C36" i="2"/>
  <c r="J20" i="2"/>
  <c r="I20" i="2"/>
  <c r="H20" i="2"/>
  <c r="G20" i="2"/>
  <c r="F20" i="2"/>
  <c r="E20" i="2"/>
  <c r="D20" i="2"/>
  <c r="C20" i="2"/>
  <c r="Q35" i="4"/>
  <c r="O35" i="4"/>
  <c r="M35" i="4"/>
  <c r="K35" i="4"/>
  <c r="I35" i="4"/>
  <c r="G35" i="4"/>
  <c r="E35" i="4"/>
  <c r="C35" i="4"/>
  <c r="Q19" i="4"/>
  <c r="O19" i="4"/>
  <c r="M19" i="4"/>
  <c r="K19" i="4"/>
  <c r="I19" i="4"/>
  <c r="G19" i="4"/>
  <c r="E19" i="4"/>
  <c r="C19" i="4"/>
  <c r="Q35" i="3"/>
  <c r="O35" i="3"/>
  <c r="M35" i="3"/>
  <c r="K35" i="3"/>
  <c r="I35" i="3"/>
  <c r="G35" i="3"/>
  <c r="E35" i="3"/>
  <c r="C35" i="3"/>
  <c r="Q19" i="3"/>
  <c r="O19" i="3"/>
  <c r="M19" i="3"/>
  <c r="K19" i="3"/>
  <c r="I19" i="3"/>
  <c r="G19" i="3"/>
  <c r="E19" i="3"/>
  <c r="C19" i="3"/>
  <c r="J19" i="2"/>
  <c r="I19" i="2"/>
  <c r="H19" i="2"/>
  <c r="G19" i="2"/>
  <c r="F19" i="2"/>
  <c r="E19" i="2"/>
  <c r="D19" i="2"/>
  <c r="C19" i="2"/>
  <c r="J35" i="2"/>
  <c r="I35" i="2"/>
  <c r="H35" i="2"/>
  <c r="G35" i="2"/>
  <c r="F35" i="2"/>
  <c r="E35" i="2"/>
  <c r="C35" i="2"/>
  <c r="Q34" i="1" l="1"/>
  <c r="O34" i="1"/>
  <c r="M34" i="1"/>
  <c r="K34" i="1"/>
  <c r="I34" i="1"/>
  <c r="G34" i="1"/>
  <c r="E34" i="1"/>
  <c r="C34" i="1"/>
  <c r="Q18" i="1"/>
  <c r="O18" i="1"/>
  <c r="M18" i="1"/>
  <c r="K18" i="1"/>
  <c r="I18" i="1"/>
  <c r="G18" i="1"/>
  <c r="E18" i="1"/>
  <c r="C18" i="1"/>
  <c r="Q34" i="12"/>
  <c r="O34" i="12"/>
  <c r="M34" i="12"/>
  <c r="K34" i="12"/>
  <c r="I34" i="12"/>
  <c r="G34" i="12"/>
  <c r="E34" i="12"/>
  <c r="C34" i="12"/>
  <c r="Q18" i="12"/>
  <c r="O18" i="12"/>
  <c r="M18" i="12"/>
  <c r="K18" i="12"/>
  <c r="I18" i="12"/>
  <c r="G18" i="12"/>
  <c r="E18" i="12"/>
  <c r="C18" i="12"/>
  <c r="Q34" i="11"/>
  <c r="O34" i="11"/>
  <c r="M34" i="11"/>
  <c r="K34" i="11"/>
  <c r="I34" i="11"/>
  <c r="G34" i="11"/>
  <c r="E34" i="11"/>
  <c r="C34" i="11"/>
  <c r="Q18" i="11"/>
  <c r="O18" i="11"/>
  <c r="M18" i="11"/>
  <c r="K18" i="11"/>
  <c r="I18" i="11"/>
  <c r="G18" i="11"/>
  <c r="E18" i="11"/>
  <c r="C18" i="11"/>
  <c r="Q34" i="10"/>
  <c r="O34" i="10"/>
  <c r="M34" i="10"/>
  <c r="K34" i="10"/>
  <c r="I34" i="10"/>
  <c r="G34" i="10"/>
  <c r="E34" i="10"/>
  <c r="C34" i="10"/>
  <c r="Q18" i="10"/>
  <c r="O18" i="10"/>
  <c r="M18" i="10"/>
  <c r="K18" i="10"/>
  <c r="I18" i="10"/>
  <c r="G18" i="10"/>
  <c r="E18" i="10"/>
  <c r="C18" i="10"/>
  <c r="Q34" i="9"/>
  <c r="O34" i="9"/>
  <c r="M34" i="9"/>
  <c r="K34" i="9"/>
  <c r="I34" i="9"/>
  <c r="G34" i="9"/>
  <c r="E34" i="9"/>
  <c r="C34" i="9"/>
  <c r="Q18" i="9"/>
  <c r="O18" i="9"/>
  <c r="M18" i="9"/>
  <c r="K18" i="9"/>
  <c r="I18" i="9"/>
  <c r="G18" i="9"/>
  <c r="E18" i="9"/>
  <c r="C18" i="9"/>
  <c r="Q34" i="8"/>
  <c r="O34" i="8"/>
  <c r="M34" i="8"/>
  <c r="K34" i="8"/>
  <c r="I34" i="8"/>
  <c r="G34" i="8"/>
  <c r="E34" i="8"/>
  <c r="C34" i="8"/>
  <c r="Q18" i="8"/>
  <c r="O18" i="8"/>
  <c r="M18" i="8"/>
  <c r="K18" i="8"/>
  <c r="I18" i="8"/>
  <c r="G18" i="8"/>
  <c r="E18" i="8"/>
  <c r="C18" i="8"/>
  <c r="Q34" i="7"/>
  <c r="O34" i="7"/>
  <c r="M34" i="7"/>
  <c r="K34" i="7"/>
  <c r="I34" i="7"/>
  <c r="G34" i="7"/>
  <c r="E34" i="7"/>
  <c r="C34" i="7"/>
  <c r="Q18" i="7"/>
  <c r="O18" i="7"/>
  <c r="M18" i="7"/>
  <c r="K18" i="7"/>
  <c r="I18" i="7"/>
  <c r="G18" i="7"/>
  <c r="E18" i="7"/>
  <c r="C18" i="7"/>
  <c r="Q34" i="6"/>
  <c r="O34" i="6"/>
  <c r="M34" i="6"/>
  <c r="K34" i="6"/>
  <c r="I34" i="6"/>
  <c r="G34" i="6"/>
  <c r="E34" i="6"/>
  <c r="C34" i="6"/>
  <c r="Q18" i="6"/>
  <c r="O18" i="6"/>
  <c r="M18" i="6"/>
  <c r="K18" i="6"/>
  <c r="I18" i="6"/>
  <c r="G18" i="6"/>
  <c r="E18" i="6"/>
  <c r="C18" i="6"/>
  <c r="Q34" i="5"/>
  <c r="O34" i="5"/>
  <c r="M34" i="5"/>
  <c r="K34" i="5"/>
  <c r="I34" i="5"/>
  <c r="G34" i="5"/>
  <c r="E34" i="5"/>
  <c r="C34" i="5"/>
  <c r="Q18" i="5"/>
  <c r="O18" i="5"/>
  <c r="M18" i="5"/>
  <c r="K18" i="5"/>
  <c r="I18" i="5"/>
  <c r="G18" i="5"/>
  <c r="E18" i="5"/>
  <c r="C18" i="5"/>
  <c r="Q34" i="4"/>
  <c r="O34" i="4"/>
  <c r="M34" i="4"/>
  <c r="K34" i="4"/>
  <c r="I34" i="4"/>
  <c r="G34" i="4"/>
  <c r="E34" i="4"/>
  <c r="C34" i="4"/>
  <c r="Q18" i="4"/>
  <c r="O18" i="4"/>
  <c r="M18" i="4"/>
  <c r="K18" i="4"/>
  <c r="I18" i="4"/>
  <c r="G18" i="4"/>
  <c r="E18" i="4"/>
  <c r="C18" i="4"/>
  <c r="Q34" i="3"/>
  <c r="O34" i="3"/>
  <c r="M34" i="3"/>
  <c r="K34" i="3"/>
  <c r="I34" i="3"/>
  <c r="G34" i="3"/>
  <c r="E34" i="3"/>
  <c r="C34" i="3"/>
  <c r="Q18" i="3"/>
  <c r="O18" i="3"/>
  <c r="M18" i="3"/>
  <c r="K18" i="3"/>
  <c r="I18" i="3"/>
  <c r="G18" i="3"/>
  <c r="E18" i="3"/>
  <c r="C18" i="3"/>
  <c r="J18" i="2"/>
  <c r="I18" i="2"/>
  <c r="H18" i="2"/>
  <c r="G18" i="2"/>
  <c r="F18" i="2"/>
  <c r="E18" i="2"/>
  <c r="D18" i="2"/>
  <c r="C18" i="2"/>
  <c r="J34" i="2"/>
  <c r="I34" i="2"/>
  <c r="H34" i="2"/>
  <c r="G34" i="2"/>
  <c r="F34" i="2"/>
  <c r="E34" i="2"/>
  <c r="D34" i="2"/>
  <c r="C34" i="2"/>
  <c r="Q33" i="1" l="1"/>
  <c r="O33" i="1"/>
  <c r="M33" i="1"/>
  <c r="K33" i="1"/>
  <c r="I33" i="1"/>
  <c r="G33" i="1"/>
  <c r="E33" i="1"/>
  <c r="C33" i="1"/>
  <c r="Q17" i="1"/>
  <c r="O17" i="1"/>
  <c r="M17" i="1"/>
  <c r="K17" i="1"/>
  <c r="I17" i="1"/>
  <c r="G17" i="1"/>
  <c r="E17" i="1"/>
  <c r="C17" i="1"/>
  <c r="Q33" i="12"/>
  <c r="O33" i="12"/>
  <c r="M33" i="12"/>
  <c r="K33" i="12"/>
  <c r="I33" i="12"/>
  <c r="G33" i="12"/>
  <c r="E33" i="12"/>
  <c r="C33" i="12"/>
  <c r="Q17" i="12"/>
  <c r="O17" i="12"/>
  <c r="M17" i="12"/>
  <c r="K17" i="12"/>
  <c r="I17" i="12"/>
  <c r="G17" i="12"/>
  <c r="E17" i="12"/>
  <c r="C17" i="12"/>
  <c r="Q33" i="11"/>
  <c r="O33" i="11"/>
  <c r="M33" i="11"/>
  <c r="K33" i="11"/>
  <c r="I33" i="11"/>
  <c r="G33" i="11"/>
  <c r="E33" i="11"/>
  <c r="C33" i="11"/>
  <c r="Q17" i="11"/>
  <c r="O17" i="11"/>
  <c r="M17" i="11"/>
  <c r="K17" i="11"/>
  <c r="I17" i="11"/>
  <c r="G17" i="11"/>
  <c r="E17" i="11"/>
  <c r="C17" i="11"/>
  <c r="Q33" i="10"/>
  <c r="O33" i="10"/>
  <c r="M33" i="10"/>
  <c r="K33" i="10"/>
  <c r="I33" i="10"/>
  <c r="G33" i="10"/>
  <c r="E33" i="10"/>
  <c r="C33" i="10"/>
  <c r="Q17" i="10"/>
  <c r="O17" i="10"/>
  <c r="M17" i="10"/>
  <c r="K17" i="10"/>
  <c r="I17" i="10"/>
  <c r="G17" i="10"/>
  <c r="E17" i="10"/>
  <c r="C17" i="10"/>
  <c r="Q33" i="9"/>
  <c r="O33" i="9"/>
  <c r="M33" i="9"/>
  <c r="K33" i="9"/>
  <c r="I33" i="9"/>
  <c r="G33" i="9"/>
  <c r="E33" i="9"/>
  <c r="C33" i="9"/>
  <c r="Q17" i="9"/>
  <c r="O17" i="9"/>
  <c r="M17" i="9"/>
  <c r="K17" i="9"/>
  <c r="I17" i="9"/>
  <c r="G17" i="9"/>
  <c r="E17" i="9"/>
  <c r="C17" i="9"/>
  <c r="Q33" i="8"/>
  <c r="O33" i="8"/>
  <c r="M33" i="8"/>
  <c r="K33" i="8"/>
  <c r="I33" i="8"/>
  <c r="G33" i="8"/>
  <c r="E33" i="8"/>
  <c r="C33" i="8"/>
  <c r="Q17" i="8"/>
  <c r="O17" i="8"/>
  <c r="M17" i="8"/>
  <c r="K17" i="8"/>
  <c r="I17" i="8"/>
  <c r="G17" i="8"/>
  <c r="E17" i="8"/>
  <c r="C17" i="8"/>
  <c r="Q33" i="7"/>
  <c r="O33" i="7"/>
  <c r="M33" i="7"/>
  <c r="K33" i="7"/>
  <c r="I33" i="7"/>
  <c r="G33" i="7"/>
  <c r="E33" i="7"/>
  <c r="C33" i="7"/>
  <c r="Q17" i="7"/>
  <c r="O17" i="7"/>
  <c r="M17" i="7"/>
  <c r="K17" i="7"/>
  <c r="I17" i="7"/>
  <c r="G17" i="7"/>
  <c r="E17" i="7"/>
  <c r="C17" i="7"/>
  <c r="Q33" i="6"/>
  <c r="O33" i="6"/>
  <c r="M33" i="6"/>
  <c r="K33" i="6"/>
  <c r="I33" i="6"/>
  <c r="G33" i="6"/>
  <c r="E33" i="6"/>
  <c r="C33" i="6"/>
  <c r="Q17" i="6"/>
  <c r="O17" i="6"/>
  <c r="M17" i="6"/>
  <c r="K17" i="6"/>
  <c r="I17" i="6"/>
  <c r="G17" i="6"/>
  <c r="E17" i="6"/>
  <c r="C17" i="6"/>
  <c r="Q33" i="5"/>
  <c r="O33" i="5"/>
  <c r="M33" i="5"/>
  <c r="K33" i="5"/>
  <c r="I33" i="5"/>
  <c r="G33" i="5"/>
  <c r="E33" i="5"/>
  <c r="C33" i="5"/>
  <c r="Q17" i="5"/>
  <c r="O17" i="5"/>
  <c r="M17" i="5"/>
  <c r="K17" i="5"/>
  <c r="I17" i="5"/>
  <c r="G17" i="5"/>
  <c r="E17" i="5"/>
  <c r="C17" i="5"/>
  <c r="Q33" i="4"/>
  <c r="O33" i="4"/>
  <c r="M33" i="4"/>
  <c r="K33" i="4"/>
  <c r="I33" i="4"/>
  <c r="G33" i="4"/>
  <c r="E33" i="4"/>
  <c r="C33" i="4"/>
  <c r="Q17" i="4"/>
  <c r="O17" i="4"/>
  <c r="M17" i="4"/>
  <c r="K17" i="4"/>
  <c r="I17" i="4"/>
  <c r="G17" i="4"/>
  <c r="E17" i="4"/>
  <c r="C17" i="4"/>
  <c r="Q33" i="3"/>
  <c r="O33" i="3"/>
  <c r="M33" i="3"/>
  <c r="K33" i="3"/>
  <c r="I33" i="3"/>
  <c r="G33" i="3"/>
  <c r="E33" i="3"/>
  <c r="C33" i="3"/>
  <c r="Q17" i="3"/>
  <c r="O17" i="3"/>
  <c r="M17" i="3"/>
  <c r="K17" i="3"/>
  <c r="I17" i="3"/>
  <c r="G17" i="3"/>
  <c r="E17" i="3"/>
  <c r="C17" i="3"/>
  <c r="J33" i="2"/>
  <c r="I33" i="2"/>
  <c r="H33" i="2"/>
  <c r="G33" i="2"/>
  <c r="F33" i="2"/>
  <c r="E33" i="2"/>
  <c r="D33" i="2"/>
  <c r="C33" i="2"/>
  <c r="J17" i="2"/>
  <c r="I17" i="2"/>
  <c r="H17" i="2"/>
  <c r="G17" i="2"/>
  <c r="F17" i="2"/>
  <c r="E17" i="2"/>
  <c r="D17" i="2"/>
  <c r="J16" i="2"/>
  <c r="I16" i="2"/>
  <c r="H16" i="2"/>
  <c r="G16" i="2"/>
  <c r="F16" i="2"/>
  <c r="E16" i="2"/>
  <c r="D16" i="2"/>
  <c r="C16" i="2"/>
  <c r="C32" i="2"/>
  <c r="C17" i="2"/>
  <c r="Q32" i="1"/>
  <c r="O32" i="1"/>
  <c r="M32" i="1"/>
  <c r="K32" i="1"/>
  <c r="I32" i="1"/>
  <c r="G32" i="1"/>
  <c r="E32" i="1"/>
  <c r="C32" i="1"/>
  <c r="Q16" i="1"/>
  <c r="O16" i="1"/>
  <c r="M16" i="1"/>
  <c r="K16" i="1"/>
  <c r="I16" i="1"/>
  <c r="G16" i="1"/>
  <c r="E16" i="1"/>
  <c r="C16" i="1"/>
  <c r="Q32" i="12"/>
  <c r="O32" i="12"/>
  <c r="M32" i="12"/>
  <c r="K32" i="12"/>
  <c r="I32" i="12"/>
  <c r="G32" i="12"/>
  <c r="E32" i="12"/>
  <c r="C32" i="12"/>
  <c r="Q16" i="12"/>
  <c r="O16" i="12"/>
  <c r="M16" i="12"/>
  <c r="K16" i="12"/>
  <c r="I16" i="12"/>
  <c r="G16" i="12"/>
  <c r="E16" i="12"/>
  <c r="C16" i="12"/>
  <c r="Q32" i="11"/>
  <c r="O32" i="11"/>
  <c r="M32" i="11"/>
  <c r="K32" i="11"/>
  <c r="I32" i="11"/>
  <c r="G32" i="11"/>
  <c r="E32" i="11"/>
  <c r="C32" i="11"/>
  <c r="Q16" i="11"/>
  <c r="O16" i="11"/>
  <c r="M16" i="11"/>
  <c r="K16" i="11"/>
  <c r="I16" i="11"/>
  <c r="G16" i="11"/>
  <c r="E16" i="11"/>
  <c r="C16" i="11"/>
  <c r="Q32" i="10"/>
  <c r="O32" i="10"/>
  <c r="M32" i="10"/>
  <c r="K32" i="10"/>
  <c r="I32" i="10"/>
  <c r="G32" i="10"/>
  <c r="E32" i="10"/>
  <c r="C32" i="10"/>
  <c r="Q16" i="10"/>
  <c r="O16" i="10"/>
  <c r="M16" i="10"/>
  <c r="K16" i="10"/>
  <c r="I16" i="10"/>
  <c r="G16" i="10"/>
  <c r="E16" i="10"/>
  <c r="C16" i="10"/>
  <c r="Q32" i="9"/>
  <c r="O32" i="9"/>
  <c r="M32" i="9"/>
  <c r="K32" i="9"/>
  <c r="I32" i="9"/>
  <c r="G32" i="9"/>
  <c r="E32" i="9"/>
  <c r="C32" i="9"/>
  <c r="Q16" i="9"/>
  <c r="O16" i="9"/>
  <c r="M16" i="9"/>
  <c r="K16" i="9"/>
  <c r="I16" i="9"/>
  <c r="G16" i="9"/>
  <c r="E16" i="9"/>
  <c r="C16" i="9"/>
  <c r="Q32" i="8"/>
  <c r="O32" i="8"/>
  <c r="M32" i="8"/>
  <c r="K32" i="8"/>
  <c r="I32" i="8"/>
  <c r="G32" i="8"/>
  <c r="E32" i="8"/>
  <c r="C32" i="8"/>
  <c r="Q16" i="8"/>
  <c r="O16" i="8"/>
  <c r="M16" i="8"/>
  <c r="K16" i="8"/>
  <c r="I16" i="8"/>
  <c r="G16" i="8"/>
  <c r="E16" i="8"/>
  <c r="C16" i="8"/>
  <c r="Q32" i="7"/>
  <c r="O32" i="7"/>
  <c r="M32" i="7"/>
  <c r="K32" i="7"/>
  <c r="I32" i="7"/>
  <c r="G32" i="7"/>
  <c r="E32" i="7"/>
  <c r="C32" i="7"/>
  <c r="Q16" i="7"/>
  <c r="O16" i="7"/>
  <c r="M16" i="7"/>
  <c r="K16" i="7"/>
  <c r="I16" i="7"/>
  <c r="G16" i="7"/>
  <c r="E16" i="7"/>
  <c r="C16" i="7"/>
  <c r="Q32" i="6"/>
  <c r="O32" i="6"/>
  <c r="M32" i="6"/>
  <c r="K32" i="6"/>
  <c r="I32" i="6"/>
  <c r="G32" i="6"/>
  <c r="E32" i="6"/>
  <c r="C32" i="6"/>
  <c r="Q16" i="6"/>
  <c r="O16" i="6"/>
  <c r="M16" i="6"/>
  <c r="K16" i="6"/>
  <c r="I16" i="6"/>
  <c r="G16" i="6"/>
  <c r="E16" i="6"/>
  <c r="C16" i="6"/>
  <c r="Q32" i="5"/>
  <c r="O32" i="5"/>
  <c r="M32" i="5"/>
  <c r="K32" i="5"/>
  <c r="I32" i="5"/>
  <c r="G32" i="5"/>
  <c r="E32" i="5"/>
  <c r="C32" i="5"/>
  <c r="Q16" i="5"/>
  <c r="O16" i="5"/>
  <c r="M16" i="5"/>
  <c r="K16" i="5"/>
  <c r="I16" i="5"/>
  <c r="G16" i="5"/>
  <c r="E16" i="5"/>
  <c r="C16" i="5"/>
  <c r="Q32" i="4"/>
  <c r="O32" i="4"/>
  <c r="M32" i="4"/>
  <c r="K32" i="4"/>
  <c r="I32" i="4"/>
  <c r="G32" i="4"/>
  <c r="E32" i="4"/>
  <c r="C32" i="4"/>
  <c r="Q16" i="4"/>
  <c r="O16" i="4"/>
  <c r="M16" i="4"/>
  <c r="K16" i="4"/>
  <c r="I16" i="4"/>
  <c r="G16" i="4"/>
  <c r="E16" i="4"/>
  <c r="C16" i="4"/>
  <c r="Q32" i="3"/>
  <c r="O32" i="3"/>
  <c r="M32" i="3"/>
  <c r="K32" i="3"/>
  <c r="I32" i="3"/>
  <c r="G32" i="3"/>
  <c r="E32" i="3"/>
  <c r="C32" i="3"/>
  <c r="Q16" i="3"/>
  <c r="O16" i="3"/>
  <c r="M16" i="3"/>
  <c r="K16" i="3"/>
  <c r="I16" i="3"/>
  <c r="G16" i="3"/>
  <c r="E16" i="3"/>
  <c r="C16" i="3"/>
  <c r="J32" i="2"/>
  <c r="I32" i="2"/>
  <c r="H32" i="2"/>
  <c r="G32" i="2"/>
  <c r="F32" i="2"/>
  <c r="E32" i="2"/>
  <c r="D32" i="2"/>
  <c r="Q31" i="1"/>
  <c r="O31" i="1"/>
  <c r="M31" i="1"/>
  <c r="K31" i="1"/>
  <c r="I31" i="1"/>
  <c r="G31" i="1"/>
  <c r="E31" i="1"/>
  <c r="C31" i="1"/>
  <c r="Q15" i="1"/>
  <c r="O15" i="1"/>
  <c r="M15" i="1"/>
  <c r="K15" i="1"/>
  <c r="I15" i="1"/>
  <c r="G15" i="1"/>
  <c r="E15" i="1"/>
  <c r="C15" i="1"/>
  <c r="Q31" i="12"/>
  <c r="O31" i="12"/>
  <c r="M31" i="12"/>
  <c r="K31" i="12"/>
  <c r="I31" i="12"/>
  <c r="G31" i="12"/>
  <c r="E31" i="12"/>
  <c r="C31" i="12"/>
  <c r="Q15" i="12"/>
  <c r="O15" i="12"/>
  <c r="M15" i="12"/>
  <c r="K15" i="12"/>
  <c r="I15" i="12"/>
  <c r="G15" i="12"/>
  <c r="E15" i="12"/>
  <c r="C15" i="12"/>
  <c r="Q31" i="11"/>
  <c r="O31" i="11"/>
  <c r="M31" i="11"/>
  <c r="K31" i="11"/>
  <c r="I31" i="11"/>
  <c r="G31" i="11"/>
  <c r="E31" i="11"/>
  <c r="C31" i="11"/>
  <c r="Q15" i="11" l="1"/>
  <c r="O15" i="11"/>
  <c r="M15" i="11"/>
  <c r="K15" i="11"/>
  <c r="I15" i="11"/>
  <c r="G15" i="11"/>
  <c r="E15" i="11"/>
  <c r="C15" i="11"/>
  <c r="Q31" i="10"/>
  <c r="O31" i="10"/>
  <c r="M31" i="10"/>
  <c r="K31" i="10"/>
  <c r="I31" i="10"/>
  <c r="G31" i="10"/>
  <c r="E31" i="10"/>
  <c r="C31" i="10"/>
  <c r="Q15" i="10"/>
  <c r="O15" i="10"/>
  <c r="M15" i="10"/>
  <c r="K15" i="10"/>
  <c r="I15" i="10"/>
  <c r="G15" i="10"/>
  <c r="E15" i="10"/>
  <c r="C15" i="10"/>
  <c r="Q31" i="9"/>
  <c r="O31" i="9"/>
  <c r="M31" i="9"/>
  <c r="K31" i="9"/>
  <c r="I31" i="9"/>
  <c r="G31" i="9"/>
  <c r="E31" i="9"/>
  <c r="C31" i="9"/>
  <c r="Q15" i="9"/>
  <c r="O15" i="9"/>
  <c r="M15" i="9"/>
  <c r="K15" i="9"/>
  <c r="I15" i="9"/>
  <c r="G15" i="9"/>
  <c r="E15" i="9"/>
  <c r="C15" i="9"/>
  <c r="Q31" i="8"/>
  <c r="O31" i="8"/>
  <c r="M31" i="8"/>
  <c r="K31" i="8"/>
  <c r="I31" i="8"/>
  <c r="G31" i="8"/>
  <c r="E31" i="8"/>
  <c r="C31" i="8"/>
  <c r="Q15" i="8"/>
  <c r="O15" i="8"/>
  <c r="M15" i="8"/>
  <c r="K15" i="8"/>
  <c r="I15" i="8"/>
  <c r="G15" i="8"/>
  <c r="E15" i="8"/>
  <c r="C15" i="8"/>
  <c r="Q31" i="7"/>
  <c r="O31" i="7"/>
  <c r="M31" i="7"/>
  <c r="K31" i="7"/>
  <c r="I31" i="7"/>
  <c r="G31" i="7"/>
  <c r="E31" i="7"/>
  <c r="C31" i="7"/>
  <c r="Q15" i="7"/>
  <c r="O15" i="7"/>
  <c r="M15" i="7"/>
  <c r="K15" i="7"/>
  <c r="I15" i="7"/>
  <c r="G15" i="7"/>
  <c r="E15" i="7"/>
  <c r="C15" i="7"/>
  <c r="Q31" i="6"/>
  <c r="O31" i="6"/>
  <c r="M31" i="6"/>
  <c r="K31" i="6"/>
  <c r="I31" i="6"/>
  <c r="G31" i="6"/>
  <c r="E31" i="6"/>
  <c r="C31" i="6"/>
  <c r="Q15" i="6"/>
  <c r="O15" i="6"/>
  <c r="M15" i="6"/>
  <c r="K15" i="6"/>
  <c r="I15" i="6"/>
  <c r="G15" i="6"/>
  <c r="E15" i="6"/>
  <c r="C15" i="6"/>
  <c r="Q31" i="5"/>
  <c r="O31" i="5"/>
  <c r="M31" i="5"/>
  <c r="K31" i="5"/>
  <c r="I31" i="5"/>
  <c r="G31" i="5"/>
  <c r="E31" i="5"/>
  <c r="C31" i="5"/>
  <c r="Q15" i="5"/>
  <c r="O15" i="5"/>
  <c r="M15" i="5"/>
  <c r="K15" i="5"/>
  <c r="I15" i="5"/>
  <c r="G15" i="5"/>
  <c r="E15" i="5"/>
  <c r="C15" i="5"/>
  <c r="Q31" i="4"/>
  <c r="O31" i="4"/>
  <c r="M31" i="4"/>
  <c r="K31" i="4"/>
  <c r="I31" i="4"/>
  <c r="G31" i="4"/>
  <c r="E31" i="4"/>
  <c r="C31" i="4"/>
  <c r="Q15" i="4"/>
  <c r="O15" i="4"/>
  <c r="M15" i="4"/>
  <c r="K15" i="4"/>
  <c r="I15" i="4"/>
  <c r="G15" i="4"/>
  <c r="E15" i="4"/>
  <c r="C15" i="4"/>
  <c r="Q31" i="3"/>
  <c r="O31" i="3"/>
  <c r="M31" i="3"/>
  <c r="K31" i="3"/>
  <c r="I31" i="3"/>
  <c r="G31" i="3"/>
  <c r="E31" i="3"/>
  <c r="C31" i="3"/>
  <c r="Q15" i="3"/>
  <c r="O15" i="3"/>
  <c r="M15" i="3"/>
  <c r="K15" i="3"/>
  <c r="I15" i="3"/>
  <c r="G15" i="3"/>
  <c r="E15" i="3"/>
  <c r="C15" i="3"/>
  <c r="J31" i="2"/>
  <c r="I31" i="2"/>
  <c r="H31" i="2"/>
  <c r="G31" i="2"/>
  <c r="F31" i="2"/>
  <c r="E31" i="2"/>
  <c r="D31" i="2"/>
  <c r="C31" i="2"/>
  <c r="J15" i="2"/>
  <c r="I15" i="2"/>
  <c r="H15" i="2"/>
  <c r="G15" i="2"/>
  <c r="F15" i="2"/>
  <c r="E15" i="2"/>
  <c r="D15" i="2"/>
  <c r="C15" i="2"/>
  <c r="Q30" i="1"/>
  <c r="O30" i="1"/>
  <c r="M30" i="1"/>
  <c r="K30" i="1"/>
  <c r="I30" i="1"/>
  <c r="G30" i="1"/>
  <c r="E30" i="1"/>
  <c r="C30" i="1"/>
  <c r="Q14" i="1"/>
  <c r="O14" i="1"/>
  <c r="M14" i="1"/>
  <c r="K14" i="1"/>
  <c r="I14" i="1"/>
  <c r="G14" i="1"/>
  <c r="E14" i="1"/>
  <c r="C14" i="1"/>
  <c r="Q30" i="12"/>
  <c r="O30" i="12"/>
  <c r="M30" i="12"/>
  <c r="K30" i="12"/>
  <c r="I30" i="12"/>
  <c r="G30" i="12"/>
  <c r="E30" i="12"/>
  <c r="C30" i="12"/>
  <c r="Q14" i="12"/>
  <c r="O14" i="12"/>
  <c r="M14" i="12"/>
  <c r="K14" i="12"/>
  <c r="I14" i="12"/>
  <c r="G14" i="12"/>
  <c r="E14" i="12"/>
  <c r="C14" i="12"/>
  <c r="Q30" i="11"/>
  <c r="O30" i="11"/>
  <c r="M30" i="11"/>
  <c r="K30" i="11"/>
  <c r="I30" i="11"/>
  <c r="G30" i="11"/>
  <c r="E30" i="11"/>
  <c r="C30" i="11"/>
  <c r="Q14" i="11"/>
  <c r="O14" i="11"/>
  <c r="M14" i="11"/>
  <c r="K14" i="11"/>
  <c r="I14" i="11"/>
  <c r="G14" i="11"/>
  <c r="E14" i="11"/>
  <c r="C14" i="11"/>
  <c r="Q30" i="10"/>
  <c r="O30" i="10"/>
  <c r="M30" i="10"/>
  <c r="K30" i="10"/>
  <c r="I30" i="10"/>
  <c r="G30" i="10"/>
  <c r="C30" i="10"/>
  <c r="Q14" i="10"/>
  <c r="O14" i="10"/>
  <c r="M14" i="10"/>
  <c r="K14" i="10"/>
  <c r="I14" i="10"/>
  <c r="G14" i="10"/>
  <c r="E14" i="10"/>
  <c r="C14" i="10"/>
  <c r="Q30" i="9"/>
  <c r="O30" i="9"/>
  <c r="M30" i="9"/>
  <c r="K30" i="9"/>
  <c r="I30" i="9"/>
  <c r="G30" i="9"/>
  <c r="E30" i="10"/>
  <c r="E30" i="9"/>
  <c r="C30" i="9"/>
  <c r="Q14" i="9"/>
  <c r="O14" i="9"/>
  <c r="M14" i="9"/>
  <c r="K14" i="9"/>
  <c r="I14" i="9"/>
  <c r="G14" i="9"/>
  <c r="E14" i="9"/>
  <c r="C14" i="9"/>
  <c r="Q30" i="8"/>
  <c r="O30" i="8"/>
  <c r="M30" i="8"/>
  <c r="K30" i="8"/>
  <c r="I30" i="8"/>
  <c r="G30" i="8"/>
  <c r="E30" i="8"/>
  <c r="C30" i="8"/>
  <c r="Q14" i="8"/>
  <c r="O14" i="8"/>
  <c r="M14" i="8"/>
  <c r="K14" i="8"/>
  <c r="I14" i="8"/>
  <c r="G14" i="8"/>
  <c r="E14" i="8"/>
  <c r="C14" i="8"/>
  <c r="Q30" i="7"/>
  <c r="O30" i="7"/>
  <c r="M30" i="7"/>
  <c r="K30" i="7"/>
  <c r="I30" i="7"/>
  <c r="G30" i="7"/>
  <c r="E30" i="7"/>
  <c r="C30" i="7"/>
  <c r="Q14" i="7"/>
  <c r="O14" i="7"/>
  <c r="M14" i="7"/>
  <c r="K14" i="7"/>
  <c r="I14" i="7"/>
  <c r="G14" i="7"/>
  <c r="E14" i="7"/>
  <c r="C14" i="7"/>
  <c r="Q30" i="6"/>
  <c r="O30" i="6"/>
  <c r="M30" i="6"/>
  <c r="K30" i="6"/>
  <c r="I30" i="6"/>
  <c r="G30" i="6"/>
  <c r="E30" i="6"/>
  <c r="C30" i="6"/>
  <c r="Q14" i="6"/>
  <c r="O14" i="6"/>
  <c r="M14" i="6"/>
  <c r="K14" i="6"/>
  <c r="I14" i="6"/>
  <c r="G14" i="6"/>
  <c r="E14" i="6"/>
  <c r="C14" i="6"/>
  <c r="Q30" i="5"/>
  <c r="O30" i="5"/>
  <c r="M30" i="5"/>
  <c r="K30" i="5"/>
  <c r="I30" i="5"/>
  <c r="G30" i="5"/>
  <c r="E30" i="5"/>
  <c r="C30" i="5"/>
  <c r="Q14" i="5"/>
  <c r="O14" i="5"/>
  <c r="M14" i="5"/>
  <c r="K14" i="5"/>
  <c r="I14" i="5"/>
  <c r="G14" i="5"/>
  <c r="E14" i="5"/>
  <c r="C14" i="5"/>
  <c r="Q30" i="4"/>
  <c r="O30" i="4"/>
  <c r="M30" i="4"/>
  <c r="K30" i="4"/>
  <c r="I30" i="4"/>
  <c r="G30" i="4"/>
  <c r="E30" i="4"/>
  <c r="C30" i="4"/>
  <c r="Q14" i="4"/>
  <c r="O14" i="4"/>
  <c r="M14" i="4"/>
  <c r="K14" i="4"/>
  <c r="I14" i="4"/>
  <c r="G14" i="4"/>
  <c r="E14" i="4"/>
  <c r="C14" i="4"/>
  <c r="Q30" i="3"/>
  <c r="O30" i="3"/>
  <c r="M30" i="3"/>
  <c r="K30" i="3"/>
  <c r="I30" i="3"/>
  <c r="G30" i="3"/>
  <c r="E30" i="3"/>
  <c r="C30" i="3"/>
  <c r="Q14" i="3"/>
  <c r="O14" i="3"/>
  <c r="M14" i="3"/>
  <c r="K14" i="3"/>
  <c r="I14" i="3"/>
  <c r="G14" i="3"/>
  <c r="E14" i="3"/>
  <c r="C14" i="3"/>
  <c r="C14" i="2"/>
  <c r="Q29" i="1"/>
  <c r="O29" i="1"/>
  <c r="M29" i="1"/>
  <c r="K29" i="1"/>
  <c r="I29" i="1"/>
  <c r="G29" i="1"/>
  <c r="E29" i="1"/>
  <c r="C29" i="1"/>
  <c r="Q13" i="1"/>
  <c r="O13" i="1"/>
  <c r="M13" i="1"/>
  <c r="K13" i="1"/>
  <c r="I13" i="1"/>
  <c r="G13" i="1"/>
  <c r="E13" i="1"/>
  <c r="C13" i="1"/>
  <c r="Q29" i="12"/>
  <c r="O29" i="12"/>
  <c r="M29" i="12"/>
  <c r="K29" i="12"/>
  <c r="I29" i="12"/>
  <c r="G29" i="12"/>
  <c r="E29" i="12"/>
  <c r="C29" i="12"/>
  <c r="Q13" i="12"/>
  <c r="O13" i="12"/>
  <c r="M13" i="12"/>
  <c r="K13" i="12"/>
  <c r="I13" i="12"/>
  <c r="G13" i="12"/>
  <c r="E13" i="12"/>
  <c r="C13" i="12"/>
  <c r="Q29" i="11"/>
  <c r="O29" i="11"/>
  <c r="M29" i="11"/>
  <c r="K29" i="11"/>
  <c r="I29" i="11"/>
  <c r="G29" i="11"/>
  <c r="E29" i="11"/>
  <c r="C29" i="11"/>
  <c r="Q13" i="11"/>
  <c r="O13" i="11"/>
  <c r="M13" i="11"/>
  <c r="K13" i="11"/>
  <c r="I13" i="11"/>
  <c r="G13" i="11"/>
  <c r="E13" i="11"/>
  <c r="C13" i="11"/>
  <c r="Q29" i="10"/>
  <c r="O29" i="10"/>
  <c r="M29" i="10"/>
  <c r="K29" i="10"/>
  <c r="I29" i="10"/>
  <c r="G29" i="10"/>
  <c r="E29" i="10"/>
  <c r="C29" i="10"/>
  <c r="Q13" i="10"/>
  <c r="O13" i="10"/>
  <c r="M13" i="10"/>
  <c r="K13" i="10"/>
  <c r="I13" i="10"/>
  <c r="G13" i="10"/>
  <c r="E13" i="10"/>
  <c r="C13" i="10"/>
  <c r="Q12" i="10"/>
  <c r="O12" i="10"/>
  <c r="M12" i="10"/>
  <c r="K12" i="10"/>
  <c r="I12" i="10"/>
  <c r="G12" i="10"/>
  <c r="E12" i="10"/>
  <c r="C12" i="10"/>
  <c r="Q29" i="9"/>
  <c r="O29" i="9"/>
  <c r="M29" i="9"/>
  <c r="K29" i="9"/>
  <c r="I29" i="9"/>
  <c r="G29" i="9"/>
  <c r="E29" i="9"/>
  <c r="C29" i="9"/>
  <c r="Q13" i="9"/>
  <c r="O13" i="9"/>
  <c r="M13" i="9"/>
  <c r="K13" i="9"/>
  <c r="I13" i="9"/>
  <c r="G13" i="9"/>
  <c r="E13" i="9"/>
  <c r="C13" i="9"/>
  <c r="Q29" i="8"/>
  <c r="O29" i="8"/>
  <c r="M29" i="8"/>
  <c r="K29" i="8"/>
  <c r="I29" i="8"/>
  <c r="G29" i="8"/>
  <c r="E29" i="8"/>
  <c r="C29" i="8"/>
  <c r="Q13" i="8"/>
  <c r="O13" i="8"/>
  <c r="M13" i="8"/>
  <c r="K13" i="8"/>
  <c r="I13" i="8"/>
  <c r="G13" i="8"/>
  <c r="E13" i="8"/>
  <c r="C13" i="8"/>
  <c r="Q29" i="7"/>
  <c r="O29" i="7"/>
  <c r="M29" i="7"/>
  <c r="K29" i="7"/>
  <c r="I29" i="7"/>
  <c r="G29" i="7"/>
  <c r="E29" i="7"/>
  <c r="C29" i="7"/>
  <c r="Q13" i="7"/>
  <c r="O13" i="7"/>
  <c r="M13" i="7"/>
  <c r="K13" i="7"/>
  <c r="I13" i="7"/>
  <c r="G13" i="7"/>
  <c r="E13" i="7"/>
  <c r="C13" i="7"/>
  <c r="Q29" i="6"/>
  <c r="O29" i="6"/>
  <c r="M29" i="6"/>
  <c r="K29" i="6"/>
  <c r="I29" i="6"/>
  <c r="G29" i="6"/>
  <c r="E29" i="6"/>
  <c r="C29" i="6"/>
  <c r="Q13" i="6"/>
  <c r="O13" i="6"/>
  <c r="M13" i="6"/>
  <c r="K13" i="6"/>
  <c r="I13" i="6"/>
  <c r="G13" i="6"/>
  <c r="E13" i="6"/>
  <c r="C13" i="6"/>
  <c r="Q29" i="5"/>
  <c r="O29" i="5"/>
  <c r="M29" i="5"/>
  <c r="K29" i="5"/>
  <c r="I29" i="5"/>
  <c r="G29" i="5"/>
  <c r="E29" i="5"/>
  <c r="C29" i="5"/>
  <c r="Q13" i="5"/>
  <c r="O13" i="5"/>
  <c r="M13" i="5"/>
  <c r="K13" i="5"/>
  <c r="I13" i="5"/>
  <c r="G13" i="5"/>
  <c r="E13" i="5"/>
  <c r="C13" i="5"/>
  <c r="Q29" i="4"/>
  <c r="O29" i="4"/>
  <c r="M29" i="4"/>
  <c r="K29" i="4"/>
  <c r="I29" i="4"/>
  <c r="G29" i="4"/>
  <c r="E29" i="4"/>
  <c r="C29" i="4"/>
  <c r="Q13" i="4"/>
  <c r="O13" i="4"/>
  <c r="M13" i="4"/>
  <c r="K13" i="4"/>
  <c r="I13" i="4"/>
  <c r="G13" i="4"/>
  <c r="E13" i="4"/>
  <c r="C13" i="4"/>
  <c r="Q29" i="3"/>
  <c r="O29" i="3"/>
  <c r="M29" i="3"/>
  <c r="K29" i="3"/>
  <c r="I29" i="3"/>
  <c r="G29" i="3"/>
  <c r="E29" i="3"/>
  <c r="C29" i="3"/>
  <c r="Q13" i="3"/>
  <c r="O13" i="3"/>
  <c r="M13" i="3"/>
  <c r="K13" i="3"/>
  <c r="I13" i="3"/>
  <c r="G13" i="3"/>
  <c r="E13" i="3"/>
  <c r="C13" i="3"/>
  <c r="J30" i="2"/>
  <c r="I30" i="2"/>
  <c r="H30" i="2"/>
  <c r="G30" i="2"/>
  <c r="F30" i="2"/>
  <c r="E30" i="2"/>
  <c r="D30" i="2"/>
  <c r="C30" i="2"/>
  <c r="J14" i="2"/>
  <c r="I14" i="2"/>
  <c r="H14" i="2"/>
  <c r="G14" i="2"/>
  <c r="F14" i="2"/>
  <c r="E14" i="2"/>
  <c r="D14" i="2"/>
  <c r="J29" i="2"/>
  <c r="J28" i="2"/>
  <c r="I29" i="2"/>
  <c r="I28" i="2"/>
  <c r="H29" i="2"/>
  <c r="G29" i="2"/>
  <c r="F29" i="2"/>
  <c r="E29" i="2"/>
  <c r="D29" i="2"/>
  <c r="C29" i="2"/>
  <c r="J13" i="2"/>
  <c r="I13" i="2"/>
  <c r="H13" i="2"/>
  <c r="G13" i="2"/>
  <c r="F13" i="2"/>
  <c r="E13" i="2"/>
  <c r="D13" i="2"/>
  <c r="C13" i="2"/>
  <c r="Q28" i="1"/>
  <c r="O28" i="1"/>
  <c r="M28" i="1"/>
  <c r="K28" i="1"/>
  <c r="I28" i="1"/>
  <c r="G28" i="1"/>
  <c r="E28" i="1"/>
  <c r="C28" i="1"/>
  <c r="Q12" i="1"/>
  <c r="O12" i="1"/>
  <c r="M12" i="1"/>
  <c r="K12" i="1"/>
  <c r="I12" i="1"/>
  <c r="G12" i="1"/>
  <c r="E12" i="1"/>
  <c r="C12" i="1"/>
  <c r="Q28" i="12"/>
  <c r="O28" i="12"/>
  <c r="M28" i="12"/>
  <c r="K28" i="12"/>
  <c r="I28" i="12"/>
  <c r="G28" i="12"/>
  <c r="E28" i="12"/>
  <c r="C28" i="12"/>
  <c r="Q12" i="12"/>
  <c r="O12" i="12"/>
  <c r="M12" i="12"/>
  <c r="K12" i="12"/>
  <c r="I12" i="12"/>
  <c r="G12" i="12"/>
  <c r="E12" i="12"/>
  <c r="C12" i="12"/>
  <c r="Q28" i="11"/>
  <c r="O28" i="11"/>
  <c r="M28" i="11"/>
  <c r="K28" i="11"/>
  <c r="I28" i="11"/>
  <c r="G28" i="11"/>
  <c r="E28" i="11"/>
  <c r="C28" i="11"/>
  <c r="Q12" i="11"/>
  <c r="O12" i="11"/>
  <c r="M12" i="11"/>
  <c r="K12" i="11"/>
  <c r="I12" i="11"/>
  <c r="G12" i="11"/>
  <c r="E12" i="11"/>
  <c r="C12" i="11"/>
  <c r="Q28" i="10"/>
  <c r="O28" i="10"/>
  <c r="M28" i="10"/>
  <c r="K28" i="10"/>
  <c r="I28" i="10"/>
  <c r="G28" i="10"/>
  <c r="E28" i="10"/>
  <c r="C28" i="10"/>
  <c r="Q28" i="9"/>
  <c r="O28" i="9"/>
  <c r="M28" i="9"/>
  <c r="K28" i="9"/>
  <c r="I28" i="9"/>
  <c r="G28" i="9"/>
  <c r="E28" i="9"/>
  <c r="C28" i="9"/>
  <c r="Q12" i="9"/>
  <c r="O12" i="9"/>
  <c r="M12" i="9"/>
  <c r="K12" i="9"/>
  <c r="I12" i="9"/>
  <c r="G12" i="9"/>
  <c r="E12" i="9"/>
  <c r="C12" i="9"/>
  <c r="Q28" i="8"/>
  <c r="O28" i="8"/>
  <c r="M28" i="8"/>
  <c r="K28" i="8"/>
  <c r="I28" i="8"/>
  <c r="G28" i="8"/>
  <c r="E28" i="8"/>
  <c r="C28" i="8"/>
  <c r="Q12" i="8"/>
  <c r="O12" i="8"/>
  <c r="M12" i="8"/>
  <c r="K12" i="8"/>
  <c r="I12" i="8"/>
  <c r="G12" i="8"/>
  <c r="E12" i="8"/>
  <c r="C12" i="8"/>
  <c r="Q28" i="7"/>
  <c r="O28" i="7"/>
  <c r="M28" i="7"/>
  <c r="K28" i="7"/>
  <c r="I28" i="7"/>
  <c r="G28" i="7"/>
  <c r="E28" i="7"/>
  <c r="C28" i="7"/>
  <c r="Q12" i="7"/>
  <c r="O12" i="7"/>
  <c r="K12" i="7"/>
  <c r="M12" i="7"/>
  <c r="I12" i="7"/>
  <c r="G12" i="7"/>
  <c r="E12" i="7"/>
  <c r="C12" i="7"/>
  <c r="Q28" i="6"/>
  <c r="O28" i="6"/>
  <c r="M28" i="6"/>
  <c r="K28" i="6"/>
  <c r="I28" i="6"/>
  <c r="G28" i="6"/>
  <c r="E28" i="6"/>
  <c r="C28" i="6"/>
  <c r="Q12" i="6"/>
  <c r="O12" i="6"/>
  <c r="M12" i="6"/>
  <c r="K12" i="6"/>
  <c r="I12" i="6"/>
  <c r="G12" i="6"/>
  <c r="E12" i="6"/>
  <c r="C12" i="6"/>
  <c r="Q28" i="5"/>
  <c r="O28" i="5"/>
  <c r="M28" i="5"/>
  <c r="K28" i="5"/>
  <c r="I28" i="5"/>
  <c r="G28" i="5"/>
  <c r="E28" i="5"/>
  <c r="C28" i="5"/>
  <c r="Q12" i="5"/>
  <c r="O12" i="5"/>
  <c r="M12" i="5"/>
  <c r="K12" i="5"/>
  <c r="I12" i="5"/>
  <c r="G12" i="5"/>
  <c r="E12" i="5"/>
  <c r="C12" i="5"/>
  <c r="Q28" i="4"/>
  <c r="O28" i="4"/>
  <c r="M28" i="4"/>
  <c r="K28" i="4"/>
  <c r="I28" i="4"/>
  <c r="G28" i="4"/>
  <c r="E28" i="4"/>
  <c r="C28" i="4"/>
  <c r="Q12" i="4"/>
  <c r="O12" i="4"/>
  <c r="M12" i="4"/>
  <c r="K12" i="4"/>
  <c r="I12" i="4"/>
  <c r="G12" i="4"/>
  <c r="E12" i="4"/>
  <c r="C12" i="4"/>
  <c r="Q12" i="3"/>
  <c r="O12" i="3"/>
  <c r="M12" i="3"/>
  <c r="K12" i="3"/>
  <c r="Q28" i="3"/>
  <c r="O28" i="3"/>
  <c r="M28" i="3"/>
  <c r="K28" i="3"/>
  <c r="I28" i="3"/>
  <c r="G28" i="3"/>
  <c r="E28" i="3"/>
  <c r="I12" i="3"/>
  <c r="G12" i="3"/>
  <c r="E12" i="3"/>
  <c r="C28" i="3"/>
  <c r="C12" i="3"/>
  <c r="H28" i="2"/>
  <c r="G28" i="2"/>
  <c r="F28" i="2"/>
  <c r="E28" i="2"/>
  <c r="D28" i="2"/>
  <c r="J12" i="2"/>
  <c r="I12" i="2"/>
  <c r="H12" i="2"/>
  <c r="G12" i="2"/>
  <c r="F12" i="2"/>
  <c r="E12" i="2"/>
  <c r="C28" i="2"/>
  <c r="D12" i="2"/>
  <c r="C12" i="2"/>
  <c r="Q27" i="1"/>
  <c r="O27" i="1"/>
  <c r="M27" i="1"/>
  <c r="K27" i="1"/>
  <c r="I27" i="1"/>
  <c r="G27" i="1"/>
  <c r="E27" i="1"/>
  <c r="C27" i="1"/>
  <c r="Q11" i="1"/>
  <c r="O11" i="1"/>
  <c r="M11" i="1"/>
  <c r="K11" i="1"/>
  <c r="I11" i="1"/>
  <c r="G11" i="1"/>
  <c r="E11" i="1"/>
  <c r="C11" i="1"/>
  <c r="Q27" i="12"/>
  <c r="O27" i="12"/>
  <c r="M27" i="12"/>
  <c r="K27" i="12"/>
  <c r="I27" i="12"/>
  <c r="G27" i="12"/>
  <c r="E27" i="12"/>
  <c r="C27" i="12"/>
  <c r="Q11" i="12"/>
  <c r="O11" i="12"/>
  <c r="M11" i="12"/>
  <c r="K11" i="12"/>
  <c r="I11" i="12"/>
  <c r="G11" i="12"/>
  <c r="E11" i="12"/>
  <c r="C11" i="12"/>
  <c r="Q27" i="11"/>
  <c r="O27" i="11"/>
  <c r="M27" i="11"/>
  <c r="K27" i="11"/>
  <c r="I27" i="11"/>
  <c r="G27" i="11"/>
  <c r="E27" i="11"/>
  <c r="Q11" i="11"/>
  <c r="O11" i="11"/>
  <c r="M11" i="11"/>
  <c r="K11" i="11"/>
  <c r="I11" i="11"/>
  <c r="G11" i="11"/>
  <c r="E11" i="11"/>
  <c r="C11" i="11"/>
  <c r="C27" i="11"/>
  <c r="Q27" i="10"/>
  <c r="O27" i="10"/>
  <c r="M27" i="10"/>
  <c r="K27" i="10"/>
  <c r="I27" i="10"/>
  <c r="G27" i="10"/>
  <c r="E27" i="10"/>
  <c r="C27" i="10"/>
  <c r="Q11" i="10"/>
  <c r="O11" i="10"/>
  <c r="M11" i="10"/>
  <c r="K11" i="10"/>
  <c r="I11" i="10"/>
  <c r="G11" i="10"/>
  <c r="E11" i="10"/>
  <c r="C11" i="10"/>
  <c r="Q27" i="9"/>
  <c r="O27" i="9"/>
  <c r="M27" i="9"/>
  <c r="K27" i="9"/>
  <c r="I27" i="9"/>
  <c r="G27" i="9"/>
  <c r="E27" i="9"/>
  <c r="C27" i="9"/>
  <c r="Q11" i="9"/>
  <c r="O11" i="9"/>
  <c r="M11" i="9"/>
  <c r="K11" i="9"/>
  <c r="I11" i="9"/>
  <c r="G11" i="9"/>
  <c r="E11" i="9"/>
  <c r="C11" i="9"/>
  <c r="Q27" i="8"/>
  <c r="O27" i="8"/>
  <c r="M27" i="8"/>
  <c r="K27" i="8"/>
  <c r="I27" i="8"/>
  <c r="G27" i="8"/>
  <c r="E27" i="8"/>
  <c r="C27" i="8"/>
  <c r="Q11" i="8"/>
  <c r="O11" i="8"/>
  <c r="M11" i="8"/>
  <c r="K11" i="8"/>
  <c r="I11" i="8"/>
  <c r="G11" i="8"/>
  <c r="E11" i="8"/>
  <c r="C11" i="8"/>
  <c r="Q27" i="7"/>
  <c r="O27" i="7"/>
  <c r="M27" i="7"/>
  <c r="K27" i="7"/>
  <c r="I27" i="7"/>
  <c r="G27" i="7"/>
  <c r="E27" i="7"/>
  <c r="C27" i="7"/>
  <c r="Q11" i="7"/>
  <c r="O11" i="7"/>
  <c r="M11" i="7"/>
  <c r="K11" i="7"/>
  <c r="I11" i="7"/>
  <c r="G11" i="7"/>
  <c r="E11" i="7"/>
  <c r="C11" i="7"/>
  <c r="Q27" i="6"/>
  <c r="O27" i="6"/>
  <c r="M27" i="6"/>
  <c r="K27" i="6"/>
  <c r="I27" i="6"/>
  <c r="G27" i="6"/>
  <c r="E27" i="6"/>
  <c r="C27" i="6"/>
  <c r="Q11" i="6"/>
  <c r="O11" i="6"/>
  <c r="M11" i="6"/>
  <c r="K11" i="6"/>
  <c r="I11" i="6"/>
  <c r="G11" i="6"/>
  <c r="E11" i="6"/>
  <c r="C11" i="6"/>
  <c r="Q27" i="5"/>
  <c r="O27" i="5"/>
  <c r="M27" i="5"/>
  <c r="K27" i="5"/>
  <c r="I27" i="5"/>
  <c r="G27" i="5"/>
  <c r="E27" i="5"/>
  <c r="C27" i="5"/>
  <c r="Q11" i="5"/>
  <c r="O11" i="5"/>
  <c r="M11" i="5"/>
  <c r="K11" i="5"/>
  <c r="I11" i="5"/>
  <c r="G11" i="5"/>
  <c r="E11" i="5"/>
  <c r="C11" i="5"/>
  <c r="Q27" i="4"/>
  <c r="O27" i="4"/>
  <c r="M27" i="4"/>
  <c r="K27" i="4"/>
  <c r="I27" i="4"/>
  <c r="G27" i="4"/>
  <c r="E27" i="4"/>
  <c r="C27" i="4"/>
  <c r="Q11" i="4"/>
  <c r="O11" i="4"/>
  <c r="M11" i="4"/>
  <c r="K11" i="4"/>
  <c r="I11" i="4"/>
  <c r="G11" i="4"/>
  <c r="E11" i="4"/>
  <c r="C11" i="4"/>
  <c r="Q27" i="3"/>
  <c r="O27" i="3"/>
  <c r="M27" i="3"/>
  <c r="K27" i="3"/>
  <c r="I27" i="3"/>
  <c r="C27" i="3"/>
  <c r="Q11" i="3"/>
  <c r="O11" i="3"/>
  <c r="M11" i="3"/>
  <c r="K11" i="3"/>
  <c r="I11" i="3"/>
  <c r="C11" i="3"/>
  <c r="J27" i="2"/>
  <c r="I27" i="2"/>
  <c r="H27" i="2"/>
  <c r="G27" i="2"/>
  <c r="F27" i="2"/>
  <c r="J11" i="2"/>
  <c r="I11" i="2"/>
  <c r="H11" i="2"/>
  <c r="G11" i="2"/>
  <c r="F11" i="2"/>
  <c r="C27" i="2"/>
  <c r="C11" i="2"/>
  <c r="J38" i="2" l="1"/>
  <c r="I38" i="2"/>
  <c r="H38" i="2"/>
  <c r="G38" i="2"/>
  <c r="F38" i="2"/>
  <c r="C38" i="2"/>
  <c r="Q38" i="3"/>
  <c r="O38" i="3"/>
  <c r="M38" i="3"/>
  <c r="K38" i="3"/>
  <c r="I38" i="3"/>
  <c r="C38" i="3"/>
  <c r="Q38" i="4"/>
  <c r="O38" i="4"/>
  <c r="M38" i="4"/>
  <c r="K38" i="4"/>
  <c r="I38" i="4"/>
  <c r="C38" i="4"/>
  <c r="Q38" i="5"/>
  <c r="O38" i="5"/>
  <c r="M38" i="5"/>
  <c r="K38" i="5"/>
  <c r="I38" i="5"/>
  <c r="C38" i="5"/>
  <c r="Q38" i="6"/>
  <c r="O38" i="6"/>
  <c r="M38" i="6"/>
  <c r="K38" i="6"/>
  <c r="I38" i="6"/>
  <c r="C38" i="6"/>
  <c r="Q38" i="7"/>
  <c r="O38" i="7"/>
  <c r="M38" i="7"/>
  <c r="K38" i="7"/>
  <c r="I38" i="7"/>
  <c r="C38" i="7"/>
  <c r="Q38" i="8"/>
  <c r="O38" i="8"/>
  <c r="M38" i="8"/>
  <c r="K38" i="8"/>
  <c r="I38" i="8"/>
  <c r="C38" i="8"/>
  <c r="Q38" i="9"/>
  <c r="O38" i="9"/>
  <c r="M38" i="9"/>
  <c r="K38" i="9"/>
  <c r="I38" i="9"/>
  <c r="C38" i="9"/>
  <c r="Q38" i="10"/>
  <c r="O38" i="10"/>
  <c r="M38" i="10"/>
  <c r="K38" i="10"/>
  <c r="I38" i="10"/>
  <c r="C38" i="10"/>
  <c r="Q38" i="11"/>
  <c r="O38" i="11"/>
  <c r="M38" i="11"/>
  <c r="K38" i="11"/>
  <c r="I38" i="11"/>
  <c r="C38" i="11"/>
  <c r="Q38" i="12"/>
  <c r="O38" i="12"/>
  <c r="M38" i="12"/>
  <c r="K38" i="12"/>
  <c r="I38" i="12"/>
  <c r="C38" i="12"/>
  <c r="Q38" i="1"/>
  <c r="O38" i="1"/>
  <c r="M38" i="1"/>
  <c r="K38" i="1"/>
  <c r="I38" i="1"/>
  <c r="G38" i="1"/>
  <c r="E38" i="1"/>
  <c r="C38" i="1"/>
  <c r="F22" i="2"/>
  <c r="G22" i="2"/>
  <c r="H22" i="2"/>
  <c r="I22" i="2"/>
  <c r="J22" i="2"/>
  <c r="I22" i="3"/>
  <c r="K22" i="3"/>
  <c r="M22" i="3"/>
  <c r="O22" i="3"/>
  <c r="Q22" i="3"/>
  <c r="I22" i="4"/>
  <c r="K22" i="4"/>
  <c r="M22" i="4"/>
  <c r="O22" i="4"/>
  <c r="Q22" i="4"/>
  <c r="I22" i="5"/>
  <c r="K22" i="5"/>
  <c r="M22" i="5"/>
  <c r="O22" i="5"/>
  <c r="Q22" i="5"/>
  <c r="I22" i="6"/>
  <c r="K22" i="6"/>
  <c r="M22" i="6"/>
  <c r="O22" i="6"/>
  <c r="Q22" i="6"/>
  <c r="I22" i="7"/>
  <c r="K22" i="7"/>
  <c r="M22" i="7"/>
  <c r="O22" i="7"/>
  <c r="Q22" i="7"/>
  <c r="I22" i="8"/>
  <c r="K22" i="8"/>
  <c r="M22" i="8"/>
  <c r="O22" i="8"/>
  <c r="Q22" i="8"/>
  <c r="I22" i="9"/>
  <c r="K22" i="9"/>
  <c r="M22" i="9"/>
  <c r="O22" i="9"/>
  <c r="Q22" i="9"/>
  <c r="I22" i="10"/>
  <c r="K22" i="10"/>
  <c r="M22" i="10"/>
  <c r="O22" i="10"/>
  <c r="Q22" i="10"/>
  <c r="I22" i="11"/>
  <c r="K22" i="11"/>
  <c r="M22" i="11"/>
  <c r="O22" i="11"/>
  <c r="Q22" i="11"/>
  <c r="I22" i="12"/>
  <c r="K22" i="12"/>
  <c r="M22" i="12"/>
  <c r="O22" i="12"/>
  <c r="Q22" i="12"/>
  <c r="E22" i="1"/>
  <c r="G22" i="1"/>
  <c r="I22" i="1"/>
  <c r="K22" i="1"/>
  <c r="M22" i="1"/>
  <c r="O22" i="1"/>
  <c r="Q22" i="1"/>
  <c r="C22" i="2"/>
  <c r="C22" i="3"/>
  <c r="C22" i="4"/>
  <c r="C22" i="5"/>
  <c r="C22" i="6"/>
  <c r="C22" i="7"/>
  <c r="C22" i="8"/>
  <c r="C22" i="9"/>
  <c r="C22" i="10"/>
  <c r="C22" i="11"/>
  <c r="C22" i="12"/>
  <c r="C22" i="1"/>
  <c r="B35" i="13" l="1"/>
  <c r="B36" i="13"/>
  <c r="B24" i="13"/>
  <c r="B23" i="13"/>
  <c r="B32" i="13"/>
  <c r="B37" i="13"/>
  <c r="B38" i="13"/>
  <c r="B39" i="13"/>
  <c r="B27" i="13"/>
  <c r="B26" i="13"/>
  <c r="B25" i="13"/>
  <c r="B20" i="13"/>
  <c r="E38" i="5" l="1"/>
  <c r="E38" i="8"/>
  <c r="E38" i="12"/>
  <c r="E38" i="6"/>
  <c r="E38" i="10"/>
  <c r="E38" i="4"/>
  <c r="E38" i="7"/>
  <c r="E38" i="9"/>
  <c r="E38" i="11"/>
  <c r="E27" i="3"/>
  <c r="D27" i="2"/>
  <c r="D38" i="2" s="1"/>
  <c r="E38" i="3"/>
  <c r="B33" i="13" l="1"/>
  <c r="E11" i="2" l="1"/>
  <c r="G27" i="3" l="1"/>
  <c r="G38" i="5"/>
  <c r="G38" i="6"/>
  <c r="G38" i="10"/>
  <c r="G38" i="4"/>
  <c r="G38" i="8"/>
  <c r="G38" i="9"/>
  <c r="G38" i="11"/>
  <c r="G38" i="7"/>
  <c r="G38" i="12"/>
  <c r="G11" i="3"/>
  <c r="G22" i="3" s="1"/>
  <c r="G22" i="9"/>
  <c r="G22" i="11"/>
  <c r="G22" i="8"/>
  <c r="G22" i="10"/>
  <c r="G22" i="7"/>
  <c r="G22" i="4"/>
  <c r="G22" i="6"/>
  <c r="G22" i="5"/>
  <c r="G22" i="12"/>
  <c r="E11" i="3"/>
  <c r="E22" i="3" s="1"/>
  <c r="E22" i="5"/>
  <c r="E22" i="10"/>
  <c r="E22" i="7"/>
  <c r="E22" i="4"/>
  <c r="E22" i="9"/>
  <c r="E22" i="8"/>
  <c r="E22" i="12"/>
  <c r="E22" i="6"/>
  <c r="E22" i="11"/>
  <c r="G38" i="3"/>
  <c r="D11" i="2"/>
  <c r="D22" i="2" s="1"/>
  <c r="E22" i="2"/>
  <c r="E27" i="2"/>
  <c r="E38" i="2" s="1"/>
  <c r="B34" i="13" l="1"/>
  <c r="B22" i="13"/>
  <c r="B21" i="13"/>
</calcChain>
</file>

<file path=xl/sharedStrings.xml><?xml version="1.0" encoding="utf-8"?>
<sst xmlns="http://schemas.openxmlformats.org/spreadsheetml/2006/main" count="712" uniqueCount="42">
  <si>
    <t>Evolution production depuis le début du mois de janvier 2019</t>
  </si>
  <si>
    <t>Evolution production depuis le début du mois de février 2019</t>
  </si>
  <si>
    <t>Evolution production depuis le début du mois de mars 2019</t>
  </si>
  <si>
    <t>Evolution production depuis le début du mois d'avril 2019</t>
  </si>
  <si>
    <t>Evolution production depuis le début du mois de mai 2019</t>
  </si>
  <si>
    <t>Evolution production depuis le début du mois de juin 2019</t>
  </si>
  <si>
    <t>Evolution production depuis le début du mois de juillet 2019</t>
  </si>
  <si>
    <t>Evolution production depuis le début du mois d'août 2019</t>
  </si>
  <si>
    <t>Evolution production depuis le début du mois de septembre 2019</t>
  </si>
  <si>
    <t>Evolution production depuis le début du mois d'octobre 2019</t>
  </si>
  <si>
    <t>Evolution production depuis le début du mois de novembre 2019</t>
  </si>
  <si>
    <t>Evolution production depuis le début du mois de décembre 2019</t>
  </si>
  <si>
    <t>Benoît</t>
  </si>
  <si>
    <t>Claude</t>
  </si>
  <si>
    <t>Fabrice</t>
  </si>
  <si>
    <t>Dominique</t>
  </si>
  <si>
    <t>Jérôme</t>
  </si>
  <si>
    <t>Philippe</t>
  </si>
  <si>
    <t>Jean-Charles</t>
  </si>
  <si>
    <t>Eric N</t>
  </si>
  <si>
    <t>Eric P</t>
  </si>
  <si>
    <t>Matthieu</t>
  </si>
  <si>
    <t>Max</t>
  </si>
  <si>
    <t>PU</t>
  </si>
  <si>
    <t>PP SL MADELIN</t>
  </si>
  <si>
    <t>PP Epargne R</t>
  </si>
  <si>
    <t>PP CARDIF MADELIN</t>
  </si>
  <si>
    <t>ARBITRAGES</t>
  </si>
  <si>
    <t>SANTE</t>
  </si>
  <si>
    <t>PREVOYANCE</t>
  </si>
  <si>
    <t>CREDIT</t>
  </si>
  <si>
    <t>TOTAL :</t>
  </si>
  <si>
    <t>Evolution en nombre de contrats</t>
  </si>
  <si>
    <t>Evolution en montant des contrats</t>
  </si>
  <si>
    <t>Synthèse globale depuis le début de l'année 2019</t>
  </si>
  <si>
    <t>PP EPARGNE RETRAITE</t>
  </si>
  <si>
    <t>Evolution en nombre de contrats par produit</t>
  </si>
  <si>
    <t>Evolution en montant des contrats par produits</t>
  </si>
  <si>
    <t>Evolution Globale NB Contrats par produit</t>
  </si>
  <si>
    <t>Evolution GLOBALE par PRODUITS (Nombre de contrat et primes)</t>
  </si>
  <si>
    <t>Evolution Globale Primes par produit</t>
  </si>
  <si>
    <t>Evolution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</si>
</sst>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2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0" xfId="0" applyFill="1"/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0" fillId="2" borderId="10" xfId="0" applyNumberFormat="1" applyFill="1" applyBorder="1"/>
    <xf numFmtId="164" fontId="0" fillId="2" borderId="1" xfId="0" applyNumberFormat="1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164" fontId="0" fillId="2" borderId="16" xfId="0" applyNumberFormat="1" applyFill="1" applyBorder="1"/>
    <xf numFmtId="164" fontId="0" fillId="2" borderId="17" xfId="0" applyNumberFormat="1" applyFill="1" applyBorder="1"/>
    <xf numFmtId="164" fontId="0" fillId="2" borderId="18" xfId="0" applyNumberFormat="1" applyFill="1" applyBorder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10" fontId="0" fillId="2" borderId="10" xfId="0" applyNumberFormat="1" applyFill="1" applyBorder="1"/>
    <xf numFmtId="10" fontId="0" fillId="2" borderId="1" xfId="0" applyNumberFormat="1" applyFill="1" applyBorder="1"/>
    <xf numFmtId="10" fontId="0" fillId="2" borderId="0" xfId="0" applyNumberFormat="1" applyFill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8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externalLink" Target="externalLinks/externalLink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0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externalLink" Target="externalLinks/externalLink9.xml"/><Relationship Id="rId27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Globale NB Contrats par produit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7.410513601223534E-2"/>
          <c:y val="0.26928883889513816"/>
          <c:w val="0.83591496581177094"/>
          <c:h val="0.57269496907292183"/>
        </c:manualLayout>
      </c:layout>
      <c:pie3DChart>
        <c:varyColors val="1"/>
        <c:ser>
          <c:idx val="0"/>
          <c:order val="0"/>
          <c:explosion val="15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C8D2-4379-8FF7-745C4B1E1AB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C8D2-4379-8FF7-745C4B1E1AB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C8D2-4379-8FF7-745C4B1E1AB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C8D2-4379-8FF7-745C4B1E1AB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C8D2-4379-8FF7-745C4B1E1AB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C8D2-4379-8FF7-745C4B1E1AB0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8-C8D2-4379-8FF7-745C4B1E1AB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C8D2-4379-8FF7-745C4B1E1AB0}"/>
              </c:ext>
            </c:extLst>
          </c:dPt>
          <c:dLbls>
            <c:dLbl>
              <c:idx val="0"/>
              <c:layout>
                <c:manualLayout>
                  <c:x val="6.5461166539111E-3"/>
                  <c:y val="-2.3443275884220766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8D2-4379-8FF7-745C4B1E1AB0}"/>
                </c:ext>
              </c:extLst>
            </c:dLbl>
            <c:dLbl>
              <c:idx val="1"/>
              <c:layout>
                <c:manualLayout>
                  <c:x val="4.3303284983343619E-2"/>
                  <c:y val="-0.1784887028981517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8D2-4379-8FF7-745C4B1E1AB0}"/>
                </c:ext>
              </c:extLst>
            </c:dLbl>
            <c:dLbl>
              <c:idx val="2"/>
              <c:layout>
                <c:manualLayout>
                  <c:x val="4.1840804261498589E-2"/>
                  <c:y val="-3.15970119119725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8D2-4379-8FF7-745C4B1E1AB0}"/>
                </c:ext>
              </c:extLst>
            </c:dLbl>
            <c:dLbl>
              <c:idx val="3"/>
              <c:layout>
                <c:manualLayout>
                  <c:x val="0.11015338898418034"/>
                  <c:y val="3.311932162325854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8D2-4379-8FF7-745C4B1E1AB0}"/>
                </c:ext>
              </c:extLst>
            </c:dLbl>
            <c:dLbl>
              <c:idx val="4"/>
              <c:layout>
                <c:manualLayout>
                  <c:x val="-0.11037826638633312"/>
                  <c:y val="-0.10541600132151321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8D2-4379-8FF7-745C4B1E1AB0}"/>
                </c:ext>
              </c:extLst>
            </c:dLbl>
            <c:dLbl>
              <c:idx val="5"/>
              <c:layout>
                <c:manualLayout>
                  <c:x val="-0.12434124411608401"/>
                  <c:y val="-3.872987904483967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8D2-4379-8FF7-745C4B1E1AB0}"/>
                </c:ext>
              </c:extLst>
            </c:dLbl>
            <c:dLbl>
              <c:idx val="6"/>
              <c:layout>
                <c:manualLayout>
                  <c:x val="-8.6345590774329517E-2"/>
                  <c:y val="-5.141530385624876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8D2-4379-8FF7-745C4B1E1AB0}"/>
                </c:ext>
              </c:extLst>
            </c:dLbl>
            <c:dLbl>
              <c:idx val="7"/>
              <c:layout>
                <c:manualLayout>
                  <c:x val="7.7598929530681704E-3"/>
                  <c:y val="-5.024980269074757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8D2-4379-8FF7-745C4B1E1AB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Synthèse!$A$20:$A$27</c:f>
              <c:strCache>
                <c:ptCount val="8"/>
                <c:pt idx="0">
                  <c:v>PU</c:v>
                </c:pt>
                <c:pt idx="1">
                  <c:v>PP SL MADELIN</c:v>
                </c:pt>
                <c:pt idx="2">
                  <c:v>PP EPARGNE RETRAITE</c:v>
                </c:pt>
                <c:pt idx="3">
                  <c:v>PP CARDIF MADELIN</c:v>
                </c:pt>
                <c:pt idx="4">
                  <c:v>ARBITRAGES</c:v>
                </c:pt>
                <c:pt idx="5">
                  <c:v>SANTE</c:v>
                </c:pt>
                <c:pt idx="6">
                  <c:v>PREVOYANCE</c:v>
                </c:pt>
                <c:pt idx="7">
                  <c:v>CREDIT</c:v>
                </c:pt>
              </c:strCache>
            </c:strRef>
          </c:cat>
          <c:val>
            <c:numRef>
              <c:f>Synthèse!$B$20:$B$27</c:f>
              <c:numCache>
                <c:formatCode>General</c:formatCode>
                <c:ptCount val="8"/>
                <c:pt idx="0">
                  <c:v>112</c:v>
                </c:pt>
                <c:pt idx="1">
                  <c:v>16</c:v>
                </c:pt>
                <c:pt idx="2">
                  <c:v>25.5</c:v>
                </c:pt>
                <c:pt idx="3">
                  <c:v>0</c:v>
                </c:pt>
                <c:pt idx="4">
                  <c:v>137.5</c:v>
                </c:pt>
                <c:pt idx="5">
                  <c:v>52</c:v>
                </c:pt>
                <c:pt idx="6">
                  <c:v>32.5</c:v>
                </c:pt>
                <c:pt idx="7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D2-4379-8FF7-745C4B1E1A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Globale Primes par produit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explosion val="22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D212-455A-A2CA-50E1F2AE91D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9116-4A69-B7AF-717EE18F236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9116-4A69-B7AF-717EE18F236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9116-4A69-B7AF-717EE18F236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9116-4A69-B7AF-717EE18F236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9116-4A69-B7AF-717EE18F236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D212-455A-A2CA-50E1F2AE91D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D212-455A-A2CA-50E1F2AE91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D212-455A-A2CA-50E1F2AE91DA}"/>
              </c:ext>
            </c:extLst>
          </c:dPt>
          <c:dLbls>
            <c:dLbl>
              <c:idx val="1"/>
              <c:layout>
                <c:manualLayout>
                  <c:x val="2.9562574701045664E-2"/>
                  <c:y val="-8.625036453776611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116-4A69-B7AF-717EE18F2365}"/>
                </c:ext>
              </c:extLst>
            </c:dLbl>
            <c:dLbl>
              <c:idx val="2"/>
              <c:layout>
                <c:manualLayout>
                  <c:x val="4.8819303384178427E-2"/>
                  <c:y val="-0.18969498961883496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116-4A69-B7AF-717EE18F2365}"/>
                </c:ext>
              </c:extLst>
            </c:dLbl>
            <c:dLbl>
              <c:idx val="3"/>
              <c:layout>
                <c:manualLayout>
                  <c:x val="0.12342825262784171"/>
                  <c:y val="-5.453237748266541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116-4A69-B7AF-717EE18F2365}"/>
                </c:ext>
              </c:extLst>
            </c:dLbl>
            <c:dLbl>
              <c:idx val="4"/>
              <c:layout>
                <c:manualLayout>
                  <c:x val="6.6260773467389802E-2"/>
                  <c:y val="0.12012253692169075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116-4A69-B7AF-717EE18F2365}"/>
                </c:ext>
              </c:extLst>
            </c:dLbl>
            <c:dLbl>
              <c:idx val="5"/>
              <c:layout>
                <c:manualLayout>
                  <c:x val="-7.5395082861019189E-2"/>
                  <c:y val="-1.1468327653073217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116-4A69-B7AF-717EE18F2365}"/>
                </c:ext>
              </c:extLst>
            </c:dLbl>
            <c:dLbl>
              <c:idx val="8"/>
              <c:layout>
                <c:manualLayout>
                  <c:x val="5.059059707807663E-2"/>
                  <c:y val="-9.3886473146080618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7.5577164784749865E-2"/>
                      <c:h val="9.938308457711442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1-D212-455A-A2CA-50E1F2AE91D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Synthèse!$A$31:$A$39</c:f>
              <c:strCache>
                <c:ptCount val="9"/>
                <c:pt idx="0">
                  <c:v>Evolution Globale Primes par produit</c:v>
                </c:pt>
                <c:pt idx="1">
                  <c:v>PU</c:v>
                </c:pt>
                <c:pt idx="2">
                  <c:v>PP SL MADELIN</c:v>
                </c:pt>
                <c:pt idx="3">
                  <c:v>PP EPARGNE RETRAITE</c:v>
                </c:pt>
                <c:pt idx="4">
                  <c:v>PP CARDIF MADELIN</c:v>
                </c:pt>
                <c:pt idx="5">
                  <c:v>ARBITRAGES</c:v>
                </c:pt>
                <c:pt idx="6">
                  <c:v>SANTE</c:v>
                </c:pt>
                <c:pt idx="7">
                  <c:v>PREVOYANCE</c:v>
                </c:pt>
                <c:pt idx="8">
                  <c:v>CREDIT</c:v>
                </c:pt>
              </c:strCache>
            </c:strRef>
          </c:cat>
          <c:val>
            <c:numRef>
              <c:f>Synthèse!$B$31:$B$39</c:f>
              <c:numCache>
                <c:formatCode>#\ ##0\ "€"</c:formatCode>
                <c:ptCount val="9"/>
                <c:pt idx="1">
                  <c:v>2238487</c:v>
                </c:pt>
                <c:pt idx="2">
                  <c:v>56084.880000000005</c:v>
                </c:pt>
                <c:pt idx="3">
                  <c:v>67141.350000000006</c:v>
                </c:pt>
                <c:pt idx="4">
                  <c:v>0</c:v>
                </c:pt>
                <c:pt idx="5">
                  <c:v>2787367.0100000002</c:v>
                </c:pt>
                <c:pt idx="6">
                  <c:v>53812.750000000015</c:v>
                </c:pt>
                <c:pt idx="7">
                  <c:v>47213.659999999996</c:v>
                </c:pt>
                <c:pt idx="8">
                  <c:v>803001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16-4A69-B7AF-717EE18F23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nombre de contrats par produit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Février!$C$10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Février!$B$11:$B$21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Février!$C$11:$C$21</c:f>
              <c:numCache>
                <c:formatCode>General</c:formatCode>
                <c:ptCount val="1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13</c:v>
                </c:pt>
                <c:pt idx="4">
                  <c:v>3.5</c:v>
                </c:pt>
                <c:pt idx="5">
                  <c:v>4</c:v>
                </c:pt>
                <c:pt idx="6">
                  <c:v>3</c:v>
                </c:pt>
                <c:pt idx="7">
                  <c:v>5</c:v>
                </c:pt>
                <c:pt idx="8">
                  <c:v>6</c:v>
                </c:pt>
                <c:pt idx="9">
                  <c:v>1.5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93-4691-894B-BA4DE11A8A97}"/>
            </c:ext>
          </c:extLst>
        </c:ser>
        <c:ser>
          <c:idx val="1"/>
          <c:order val="1"/>
          <c:tx>
            <c:strRef>
              <c:f>Février!$D$10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Février!$B$11:$B$21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Février!$D$11:$D$21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-0.5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-0.5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993-4691-894B-BA4DE11A8A97}"/>
            </c:ext>
          </c:extLst>
        </c:ser>
        <c:ser>
          <c:idx val="2"/>
          <c:order val="2"/>
          <c:tx>
            <c:strRef>
              <c:f>Février!$E$10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Février!$B$11:$B$21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Février!$E$11:$E$21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-1</c:v>
                </c:pt>
                <c:pt idx="9">
                  <c:v>0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993-4691-894B-BA4DE11A8A97}"/>
            </c:ext>
          </c:extLst>
        </c:ser>
        <c:ser>
          <c:idx val="3"/>
          <c:order val="3"/>
          <c:tx>
            <c:strRef>
              <c:f>Février!$F$10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Février!$B$11:$B$21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Février!$F$11:$F$21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993-4691-894B-BA4DE11A8A97}"/>
            </c:ext>
          </c:extLst>
        </c:ser>
        <c:ser>
          <c:idx val="4"/>
          <c:order val="4"/>
          <c:tx>
            <c:strRef>
              <c:f>Février!$G$10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Février!$B$11:$B$21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Février!$G$11:$G$21</c:f>
              <c:numCache>
                <c:formatCode>General</c:formatCode>
                <c:ptCount val="11"/>
                <c:pt idx="0">
                  <c:v>21</c:v>
                </c:pt>
                <c:pt idx="1">
                  <c:v>1</c:v>
                </c:pt>
                <c:pt idx="2">
                  <c:v>20</c:v>
                </c:pt>
                <c:pt idx="3">
                  <c:v>0.5</c:v>
                </c:pt>
                <c:pt idx="4">
                  <c:v>0.5</c:v>
                </c:pt>
                <c:pt idx="5">
                  <c:v>1.5</c:v>
                </c:pt>
                <c:pt idx="6">
                  <c:v>3</c:v>
                </c:pt>
                <c:pt idx="7">
                  <c:v>9</c:v>
                </c:pt>
                <c:pt idx="8">
                  <c:v>6.5</c:v>
                </c:pt>
                <c:pt idx="9">
                  <c:v>0.5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993-4691-894B-BA4DE11A8A97}"/>
            </c:ext>
          </c:extLst>
        </c:ser>
        <c:ser>
          <c:idx val="5"/>
          <c:order val="5"/>
          <c:tx>
            <c:strRef>
              <c:f>Février!$H$10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Février!$B$11:$B$21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Février!$H$11:$H$21</c:f>
              <c:numCache>
                <c:formatCode>General</c:formatCode>
                <c:ptCount val="11"/>
                <c:pt idx="0">
                  <c:v>3</c:v>
                </c:pt>
                <c:pt idx="1">
                  <c:v>5</c:v>
                </c:pt>
                <c:pt idx="2">
                  <c:v>0</c:v>
                </c:pt>
                <c:pt idx="3">
                  <c:v>2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3.5</c:v>
                </c:pt>
                <c:pt idx="9">
                  <c:v>0</c:v>
                </c:pt>
                <c:pt idx="1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993-4691-894B-BA4DE11A8A97}"/>
            </c:ext>
          </c:extLst>
        </c:ser>
        <c:ser>
          <c:idx val="6"/>
          <c:order val="6"/>
          <c:tx>
            <c:strRef>
              <c:f>Février!$I$10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Février!$B$11:$B$21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Février!$I$11:$I$21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0.5</c:v>
                </c:pt>
                <c:pt idx="9">
                  <c:v>-1</c:v>
                </c:pt>
                <c:pt idx="10">
                  <c:v>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993-4691-894B-BA4DE11A8A97}"/>
            </c:ext>
          </c:extLst>
        </c:ser>
        <c:ser>
          <c:idx val="7"/>
          <c:order val="7"/>
          <c:tx>
            <c:strRef>
              <c:f>Février!$J$10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Février!$B$11:$B$21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Février!$J$11:$J$21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993-4691-894B-BA4DE11A8A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65031360"/>
        <c:axId val="665031688"/>
      </c:barChart>
      <c:catAx>
        <c:axId val="665031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5031688"/>
        <c:crosses val="autoZero"/>
        <c:auto val="1"/>
        <c:lblAlgn val="ctr"/>
        <c:lblOffset val="100"/>
        <c:noMultiLvlLbl val="0"/>
      </c:catAx>
      <c:valAx>
        <c:axId val="665031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5031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montant de prime par produit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Février!$C$26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Février!$B$27:$B$37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Février!$C$27:$C$37</c:f>
              <c:numCache>
                <c:formatCode>#\ ##0\ "€"</c:formatCode>
                <c:ptCount val="11"/>
                <c:pt idx="0">
                  <c:v>2000</c:v>
                </c:pt>
                <c:pt idx="1">
                  <c:v>1500</c:v>
                </c:pt>
                <c:pt idx="2">
                  <c:v>66000</c:v>
                </c:pt>
                <c:pt idx="3">
                  <c:v>63000</c:v>
                </c:pt>
                <c:pt idx="4">
                  <c:v>150000</c:v>
                </c:pt>
                <c:pt idx="5">
                  <c:v>73000</c:v>
                </c:pt>
                <c:pt idx="6">
                  <c:v>36330</c:v>
                </c:pt>
                <c:pt idx="7">
                  <c:v>60000</c:v>
                </c:pt>
                <c:pt idx="8">
                  <c:v>165000</c:v>
                </c:pt>
                <c:pt idx="9">
                  <c:v>40000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EFE-9106-51B59E483E1D}"/>
            </c:ext>
          </c:extLst>
        </c:ser>
        <c:ser>
          <c:idx val="1"/>
          <c:order val="1"/>
          <c:tx>
            <c:strRef>
              <c:f>Février!$D$26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Février!$B$27:$B$37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Février!$D$27:$D$37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-1700</c:v>
                </c:pt>
                <c:pt idx="4">
                  <c:v>0</c:v>
                </c:pt>
                <c:pt idx="5">
                  <c:v>0</c:v>
                </c:pt>
                <c:pt idx="6">
                  <c:v>5040</c:v>
                </c:pt>
                <c:pt idx="7">
                  <c:v>0</c:v>
                </c:pt>
                <c:pt idx="8">
                  <c:v>1100</c:v>
                </c:pt>
                <c:pt idx="9">
                  <c:v>-700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EFE-9106-51B59E483E1D}"/>
            </c:ext>
          </c:extLst>
        </c:ser>
        <c:ser>
          <c:idx val="2"/>
          <c:order val="2"/>
          <c:tx>
            <c:strRef>
              <c:f>Février!$E$26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Février!$B$27:$B$37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Février!$E$27:$E$37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1200</c:v>
                </c:pt>
                <c:pt idx="7">
                  <c:v>0</c:v>
                </c:pt>
                <c:pt idx="8">
                  <c:v>-2706</c:v>
                </c:pt>
                <c:pt idx="9">
                  <c:v>3294</c:v>
                </c:pt>
                <c:pt idx="10">
                  <c:v>1200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EFE-9106-51B59E483E1D}"/>
            </c:ext>
          </c:extLst>
        </c:ser>
        <c:ser>
          <c:idx val="3"/>
          <c:order val="3"/>
          <c:tx>
            <c:strRef>
              <c:f>Février!$F$26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Février!$B$27:$B$37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Février!$F$27:$F$37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EFE-9106-51B59E483E1D}"/>
            </c:ext>
          </c:extLst>
        </c:ser>
        <c:ser>
          <c:idx val="4"/>
          <c:order val="4"/>
          <c:tx>
            <c:strRef>
              <c:f>Février!$G$26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Février!$B$27:$B$37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Février!$G$27:$G$37</c:f>
              <c:numCache>
                <c:formatCode>#\ ##0\ "€"</c:formatCode>
                <c:ptCount val="11"/>
                <c:pt idx="0">
                  <c:v>79274.580000000016</c:v>
                </c:pt>
                <c:pt idx="1">
                  <c:v>16178</c:v>
                </c:pt>
                <c:pt idx="2">
                  <c:v>667651</c:v>
                </c:pt>
                <c:pt idx="3">
                  <c:v>2633</c:v>
                </c:pt>
                <c:pt idx="4">
                  <c:v>3136.5</c:v>
                </c:pt>
                <c:pt idx="5">
                  <c:v>108461</c:v>
                </c:pt>
                <c:pt idx="6">
                  <c:v>113526</c:v>
                </c:pt>
                <c:pt idx="7">
                  <c:v>107103</c:v>
                </c:pt>
                <c:pt idx="8">
                  <c:v>54729</c:v>
                </c:pt>
                <c:pt idx="9">
                  <c:v>7000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EFE-9106-51B59E483E1D}"/>
            </c:ext>
          </c:extLst>
        </c:ser>
        <c:ser>
          <c:idx val="5"/>
          <c:order val="5"/>
          <c:tx>
            <c:strRef>
              <c:f>Février!$H$26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Février!$B$27:$B$37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Février!$H$27:$H$37</c:f>
              <c:numCache>
                <c:formatCode>#\ ##0\ "€"</c:formatCode>
                <c:ptCount val="11"/>
                <c:pt idx="0">
                  <c:v>4297.7300000000005</c:v>
                </c:pt>
                <c:pt idx="1">
                  <c:v>4784.4500000000007</c:v>
                </c:pt>
                <c:pt idx="2">
                  <c:v>0</c:v>
                </c:pt>
                <c:pt idx="3">
                  <c:v>2415.4500000000003</c:v>
                </c:pt>
                <c:pt idx="4">
                  <c:v>3036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2597.8500000000004</c:v>
                </c:pt>
                <c:pt idx="9">
                  <c:v>0</c:v>
                </c:pt>
                <c:pt idx="10">
                  <c:v>2429.8000000000002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EFE-9106-51B59E483E1D}"/>
            </c:ext>
          </c:extLst>
        </c:ser>
        <c:ser>
          <c:idx val="6"/>
          <c:order val="6"/>
          <c:tx>
            <c:strRef>
              <c:f>Février!$I$26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Février!$B$27:$B$37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Février!$I$27:$I$37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559.65</c:v>
                </c:pt>
                <c:pt idx="4">
                  <c:v>0</c:v>
                </c:pt>
                <c:pt idx="5">
                  <c:v>0</c:v>
                </c:pt>
                <c:pt idx="6">
                  <c:v>1751.8799999999999</c:v>
                </c:pt>
                <c:pt idx="7">
                  <c:v>0</c:v>
                </c:pt>
                <c:pt idx="8">
                  <c:v>1146.48</c:v>
                </c:pt>
                <c:pt idx="9">
                  <c:v>-649.8599999999999</c:v>
                </c:pt>
                <c:pt idx="10">
                  <c:v>3483.27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EFE-9106-51B59E483E1D}"/>
            </c:ext>
          </c:extLst>
        </c:ser>
        <c:ser>
          <c:idx val="7"/>
          <c:order val="7"/>
          <c:tx>
            <c:strRef>
              <c:f>Février!$J$26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Février!$B$27:$B$37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Février!$J$27:$J$37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159062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EFE-9106-51B59E483E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1448496"/>
        <c:axId val="671412384"/>
      </c:barChart>
      <c:catAx>
        <c:axId val="481448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1412384"/>
        <c:crosses val="autoZero"/>
        <c:auto val="1"/>
        <c:lblAlgn val="ctr"/>
        <c:lblOffset val="100"/>
        <c:noMultiLvlLbl val="0"/>
      </c:catAx>
      <c:valAx>
        <c:axId val="671412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1448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NB de Contrats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Mars!$C$10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Mars!$B$11:$B$21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Mars!$C$11:$C$21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0.5</c:v>
                </c:pt>
                <c:pt idx="5">
                  <c:v>5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2.5</c:v>
                </c:pt>
                <c:pt idx="10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28-473D-96C7-92ADEA098DA1}"/>
            </c:ext>
          </c:extLst>
        </c:ser>
        <c:ser>
          <c:idx val="1"/>
          <c:order val="1"/>
          <c:tx>
            <c:strRef>
              <c:f>Mars!$E$10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Mars!$B$11:$B$21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Mars!$E$11:$E$21</c:f>
              <c:numCache>
                <c:formatCode>General</c:formatCode>
                <c:ptCount val="11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-0.5</c:v>
                </c:pt>
                <c:pt idx="9">
                  <c:v>2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28-473D-96C7-92ADEA098DA1}"/>
            </c:ext>
          </c:extLst>
        </c:ser>
        <c:ser>
          <c:idx val="2"/>
          <c:order val="2"/>
          <c:tx>
            <c:strRef>
              <c:f>Mars!$G$10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Mars!$B$11:$B$21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Mars!$G$11:$G$21</c:f>
              <c:numCache>
                <c:formatCode>General</c:formatCode>
                <c:ptCount val="11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-1</c:v>
                </c:pt>
                <c:pt idx="6">
                  <c:v>-1</c:v>
                </c:pt>
                <c:pt idx="7">
                  <c:v>3</c:v>
                </c:pt>
                <c:pt idx="8">
                  <c:v>0</c:v>
                </c:pt>
                <c:pt idx="9">
                  <c:v>0.5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B28-473D-96C7-92ADEA098DA1}"/>
            </c:ext>
          </c:extLst>
        </c:ser>
        <c:ser>
          <c:idx val="3"/>
          <c:order val="3"/>
          <c:tx>
            <c:strRef>
              <c:f>Mars!$I$10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Mars!$B$11:$B$21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Mars!$I$11:$I$21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B28-473D-96C7-92ADEA098DA1}"/>
            </c:ext>
          </c:extLst>
        </c:ser>
        <c:ser>
          <c:idx val="4"/>
          <c:order val="4"/>
          <c:tx>
            <c:strRef>
              <c:f>Mars!$K$10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Mars!$B$11:$B$21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Mars!$K$11:$K$21</c:f>
              <c:numCache>
                <c:formatCode>General</c:formatCode>
                <c:ptCount val="11"/>
                <c:pt idx="0">
                  <c:v>2</c:v>
                </c:pt>
                <c:pt idx="1">
                  <c:v>0</c:v>
                </c:pt>
                <c:pt idx="2">
                  <c:v>28</c:v>
                </c:pt>
                <c:pt idx="3">
                  <c:v>0</c:v>
                </c:pt>
                <c:pt idx="4">
                  <c:v>2.5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B28-473D-96C7-92ADEA098DA1}"/>
            </c:ext>
          </c:extLst>
        </c:ser>
        <c:ser>
          <c:idx val="5"/>
          <c:order val="5"/>
          <c:tx>
            <c:strRef>
              <c:f>Mars!$M$10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Mars!$B$11:$B$21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Mars!$M$11:$M$21</c:f>
              <c:numCache>
                <c:formatCode>General</c:formatCode>
                <c:ptCount val="11"/>
                <c:pt idx="0">
                  <c:v>4</c:v>
                </c:pt>
                <c:pt idx="1">
                  <c:v>5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  <c:pt idx="6">
                  <c:v>3</c:v>
                </c:pt>
                <c:pt idx="7">
                  <c:v>0</c:v>
                </c:pt>
                <c:pt idx="8">
                  <c:v>-0.5</c:v>
                </c:pt>
                <c:pt idx="9">
                  <c:v>-0.5</c:v>
                </c:pt>
                <c:pt idx="1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B28-473D-96C7-92ADEA098DA1}"/>
            </c:ext>
          </c:extLst>
        </c:ser>
        <c:ser>
          <c:idx val="6"/>
          <c:order val="6"/>
          <c:tx>
            <c:strRef>
              <c:f>Mars!$O$10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Mars!$B$11:$B$21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Mars!$O$11:$O$21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2.5</c:v>
                </c:pt>
                <c:pt idx="1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B28-473D-96C7-92ADEA098DA1}"/>
            </c:ext>
          </c:extLst>
        </c:ser>
        <c:ser>
          <c:idx val="7"/>
          <c:order val="7"/>
          <c:tx>
            <c:strRef>
              <c:f>Mars!$Q$10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Mars!$B$11:$B$21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Mars!$Q$11:$Q$21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0.5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B28-473D-96C7-92ADEA098D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68209376"/>
        <c:axId val="668218888"/>
      </c:barChart>
      <c:catAx>
        <c:axId val="668209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8218888"/>
        <c:crosses val="autoZero"/>
        <c:auto val="1"/>
        <c:lblAlgn val="ctr"/>
        <c:lblOffset val="100"/>
        <c:noMultiLvlLbl val="0"/>
      </c:catAx>
      <c:valAx>
        <c:axId val="668218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8209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montant des contrats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Mars!$C$26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Mars!$B$27:$B$37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Mars!$C$27:$C$37</c:f>
              <c:numCache>
                <c:formatCode>#\ ##0\ "€"</c:formatCode>
                <c:ptCount val="11"/>
                <c:pt idx="0">
                  <c:v>0</c:v>
                </c:pt>
                <c:pt idx="1">
                  <c:v>7800</c:v>
                </c:pt>
                <c:pt idx="2">
                  <c:v>104900</c:v>
                </c:pt>
                <c:pt idx="3">
                  <c:v>40000</c:v>
                </c:pt>
                <c:pt idx="4">
                  <c:v>75000</c:v>
                </c:pt>
                <c:pt idx="5">
                  <c:v>175800</c:v>
                </c:pt>
                <c:pt idx="6">
                  <c:v>93000</c:v>
                </c:pt>
                <c:pt idx="7">
                  <c:v>15000</c:v>
                </c:pt>
                <c:pt idx="8">
                  <c:v>-2036</c:v>
                </c:pt>
                <c:pt idx="9">
                  <c:v>18300</c:v>
                </c:pt>
                <c:pt idx="10">
                  <c:v>1500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F5-4FE7-BF26-D5B788B69875}"/>
            </c:ext>
          </c:extLst>
        </c:ser>
        <c:ser>
          <c:idx val="1"/>
          <c:order val="1"/>
          <c:tx>
            <c:strRef>
              <c:f>Mars!$E$26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Mars!$B$27:$B$37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Mars!$E$27:$E$37</c:f>
              <c:numCache>
                <c:formatCode>#\ ##0\ "€"</c:formatCode>
                <c:ptCount val="11"/>
                <c:pt idx="0">
                  <c:v>3600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3000</c:v>
                </c:pt>
                <c:pt idx="7">
                  <c:v>0</c:v>
                </c:pt>
                <c:pt idx="8">
                  <c:v>72.440000000000055</c:v>
                </c:pt>
                <c:pt idx="9">
                  <c:v>9072.44</c:v>
                </c:pt>
                <c:pt idx="10">
                  <c:v>2400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F5-4FE7-BF26-D5B788B69875}"/>
            </c:ext>
          </c:extLst>
        </c:ser>
        <c:ser>
          <c:idx val="2"/>
          <c:order val="2"/>
          <c:tx>
            <c:strRef>
              <c:f>Mars!$G$26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Mars!$B$27:$B$37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Mars!$G$27:$G$37</c:f>
              <c:numCache>
                <c:formatCode>#\ ##0\ "€"</c:formatCode>
                <c:ptCount val="11"/>
                <c:pt idx="0">
                  <c:v>900</c:v>
                </c:pt>
                <c:pt idx="1">
                  <c:v>0</c:v>
                </c:pt>
                <c:pt idx="2">
                  <c:v>0</c:v>
                </c:pt>
                <c:pt idx="3">
                  <c:v>3480</c:v>
                </c:pt>
                <c:pt idx="4">
                  <c:v>0</c:v>
                </c:pt>
                <c:pt idx="5">
                  <c:v>-399.99</c:v>
                </c:pt>
                <c:pt idx="6">
                  <c:v>-366.66</c:v>
                </c:pt>
                <c:pt idx="7">
                  <c:v>12000</c:v>
                </c:pt>
                <c:pt idx="8">
                  <c:v>0</c:v>
                </c:pt>
                <c:pt idx="9">
                  <c:v>600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F5-4FE7-BF26-D5B788B69875}"/>
            </c:ext>
          </c:extLst>
        </c:ser>
        <c:ser>
          <c:idx val="3"/>
          <c:order val="3"/>
          <c:tx>
            <c:strRef>
              <c:f>Mars!$I$26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Mars!$B$27:$B$37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Mars!$I$27:$I$37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4F5-4FE7-BF26-D5B788B69875}"/>
            </c:ext>
          </c:extLst>
        </c:ser>
        <c:ser>
          <c:idx val="4"/>
          <c:order val="4"/>
          <c:tx>
            <c:strRef>
              <c:f>Mars!$K$26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Mars!$B$27:$B$37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Mars!$K$27:$K$37</c:f>
              <c:numCache>
                <c:formatCode>#\ ##0\ "€"</c:formatCode>
                <c:ptCount val="11"/>
                <c:pt idx="0">
                  <c:v>31876.489999999998</c:v>
                </c:pt>
                <c:pt idx="1">
                  <c:v>0</c:v>
                </c:pt>
                <c:pt idx="2">
                  <c:v>556591</c:v>
                </c:pt>
                <c:pt idx="3">
                  <c:v>0</c:v>
                </c:pt>
                <c:pt idx="4">
                  <c:v>38902.559999999998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87408</c:v>
                </c:pt>
                <c:pt idx="9">
                  <c:v>0</c:v>
                </c:pt>
                <c:pt idx="10">
                  <c:v>8832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4F5-4FE7-BF26-D5B788B69875}"/>
            </c:ext>
          </c:extLst>
        </c:ser>
        <c:ser>
          <c:idx val="5"/>
          <c:order val="5"/>
          <c:tx>
            <c:strRef>
              <c:f>Mars!$M$26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Mars!$B$27:$B$37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Mars!$M$27:$M$37</c:f>
              <c:numCache>
                <c:formatCode>#\ ##0\ "€"</c:formatCode>
                <c:ptCount val="11"/>
                <c:pt idx="0">
                  <c:v>5653.12</c:v>
                </c:pt>
                <c:pt idx="1">
                  <c:v>6227.5099999999993</c:v>
                </c:pt>
                <c:pt idx="2">
                  <c:v>0</c:v>
                </c:pt>
                <c:pt idx="3">
                  <c:v>0</c:v>
                </c:pt>
                <c:pt idx="4">
                  <c:v>1400.3899999999999</c:v>
                </c:pt>
                <c:pt idx="5">
                  <c:v>0</c:v>
                </c:pt>
                <c:pt idx="6">
                  <c:v>3180.43</c:v>
                </c:pt>
                <c:pt idx="7">
                  <c:v>0</c:v>
                </c:pt>
                <c:pt idx="8">
                  <c:v>-102.3</c:v>
                </c:pt>
                <c:pt idx="9">
                  <c:v>-102.3</c:v>
                </c:pt>
                <c:pt idx="10">
                  <c:v>4130.9400000000005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4F5-4FE7-BF26-D5B788B69875}"/>
            </c:ext>
          </c:extLst>
        </c:ser>
        <c:ser>
          <c:idx val="6"/>
          <c:order val="6"/>
          <c:tx>
            <c:strRef>
              <c:f>Mars!$O$26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Mars!$B$27:$B$37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Mars!$O$27:$O$37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2431.3000000000002</c:v>
                </c:pt>
                <c:pt idx="5">
                  <c:v>0</c:v>
                </c:pt>
                <c:pt idx="6">
                  <c:v>-667</c:v>
                </c:pt>
                <c:pt idx="7">
                  <c:v>0</c:v>
                </c:pt>
                <c:pt idx="8">
                  <c:v>1568.77</c:v>
                </c:pt>
                <c:pt idx="9">
                  <c:v>4108.9800000000005</c:v>
                </c:pt>
                <c:pt idx="10">
                  <c:v>4452.45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4F5-4FE7-BF26-D5B788B69875}"/>
            </c:ext>
          </c:extLst>
        </c:ser>
        <c:ser>
          <c:idx val="7"/>
          <c:order val="7"/>
          <c:tx>
            <c:strRef>
              <c:f>Mars!$Q$26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Mars!$B$27:$B$37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Mars!$Q$27:$Q$37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105650</c:v>
                </c:pt>
                <c:pt idx="5">
                  <c:v>230518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202121</c:v>
                </c:pt>
                <c:pt idx="10">
                  <c:v>105650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4F5-4FE7-BF26-D5B788B698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1847832"/>
        <c:axId val="411846520"/>
      </c:barChart>
      <c:catAx>
        <c:axId val="411847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846520"/>
        <c:crosses val="autoZero"/>
        <c:auto val="1"/>
        <c:lblAlgn val="ctr"/>
        <c:lblOffset val="100"/>
        <c:noMultiLvlLbl val="0"/>
      </c:catAx>
      <c:valAx>
        <c:axId val="411846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847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nombre de contrats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Avril!$C$10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Avril!$B$11:$B$21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Avril!$C$11:$C$21</c:f>
              <c:numCache>
                <c:formatCode>General</c:formatCode>
                <c:ptCount val="11"/>
                <c:pt idx="0">
                  <c:v>1</c:v>
                </c:pt>
                <c:pt idx="1">
                  <c:v>1</c:v>
                </c:pt>
                <c:pt idx="2">
                  <c:v>4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5</c:v>
                </c:pt>
                <c:pt idx="7">
                  <c:v>1</c:v>
                </c:pt>
                <c:pt idx="8">
                  <c:v>4</c:v>
                </c:pt>
                <c:pt idx="9">
                  <c:v>2.5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9D9-4145-A867-727A90AB6ED8}"/>
            </c:ext>
          </c:extLst>
        </c:ser>
        <c:ser>
          <c:idx val="1"/>
          <c:order val="1"/>
          <c:tx>
            <c:strRef>
              <c:f>Avril!$E$10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Avril!$B$11:$B$21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Avril!$E$11:$E$21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1.5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D9-4145-A867-727A90AB6ED8}"/>
            </c:ext>
          </c:extLst>
        </c:ser>
        <c:ser>
          <c:idx val="2"/>
          <c:order val="2"/>
          <c:tx>
            <c:strRef>
              <c:f>Avril!$G$10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Avril!$B$11:$B$21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Avril!$G$11:$G$21</c:f>
              <c:numCache>
                <c:formatCode>General</c:formatCode>
                <c:ptCount val="11"/>
                <c:pt idx="0">
                  <c:v>1</c:v>
                </c:pt>
                <c:pt idx="1">
                  <c:v>3</c:v>
                </c:pt>
                <c:pt idx="2">
                  <c:v>1</c:v>
                </c:pt>
                <c:pt idx="3">
                  <c:v>4</c:v>
                </c:pt>
                <c:pt idx="4">
                  <c:v>2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0.5</c:v>
                </c:pt>
                <c:pt idx="9">
                  <c:v>0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9D9-4145-A867-727A90AB6ED8}"/>
            </c:ext>
          </c:extLst>
        </c:ser>
        <c:ser>
          <c:idx val="3"/>
          <c:order val="3"/>
          <c:tx>
            <c:strRef>
              <c:f>Avril!$I$10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Avril!$B$11:$B$21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Avril!$I$11:$I$21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9D9-4145-A867-727A90AB6ED8}"/>
            </c:ext>
          </c:extLst>
        </c:ser>
        <c:ser>
          <c:idx val="4"/>
          <c:order val="4"/>
          <c:tx>
            <c:strRef>
              <c:f>Avril!$K$10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Avril!$B$11:$B$21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Avril!$K$11:$K$21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4</c:v>
                </c:pt>
                <c:pt idx="3">
                  <c:v>1</c:v>
                </c:pt>
                <c:pt idx="4">
                  <c:v>8</c:v>
                </c:pt>
                <c:pt idx="5">
                  <c:v>0</c:v>
                </c:pt>
                <c:pt idx="6">
                  <c:v>2</c:v>
                </c:pt>
                <c:pt idx="7">
                  <c:v>1</c:v>
                </c:pt>
                <c:pt idx="8">
                  <c:v>0</c:v>
                </c:pt>
                <c:pt idx="9">
                  <c:v>0.5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9D9-4145-A867-727A90AB6ED8}"/>
            </c:ext>
          </c:extLst>
        </c:ser>
        <c:ser>
          <c:idx val="5"/>
          <c:order val="5"/>
          <c:tx>
            <c:strRef>
              <c:f>Avril!$M$10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Avril!$B$11:$B$21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Avril!$M$11:$M$21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1.5</c:v>
                </c:pt>
                <c:pt idx="9">
                  <c:v>2</c:v>
                </c:pt>
                <c:pt idx="10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9D9-4145-A867-727A90AB6ED8}"/>
            </c:ext>
          </c:extLst>
        </c:ser>
        <c:ser>
          <c:idx val="6"/>
          <c:order val="6"/>
          <c:tx>
            <c:strRef>
              <c:f>Avril!$O$10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Avril!$B$11:$B$21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Avril!$O$11:$O$21</c:f>
              <c:numCache>
                <c:formatCode>General</c:formatCode>
                <c:ptCount val="11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1.5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9D9-4145-A867-727A90AB6ED8}"/>
            </c:ext>
          </c:extLst>
        </c:ser>
        <c:ser>
          <c:idx val="7"/>
          <c:order val="7"/>
          <c:tx>
            <c:strRef>
              <c:f>Avril!$Q$10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Avril!$B$11:$B$21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Avril!$Q$11:$Q$21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9D9-4145-A867-727A90AB6E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68212328"/>
        <c:axId val="668219872"/>
      </c:barChart>
      <c:catAx>
        <c:axId val="668212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8219872"/>
        <c:crosses val="autoZero"/>
        <c:auto val="1"/>
        <c:lblAlgn val="ctr"/>
        <c:lblOffset val="100"/>
        <c:noMultiLvlLbl val="0"/>
      </c:catAx>
      <c:valAx>
        <c:axId val="668219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8212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montant des contrats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Avril!$C$26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Avril!$B$27:$B$37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Avril!$C$27:$C$37</c:f>
              <c:numCache>
                <c:formatCode>#\ ##0\ "€"</c:formatCode>
                <c:ptCount val="11"/>
                <c:pt idx="0">
                  <c:v>9500</c:v>
                </c:pt>
                <c:pt idx="1">
                  <c:v>8225</c:v>
                </c:pt>
                <c:pt idx="2">
                  <c:v>50000</c:v>
                </c:pt>
                <c:pt idx="3">
                  <c:v>0</c:v>
                </c:pt>
                <c:pt idx="4">
                  <c:v>0</c:v>
                </c:pt>
                <c:pt idx="5">
                  <c:v>100000</c:v>
                </c:pt>
                <c:pt idx="6">
                  <c:v>48000</c:v>
                </c:pt>
                <c:pt idx="7">
                  <c:v>50000</c:v>
                </c:pt>
                <c:pt idx="8">
                  <c:v>47000</c:v>
                </c:pt>
                <c:pt idx="9">
                  <c:v>30750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70-4B70-B684-CF375FEC589C}"/>
            </c:ext>
          </c:extLst>
        </c:ser>
        <c:ser>
          <c:idx val="1"/>
          <c:order val="1"/>
          <c:tx>
            <c:strRef>
              <c:f>Avril!$E$26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Avril!$B$27:$B$37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Avril!$E$27:$E$37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3600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3600</c:v>
                </c:pt>
                <c:pt idx="9">
                  <c:v>5400</c:v>
                </c:pt>
                <c:pt idx="10">
                  <c:v>2400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70-4B70-B684-CF375FEC589C}"/>
            </c:ext>
          </c:extLst>
        </c:ser>
        <c:ser>
          <c:idx val="2"/>
          <c:order val="2"/>
          <c:tx>
            <c:strRef>
              <c:f>Avril!$G$26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Avril!$B$27:$B$37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Avril!$G$27:$G$37</c:f>
              <c:numCache>
                <c:formatCode>#\ ##0\ "€"</c:formatCode>
                <c:ptCount val="11"/>
                <c:pt idx="0">
                  <c:v>1200</c:v>
                </c:pt>
                <c:pt idx="1">
                  <c:v>9600</c:v>
                </c:pt>
                <c:pt idx="2">
                  <c:v>6000</c:v>
                </c:pt>
                <c:pt idx="3">
                  <c:v>5340</c:v>
                </c:pt>
                <c:pt idx="4">
                  <c:v>4800</c:v>
                </c:pt>
                <c:pt idx="5">
                  <c:v>0</c:v>
                </c:pt>
                <c:pt idx="6">
                  <c:v>3300</c:v>
                </c:pt>
                <c:pt idx="7">
                  <c:v>0</c:v>
                </c:pt>
                <c:pt idx="8">
                  <c:v>600</c:v>
                </c:pt>
                <c:pt idx="9">
                  <c:v>0</c:v>
                </c:pt>
                <c:pt idx="10">
                  <c:v>1200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570-4B70-B684-CF375FEC589C}"/>
            </c:ext>
          </c:extLst>
        </c:ser>
        <c:ser>
          <c:idx val="3"/>
          <c:order val="3"/>
          <c:tx>
            <c:strRef>
              <c:f>Avril!$I$26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Avril!$B$27:$B$37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Avril!$I$27:$I$37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570-4B70-B684-CF375FEC589C}"/>
            </c:ext>
          </c:extLst>
        </c:ser>
        <c:ser>
          <c:idx val="4"/>
          <c:order val="4"/>
          <c:tx>
            <c:strRef>
              <c:f>Avril!$K$26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Avril!$B$27:$B$37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Avril!$K$27:$K$37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195200</c:v>
                </c:pt>
                <c:pt idx="3">
                  <c:v>26602</c:v>
                </c:pt>
                <c:pt idx="4">
                  <c:v>116523.78</c:v>
                </c:pt>
                <c:pt idx="5">
                  <c:v>0</c:v>
                </c:pt>
                <c:pt idx="6">
                  <c:v>25500</c:v>
                </c:pt>
                <c:pt idx="7">
                  <c:v>84150</c:v>
                </c:pt>
                <c:pt idx="8">
                  <c:v>0</c:v>
                </c:pt>
                <c:pt idx="9">
                  <c:v>3600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570-4B70-B684-CF375FEC589C}"/>
            </c:ext>
          </c:extLst>
        </c:ser>
        <c:ser>
          <c:idx val="5"/>
          <c:order val="5"/>
          <c:tx>
            <c:strRef>
              <c:f>Avril!$M$26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Avril!$B$27:$B$37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Avril!$M$27:$M$37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3500.4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1135.0899999999999</c:v>
                </c:pt>
                <c:pt idx="9">
                  <c:v>1429.5700000000002</c:v>
                </c:pt>
                <c:pt idx="10">
                  <c:v>264.56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570-4B70-B684-CF375FEC589C}"/>
            </c:ext>
          </c:extLst>
        </c:ser>
        <c:ser>
          <c:idx val="6"/>
          <c:order val="6"/>
          <c:tx>
            <c:strRef>
              <c:f>Avril!$O$26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Avril!$B$27:$B$37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Avril!$O$27:$O$37</c:f>
              <c:numCache>
                <c:formatCode>#\ ##0\ "€"</c:formatCode>
                <c:ptCount val="11"/>
                <c:pt idx="0">
                  <c:v>1883.13</c:v>
                </c:pt>
                <c:pt idx="1">
                  <c:v>0</c:v>
                </c:pt>
                <c:pt idx="2">
                  <c:v>0</c:v>
                </c:pt>
                <c:pt idx="3">
                  <c:v>1846.98</c:v>
                </c:pt>
                <c:pt idx="4">
                  <c:v>1138.71</c:v>
                </c:pt>
                <c:pt idx="5">
                  <c:v>0</c:v>
                </c:pt>
                <c:pt idx="6">
                  <c:v>993.59</c:v>
                </c:pt>
                <c:pt idx="7">
                  <c:v>0</c:v>
                </c:pt>
                <c:pt idx="8">
                  <c:v>3269.9399999999996</c:v>
                </c:pt>
                <c:pt idx="9">
                  <c:v>5137.82</c:v>
                </c:pt>
                <c:pt idx="10">
                  <c:v>5096.76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570-4B70-B684-CF375FEC589C}"/>
            </c:ext>
          </c:extLst>
        </c:ser>
        <c:ser>
          <c:idx val="7"/>
          <c:order val="7"/>
          <c:tx>
            <c:strRef>
              <c:f>Avril!$Q$26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Avril!$B$27:$B$37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Avril!$Q$27:$Q$37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570-4B70-B684-CF375FEC58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79308936"/>
        <c:axId val="679309920"/>
      </c:barChart>
      <c:catAx>
        <c:axId val="679308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9309920"/>
        <c:crosses val="autoZero"/>
        <c:auto val="1"/>
        <c:lblAlgn val="ctr"/>
        <c:lblOffset val="100"/>
        <c:noMultiLvlLbl val="0"/>
      </c:catAx>
      <c:valAx>
        <c:axId val="679309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9308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nombre de contrats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Mai!$C$10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Mai!$B$11:$B$21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Mai!$C$11:$C$21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11</c:v>
                </c:pt>
                <c:pt idx="5">
                  <c:v>5</c:v>
                </c:pt>
                <c:pt idx="6">
                  <c:v>1</c:v>
                </c:pt>
                <c:pt idx="7">
                  <c:v>0</c:v>
                </c:pt>
                <c:pt idx="8">
                  <c:v>4.5</c:v>
                </c:pt>
                <c:pt idx="9">
                  <c:v>3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31-42EC-81B5-E3A18C6FE1F7}"/>
            </c:ext>
          </c:extLst>
        </c:ser>
        <c:ser>
          <c:idx val="1"/>
          <c:order val="1"/>
          <c:tx>
            <c:strRef>
              <c:f>Mai!$E$10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Mai!$B$11:$B$21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Mai!$E$11:$E$21</c:f>
              <c:numCache>
                <c:formatCode>General</c:formatCode>
                <c:ptCount val="11"/>
                <c:pt idx="0">
                  <c:v>0</c:v>
                </c:pt>
                <c:pt idx="1">
                  <c:v>0.5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1.5</c:v>
                </c:pt>
                <c:pt idx="7">
                  <c:v>0</c:v>
                </c:pt>
                <c:pt idx="8">
                  <c:v>0.5</c:v>
                </c:pt>
                <c:pt idx="9">
                  <c:v>2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831-42EC-81B5-E3A18C6FE1F7}"/>
            </c:ext>
          </c:extLst>
        </c:ser>
        <c:ser>
          <c:idx val="2"/>
          <c:order val="2"/>
          <c:tx>
            <c:strRef>
              <c:f>Mai!$G$10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Mai!$B$11:$B$21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Mai!$G$11:$G$21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1.5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831-42EC-81B5-E3A18C6FE1F7}"/>
            </c:ext>
          </c:extLst>
        </c:ser>
        <c:ser>
          <c:idx val="3"/>
          <c:order val="3"/>
          <c:tx>
            <c:strRef>
              <c:f>Mai!$I$10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Mai!$B$11:$B$21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Mai!$I$11:$I$21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831-42EC-81B5-E3A18C6FE1F7}"/>
            </c:ext>
          </c:extLst>
        </c:ser>
        <c:ser>
          <c:idx val="4"/>
          <c:order val="4"/>
          <c:tx>
            <c:strRef>
              <c:f>Mai!$K$10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Mai!$B$11:$B$21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Mai!$K$11:$K$21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0.5</c:v>
                </c:pt>
                <c:pt idx="5">
                  <c:v>7</c:v>
                </c:pt>
                <c:pt idx="6">
                  <c:v>0</c:v>
                </c:pt>
                <c:pt idx="7">
                  <c:v>0</c:v>
                </c:pt>
                <c:pt idx="8">
                  <c:v>0.5</c:v>
                </c:pt>
                <c:pt idx="9">
                  <c:v>1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831-42EC-81B5-E3A18C6FE1F7}"/>
            </c:ext>
          </c:extLst>
        </c:ser>
        <c:ser>
          <c:idx val="5"/>
          <c:order val="5"/>
          <c:tx>
            <c:strRef>
              <c:f>Mai!$M$10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Mai!$B$11:$B$21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Mai!$M$11:$M$21</c:f>
              <c:numCache>
                <c:formatCode>General</c:formatCode>
                <c:ptCount val="11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0.5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831-42EC-81B5-E3A18C6FE1F7}"/>
            </c:ext>
          </c:extLst>
        </c:ser>
        <c:ser>
          <c:idx val="6"/>
          <c:order val="6"/>
          <c:tx>
            <c:strRef>
              <c:f>Mai!$O$10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Mai!$B$11:$B$21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Mai!$O$11:$O$21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1.5</c:v>
                </c:pt>
                <c:pt idx="10">
                  <c:v>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831-42EC-81B5-E3A18C6FE1F7}"/>
            </c:ext>
          </c:extLst>
        </c:ser>
        <c:ser>
          <c:idx val="7"/>
          <c:order val="7"/>
          <c:tx>
            <c:strRef>
              <c:f>Mai!$Q$10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Mai!$B$11:$B$21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Mai!$Q$11:$Q$21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831-42EC-81B5-E3A18C6FE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86744920"/>
        <c:axId val="686745248"/>
      </c:barChart>
      <c:catAx>
        <c:axId val="686744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6745248"/>
        <c:crosses val="autoZero"/>
        <c:auto val="1"/>
        <c:lblAlgn val="ctr"/>
        <c:lblOffset val="100"/>
        <c:noMultiLvlLbl val="0"/>
      </c:catAx>
      <c:valAx>
        <c:axId val="686745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6744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montant des contrats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Mai!$C$26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Mai!$B$27:$B$37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Mai!$C$27:$C$37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200000</c:v>
                </c:pt>
                <c:pt idx="3">
                  <c:v>0</c:v>
                </c:pt>
                <c:pt idx="4">
                  <c:v>164250</c:v>
                </c:pt>
                <c:pt idx="5">
                  <c:v>62200</c:v>
                </c:pt>
                <c:pt idx="6">
                  <c:v>5000</c:v>
                </c:pt>
                <c:pt idx="7">
                  <c:v>0</c:v>
                </c:pt>
                <c:pt idx="8">
                  <c:v>150000</c:v>
                </c:pt>
                <c:pt idx="9">
                  <c:v>22000</c:v>
                </c:pt>
                <c:pt idx="10">
                  <c:v>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E3-430F-9E61-D260580F2C6D}"/>
            </c:ext>
          </c:extLst>
        </c:ser>
        <c:ser>
          <c:idx val="1"/>
          <c:order val="1"/>
          <c:tx>
            <c:strRef>
              <c:f>Mai!$E$26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Mai!$B$27:$B$37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Mai!$E$27:$E$37</c:f>
              <c:numCache>
                <c:formatCode>#\ ##0\ "€"</c:formatCode>
                <c:ptCount val="11"/>
                <c:pt idx="0">
                  <c:v>0</c:v>
                </c:pt>
                <c:pt idx="1">
                  <c:v>1500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4500</c:v>
                </c:pt>
                <c:pt idx="7">
                  <c:v>0</c:v>
                </c:pt>
                <c:pt idx="8">
                  <c:v>1800</c:v>
                </c:pt>
                <c:pt idx="9">
                  <c:v>6600</c:v>
                </c:pt>
                <c:pt idx="10">
                  <c:v>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BE3-430F-9E61-D260580F2C6D}"/>
            </c:ext>
          </c:extLst>
        </c:ser>
        <c:ser>
          <c:idx val="2"/>
          <c:order val="2"/>
          <c:tx>
            <c:strRef>
              <c:f>Mai!$G$26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Mai!$B$27:$B$37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Mai!$G$27:$G$37</c:f>
              <c:numCache>
                <c:formatCode>#\ ##0\ "€"</c:formatCode>
                <c:ptCount val="11"/>
                <c:pt idx="0">
                  <c:v>0</c:v>
                </c:pt>
                <c:pt idx="1">
                  <c:v>3600</c:v>
                </c:pt>
                <c:pt idx="2">
                  <c:v>3600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900</c:v>
                </c:pt>
                <c:pt idx="9">
                  <c:v>4200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BE3-430F-9E61-D260580F2C6D}"/>
            </c:ext>
          </c:extLst>
        </c:ser>
        <c:ser>
          <c:idx val="3"/>
          <c:order val="3"/>
          <c:tx>
            <c:strRef>
              <c:f>Mai!$I$26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Mai!$B$27:$B$37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Mai!$I$27:$I$37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BE3-430F-9E61-D260580F2C6D}"/>
            </c:ext>
          </c:extLst>
        </c:ser>
        <c:ser>
          <c:idx val="4"/>
          <c:order val="4"/>
          <c:tx>
            <c:strRef>
              <c:f>Mai!$K$26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Mai!$B$27:$B$37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Mai!$K$27:$K$37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12200</c:v>
                </c:pt>
                <c:pt idx="5">
                  <c:v>88275</c:v>
                </c:pt>
                <c:pt idx="6">
                  <c:v>0</c:v>
                </c:pt>
                <c:pt idx="7">
                  <c:v>0</c:v>
                </c:pt>
                <c:pt idx="8">
                  <c:v>7648.1</c:v>
                </c:pt>
                <c:pt idx="9">
                  <c:v>5082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BE3-430F-9E61-D260580F2C6D}"/>
            </c:ext>
          </c:extLst>
        </c:ser>
        <c:ser>
          <c:idx val="5"/>
          <c:order val="5"/>
          <c:tx>
            <c:strRef>
              <c:f>Mai!$M$26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Mai!$B$27:$B$37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Mai!$M$27:$M$37</c:f>
              <c:numCache>
                <c:formatCode>#\ ##0\ "€"</c:formatCode>
                <c:ptCount val="11"/>
                <c:pt idx="0">
                  <c:v>0</c:v>
                </c:pt>
                <c:pt idx="1">
                  <c:v>2266.94</c:v>
                </c:pt>
                <c:pt idx="2">
                  <c:v>0</c:v>
                </c:pt>
                <c:pt idx="3">
                  <c:v>0</c:v>
                </c:pt>
                <c:pt idx="4">
                  <c:v>401.83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1043.23</c:v>
                </c:pt>
                <c:pt idx="10">
                  <c:v>401.83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BE3-430F-9E61-D260580F2C6D}"/>
            </c:ext>
          </c:extLst>
        </c:ser>
        <c:ser>
          <c:idx val="6"/>
          <c:order val="6"/>
          <c:tx>
            <c:strRef>
              <c:f>Mai!$O$26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Mai!$B$27:$B$37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Mai!$O$27:$O$37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1439.77</c:v>
                </c:pt>
                <c:pt idx="10">
                  <c:v>3334.7599999999998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BE3-430F-9E61-D260580F2C6D}"/>
            </c:ext>
          </c:extLst>
        </c:ser>
        <c:ser>
          <c:idx val="7"/>
          <c:order val="7"/>
          <c:tx>
            <c:strRef>
              <c:f>Mai!$Q$26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Mai!$B$27:$B$37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Mai!$Q$27:$Q$37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BE3-430F-9E61-D260580F2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77236960"/>
        <c:axId val="677236304"/>
      </c:barChart>
      <c:catAx>
        <c:axId val="677236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7236304"/>
        <c:crosses val="autoZero"/>
        <c:auto val="1"/>
        <c:lblAlgn val="ctr"/>
        <c:lblOffset val="100"/>
        <c:noMultiLvlLbl val="0"/>
      </c:catAx>
      <c:valAx>
        <c:axId val="677236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72369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nombre de contrats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Juin!$C$10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Juin!$B$11:$B$21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Juin!$C$11:$C$21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1.5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F1-4083-BD1D-7743D0AE3D0C}"/>
            </c:ext>
          </c:extLst>
        </c:ser>
        <c:ser>
          <c:idx val="1"/>
          <c:order val="1"/>
          <c:tx>
            <c:strRef>
              <c:f>Juin!$E$10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Juin!$B$11:$B$21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Juin!$E$11:$E$21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0.5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F1-4083-BD1D-7743D0AE3D0C}"/>
            </c:ext>
          </c:extLst>
        </c:ser>
        <c:ser>
          <c:idx val="2"/>
          <c:order val="2"/>
          <c:tx>
            <c:strRef>
              <c:f>Juin!$G$10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Juin!$B$11:$B$21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Juin!$G$11:$G$21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CF1-4083-BD1D-7743D0AE3D0C}"/>
            </c:ext>
          </c:extLst>
        </c:ser>
        <c:ser>
          <c:idx val="3"/>
          <c:order val="3"/>
          <c:tx>
            <c:strRef>
              <c:f>Juin!$I$10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Juin!$B$11:$B$21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Juin!$I$11:$I$21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CF1-4083-BD1D-7743D0AE3D0C}"/>
            </c:ext>
          </c:extLst>
        </c:ser>
        <c:ser>
          <c:idx val="4"/>
          <c:order val="4"/>
          <c:tx>
            <c:strRef>
              <c:f>Juin!$K$10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Juin!$B$11:$B$21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Juin!$K$11:$K$21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13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0.5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CF1-4083-BD1D-7743D0AE3D0C}"/>
            </c:ext>
          </c:extLst>
        </c:ser>
        <c:ser>
          <c:idx val="5"/>
          <c:order val="5"/>
          <c:tx>
            <c:strRef>
              <c:f>Juin!$M$10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Juin!$B$11:$B$21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Juin!$M$11:$M$21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1.5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CF1-4083-BD1D-7743D0AE3D0C}"/>
            </c:ext>
          </c:extLst>
        </c:ser>
        <c:ser>
          <c:idx val="6"/>
          <c:order val="6"/>
          <c:tx>
            <c:strRef>
              <c:f>Juin!$O$10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Juin!$B$11:$B$21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Juin!$O$11:$O$21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1.5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CF1-4083-BD1D-7743D0AE3D0C}"/>
            </c:ext>
          </c:extLst>
        </c:ser>
        <c:ser>
          <c:idx val="7"/>
          <c:order val="7"/>
          <c:tx>
            <c:strRef>
              <c:f>Juin!$Q$10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Juin!$B$11:$B$21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Juin!$Q$11:$Q$21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CF1-4083-BD1D-7743D0AE3D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76007824"/>
        <c:axId val="476010120"/>
      </c:barChart>
      <c:catAx>
        <c:axId val="476007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6010120"/>
        <c:crosses val="autoZero"/>
        <c:auto val="1"/>
        <c:lblAlgn val="ctr"/>
        <c:lblOffset val="100"/>
        <c:noMultiLvlLbl val="0"/>
      </c:catAx>
      <c:valAx>
        <c:axId val="476010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6007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montant des contrats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Juin!$C$26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Juin!$B$27:$B$37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Juin!$C$27:$C$37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90968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11500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D0-4C58-9630-94F0C9EE5458}"/>
            </c:ext>
          </c:extLst>
        </c:ser>
        <c:ser>
          <c:idx val="1"/>
          <c:order val="1"/>
          <c:tx>
            <c:strRef>
              <c:f>Juin!$E$26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Juin!$B$27:$B$37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Juin!$E$27:$E$37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1800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5D0-4C58-9630-94F0C9EE5458}"/>
            </c:ext>
          </c:extLst>
        </c:ser>
        <c:ser>
          <c:idx val="2"/>
          <c:order val="2"/>
          <c:tx>
            <c:strRef>
              <c:f>Juin!$G$26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Juin!$B$27:$B$37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Juin!$G$27:$G$37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3600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5D0-4C58-9630-94F0C9EE5458}"/>
            </c:ext>
          </c:extLst>
        </c:ser>
        <c:ser>
          <c:idx val="3"/>
          <c:order val="3"/>
          <c:tx>
            <c:strRef>
              <c:f>Juin!$I$26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Juin!$B$27:$B$37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Juin!$I$27:$I$37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5D0-4C58-9630-94F0C9EE5458}"/>
            </c:ext>
          </c:extLst>
        </c:ser>
        <c:ser>
          <c:idx val="4"/>
          <c:order val="4"/>
          <c:tx>
            <c:strRef>
              <c:f>Juin!$K$26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Juin!$B$27:$B$37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Juin!$K$27:$K$37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331636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7648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5D0-4C58-9630-94F0C9EE5458}"/>
            </c:ext>
          </c:extLst>
        </c:ser>
        <c:ser>
          <c:idx val="5"/>
          <c:order val="5"/>
          <c:tx>
            <c:strRef>
              <c:f>Juin!$M$26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Juin!$B$27:$B$37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Juin!$M$27:$M$37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2180.37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1239.8600000000001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5D0-4C58-9630-94F0C9EE5458}"/>
            </c:ext>
          </c:extLst>
        </c:ser>
        <c:ser>
          <c:idx val="6"/>
          <c:order val="6"/>
          <c:tx>
            <c:strRef>
              <c:f>Juin!$O$26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Juin!$B$27:$B$37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Juin!$O$27:$O$37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2141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2745.2799999999997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5D0-4C58-9630-94F0C9EE5458}"/>
            </c:ext>
          </c:extLst>
        </c:ser>
        <c:ser>
          <c:idx val="7"/>
          <c:order val="7"/>
          <c:tx>
            <c:strRef>
              <c:f>Juin!$Q$26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Juin!$B$27:$B$37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Juin!$Q$27:$Q$37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5D0-4C58-9630-94F0C9EE54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50221144"/>
        <c:axId val="750216880"/>
      </c:barChart>
      <c:catAx>
        <c:axId val="750221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0216880"/>
        <c:crosses val="autoZero"/>
        <c:auto val="1"/>
        <c:lblAlgn val="ctr"/>
        <c:lblOffset val="100"/>
        <c:noMultiLvlLbl val="0"/>
      </c:catAx>
      <c:valAx>
        <c:axId val="750216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0221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nombre de contrats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Juillet!$C$10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Juillet!$B$11:$B$21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Juillet!$C$11:$C$21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8F-4025-A539-36F47EBBA87E}"/>
            </c:ext>
          </c:extLst>
        </c:ser>
        <c:ser>
          <c:idx val="1"/>
          <c:order val="1"/>
          <c:tx>
            <c:strRef>
              <c:f>Juillet!$E$10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Juillet!$B$11:$B$21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Juillet!$E$11:$E$21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28F-4025-A539-36F47EBBA87E}"/>
            </c:ext>
          </c:extLst>
        </c:ser>
        <c:ser>
          <c:idx val="2"/>
          <c:order val="2"/>
          <c:tx>
            <c:strRef>
              <c:f>Juillet!$G$10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Juillet!$B$11:$B$21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Juillet!$G$11:$G$21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28F-4025-A539-36F47EBBA87E}"/>
            </c:ext>
          </c:extLst>
        </c:ser>
        <c:ser>
          <c:idx val="3"/>
          <c:order val="3"/>
          <c:tx>
            <c:strRef>
              <c:f>Juillet!$I$10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Juillet!$B$11:$B$21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Juillet!$I$11:$I$21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28F-4025-A539-36F47EBBA87E}"/>
            </c:ext>
          </c:extLst>
        </c:ser>
        <c:ser>
          <c:idx val="4"/>
          <c:order val="4"/>
          <c:tx>
            <c:strRef>
              <c:f>Juillet!$K$10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Juillet!$B$11:$B$21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Juillet!$K$11:$K$21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28F-4025-A539-36F47EBBA87E}"/>
            </c:ext>
          </c:extLst>
        </c:ser>
        <c:ser>
          <c:idx val="5"/>
          <c:order val="5"/>
          <c:tx>
            <c:strRef>
              <c:f>Juillet!$M$10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Juillet!$B$11:$B$21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Juillet!$M$11:$M$21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28F-4025-A539-36F47EBBA87E}"/>
            </c:ext>
          </c:extLst>
        </c:ser>
        <c:ser>
          <c:idx val="6"/>
          <c:order val="6"/>
          <c:tx>
            <c:strRef>
              <c:f>Juillet!$O$10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Juillet!$B$11:$B$21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Juillet!$O$11:$O$21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28F-4025-A539-36F47EBBA87E}"/>
            </c:ext>
          </c:extLst>
        </c:ser>
        <c:ser>
          <c:idx val="7"/>
          <c:order val="7"/>
          <c:tx>
            <c:strRef>
              <c:f>Juillet!$Q$10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Juillet!$B$11:$B$21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Juillet!$Q$11:$Q$21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28F-4025-A539-36F47EBBA8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73356440"/>
        <c:axId val="673353816"/>
      </c:barChart>
      <c:catAx>
        <c:axId val="673356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3353816"/>
        <c:crosses val="autoZero"/>
        <c:auto val="1"/>
        <c:lblAlgn val="ctr"/>
        <c:lblOffset val="100"/>
        <c:noMultiLvlLbl val="0"/>
      </c:catAx>
      <c:valAx>
        <c:axId val="673353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3356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montant des contrats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Juillet!$C$26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Juillet!$B$27:$B$37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Juillet!$C$27:$C$37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DF-4FEC-86B9-679B09E057F8}"/>
            </c:ext>
          </c:extLst>
        </c:ser>
        <c:ser>
          <c:idx val="1"/>
          <c:order val="1"/>
          <c:tx>
            <c:strRef>
              <c:f>Juillet!$E$26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Juillet!$B$27:$B$37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Juillet!$E$27:$E$37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8DF-4FEC-86B9-679B09E057F8}"/>
            </c:ext>
          </c:extLst>
        </c:ser>
        <c:ser>
          <c:idx val="2"/>
          <c:order val="2"/>
          <c:tx>
            <c:strRef>
              <c:f>Juillet!$G$26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Juillet!$B$27:$B$37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Juillet!$G$27:$G$37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8DF-4FEC-86B9-679B09E057F8}"/>
            </c:ext>
          </c:extLst>
        </c:ser>
        <c:ser>
          <c:idx val="3"/>
          <c:order val="3"/>
          <c:tx>
            <c:strRef>
              <c:f>Juillet!$I$26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Juillet!$B$27:$B$37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Juillet!$I$27:$I$37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8DF-4FEC-86B9-679B09E057F8}"/>
            </c:ext>
          </c:extLst>
        </c:ser>
        <c:ser>
          <c:idx val="4"/>
          <c:order val="4"/>
          <c:tx>
            <c:strRef>
              <c:f>Juillet!$K$26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Juillet!$B$27:$B$37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Juillet!$K$27:$K$37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8DF-4FEC-86B9-679B09E057F8}"/>
            </c:ext>
          </c:extLst>
        </c:ser>
        <c:ser>
          <c:idx val="5"/>
          <c:order val="5"/>
          <c:tx>
            <c:strRef>
              <c:f>Juillet!$M$26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Juillet!$B$27:$B$37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Juillet!$M$27:$M$37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8DF-4FEC-86B9-679B09E057F8}"/>
            </c:ext>
          </c:extLst>
        </c:ser>
        <c:ser>
          <c:idx val="6"/>
          <c:order val="6"/>
          <c:tx>
            <c:strRef>
              <c:f>Juillet!$O$26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Juillet!$B$27:$B$37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Juillet!$O$27:$O$37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8DF-4FEC-86B9-679B09E057F8}"/>
            </c:ext>
          </c:extLst>
        </c:ser>
        <c:ser>
          <c:idx val="7"/>
          <c:order val="7"/>
          <c:tx>
            <c:strRef>
              <c:f>Juillet!$Q$26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Juillet!$B$27:$B$37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Juillet!$Q$27:$Q$37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8DF-4FEC-86B9-679B09E057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50222784"/>
        <c:axId val="750218848"/>
      </c:barChart>
      <c:catAx>
        <c:axId val="750222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0218848"/>
        <c:crosses val="autoZero"/>
        <c:auto val="1"/>
        <c:lblAlgn val="ctr"/>
        <c:lblOffset val="100"/>
        <c:noMultiLvlLbl val="0"/>
      </c:catAx>
      <c:valAx>
        <c:axId val="750218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0222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nombre de contrats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Août!$C$10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Août!$B$11:$B$21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Août!$C$11:$C$21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95-499F-A54E-56D73A53BF4D}"/>
            </c:ext>
          </c:extLst>
        </c:ser>
        <c:ser>
          <c:idx val="1"/>
          <c:order val="1"/>
          <c:tx>
            <c:strRef>
              <c:f>Août!$E$10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Août!$B$11:$B$21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Août!$E$11:$E$21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295-499F-A54E-56D73A53BF4D}"/>
            </c:ext>
          </c:extLst>
        </c:ser>
        <c:ser>
          <c:idx val="2"/>
          <c:order val="2"/>
          <c:tx>
            <c:strRef>
              <c:f>Août!$G$10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Août!$B$11:$B$21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Août!$G$11:$G$21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295-499F-A54E-56D73A53BF4D}"/>
            </c:ext>
          </c:extLst>
        </c:ser>
        <c:ser>
          <c:idx val="3"/>
          <c:order val="3"/>
          <c:tx>
            <c:strRef>
              <c:f>Août!$I$10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Août!$B$11:$B$21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Août!$I$11:$I$21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295-499F-A54E-56D73A53BF4D}"/>
            </c:ext>
          </c:extLst>
        </c:ser>
        <c:ser>
          <c:idx val="4"/>
          <c:order val="4"/>
          <c:tx>
            <c:strRef>
              <c:f>Août!$K$10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Août!$B$11:$B$21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Août!$K$11:$K$21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295-499F-A54E-56D73A53BF4D}"/>
            </c:ext>
          </c:extLst>
        </c:ser>
        <c:ser>
          <c:idx val="5"/>
          <c:order val="5"/>
          <c:tx>
            <c:strRef>
              <c:f>Août!$M$10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Août!$B$11:$B$21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Août!$M$11:$M$21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295-499F-A54E-56D73A53BF4D}"/>
            </c:ext>
          </c:extLst>
        </c:ser>
        <c:ser>
          <c:idx val="6"/>
          <c:order val="6"/>
          <c:tx>
            <c:strRef>
              <c:f>Août!$O$10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Août!$B$11:$B$21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Août!$O$11:$O$21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295-499F-A54E-56D73A53BF4D}"/>
            </c:ext>
          </c:extLst>
        </c:ser>
        <c:ser>
          <c:idx val="7"/>
          <c:order val="7"/>
          <c:tx>
            <c:strRef>
              <c:f>Août!$Q$10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Août!$B$11:$B$21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Août!$Q$11:$Q$21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295-499F-A54E-56D73A53BF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56899528"/>
        <c:axId val="756895264"/>
      </c:barChart>
      <c:catAx>
        <c:axId val="756899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6895264"/>
        <c:crosses val="autoZero"/>
        <c:auto val="1"/>
        <c:lblAlgn val="ctr"/>
        <c:lblOffset val="100"/>
        <c:noMultiLvlLbl val="0"/>
      </c:catAx>
      <c:valAx>
        <c:axId val="756895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68995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montant des contrats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Août!$C$26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Août!$B$27:$B$37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Août!$C$27:$C$37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E8-485D-BC77-0BACD67063FF}"/>
            </c:ext>
          </c:extLst>
        </c:ser>
        <c:ser>
          <c:idx val="1"/>
          <c:order val="1"/>
          <c:tx>
            <c:strRef>
              <c:f>Août!$E$26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Août!$B$27:$B$37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Août!$E$27:$E$37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9E8-485D-BC77-0BACD67063FF}"/>
            </c:ext>
          </c:extLst>
        </c:ser>
        <c:ser>
          <c:idx val="2"/>
          <c:order val="2"/>
          <c:tx>
            <c:strRef>
              <c:f>Août!$G$26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Août!$B$27:$B$37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Août!$G$27:$G$37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9E8-485D-BC77-0BACD67063FF}"/>
            </c:ext>
          </c:extLst>
        </c:ser>
        <c:ser>
          <c:idx val="3"/>
          <c:order val="3"/>
          <c:tx>
            <c:strRef>
              <c:f>Août!$I$26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Août!$B$27:$B$37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Août!$I$27:$I$37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9E8-485D-BC77-0BACD67063FF}"/>
            </c:ext>
          </c:extLst>
        </c:ser>
        <c:ser>
          <c:idx val="4"/>
          <c:order val="4"/>
          <c:tx>
            <c:strRef>
              <c:f>Août!$K$26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Août!$B$27:$B$37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Août!$K$27:$K$37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9E8-485D-BC77-0BACD67063FF}"/>
            </c:ext>
          </c:extLst>
        </c:ser>
        <c:ser>
          <c:idx val="5"/>
          <c:order val="5"/>
          <c:tx>
            <c:strRef>
              <c:f>Août!$M$26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Août!$B$27:$B$37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Août!$M$27:$M$37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9E8-485D-BC77-0BACD67063FF}"/>
            </c:ext>
          </c:extLst>
        </c:ser>
        <c:ser>
          <c:idx val="6"/>
          <c:order val="6"/>
          <c:tx>
            <c:strRef>
              <c:f>Août!$O$26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Août!$B$27:$B$37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Août!$O$27:$O$37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9E8-485D-BC77-0BACD67063FF}"/>
            </c:ext>
          </c:extLst>
        </c:ser>
        <c:ser>
          <c:idx val="7"/>
          <c:order val="7"/>
          <c:tx>
            <c:strRef>
              <c:f>Août!$Q$26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Août!$B$27:$B$37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Août!$Q$27:$Q$37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9E8-485D-BC77-0BACD67063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3544400"/>
        <c:axId val="743546040"/>
      </c:barChart>
      <c:catAx>
        <c:axId val="743544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546040"/>
        <c:crosses val="autoZero"/>
        <c:auto val="1"/>
        <c:lblAlgn val="ctr"/>
        <c:lblOffset val="100"/>
        <c:noMultiLvlLbl val="0"/>
      </c:catAx>
      <c:valAx>
        <c:axId val="743546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544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nombre de contrats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Septembre!$C$10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Septembre!$B$11:$B$21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Septembre!$C$11:$C$21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5A-468B-8CB6-89F28B5C3829}"/>
            </c:ext>
          </c:extLst>
        </c:ser>
        <c:ser>
          <c:idx val="1"/>
          <c:order val="1"/>
          <c:tx>
            <c:strRef>
              <c:f>Septembre!$E$10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Septembre!$B$11:$B$21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Septembre!$E$11:$E$21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35A-468B-8CB6-89F28B5C3829}"/>
            </c:ext>
          </c:extLst>
        </c:ser>
        <c:ser>
          <c:idx val="2"/>
          <c:order val="2"/>
          <c:tx>
            <c:strRef>
              <c:f>Septembre!$G$10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Septembre!$B$11:$B$21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Septembre!$G$11:$G$21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35A-468B-8CB6-89F28B5C3829}"/>
            </c:ext>
          </c:extLst>
        </c:ser>
        <c:ser>
          <c:idx val="3"/>
          <c:order val="3"/>
          <c:tx>
            <c:strRef>
              <c:f>Septembre!$I$10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Septembre!$B$11:$B$21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Septembre!$I$11:$I$21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35A-468B-8CB6-89F28B5C3829}"/>
            </c:ext>
          </c:extLst>
        </c:ser>
        <c:ser>
          <c:idx val="4"/>
          <c:order val="4"/>
          <c:tx>
            <c:strRef>
              <c:f>Septembre!$K$10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Septembre!$B$11:$B$21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Septembre!$K$11:$K$21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5A-468B-8CB6-89F28B5C3829}"/>
            </c:ext>
          </c:extLst>
        </c:ser>
        <c:ser>
          <c:idx val="5"/>
          <c:order val="5"/>
          <c:tx>
            <c:strRef>
              <c:f>Septembre!$M$10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Septembre!$B$11:$B$21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Septembre!$M$11:$M$21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35A-468B-8CB6-89F28B5C3829}"/>
            </c:ext>
          </c:extLst>
        </c:ser>
        <c:ser>
          <c:idx val="6"/>
          <c:order val="6"/>
          <c:tx>
            <c:strRef>
              <c:f>Septembre!$O$10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Septembre!$B$11:$B$21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Septembre!$O$11:$O$21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35A-468B-8CB6-89F28B5C3829}"/>
            </c:ext>
          </c:extLst>
        </c:ser>
        <c:ser>
          <c:idx val="7"/>
          <c:order val="7"/>
          <c:tx>
            <c:strRef>
              <c:f>Septembre!$Q$10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Septembre!$B$11:$B$21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Septembre!$Q$11:$Q$21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35A-468B-8CB6-89F28B5C3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50230656"/>
        <c:axId val="750228688"/>
      </c:barChart>
      <c:catAx>
        <c:axId val="750230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0228688"/>
        <c:crosses val="autoZero"/>
        <c:auto val="1"/>
        <c:lblAlgn val="ctr"/>
        <c:lblOffset val="100"/>
        <c:noMultiLvlLbl val="0"/>
      </c:catAx>
      <c:valAx>
        <c:axId val="750228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0230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montant</a:t>
            </a:r>
            <a:r>
              <a:rPr lang="fr-FR" baseline="0"/>
              <a:t> des contrats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Septembre!$C$26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Septembre!$B$27:$B$37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Septembre!$C$27:$C$37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705-4CE5-A836-4F1FB898C74C}"/>
            </c:ext>
          </c:extLst>
        </c:ser>
        <c:ser>
          <c:idx val="1"/>
          <c:order val="1"/>
          <c:tx>
            <c:strRef>
              <c:f>Septembre!$E$26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Septembre!$B$27:$B$37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Septembre!$E$27:$E$37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705-4CE5-A836-4F1FB898C74C}"/>
            </c:ext>
          </c:extLst>
        </c:ser>
        <c:ser>
          <c:idx val="2"/>
          <c:order val="2"/>
          <c:tx>
            <c:strRef>
              <c:f>Septembre!$G$26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Septembre!$B$27:$B$37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Septembre!$G$27:$G$37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705-4CE5-A836-4F1FB898C74C}"/>
            </c:ext>
          </c:extLst>
        </c:ser>
        <c:ser>
          <c:idx val="3"/>
          <c:order val="3"/>
          <c:tx>
            <c:strRef>
              <c:f>Septembre!$I$26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Septembre!$B$27:$B$37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Septembre!$I$27:$I$37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705-4CE5-A836-4F1FB898C74C}"/>
            </c:ext>
          </c:extLst>
        </c:ser>
        <c:ser>
          <c:idx val="4"/>
          <c:order val="4"/>
          <c:tx>
            <c:strRef>
              <c:f>Septembre!$K$26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Septembre!$B$27:$B$37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Septembre!$K$27:$K$37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705-4CE5-A836-4F1FB898C74C}"/>
            </c:ext>
          </c:extLst>
        </c:ser>
        <c:ser>
          <c:idx val="5"/>
          <c:order val="5"/>
          <c:tx>
            <c:strRef>
              <c:f>Septembre!$M$26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Septembre!$B$27:$B$37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Septembre!$M$27:$M$37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705-4CE5-A836-4F1FB898C74C}"/>
            </c:ext>
          </c:extLst>
        </c:ser>
        <c:ser>
          <c:idx val="6"/>
          <c:order val="6"/>
          <c:tx>
            <c:strRef>
              <c:f>Septembre!$O$26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Septembre!$B$27:$B$37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Septembre!$O$27:$O$37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705-4CE5-A836-4F1FB898C74C}"/>
            </c:ext>
          </c:extLst>
        </c:ser>
        <c:ser>
          <c:idx val="7"/>
          <c:order val="7"/>
          <c:tx>
            <c:strRef>
              <c:f>Septembre!$Q$26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Septembre!$B$27:$B$37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Septembre!$Q$27:$Q$37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705-4CE5-A836-4F1FB898C7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6691216"/>
        <c:axId val="486693840"/>
      </c:barChart>
      <c:catAx>
        <c:axId val="486691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6693840"/>
        <c:crosses val="autoZero"/>
        <c:auto val="1"/>
        <c:lblAlgn val="ctr"/>
        <c:lblOffset val="100"/>
        <c:noMultiLvlLbl val="0"/>
      </c:catAx>
      <c:valAx>
        <c:axId val="486693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6691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nombre de contrats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Octobre!$C$10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Octobre!$B$11:$B$21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Octobre!$C$11:$C$21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3C-431A-BE80-F1A8EDACDEFF}"/>
            </c:ext>
          </c:extLst>
        </c:ser>
        <c:ser>
          <c:idx val="1"/>
          <c:order val="1"/>
          <c:tx>
            <c:strRef>
              <c:f>Octobre!$E$10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Octobre!$B$11:$B$21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Octobre!$E$11:$E$21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B3C-431A-BE80-F1A8EDACDEFF}"/>
            </c:ext>
          </c:extLst>
        </c:ser>
        <c:ser>
          <c:idx val="2"/>
          <c:order val="2"/>
          <c:tx>
            <c:strRef>
              <c:f>Octobre!$G$10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Octobre!$B$11:$B$21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Octobre!$G$11:$G$21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B3C-431A-BE80-F1A8EDACDEFF}"/>
            </c:ext>
          </c:extLst>
        </c:ser>
        <c:ser>
          <c:idx val="3"/>
          <c:order val="3"/>
          <c:tx>
            <c:strRef>
              <c:f>Octobre!$I$10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Octobre!$B$11:$B$21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Octobre!$I$11:$I$21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B3C-431A-BE80-F1A8EDACDEFF}"/>
            </c:ext>
          </c:extLst>
        </c:ser>
        <c:ser>
          <c:idx val="4"/>
          <c:order val="4"/>
          <c:tx>
            <c:strRef>
              <c:f>Octobre!$K$10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Octobre!$B$11:$B$21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Octobre!$K$11:$K$21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B3C-431A-BE80-F1A8EDACDEFF}"/>
            </c:ext>
          </c:extLst>
        </c:ser>
        <c:ser>
          <c:idx val="5"/>
          <c:order val="5"/>
          <c:tx>
            <c:strRef>
              <c:f>Octobre!$M$10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Octobre!$B$11:$B$21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Octobre!$M$11:$M$21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B3C-431A-BE80-F1A8EDACDEFF}"/>
            </c:ext>
          </c:extLst>
        </c:ser>
        <c:ser>
          <c:idx val="6"/>
          <c:order val="6"/>
          <c:tx>
            <c:strRef>
              <c:f>Octobre!$O$10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Octobre!$B$11:$B$21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Octobre!$O$11:$O$21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B3C-431A-BE80-F1A8EDACDEFF}"/>
            </c:ext>
          </c:extLst>
        </c:ser>
        <c:ser>
          <c:idx val="7"/>
          <c:order val="7"/>
          <c:tx>
            <c:strRef>
              <c:f>Octobre!$Q$10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Octobre!$B$11:$B$21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Octobre!$Q$11:$Q$21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B3C-431A-BE80-F1A8EDACDE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5441744"/>
        <c:axId val="745437152"/>
      </c:barChart>
      <c:catAx>
        <c:axId val="74544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5437152"/>
        <c:crosses val="autoZero"/>
        <c:auto val="1"/>
        <c:lblAlgn val="ctr"/>
        <c:lblOffset val="100"/>
        <c:noMultiLvlLbl val="0"/>
      </c:catAx>
      <c:valAx>
        <c:axId val="745437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54417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montant des contrats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Octobre!$C$26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Octobre!$B$27:$B$37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Octobre!$C$27:$C$37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2E-4364-A3D1-BC2D47ED9C96}"/>
            </c:ext>
          </c:extLst>
        </c:ser>
        <c:ser>
          <c:idx val="1"/>
          <c:order val="1"/>
          <c:tx>
            <c:strRef>
              <c:f>Octobre!$E$26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Octobre!$B$27:$B$37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Octobre!$E$27:$E$37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12E-4364-A3D1-BC2D47ED9C96}"/>
            </c:ext>
          </c:extLst>
        </c:ser>
        <c:ser>
          <c:idx val="2"/>
          <c:order val="2"/>
          <c:tx>
            <c:strRef>
              <c:f>Octobre!$G$26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Octobre!$B$27:$B$37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Octobre!$G$27:$G$37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12E-4364-A3D1-BC2D47ED9C96}"/>
            </c:ext>
          </c:extLst>
        </c:ser>
        <c:ser>
          <c:idx val="3"/>
          <c:order val="3"/>
          <c:tx>
            <c:strRef>
              <c:f>Octobre!$I$26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Octobre!$B$27:$B$37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Octobre!$I$27:$I$37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12E-4364-A3D1-BC2D47ED9C96}"/>
            </c:ext>
          </c:extLst>
        </c:ser>
        <c:ser>
          <c:idx val="4"/>
          <c:order val="4"/>
          <c:tx>
            <c:strRef>
              <c:f>Octobre!$K$26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Octobre!$B$27:$B$37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Octobre!$K$27:$K$37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12E-4364-A3D1-BC2D47ED9C96}"/>
            </c:ext>
          </c:extLst>
        </c:ser>
        <c:ser>
          <c:idx val="5"/>
          <c:order val="5"/>
          <c:tx>
            <c:strRef>
              <c:f>Octobre!$M$26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Octobre!$B$27:$B$37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Octobre!$M$27:$M$37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12E-4364-A3D1-BC2D47ED9C96}"/>
            </c:ext>
          </c:extLst>
        </c:ser>
        <c:ser>
          <c:idx val="6"/>
          <c:order val="6"/>
          <c:tx>
            <c:strRef>
              <c:f>Octobre!$O$26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Octobre!$B$27:$B$37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Octobre!$O$27:$O$37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12E-4364-A3D1-BC2D47ED9C96}"/>
            </c:ext>
          </c:extLst>
        </c:ser>
        <c:ser>
          <c:idx val="7"/>
          <c:order val="7"/>
          <c:tx>
            <c:strRef>
              <c:f>Octobre!$Q$26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Octobre!$B$27:$B$37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Octobre!$Q$27:$Q$37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12E-4364-A3D1-BC2D47ED9C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50230984"/>
        <c:axId val="750228360"/>
      </c:barChart>
      <c:catAx>
        <c:axId val="750230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0228360"/>
        <c:crosses val="autoZero"/>
        <c:auto val="1"/>
        <c:lblAlgn val="ctr"/>
        <c:lblOffset val="100"/>
        <c:noMultiLvlLbl val="0"/>
      </c:catAx>
      <c:valAx>
        <c:axId val="750228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02309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nombre de contrats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Novembre!$C$10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Novembre!$B$11:$B$21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Novembre!$C$11:$C$21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B3-4A43-8CBD-EFB9F138EDBF}"/>
            </c:ext>
          </c:extLst>
        </c:ser>
        <c:ser>
          <c:idx val="1"/>
          <c:order val="1"/>
          <c:tx>
            <c:strRef>
              <c:f>Novembre!$E$10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Novembre!$B$11:$B$21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Novembre!$E$11:$E$21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0B3-4A43-8CBD-EFB9F138EDBF}"/>
            </c:ext>
          </c:extLst>
        </c:ser>
        <c:ser>
          <c:idx val="2"/>
          <c:order val="2"/>
          <c:tx>
            <c:strRef>
              <c:f>Novembre!$G$10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Novembre!$B$11:$B$21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Novembre!$G$11:$G$21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0B3-4A43-8CBD-EFB9F138EDBF}"/>
            </c:ext>
          </c:extLst>
        </c:ser>
        <c:ser>
          <c:idx val="3"/>
          <c:order val="3"/>
          <c:tx>
            <c:strRef>
              <c:f>Novembre!$I$10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Novembre!$B$11:$B$21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Novembre!$I$11:$I$21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0B3-4A43-8CBD-EFB9F138EDBF}"/>
            </c:ext>
          </c:extLst>
        </c:ser>
        <c:ser>
          <c:idx val="4"/>
          <c:order val="4"/>
          <c:tx>
            <c:strRef>
              <c:f>Novembre!$K$10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Novembre!$B$11:$B$21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Novembre!$K$11:$K$21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0B3-4A43-8CBD-EFB9F138EDBF}"/>
            </c:ext>
          </c:extLst>
        </c:ser>
        <c:ser>
          <c:idx val="5"/>
          <c:order val="5"/>
          <c:tx>
            <c:strRef>
              <c:f>Novembre!$M$10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Novembre!$B$11:$B$21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Novembre!$M$11:$M$21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0B3-4A43-8CBD-EFB9F138EDBF}"/>
            </c:ext>
          </c:extLst>
        </c:ser>
        <c:ser>
          <c:idx val="6"/>
          <c:order val="6"/>
          <c:tx>
            <c:strRef>
              <c:f>Novembre!$O$10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Novembre!$B$11:$B$21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Novembre!$O$11:$O$21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0B3-4A43-8CBD-EFB9F138EDBF}"/>
            </c:ext>
          </c:extLst>
        </c:ser>
        <c:ser>
          <c:idx val="7"/>
          <c:order val="7"/>
          <c:tx>
            <c:strRef>
              <c:f>Novembre!$Q$10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Novembre!$B$11:$B$21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Novembre!$Q$11:$Q$21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0B3-4A43-8CBD-EFB9F138ED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3551616"/>
        <c:axId val="743551944"/>
      </c:barChart>
      <c:catAx>
        <c:axId val="743551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551944"/>
        <c:crosses val="autoZero"/>
        <c:auto val="1"/>
        <c:lblAlgn val="ctr"/>
        <c:lblOffset val="100"/>
        <c:noMultiLvlLbl val="0"/>
      </c:catAx>
      <c:valAx>
        <c:axId val="743551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551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montant des contrats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Novembre!$C$26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Novembre!$B$27:$B$37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Novembre!$C$27:$C$37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C2-4B88-8D85-AA16A17127D8}"/>
            </c:ext>
          </c:extLst>
        </c:ser>
        <c:ser>
          <c:idx val="1"/>
          <c:order val="1"/>
          <c:tx>
            <c:strRef>
              <c:f>Novembre!$E$26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Novembre!$B$27:$B$37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Novembre!$E$27:$E$37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C2-4B88-8D85-AA16A17127D8}"/>
            </c:ext>
          </c:extLst>
        </c:ser>
        <c:ser>
          <c:idx val="2"/>
          <c:order val="2"/>
          <c:tx>
            <c:strRef>
              <c:f>Novembre!$G$26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Novembre!$B$27:$B$37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Novembre!$G$27:$G$37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6C2-4B88-8D85-AA16A17127D8}"/>
            </c:ext>
          </c:extLst>
        </c:ser>
        <c:ser>
          <c:idx val="3"/>
          <c:order val="3"/>
          <c:tx>
            <c:strRef>
              <c:f>Novembre!$I$26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Novembre!$B$27:$B$37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Novembre!$I$27:$I$37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6C2-4B88-8D85-AA16A17127D8}"/>
            </c:ext>
          </c:extLst>
        </c:ser>
        <c:ser>
          <c:idx val="4"/>
          <c:order val="4"/>
          <c:tx>
            <c:strRef>
              <c:f>Novembre!$K$26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Novembre!$B$27:$B$37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Novembre!$K$27:$K$37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6C2-4B88-8D85-AA16A17127D8}"/>
            </c:ext>
          </c:extLst>
        </c:ser>
        <c:ser>
          <c:idx val="5"/>
          <c:order val="5"/>
          <c:tx>
            <c:strRef>
              <c:f>Novembre!$M$26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Novembre!$B$27:$B$37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Novembre!$M$27:$M$37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6C2-4B88-8D85-AA16A17127D8}"/>
            </c:ext>
          </c:extLst>
        </c:ser>
        <c:ser>
          <c:idx val="6"/>
          <c:order val="6"/>
          <c:tx>
            <c:strRef>
              <c:f>Novembre!$O$26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Novembre!$B$27:$B$37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Novembre!$O$27:$O$37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6C2-4B88-8D85-AA16A17127D8}"/>
            </c:ext>
          </c:extLst>
        </c:ser>
        <c:ser>
          <c:idx val="7"/>
          <c:order val="7"/>
          <c:tx>
            <c:strRef>
              <c:f>Novembre!$Q$26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Novembre!$B$27:$B$37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Novembre!$Q$27:$Q$37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6C2-4B88-8D85-AA16A17127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5432888"/>
        <c:axId val="745439776"/>
      </c:barChart>
      <c:catAx>
        <c:axId val="745432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5439776"/>
        <c:crosses val="autoZero"/>
        <c:auto val="1"/>
        <c:lblAlgn val="ctr"/>
        <c:lblOffset val="100"/>
        <c:noMultiLvlLbl val="0"/>
      </c:catAx>
      <c:valAx>
        <c:axId val="745439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5432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nombre de contrats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Décembre!$C$10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Décembre!$B$11:$B$21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Décembre!$C$11:$C$21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A2-4AB7-B677-D00BF1BB991B}"/>
            </c:ext>
          </c:extLst>
        </c:ser>
        <c:ser>
          <c:idx val="1"/>
          <c:order val="1"/>
          <c:tx>
            <c:strRef>
              <c:f>Décembre!$E$10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Décembre!$B$11:$B$21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Décembre!$E$11:$E$21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A2-4AB7-B677-D00BF1BB991B}"/>
            </c:ext>
          </c:extLst>
        </c:ser>
        <c:ser>
          <c:idx val="2"/>
          <c:order val="2"/>
          <c:tx>
            <c:strRef>
              <c:f>Décembre!$G$10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Décembre!$B$11:$B$21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Décembre!$G$11:$G$21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3A2-4AB7-B677-D00BF1BB991B}"/>
            </c:ext>
          </c:extLst>
        </c:ser>
        <c:ser>
          <c:idx val="3"/>
          <c:order val="3"/>
          <c:tx>
            <c:strRef>
              <c:f>Décembre!$I$10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Décembre!$B$11:$B$21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Décembre!$I$11:$I$21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3A2-4AB7-B677-D00BF1BB991B}"/>
            </c:ext>
          </c:extLst>
        </c:ser>
        <c:ser>
          <c:idx val="4"/>
          <c:order val="4"/>
          <c:tx>
            <c:strRef>
              <c:f>Décembre!$K$10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Décembre!$B$11:$B$21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Décembre!$K$11:$K$21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A2-4AB7-B677-D00BF1BB991B}"/>
            </c:ext>
          </c:extLst>
        </c:ser>
        <c:ser>
          <c:idx val="5"/>
          <c:order val="5"/>
          <c:tx>
            <c:strRef>
              <c:f>Décembre!$M$10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Décembre!$B$11:$B$21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Décembre!$M$11:$M$21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3A2-4AB7-B677-D00BF1BB991B}"/>
            </c:ext>
          </c:extLst>
        </c:ser>
        <c:ser>
          <c:idx val="6"/>
          <c:order val="6"/>
          <c:tx>
            <c:strRef>
              <c:f>Décembre!$O$10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Décembre!$B$11:$B$21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Décembre!$O$11:$O$21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3A2-4AB7-B677-D00BF1BB991B}"/>
            </c:ext>
          </c:extLst>
        </c:ser>
        <c:ser>
          <c:idx val="7"/>
          <c:order val="7"/>
          <c:tx>
            <c:strRef>
              <c:f>Décembre!$Q$10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Décembre!$B$11:$B$21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Décembre!$Q$11:$Q$21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3A2-4AB7-B677-D00BF1BB99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5427968"/>
        <c:axId val="745428952"/>
      </c:barChart>
      <c:catAx>
        <c:axId val="745427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5428952"/>
        <c:crosses val="autoZero"/>
        <c:auto val="1"/>
        <c:lblAlgn val="ctr"/>
        <c:lblOffset val="100"/>
        <c:noMultiLvlLbl val="0"/>
      </c:catAx>
      <c:valAx>
        <c:axId val="745428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5427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montant des contrats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Décembre!$C$26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Décembre!$B$27:$B$37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Décembre!$C$27:$C$37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E2-48B8-9C0A-CCCC1F5A106A}"/>
            </c:ext>
          </c:extLst>
        </c:ser>
        <c:ser>
          <c:idx val="1"/>
          <c:order val="1"/>
          <c:tx>
            <c:strRef>
              <c:f>Décembre!$E$26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Décembre!$B$27:$B$37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Décembre!$E$27:$E$37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9E2-48B8-9C0A-CCCC1F5A106A}"/>
            </c:ext>
          </c:extLst>
        </c:ser>
        <c:ser>
          <c:idx val="2"/>
          <c:order val="2"/>
          <c:tx>
            <c:strRef>
              <c:f>Décembre!$G$26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Décembre!$B$27:$B$37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Décembre!$G$27:$G$37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9E2-48B8-9C0A-CCCC1F5A106A}"/>
            </c:ext>
          </c:extLst>
        </c:ser>
        <c:ser>
          <c:idx val="3"/>
          <c:order val="3"/>
          <c:tx>
            <c:strRef>
              <c:f>Décembre!$I$26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Décembre!$B$27:$B$37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Décembre!$I$27:$I$37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9E2-48B8-9C0A-CCCC1F5A106A}"/>
            </c:ext>
          </c:extLst>
        </c:ser>
        <c:ser>
          <c:idx val="4"/>
          <c:order val="4"/>
          <c:tx>
            <c:strRef>
              <c:f>Décembre!$K$26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Décembre!$B$27:$B$37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Décembre!$K$27:$K$37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9E2-48B8-9C0A-CCCC1F5A106A}"/>
            </c:ext>
          </c:extLst>
        </c:ser>
        <c:ser>
          <c:idx val="5"/>
          <c:order val="5"/>
          <c:tx>
            <c:strRef>
              <c:f>Décembre!$M$26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Décembre!$B$27:$B$37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Décembre!$M$27:$M$37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9E2-48B8-9C0A-CCCC1F5A106A}"/>
            </c:ext>
          </c:extLst>
        </c:ser>
        <c:ser>
          <c:idx val="6"/>
          <c:order val="6"/>
          <c:tx>
            <c:strRef>
              <c:f>Décembre!$O$26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Décembre!$B$27:$B$37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Décembre!$O$27:$O$37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9E2-48B8-9C0A-CCCC1F5A106A}"/>
            </c:ext>
          </c:extLst>
        </c:ser>
        <c:ser>
          <c:idx val="7"/>
          <c:order val="7"/>
          <c:tx>
            <c:strRef>
              <c:f>Décembre!$Q$26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Décembre!$B$27:$B$37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Décembre!$Q$27:$Q$37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9E2-48B8-9C0A-CCCC1F5A10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5435512"/>
        <c:axId val="745433544"/>
      </c:barChart>
      <c:catAx>
        <c:axId val="745435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5433544"/>
        <c:crosses val="autoZero"/>
        <c:auto val="1"/>
        <c:lblAlgn val="ctr"/>
        <c:lblOffset val="100"/>
        <c:noMultiLvlLbl val="0"/>
      </c:catAx>
      <c:valAx>
        <c:axId val="745433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5435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nombre de contrats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Janvier!$C$10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Janvier!$B$11:$B$21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Janvier!$C$11:$C$21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AD-43D8-905F-2493740038E1}"/>
            </c:ext>
          </c:extLst>
        </c:ser>
        <c:ser>
          <c:idx val="1"/>
          <c:order val="1"/>
          <c:tx>
            <c:strRef>
              <c:f>Janvier!$E$10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Janvier!$B$11:$B$21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Janvier!$E$11:$E$21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CAD-43D8-905F-2493740038E1}"/>
            </c:ext>
          </c:extLst>
        </c:ser>
        <c:ser>
          <c:idx val="2"/>
          <c:order val="2"/>
          <c:tx>
            <c:strRef>
              <c:f>Janvier!$G$10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Janvier!$B$11:$B$21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Janvier!$G$11:$G$21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CAD-43D8-905F-2493740038E1}"/>
            </c:ext>
          </c:extLst>
        </c:ser>
        <c:ser>
          <c:idx val="3"/>
          <c:order val="3"/>
          <c:tx>
            <c:strRef>
              <c:f>Janvier!$I$10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Janvier!$B$11:$B$21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Janvier!$I$11:$I$21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CAD-43D8-905F-2493740038E1}"/>
            </c:ext>
          </c:extLst>
        </c:ser>
        <c:ser>
          <c:idx val="4"/>
          <c:order val="4"/>
          <c:tx>
            <c:strRef>
              <c:f>Janvier!$K$10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Janvier!$B$11:$B$21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Janvier!$K$11:$K$21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CAD-43D8-905F-2493740038E1}"/>
            </c:ext>
          </c:extLst>
        </c:ser>
        <c:ser>
          <c:idx val="5"/>
          <c:order val="5"/>
          <c:tx>
            <c:strRef>
              <c:f>Janvier!$M$10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Janvier!$B$11:$B$21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Janvier!$M$11:$M$21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CAD-43D8-905F-2493740038E1}"/>
            </c:ext>
          </c:extLst>
        </c:ser>
        <c:ser>
          <c:idx val="6"/>
          <c:order val="6"/>
          <c:tx>
            <c:strRef>
              <c:f>Janvier!$O$10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Janvier!$B$11:$B$21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Janvier!$O$11:$O$21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CAD-43D8-905F-2493740038E1}"/>
            </c:ext>
          </c:extLst>
        </c:ser>
        <c:ser>
          <c:idx val="7"/>
          <c:order val="7"/>
          <c:tx>
            <c:strRef>
              <c:f>Janvier!$Q$10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Janvier!$B$11:$B$21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Janvier!$Q$11:$Q$21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CAD-43D8-905F-2493740038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77232696"/>
        <c:axId val="677237616"/>
      </c:barChart>
      <c:catAx>
        <c:axId val="677232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7237616"/>
        <c:crosses val="autoZero"/>
        <c:auto val="1"/>
        <c:lblAlgn val="ctr"/>
        <c:lblOffset val="100"/>
        <c:noMultiLvlLbl val="0"/>
      </c:catAx>
      <c:valAx>
        <c:axId val="677237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7232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en montant des affaires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Janvier!$C$26</c:f>
              <c:strCache>
                <c:ptCount val="1"/>
                <c:pt idx="0">
                  <c:v>PU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Janvier!$B$27:$B$37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Janvier!$C$27:$C$37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B7-4DFC-8133-02DFB89894C9}"/>
            </c:ext>
          </c:extLst>
        </c:ser>
        <c:ser>
          <c:idx val="1"/>
          <c:order val="1"/>
          <c:tx>
            <c:strRef>
              <c:f>Janvier!$E$26</c:f>
              <c:strCache>
                <c:ptCount val="1"/>
                <c:pt idx="0">
                  <c:v>PP SL MADELIN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Janvier!$B$27:$B$37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Janvier!$E$27:$E$37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DB7-4DFC-8133-02DFB89894C9}"/>
            </c:ext>
          </c:extLst>
        </c:ser>
        <c:ser>
          <c:idx val="2"/>
          <c:order val="2"/>
          <c:tx>
            <c:strRef>
              <c:f>Janvier!$G$26</c:f>
              <c:strCache>
                <c:ptCount val="1"/>
                <c:pt idx="0">
                  <c:v>PP Epargne 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Janvier!$B$27:$B$37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Janvier!$G$27:$G$37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DB7-4DFC-8133-02DFB89894C9}"/>
            </c:ext>
          </c:extLst>
        </c:ser>
        <c:ser>
          <c:idx val="3"/>
          <c:order val="3"/>
          <c:tx>
            <c:strRef>
              <c:f>Janvier!$I$26</c:f>
              <c:strCache>
                <c:ptCount val="1"/>
                <c:pt idx="0">
                  <c:v>PP CARDIF MADELIN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Janvier!$B$27:$B$37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Janvier!$I$27:$I$37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DB7-4DFC-8133-02DFB89894C9}"/>
            </c:ext>
          </c:extLst>
        </c:ser>
        <c:ser>
          <c:idx val="4"/>
          <c:order val="4"/>
          <c:tx>
            <c:strRef>
              <c:f>Janvier!$K$26</c:f>
              <c:strCache>
                <c:ptCount val="1"/>
                <c:pt idx="0">
                  <c:v>ARBITRAGES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Janvier!$B$27:$B$37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Janvier!$K$27:$K$37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DB7-4DFC-8133-02DFB89894C9}"/>
            </c:ext>
          </c:extLst>
        </c:ser>
        <c:ser>
          <c:idx val="5"/>
          <c:order val="5"/>
          <c:tx>
            <c:strRef>
              <c:f>Janvier!$M$26</c:f>
              <c:strCache>
                <c:ptCount val="1"/>
                <c:pt idx="0">
                  <c:v>SANTE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Janvier!$B$27:$B$37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Janvier!$M$27:$M$37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DB7-4DFC-8133-02DFB89894C9}"/>
            </c:ext>
          </c:extLst>
        </c:ser>
        <c:ser>
          <c:idx val="6"/>
          <c:order val="6"/>
          <c:tx>
            <c:strRef>
              <c:f>Janvier!$O$26</c:f>
              <c:strCache>
                <c:ptCount val="1"/>
                <c:pt idx="0">
                  <c:v>PREVOYANCE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Janvier!$B$27:$B$37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Janvier!$O$27:$O$37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DB7-4DFC-8133-02DFB89894C9}"/>
            </c:ext>
          </c:extLst>
        </c:ser>
        <c:ser>
          <c:idx val="7"/>
          <c:order val="7"/>
          <c:tx>
            <c:strRef>
              <c:f>Janvier!$Q$26</c:f>
              <c:strCache>
                <c:ptCount val="1"/>
                <c:pt idx="0">
                  <c:v>CREDIT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Janvier!$B$27:$B$37</c:f>
              <c:strCache>
                <c:ptCount val="11"/>
                <c:pt idx="0">
                  <c:v>Benoît</c:v>
                </c:pt>
                <c:pt idx="1">
                  <c:v>Claude</c:v>
                </c:pt>
                <c:pt idx="2">
                  <c:v>Fabrice</c:v>
                </c:pt>
                <c:pt idx="3">
                  <c:v>Dominique</c:v>
                </c:pt>
                <c:pt idx="4">
                  <c:v>Jérôme</c:v>
                </c:pt>
                <c:pt idx="5">
                  <c:v>Philippe</c:v>
                </c:pt>
                <c:pt idx="6">
                  <c:v>Jean-Charles</c:v>
                </c:pt>
                <c:pt idx="7">
                  <c:v>Eric N</c:v>
                </c:pt>
                <c:pt idx="8">
                  <c:v>Eric P</c:v>
                </c:pt>
                <c:pt idx="9">
                  <c:v>Matthieu</c:v>
                </c:pt>
                <c:pt idx="10">
                  <c:v>Max</c:v>
                </c:pt>
              </c:strCache>
            </c:strRef>
          </c:cat>
          <c:val>
            <c:numRef>
              <c:f>Janvier!$Q$27:$Q$37</c:f>
              <c:numCache>
                <c:formatCode>#\ ##0\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DB7-4DFC-8133-02DFB89894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9915960"/>
        <c:axId val="599915632"/>
      </c:barChart>
      <c:catAx>
        <c:axId val="599915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9915632"/>
        <c:crosses val="autoZero"/>
        <c:auto val="1"/>
        <c:lblAlgn val="ctr"/>
        <c:lblOffset val="100"/>
        <c:noMultiLvlLbl val="0"/>
      </c:catAx>
      <c:valAx>
        <c:axId val="599915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99159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2.xml"/><Relationship Id="rId1" Type="http://schemas.openxmlformats.org/officeDocument/2006/relationships/chart" Target="../charts/chart21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71436</xdr:colOff>
      <xdr:row>15</xdr:row>
      <xdr:rowOff>28575</xdr:rowOff>
    </xdr:from>
    <xdr:to>
      <xdr:col>14</xdr:col>
      <xdr:colOff>28575</xdr:colOff>
      <xdr:row>29</xdr:row>
      <xdr:rowOff>133350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CF37819-6808-47DB-ACEF-1B13299DCB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95249</xdr:colOff>
      <xdr:row>29</xdr:row>
      <xdr:rowOff>152399</xdr:rowOff>
    </xdr:from>
    <xdr:to>
      <xdr:col>14</xdr:col>
      <xdr:colOff>28575</xdr:colOff>
      <xdr:row>46</xdr:row>
      <xdr:rowOff>76199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BE3AE31D-CBAF-40B6-B11D-60281FF3F6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209549</xdr:colOff>
      <xdr:row>7</xdr:row>
      <xdr:rowOff>123825</xdr:rowOff>
    </xdr:from>
    <xdr:to>
      <xdr:col>21</xdr:col>
      <xdr:colOff>752474</xdr:colOff>
      <xdr:row>22</xdr:row>
      <xdr:rowOff>19049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A2013FC-5538-4162-921D-D53D6FFEF0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195261</xdr:colOff>
      <xdr:row>23</xdr:row>
      <xdr:rowOff>76200</xdr:rowOff>
    </xdr:from>
    <xdr:to>
      <xdr:col>22</xdr:col>
      <xdr:colOff>28575</xdr:colOff>
      <xdr:row>38</xdr:row>
      <xdr:rowOff>85725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6D4A464F-0D5E-412B-A69C-78812ACE8C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195262</xdr:colOff>
      <xdr:row>8</xdr:row>
      <xdr:rowOff>28575</xdr:rowOff>
    </xdr:from>
    <xdr:to>
      <xdr:col>29</xdr:col>
      <xdr:colOff>104775</xdr:colOff>
      <xdr:row>21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C731F1C-5E17-4007-95A5-9BF9DD9BCA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152400</xdr:colOff>
      <xdr:row>23</xdr:row>
      <xdr:rowOff>152400</xdr:rowOff>
    </xdr:from>
    <xdr:to>
      <xdr:col>29</xdr:col>
      <xdr:colOff>133350</xdr:colOff>
      <xdr:row>37</xdr:row>
      <xdr:rowOff>95250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A481303-C1E5-4768-B1D5-AE9C9E9EAC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261936</xdr:colOff>
      <xdr:row>7</xdr:row>
      <xdr:rowOff>190500</xdr:rowOff>
    </xdr:from>
    <xdr:to>
      <xdr:col>27</xdr:col>
      <xdr:colOff>628649</xdr:colOff>
      <xdr:row>21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521C9BE-3C7E-4428-AFF1-519FF5EC78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166686</xdr:colOff>
      <xdr:row>23</xdr:row>
      <xdr:rowOff>171450</xdr:rowOff>
    </xdr:from>
    <xdr:to>
      <xdr:col>27</xdr:col>
      <xdr:colOff>628649</xdr:colOff>
      <xdr:row>37</xdr:row>
      <xdr:rowOff>114300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40C44233-F119-4EDC-B3CD-F48BA569D2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71436</xdr:colOff>
      <xdr:row>8</xdr:row>
      <xdr:rowOff>0</xdr:rowOff>
    </xdr:from>
    <xdr:to>
      <xdr:col>27</xdr:col>
      <xdr:colOff>533399</xdr:colOff>
      <xdr:row>21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5332115-2975-4B92-982D-09EDE9C559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100012</xdr:colOff>
      <xdr:row>24</xdr:row>
      <xdr:rowOff>38100</xdr:rowOff>
    </xdr:from>
    <xdr:to>
      <xdr:col>27</xdr:col>
      <xdr:colOff>533400</xdr:colOff>
      <xdr:row>37</xdr:row>
      <xdr:rowOff>180975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4222992B-515C-4320-BFCD-90C9037F73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195262</xdr:colOff>
      <xdr:row>8</xdr:row>
      <xdr:rowOff>28575</xdr:rowOff>
    </xdr:from>
    <xdr:to>
      <xdr:col>28</xdr:col>
      <xdr:colOff>571500</xdr:colOff>
      <xdr:row>21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8A8BC8F-3921-43B4-964D-31810CB34A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166687</xdr:colOff>
      <xdr:row>24</xdr:row>
      <xdr:rowOff>0</xdr:rowOff>
    </xdr:from>
    <xdr:to>
      <xdr:col>28</xdr:col>
      <xdr:colOff>561975</xdr:colOff>
      <xdr:row>37</xdr:row>
      <xdr:rowOff>142875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7C32FC3F-E0D4-44D1-A1BF-3EB5D0645B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404812</xdr:colOff>
      <xdr:row>8</xdr:row>
      <xdr:rowOff>28575</xdr:rowOff>
    </xdr:from>
    <xdr:to>
      <xdr:col>28</xdr:col>
      <xdr:colOff>533400</xdr:colOff>
      <xdr:row>21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485E4AF-F2B2-4590-AE44-25E651D13B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366712</xdr:colOff>
      <xdr:row>24</xdr:row>
      <xdr:rowOff>28575</xdr:rowOff>
    </xdr:from>
    <xdr:to>
      <xdr:col>28</xdr:col>
      <xdr:colOff>533400</xdr:colOff>
      <xdr:row>37</xdr:row>
      <xdr:rowOff>171450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7E1D5EC8-F076-4820-BB09-F6AC0D698F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223837</xdr:colOff>
      <xdr:row>8</xdr:row>
      <xdr:rowOff>0</xdr:rowOff>
    </xdr:from>
    <xdr:to>
      <xdr:col>28</xdr:col>
      <xdr:colOff>523875</xdr:colOff>
      <xdr:row>21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DAF7FB4-E4AC-4AAF-9DE8-55E61AA7464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223836</xdr:colOff>
      <xdr:row>24</xdr:row>
      <xdr:rowOff>66675</xdr:rowOff>
    </xdr:from>
    <xdr:to>
      <xdr:col>28</xdr:col>
      <xdr:colOff>571499</xdr:colOff>
      <xdr:row>38</xdr:row>
      <xdr:rowOff>9525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B722342-4BB7-4D8C-90DB-494AC7EB72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290511</xdr:colOff>
      <xdr:row>8</xdr:row>
      <xdr:rowOff>0</xdr:rowOff>
    </xdr:from>
    <xdr:to>
      <xdr:col>28</xdr:col>
      <xdr:colOff>466724</xdr:colOff>
      <xdr:row>21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51E9FDE-EA42-4C58-9D08-23D80394E7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233361</xdr:colOff>
      <xdr:row>24</xdr:row>
      <xdr:rowOff>28575</xdr:rowOff>
    </xdr:from>
    <xdr:to>
      <xdr:col>28</xdr:col>
      <xdr:colOff>466724</xdr:colOff>
      <xdr:row>37</xdr:row>
      <xdr:rowOff>171450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5ACA63A3-5132-4EF2-8DDE-D870F51A11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385761</xdr:colOff>
      <xdr:row>8</xdr:row>
      <xdr:rowOff>0</xdr:rowOff>
    </xdr:from>
    <xdr:to>
      <xdr:col>28</xdr:col>
      <xdr:colOff>466724</xdr:colOff>
      <xdr:row>21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550F35D-D9C1-4CE0-8F55-8F3A8A6E0F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357186</xdr:colOff>
      <xdr:row>24</xdr:row>
      <xdr:rowOff>66675</xdr:rowOff>
    </xdr:from>
    <xdr:to>
      <xdr:col>28</xdr:col>
      <xdr:colOff>533399</xdr:colOff>
      <xdr:row>38</xdr:row>
      <xdr:rowOff>9525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D26890E5-5209-46BB-8D54-935F139B81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223836</xdr:colOff>
      <xdr:row>8</xdr:row>
      <xdr:rowOff>66675</xdr:rowOff>
    </xdr:from>
    <xdr:to>
      <xdr:col>28</xdr:col>
      <xdr:colOff>533399</xdr:colOff>
      <xdr:row>22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BCC1930-8FE9-428B-91C1-046581DB7E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290512</xdr:colOff>
      <xdr:row>24</xdr:row>
      <xdr:rowOff>66675</xdr:rowOff>
    </xdr:from>
    <xdr:to>
      <xdr:col>28</xdr:col>
      <xdr:colOff>533400</xdr:colOff>
      <xdr:row>38</xdr:row>
      <xdr:rowOff>9525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F92580A-9782-4D46-8640-F918A33BAA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195261</xdr:colOff>
      <xdr:row>7</xdr:row>
      <xdr:rowOff>161925</xdr:rowOff>
    </xdr:from>
    <xdr:to>
      <xdr:col>28</xdr:col>
      <xdr:colOff>600074</xdr:colOff>
      <xdr:row>21</xdr:row>
      <xdr:rowOff>104775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B4632BA-8BF2-4BDE-93CE-C951CB2693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166686</xdr:colOff>
      <xdr:row>24</xdr:row>
      <xdr:rowOff>38100</xdr:rowOff>
    </xdr:from>
    <xdr:to>
      <xdr:col>28</xdr:col>
      <xdr:colOff>628649</xdr:colOff>
      <xdr:row>37</xdr:row>
      <xdr:rowOff>180975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BBEB6B5E-36AD-4A5B-9610-66838B0141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128586</xdr:colOff>
      <xdr:row>8</xdr:row>
      <xdr:rowOff>47625</xdr:rowOff>
    </xdr:from>
    <xdr:to>
      <xdr:col>28</xdr:col>
      <xdr:colOff>304800</xdr:colOff>
      <xdr:row>21</xdr:row>
      <xdr:rowOff>190500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4F7A2C2-A933-4EAC-B1E1-33BA50C5DBC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138111</xdr:colOff>
      <xdr:row>24</xdr:row>
      <xdr:rowOff>9525</xdr:rowOff>
    </xdr:from>
    <xdr:to>
      <xdr:col>28</xdr:col>
      <xdr:colOff>295275</xdr:colOff>
      <xdr:row>37</xdr:row>
      <xdr:rowOff>152400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B0F988F-B762-4047-8BE7-6839BD8566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ibm\partage%20christophe\PAYES%202019\1-%20B.CORNIER%202019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ibm\partage%20christophe\PAYES%202019\3-%20C.GOUSSE%202019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ibm\partage%20christophe\PAYES%202019\4-%20F.NAUZIERE%202019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ibm\partage%20christophe\PAYES%202019\5-%20D.DESSELLES%202019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ibm\partage%20christophe\PAYES%202019\8-%20J.SERIN%202019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ibm\partage%20christophe\PAYES%202019\9-%20P.SOURBE%202019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ibm\partage%20christophe\PAYES%202019\11-%20JC.PEREIRA%202019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ibm\partage%20christophe\PAYES%202019\12-%20E.NICOT%202019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ibm\partage%20christophe\PAYES%202019\16-%20E.PORRAS%202019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ibm\partage%20christophe\PAYES%202019\31-%20M.PIERA%202019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ibm\partage%20christophe\PAYES%202019\33-%20M.TOURNOIS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JANVIER"/>
      <sheetName val="TABLEAU"/>
      <sheetName val=""/>
    </sheetNames>
    <sheetDataSet>
      <sheetData sheetId="0">
        <row r="7">
          <cell r="E7">
            <v>1</v>
          </cell>
          <cell r="F7">
            <v>2000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21</v>
          </cell>
          <cell r="F11">
            <v>79274.580000000016</v>
          </cell>
        </row>
        <row r="12">
          <cell r="E12">
            <v>3</v>
          </cell>
          <cell r="F12">
            <v>4297.7300000000005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">
        <row r="7">
          <cell r="E7">
            <v>0</v>
          </cell>
          <cell r="F7">
            <v>0</v>
          </cell>
        </row>
        <row r="8">
          <cell r="E8">
            <v>1</v>
          </cell>
          <cell r="F8">
            <v>3600</v>
          </cell>
        </row>
        <row r="9">
          <cell r="E9">
            <v>1</v>
          </cell>
          <cell r="F9">
            <v>900</v>
          </cell>
        </row>
        <row r="10">
          <cell r="E10">
            <v>0</v>
          </cell>
          <cell r="F10">
            <v>0</v>
          </cell>
        </row>
        <row r="11">
          <cell r="E11">
            <v>2</v>
          </cell>
          <cell r="F11">
            <v>31876.489999999998</v>
          </cell>
        </row>
        <row r="12">
          <cell r="E12">
            <v>4</v>
          </cell>
          <cell r="F12">
            <v>5653.12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2">
        <row r="7">
          <cell r="E7">
            <v>1</v>
          </cell>
          <cell r="F7">
            <v>9500</v>
          </cell>
        </row>
        <row r="8">
          <cell r="E8">
            <v>0</v>
          </cell>
          <cell r="F8">
            <v>0</v>
          </cell>
        </row>
        <row r="9">
          <cell r="E9">
            <v>1</v>
          </cell>
          <cell r="F9">
            <v>1200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1</v>
          </cell>
          <cell r="F13">
            <v>1883.13</v>
          </cell>
        </row>
        <row r="15">
          <cell r="E15">
            <v>0</v>
          </cell>
          <cell r="F15">
            <v>0</v>
          </cell>
        </row>
      </sheetData>
      <sheetData sheetId="3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4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5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6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7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8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9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0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1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2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JANVIER"/>
      <sheetName val="TABLEAU"/>
      <sheetName val="AOUTS"/>
    </sheetNames>
    <sheetDataSet>
      <sheetData sheetId="0">
        <row r="7">
          <cell r="E7">
            <v>1</v>
          </cell>
          <cell r="F7">
            <v>1500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1</v>
          </cell>
          <cell r="F11">
            <v>16178</v>
          </cell>
        </row>
        <row r="12">
          <cell r="E12">
            <v>5</v>
          </cell>
          <cell r="F12">
            <v>4784.4500000000007</v>
          </cell>
        </row>
        <row r="13">
          <cell r="E13">
            <v>0</v>
          </cell>
        </row>
        <row r="15">
          <cell r="E15">
            <v>0</v>
          </cell>
        </row>
      </sheetData>
      <sheetData sheetId="1">
        <row r="7">
          <cell r="E7">
            <v>1</v>
          </cell>
          <cell r="F7">
            <v>7800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5</v>
          </cell>
          <cell r="F12">
            <v>6227.5099999999993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2">
        <row r="7">
          <cell r="E7">
            <v>1</v>
          </cell>
          <cell r="F7">
            <v>8225</v>
          </cell>
        </row>
        <row r="8">
          <cell r="E8">
            <v>0</v>
          </cell>
          <cell r="F8">
            <v>0</v>
          </cell>
        </row>
        <row r="9">
          <cell r="E9">
            <v>3</v>
          </cell>
          <cell r="F9">
            <v>9600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3">
        <row r="7">
          <cell r="E7">
            <v>0</v>
          </cell>
          <cell r="F7">
            <v>0</v>
          </cell>
        </row>
        <row r="8">
          <cell r="E8">
            <v>0.5</v>
          </cell>
          <cell r="F8">
            <v>1500</v>
          </cell>
        </row>
        <row r="9">
          <cell r="E9">
            <v>1</v>
          </cell>
          <cell r="F9">
            <v>3600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2</v>
          </cell>
          <cell r="F12">
            <v>2266.94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4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5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6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7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8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9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0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1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JANVIER"/>
      <sheetName val="TABLEAU"/>
    </sheetNames>
    <sheetDataSet>
      <sheetData sheetId="0">
        <row r="7">
          <cell r="E7">
            <v>1</v>
          </cell>
          <cell r="F7">
            <v>66000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20</v>
          </cell>
          <cell r="F11">
            <v>667651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">
        <row r="7">
          <cell r="E7">
            <v>1</v>
          </cell>
          <cell r="F7">
            <v>104900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28</v>
          </cell>
          <cell r="F11">
            <v>556591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2">
        <row r="7">
          <cell r="E7">
            <v>4</v>
          </cell>
          <cell r="F7">
            <v>50000</v>
          </cell>
        </row>
        <row r="8">
          <cell r="E8">
            <v>1</v>
          </cell>
          <cell r="F8">
            <v>3600</v>
          </cell>
        </row>
        <row r="9">
          <cell r="E9">
            <v>1</v>
          </cell>
          <cell r="F9">
            <v>6000</v>
          </cell>
        </row>
        <row r="10">
          <cell r="E10">
            <v>0</v>
          </cell>
          <cell r="F10">
            <v>0</v>
          </cell>
        </row>
        <row r="11">
          <cell r="E11">
            <v>4</v>
          </cell>
          <cell r="F11">
            <v>195200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3">
        <row r="7">
          <cell r="E7">
            <v>2</v>
          </cell>
          <cell r="F7">
            <v>200000</v>
          </cell>
        </row>
        <row r="8">
          <cell r="E8">
            <v>0</v>
          </cell>
          <cell r="F8">
            <v>0</v>
          </cell>
        </row>
        <row r="9">
          <cell r="E9">
            <v>1</v>
          </cell>
          <cell r="F9">
            <v>3600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4">
        <row r="7">
          <cell r="E7">
            <v>6</v>
          </cell>
          <cell r="F7">
            <v>90968</v>
          </cell>
        </row>
        <row r="8">
          <cell r="E8">
            <v>0</v>
          </cell>
          <cell r="F8">
            <v>0</v>
          </cell>
        </row>
        <row r="9">
          <cell r="E9">
            <v>1</v>
          </cell>
          <cell r="F9">
            <v>3600</v>
          </cell>
        </row>
        <row r="10">
          <cell r="E10">
            <v>0</v>
          </cell>
          <cell r="F10">
            <v>0</v>
          </cell>
        </row>
        <row r="11">
          <cell r="E11">
            <v>13</v>
          </cell>
          <cell r="F11">
            <v>331636</v>
          </cell>
        </row>
        <row r="12">
          <cell r="E12">
            <v>3</v>
          </cell>
          <cell r="F12">
            <v>2180.37</v>
          </cell>
        </row>
        <row r="13">
          <cell r="E13">
            <v>2</v>
          </cell>
          <cell r="F13">
            <v>2141</v>
          </cell>
        </row>
        <row r="15">
          <cell r="E15">
            <v>0</v>
          </cell>
          <cell r="F15">
            <v>0</v>
          </cell>
        </row>
      </sheetData>
      <sheetData sheetId="5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6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7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8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9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0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1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JANVIER"/>
      <sheetName val="TABLEAU"/>
    </sheetNames>
    <sheetDataSet>
      <sheetData sheetId="0">
        <row r="7">
          <cell r="E7">
            <v>13</v>
          </cell>
          <cell r="F7">
            <v>63000</v>
          </cell>
        </row>
        <row r="8">
          <cell r="E8">
            <v>-0.5</v>
          </cell>
          <cell r="F8">
            <v>-1700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0.5</v>
          </cell>
          <cell r="F11">
            <v>2633</v>
          </cell>
        </row>
        <row r="12">
          <cell r="E12">
            <v>2</v>
          </cell>
          <cell r="F12">
            <v>2415.4500000000003</v>
          </cell>
        </row>
        <row r="13">
          <cell r="E13">
            <v>0</v>
          </cell>
          <cell r="F13">
            <v>559.65</v>
          </cell>
        </row>
        <row r="15">
          <cell r="E15">
            <v>0</v>
          </cell>
          <cell r="F15">
            <v>0</v>
          </cell>
        </row>
      </sheetData>
      <sheetData sheetId="1">
        <row r="7">
          <cell r="E7">
            <v>2</v>
          </cell>
          <cell r="F7">
            <v>40000</v>
          </cell>
        </row>
        <row r="8">
          <cell r="E8">
            <v>0</v>
          </cell>
          <cell r="F8">
            <v>0</v>
          </cell>
        </row>
        <row r="9">
          <cell r="E9">
            <v>2</v>
          </cell>
          <cell r="F9">
            <v>3480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2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4</v>
          </cell>
          <cell r="F9">
            <v>5340</v>
          </cell>
        </row>
        <row r="10">
          <cell r="E10">
            <v>0</v>
          </cell>
          <cell r="F10">
            <v>0</v>
          </cell>
        </row>
        <row r="11">
          <cell r="E11">
            <v>1</v>
          </cell>
          <cell r="F11">
            <v>26602</v>
          </cell>
        </row>
        <row r="12">
          <cell r="E12">
            <v>0</v>
          </cell>
          <cell r="F12">
            <v>0</v>
          </cell>
        </row>
        <row r="13">
          <cell r="E13">
            <v>1</v>
          </cell>
          <cell r="F13">
            <v>1846.98</v>
          </cell>
        </row>
        <row r="15">
          <cell r="E15">
            <v>0</v>
          </cell>
          <cell r="F15">
            <v>0</v>
          </cell>
        </row>
      </sheetData>
      <sheetData sheetId="3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4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5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6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7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8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9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0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1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JANVIER"/>
      <sheetName val="TABLEAU"/>
    </sheetNames>
    <sheetDataSet>
      <sheetData sheetId="0">
        <row r="7">
          <cell r="E7">
            <v>3.5</v>
          </cell>
          <cell r="F7">
            <v>150000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0.5</v>
          </cell>
          <cell r="F11">
            <v>3136.5</v>
          </cell>
        </row>
        <row r="12">
          <cell r="E12">
            <v>2</v>
          </cell>
          <cell r="F12">
            <v>3036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">
        <row r="7">
          <cell r="E7">
            <v>0.5</v>
          </cell>
          <cell r="F7">
            <v>75000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2.5</v>
          </cell>
          <cell r="F11">
            <v>38902.559999999998</v>
          </cell>
        </row>
        <row r="12">
          <cell r="E12">
            <v>2</v>
          </cell>
          <cell r="F12">
            <v>1400.3899999999999</v>
          </cell>
        </row>
        <row r="13">
          <cell r="E13">
            <v>1</v>
          </cell>
          <cell r="F13">
            <v>2431.3000000000002</v>
          </cell>
        </row>
        <row r="15">
          <cell r="E15">
            <v>0.5</v>
          </cell>
          <cell r="F15">
            <v>105650</v>
          </cell>
        </row>
      </sheetData>
      <sheetData sheetId="2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2</v>
          </cell>
          <cell r="F9">
            <v>4800</v>
          </cell>
        </row>
        <row r="10">
          <cell r="E10">
            <v>0</v>
          </cell>
          <cell r="F10">
            <v>0</v>
          </cell>
        </row>
        <row r="11">
          <cell r="E11">
            <v>8</v>
          </cell>
          <cell r="F11">
            <v>116523.78</v>
          </cell>
        </row>
        <row r="12">
          <cell r="E12">
            <v>3</v>
          </cell>
          <cell r="F12">
            <v>3500.4</v>
          </cell>
        </row>
        <row r="13">
          <cell r="E13">
            <v>1.5</v>
          </cell>
          <cell r="F13">
            <v>1138.71</v>
          </cell>
        </row>
        <row r="15">
          <cell r="E15">
            <v>0</v>
          </cell>
          <cell r="F15">
            <v>0</v>
          </cell>
        </row>
      </sheetData>
      <sheetData sheetId="3">
        <row r="7">
          <cell r="E7">
            <v>11</v>
          </cell>
          <cell r="F7">
            <v>164250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0.5</v>
          </cell>
          <cell r="F11">
            <v>12200</v>
          </cell>
        </row>
        <row r="12">
          <cell r="E12">
            <v>0.5</v>
          </cell>
          <cell r="F12">
            <v>401.83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4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5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6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7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8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9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0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1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JANVIER"/>
      <sheetName val="TABLEAU"/>
    </sheetNames>
    <sheetDataSet>
      <sheetData sheetId="0">
        <row r="7">
          <cell r="E7">
            <v>4</v>
          </cell>
          <cell r="F7">
            <v>73000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1.5</v>
          </cell>
          <cell r="F11">
            <v>108461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">
        <row r="7">
          <cell r="E7">
            <v>5</v>
          </cell>
          <cell r="F7">
            <v>175800</v>
          </cell>
        </row>
        <row r="8">
          <cell r="E8">
            <v>0</v>
          </cell>
          <cell r="F8">
            <v>0</v>
          </cell>
        </row>
        <row r="9">
          <cell r="E9">
            <v>-1</v>
          </cell>
          <cell r="F9">
            <v>-399.99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1</v>
          </cell>
          <cell r="F15">
            <v>230518</v>
          </cell>
        </row>
      </sheetData>
      <sheetData sheetId="2">
        <row r="7">
          <cell r="E7">
            <v>2</v>
          </cell>
          <cell r="F7">
            <v>100000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3">
        <row r="7">
          <cell r="E7">
            <v>5</v>
          </cell>
          <cell r="F7">
            <v>62200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7</v>
          </cell>
          <cell r="F11">
            <v>88275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4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5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6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7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8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9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0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1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JANVIER"/>
      <sheetName val="TABLEAU"/>
    </sheetNames>
    <sheetDataSet>
      <sheetData sheetId="0">
        <row r="7">
          <cell r="E7">
            <v>3</v>
          </cell>
          <cell r="F7">
            <v>36330</v>
          </cell>
        </row>
        <row r="8">
          <cell r="E8">
            <v>2</v>
          </cell>
          <cell r="F8">
            <v>5040</v>
          </cell>
        </row>
        <row r="9">
          <cell r="E9">
            <v>1</v>
          </cell>
          <cell r="F9">
            <v>1200</v>
          </cell>
        </row>
        <row r="10">
          <cell r="E10">
            <v>0</v>
          </cell>
          <cell r="F10">
            <v>0</v>
          </cell>
        </row>
        <row r="11">
          <cell r="E11">
            <v>3</v>
          </cell>
          <cell r="F11">
            <v>113526</v>
          </cell>
        </row>
        <row r="12">
          <cell r="E12">
            <v>0</v>
          </cell>
          <cell r="F12">
            <v>0</v>
          </cell>
        </row>
        <row r="13">
          <cell r="E13">
            <v>2</v>
          </cell>
          <cell r="F13">
            <v>1751.8799999999999</v>
          </cell>
        </row>
        <row r="15">
          <cell r="E15">
            <v>0</v>
          </cell>
          <cell r="F15">
            <v>0</v>
          </cell>
        </row>
      </sheetData>
      <sheetData sheetId="1">
        <row r="7">
          <cell r="E7">
            <v>2</v>
          </cell>
          <cell r="F7">
            <v>93000</v>
          </cell>
        </row>
        <row r="8">
          <cell r="E8">
            <v>1</v>
          </cell>
          <cell r="F8">
            <v>3000</v>
          </cell>
        </row>
        <row r="9">
          <cell r="E9">
            <v>-1</v>
          </cell>
          <cell r="F9">
            <v>-366.66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3</v>
          </cell>
          <cell r="F12">
            <v>3180.43</v>
          </cell>
        </row>
        <row r="13">
          <cell r="E13">
            <v>0</v>
          </cell>
          <cell r="F13">
            <v>-667</v>
          </cell>
        </row>
        <row r="15">
          <cell r="E15">
            <v>0</v>
          </cell>
          <cell r="F15">
            <v>0</v>
          </cell>
        </row>
      </sheetData>
      <sheetData sheetId="2">
        <row r="7">
          <cell r="E7">
            <v>5</v>
          </cell>
          <cell r="F7">
            <v>48000</v>
          </cell>
        </row>
        <row r="8">
          <cell r="E8">
            <v>0</v>
          </cell>
          <cell r="F8">
            <v>0</v>
          </cell>
        </row>
        <row r="9">
          <cell r="E9">
            <v>2</v>
          </cell>
          <cell r="F9">
            <v>3300</v>
          </cell>
        </row>
        <row r="10">
          <cell r="E10">
            <v>0</v>
          </cell>
          <cell r="F10">
            <v>0</v>
          </cell>
        </row>
        <row r="11">
          <cell r="E11">
            <v>2</v>
          </cell>
          <cell r="F11">
            <v>25500</v>
          </cell>
        </row>
        <row r="12">
          <cell r="E12">
            <v>0</v>
          </cell>
          <cell r="F12">
            <v>0</v>
          </cell>
        </row>
        <row r="13">
          <cell r="E13">
            <v>1</v>
          </cell>
          <cell r="F13">
            <v>993.59</v>
          </cell>
        </row>
        <row r="15">
          <cell r="E15">
            <v>0</v>
          </cell>
          <cell r="F15">
            <v>0</v>
          </cell>
        </row>
      </sheetData>
      <sheetData sheetId="3">
        <row r="7">
          <cell r="E7">
            <v>1</v>
          </cell>
          <cell r="F7">
            <v>5000</v>
          </cell>
        </row>
        <row r="8">
          <cell r="E8">
            <v>1.5</v>
          </cell>
          <cell r="F8">
            <v>4500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4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5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6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7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8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9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0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1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JANVIER"/>
      <sheetName val="TABLEAU"/>
    </sheetNames>
    <sheetDataSet>
      <sheetData sheetId="0">
        <row r="7">
          <cell r="E7">
            <v>5</v>
          </cell>
          <cell r="F7">
            <v>60000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9</v>
          </cell>
          <cell r="F11">
            <v>107103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1</v>
          </cell>
          <cell r="F15">
            <v>159062</v>
          </cell>
        </row>
      </sheetData>
      <sheetData sheetId="1">
        <row r="7">
          <cell r="E7">
            <v>1</v>
          </cell>
          <cell r="F7">
            <v>15000</v>
          </cell>
        </row>
        <row r="8">
          <cell r="E8">
            <v>0</v>
          </cell>
          <cell r="F8">
            <v>0</v>
          </cell>
        </row>
        <row r="9">
          <cell r="E9">
            <v>3</v>
          </cell>
          <cell r="F9">
            <v>12000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2">
        <row r="7">
          <cell r="E7">
            <v>1</v>
          </cell>
          <cell r="F7">
            <v>50000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1</v>
          </cell>
          <cell r="F11">
            <v>84150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3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4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5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6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7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8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9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0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1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JANVIER"/>
      <sheetName val="TABLEAU"/>
    </sheetNames>
    <sheetDataSet>
      <sheetData sheetId="0">
        <row r="7">
          <cell r="E7">
            <v>6</v>
          </cell>
          <cell r="F7">
            <v>165000</v>
          </cell>
        </row>
        <row r="8">
          <cell r="E8">
            <v>0</v>
          </cell>
          <cell r="F8">
            <v>1100</v>
          </cell>
        </row>
        <row r="9">
          <cell r="E9">
            <v>-1</v>
          </cell>
          <cell r="F9">
            <v>-2706</v>
          </cell>
        </row>
        <row r="10">
          <cell r="E10">
            <v>0</v>
          </cell>
          <cell r="F10">
            <v>0</v>
          </cell>
        </row>
        <row r="11">
          <cell r="E11">
            <v>6.5</v>
          </cell>
          <cell r="F11">
            <v>54729</v>
          </cell>
        </row>
        <row r="12">
          <cell r="E12">
            <v>3.5</v>
          </cell>
          <cell r="F12">
            <v>2597.8500000000004</v>
          </cell>
        </row>
        <row r="13">
          <cell r="E13">
            <v>0.5</v>
          </cell>
          <cell r="F13">
            <v>1146.48</v>
          </cell>
        </row>
        <row r="15">
          <cell r="E15">
            <v>0</v>
          </cell>
          <cell r="F15">
            <v>0</v>
          </cell>
        </row>
      </sheetData>
      <sheetData sheetId="1">
        <row r="7">
          <cell r="E7">
            <v>2</v>
          </cell>
          <cell r="F7">
            <v>-2036</v>
          </cell>
        </row>
        <row r="8">
          <cell r="E8">
            <v>-0.5</v>
          </cell>
          <cell r="F8">
            <v>72.440000000000055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1</v>
          </cell>
          <cell r="F11">
            <v>87408</v>
          </cell>
        </row>
        <row r="12">
          <cell r="E12">
            <v>-0.5</v>
          </cell>
          <cell r="F12">
            <v>-102.3</v>
          </cell>
        </row>
        <row r="13">
          <cell r="E13">
            <v>1</v>
          </cell>
          <cell r="F13">
            <v>1568.77</v>
          </cell>
        </row>
        <row r="15">
          <cell r="E15">
            <v>0</v>
          </cell>
          <cell r="F15">
            <v>0</v>
          </cell>
        </row>
      </sheetData>
      <sheetData sheetId="2">
        <row r="7">
          <cell r="E7">
            <v>4</v>
          </cell>
          <cell r="F7">
            <v>47000</v>
          </cell>
        </row>
        <row r="8">
          <cell r="E8">
            <v>1</v>
          </cell>
          <cell r="F8">
            <v>3600</v>
          </cell>
        </row>
        <row r="9">
          <cell r="E9">
            <v>0.5</v>
          </cell>
          <cell r="F9">
            <v>600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1.5</v>
          </cell>
          <cell r="F12">
            <v>1135.0899999999999</v>
          </cell>
        </row>
        <row r="13">
          <cell r="E13">
            <v>3</v>
          </cell>
          <cell r="F13">
            <v>3269.9399999999996</v>
          </cell>
        </row>
        <row r="15">
          <cell r="E15">
            <v>0</v>
          </cell>
          <cell r="F15">
            <v>0</v>
          </cell>
        </row>
      </sheetData>
      <sheetData sheetId="3">
        <row r="7">
          <cell r="E7">
            <v>4.5</v>
          </cell>
          <cell r="F7">
            <v>150000</v>
          </cell>
        </row>
        <row r="8">
          <cell r="E8">
            <v>0.5</v>
          </cell>
          <cell r="F8">
            <v>1800</v>
          </cell>
        </row>
        <row r="9">
          <cell r="E9">
            <v>1</v>
          </cell>
          <cell r="F9">
            <v>900</v>
          </cell>
        </row>
        <row r="10">
          <cell r="E10">
            <v>0</v>
          </cell>
          <cell r="F10">
            <v>0</v>
          </cell>
        </row>
        <row r="11">
          <cell r="E11">
            <v>0.5</v>
          </cell>
          <cell r="F11">
            <v>7648.1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4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5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6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7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8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9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0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1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JANVIER"/>
      <sheetName val="TABLEAU"/>
    </sheetNames>
    <sheetDataSet>
      <sheetData sheetId="0">
        <row r="7">
          <cell r="E7">
            <v>1.5</v>
          </cell>
          <cell r="F7">
            <v>40000</v>
          </cell>
        </row>
        <row r="8">
          <cell r="E8">
            <v>-0.5</v>
          </cell>
          <cell r="F8">
            <v>-700</v>
          </cell>
        </row>
        <row r="9">
          <cell r="E9">
            <v>0</v>
          </cell>
          <cell r="F9">
            <v>3294</v>
          </cell>
        </row>
        <row r="10">
          <cell r="E10">
            <v>0</v>
          </cell>
          <cell r="F10">
            <v>0</v>
          </cell>
        </row>
        <row r="11">
          <cell r="E11">
            <v>0.5</v>
          </cell>
          <cell r="F11">
            <v>7000</v>
          </cell>
        </row>
        <row r="12">
          <cell r="E12">
            <v>0</v>
          </cell>
          <cell r="F12">
            <v>0</v>
          </cell>
        </row>
        <row r="13">
          <cell r="E13">
            <v>-1</v>
          </cell>
          <cell r="F13">
            <v>-649.8599999999999</v>
          </cell>
        </row>
        <row r="15">
          <cell r="E15">
            <v>0</v>
          </cell>
          <cell r="F15">
            <v>0</v>
          </cell>
        </row>
      </sheetData>
      <sheetData sheetId="1">
        <row r="7">
          <cell r="E7">
            <v>2.5</v>
          </cell>
          <cell r="F7">
            <v>18300</v>
          </cell>
        </row>
        <row r="8">
          <cell r="E8">
            <v>2</v>
          </cell>
          <cell r="F8">
            <v>9072.44</v>
          </cell>
        </row>
        <row r="9">
          <cell r="E9">
            <v>0.5</v>
          </cell>
          <cell r="F9">
            <v>600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-0.5</v>
          </cell>
          <cell r="F12">
            <v>-102.3</v>
          </cell>
        </row>
        <row r="13">
          <cell r="E13">
            <v>2.5</v>
          </cell>
          <cell r="F13">
            <v>4108.9800000000005</v>
          </cell>
        </row>
        <row r="15">
          <cell r="E15">
            <v>1</v>
          </cell>
          <cell r="F15">
            <v>202121</v>
          </cell>
        </row>
      </sheetData>
      <sheetData sheetId="2">
        <row r="7">
          <cell r="E7">
            <v>2.5</v>
          </cell>
          <cell r="F7">
            <v>30750</v>
          </cell>
        </row>
        <row r="8">
          <cell r="E8">
            <v>1.5</v>
          </cell>
          <cell r="F8">
            <v>5400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0.5</v>
          </cell>
          <cell r="F11">
            <v>3600</v>
          </cell>
        </row>
        <row r="12">
          <cell r="E12">
            <v>2</v>
          </cell>
          <cell r="F12">
            <v>1429.5700000000002</v>
          </cell>
        </row>
        <row r="13">
          <cell r="E13">
            <v>3</v>
          </cell>
          <cell r="F13">
            <v>5137.82</v>
          </cell>
        </row>
        <row r="15">
          <cell r="E15">
            <v>0</v>
          </cell>
          <cell r="F15">
            <v>0</v>
          </cell>
        </row>
      </sheetData>
      <sheetData sheetId="3">
        <row r="7">
          <cell r="E7">
            <v>3</v>
          </cell>
          <cell r="F7">
            <v>22000</v>
          </cell>
        </row>
        <row r="8">
          <cell r="E8">
            <v>2</v>
          </cell>
          <cell r="F8">
            <v>6600</v>
          </cell>
        </row>
        <row r="9">
          <cell r="E9">
            <v>1.5</v>
          </cell>
          <cell r="F9">
            <v>4200</v>
          </cell>
        </row>
        <row r="10">
          <cell r="E10">
            <v>0</v>
          </cell>
          <cell r="F10">
            <v>0</v>
          </cell>
        </row>
        <row r="11">
          <cell r="E11">
            <v>1</v>
          </cell>
          <cell r="F11">
            <v>5082</v>
          </cell>
        </row>
        <row r="12">
          <cell r="E12">
            <v>1</v>
          </cell>
          <cell r="F12">
            <v>1043.23</v>
          </cell>
        </row>
        <row r="13">
          <cell r="E13">
            <v>1.5</v>
          </cell>
          <cell r="F13">
            <v>1439.77</v>
          </cell>
        </row>
        <row r="15">
          <cell r="E15">
            <v>0</v>
          </cell>
          <cell r="F15">
            <v>0</v>
          </cell>
        </row>
      </sheetData>
      <sheetData sheetId="4">
        <row r="7">
          <cell r="E7">
            <v>1.5</v>
          </cell>
          <cell r="F7">
            <v>11500</v>
          </cell>
        </row>
        <row r="8">
          <cell r="E8">
            <v>0.5</v>
          </cell>
          <cell r="F8">
            <v>1800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0.5</v>
          </cell>
          <cell r="F11">
            <v>7648</v>
          </cell>
        </row>
        <row r="12">
          <cell r="E12">
            <v>1.5</v>
          </cell>
          <cell r="F12">
            <v>1239.8600000000001</v>
          </cell>
        </row>
        <row r="13">
          <cell r="E13">
            <v>1.5</v>
          </cell>
          <cell r="F13">
            <v>2745.2799999999997</v>
          </cell>
        </row>
        <row r="15">
          <cell r="E15">
            <v>0</v>
          </cell>
          <cell r="F15">
            <v>0</v>
          </cell>
        </row>
      </sheetData>
      <sheetData sheetId="5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6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7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8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9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0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1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JANVIER"/>
      <sheetName val="TABLEAU"/>
    </sheetNames>
    <sheetDataSet>
      <sheetData sheetId="0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1</v>
          </cell>
          <cell r="F9">
            <v>1200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4</v>
          </cell>
          <cell r="F12">
            <v>2429.8000000000002</v>
          </cell>
        </row>
        <row r="13">
          <cell r="E13">
            <v>3.5</v>
          </cell>
          <cell r="F13">
            <v>3483.27</v>
          </cell>
        </row>
        <row r="15">
          <cell r="E15">
            <v>0</v>
          </cell>
          <cell r="F15">
            <v>0</v>
          </cell>
        </row>
      </sheetData>
      <sheetData sheetId="1">
        <row r="7">
          <cell r="E7">
            <v>0.5</v>
          </cell>
          <cell r="F7">
            <v>1500</v>
          </cell>
        </row>
        <row r="8">
          <cell r="E8">
            <v>1</v>
          </cell>
          <cell r="F8">
            <v>2400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1.5</v>
          </cell>
          <cell r="F11">
            <v>8832</v>
          </cell>
        </row>
        <row r="12">
          <cell r="E12">
            <v>4</v>
          </cell>
          <cell r="F12">
            <v>4130.9400000000005</v>
          </cell>
        </row>
        <row r="13">
          <cell r="E13">
            <v>2</v>
          </cell>
          <cell r="F13">
            <v>4452.45</v>
          </cell>
        </row>
        <row r="15">
          <cell r="E15">
            <v>0.5</v>
          </cell>
          <cell r="F15">
            <v>105650</v>
          </cell>
        </row>
      </sheetData>
      <sheetData sheetId="2">
        <row r="7">
          <cell r="E7">
            <v>0</v>
          </cell>
          <cell r="F7">
            <v>0</v>
          </cell>
        </row>
        <row r="8">
          <cell r="E8">
            <v>1</v>
          </cell>
          <cell r="F8">
            <v>2400</v>
          </cell>
        </row>
        <row r="9">
          <cell r="E9">
            <v>1</v>
          </cell>
          <cell r="F9">
            <v>1200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0.5</v>
          </cell>
          <cell r="F12">
            <v>264.56</v>
          </cell>
        </row>
        <row r="13">
          <cell r="E13">
            <v>3</v>
          </cell>
          <cell r="F13">
            <v>5096.76</v>
          </cell>
        </row>
        <row r="15">
          <cell r="E15">
            <v>0</v>
          </cell>
          <cell r="F15">
            <v>0</v>
          </cell>
        </row>
      </sheetData>
      <sheetData sheetId="3">
        <row r="7">
          <cell r="E7">
            <v>1</v>
          </cell>
          <cell r="F7">
            <v>3000</v>
          </cell>
        </row>
        <row r="8">
          <cell r="E8">
            <v>1</v>
          </cell>
          <cell r="F8">
            <v>3000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0.5</v>
          </cell>
          <cell r="F12">
            <v>401.83</v>
          </cell>
        </row>
        <row r="13">
          <cell r="E13">
            <v>2.5</v>
          </cell>
          <cell r="F13">
            <v>3334.7599999999998</v>
          </cell>
        </row>
        <row r="15">
          <cell r="E15">
            <v>0</v>
          </cell>
          <cell r="F15">
            <v>0</v>
          </cell>
        </row>
      </sheetData>
      <sheetData sheetId="4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5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6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7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8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9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0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1"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5">
          <cell r="E15">
            <v>0</v>
          </cell>
          <cell r="F15">
            <v>0</v>
          </cell>
        </row>
      </sheetData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33622-843F-4F3B-AB02-2F549EB51485}">
  <dimension ref="A1:H39"/>
  <sheetViews>
    <sheetView topLeftCell="A10" workbookViewId="0">
      <selection activeCell="P33" sqref="P33"/>
    </sheetView>
  </sheetViews>
  <sheetFormatPr baseColWidth="10" defaultRowHeight="15" x14ac:dyDescent="0.25"/>
  <cols>
    <col min="1" max="1" width="20.7109375" style="1" bestFit="1" customWidth="1"/>
    <col min="2" max="2" width="27.85546875" style="1" customWidth="1"/>
    <col min="3" max="3" width="12.42578125" style="1" bestFit="1" customWidth="1"/>
    <col min="4" max="4" width="19" style="1" bestFit="1" customWidth="1"/>
    <col min="5" max="5" width="12" style="1" bestFit="1" customWidth="1"/>
    <col min="6" max="6" width="11.42578125" style="1"/>
    <col min="7" max="7" width="13" style="1" bestFit="1" customWidth="1"/>
    <col min="8" max="16384" width="11.42578125" style="1"/>
  </cols>
  <sheetData>
    <row r="1" spans="1:8" ht="15.75" thickBot="1" x14ac:dyDescent="0.3"/>
    <row r="2" spans="1:8" x14ac:dyDescent="0.25">
      <c r="C2" s="21" t="s">
        <v>34</v>
      </c>
      <c r="D2" s="22"/>
      <c r="E2" s="22"/>
      <c r="F2" s="23"/>
    </row>
    <row r="3" spans="1:8" x14ac:dyDescent="0.25">
      <c r="C3" s="24"/>
      <c r="D3" s="25"/>
      <c r="E3" s="25"/>
      <c r="F3" s="26"/>
    </row>
    <row r="4" spans="1:8" ht="15.75" thickBot="1" x14ac:dyDescent="0.3">
      <c r="C4" s="27"/>
      <c r="D4" s="28"/>
      <c r="E4" s="28"/>
      <c r="F4" s="29"/>
    </row>
    <row r="8" spans="1:8" ht="15.75" thickBot="1" x14ac:dyDescent="0.3"/>
    <row r="9" spans="1:8" x14ac:dyDescent="0.25">
      <c r="A9" s="32" t="s">
        <v>39</v>
      </c>
      <c r="B9" s="33"/>
      <c r="C9" s="33"/>
      <c r="D9" s="33"/>
      <c r="E9" s="33"/>
      <c r="F9" s="33"/>
      <c r="G9" s="33"/>
      <c r="H9" s="34"/>
    </row>
    <row r="10" spans="1:8" x14ac:dyDescent="0.25">
      <c r="A10" s="35"/>
      <c r="B10" s="36"/>
      <c r="C10" s="36"/>
      <c r="D10" s="36"/>
      <c r="E10" s="36"/>
      <c r="F10" s="36"/>
      <c r="G10" s="36"/>
      <c r="H10" s="37"/>
    </row>
    <row r="11" spans="1:8" x14ac:dyDescent="0.25">
      <c r="A11" s="35"/>
      <c r="B11" s="36"/>
      <c r="C11" s="36"/>
      <c r="D11" s="36"/>
      <c r="E11" s="36"/>
      <c r="F11" s="36"/>
      <c r="G11" s="36"/>
      <c r="H11" s="37"/>
    </row>
    <row r="12" spans="1:8" x14ac:dyDescent="0.25">
      <c r="A12" s="35"/>
      <c r="B12" s="36"/>
      <c r="C12" s="36"/>
      <c r="D12" s="36"/>
      <c r="E12" s="36"/>
      <c r="F12" s="36"/>
      <c r="G12" s="36"/>
      <c r="H12" s="37"/>
    </row>
    <row r="13" spans="1:8" x14ac:dyDescent="0.25">
      <c r="A13" s="35"/>
      <c r="B13" s="36"/>
      <c r="C13" s="36"/>
      <c r="D13" s="36"/>
      <c r="E13" s="36"/>
      <c r="F13" s="36"/>
      <c r="G13" s="36"/>
      <c r="H13" s="37"/>
    </row>
    <row r="14" spans="1:8" x14ac:dyDescent="0.25">
      <c r="A14" s="35"/>
      <c r="B14" s="36"/>
      <c r="C14" s="36"/>
      <c r="D14" s="36"/>
      <c r="E14" s="36"/>
      <c r="F14" s="36"/>
      <c r="G14" s="36"/>
      <c r="H14" s="37"/>
    </row>
    <row r="15" spans="1:8" ht="15.75" thickBot="1" x14ac:dyDescent="0.3">
      <c r="A15" s="38"/>
      <c r="B15" s="39"/>
      <c r="C15" s="39"/>
      <c r="D15" s="39"/>
      <c r="E15" s="39"/>
      <c r="F15" s="39"/>
      <c r="G15" s="39"/>
      <c r="H15" s="40"/>
    </row>
    <row r="18" spans="1:2" ht="15.75" thickBot="1" x14ac:dyDescent="0.3"/>
    <row r="19" spans="1:2" ht="15.75" thickBot="1" x14ac:dyDescent="0.3">
      <c r="A19" s="30" t="s">
        <v>38</v>
      </c>
      <c r="B19" s="31"/>
    </row>
    <row r="20" spans="1:2" x14ac:dyDescent="0.25">
      <c r="A20" s="5" t="s">
        <v>23</v>
      </c>
      <c r="B20" s="13">
        <f>SUM(Janvier!C22+Février!C22+Mars!C22+Avril!C22+Mai!C22+Juin!C22+Juillet!C22+Août!C22+Septembre!C22+Octobre!C22+Novembre!C22+Décembre!C22)</f>
        <v>112</v>
      </c>
    </row>
    <row r="21" spans="1:2" x14ac:dyDescent="0.25">
      <c r="A21" s="6" t="s">
        <v>24</v>
      </c>
      <c r="B21" s="14">
        <f>SUM(Janvier!E22+Février!D22+Mars!E22+Avril!E22+Mai!E22+Juin!E22+Juillet!E22+Août!E22+Septembre!E22+Octobre!E22+Novembre!E22+Décembre!E22)</f>
        <v>16</v>
      </c>
    </row>
    <row r="22" spans="1:2" x14ac:dyDescent="0.25">
      <c r="A22" s="6" t="s">
        <v>35</v>
      </c>
      <c r="B22" s="14">
        <f>SUM(Janvier!G22+Février!E22+Mars!G22+Avril!G22+Mai!G22+Juin!G22+Juillet!G22+Août!G22+Septembre!G22+Octobre!G22+Novembre!G22+Décembre!G22)</f>
        <v>25.5</v>
      </c>
    </row>
    <row r="23" spans="1:2" x14ac:dyDescent="0.25">
      <c r="A23" s="6" t="s">
        <v>26</v>
      </c>
      <c r="B23" s="14">
        <f>SUM(Janvier!I22+Février!F22+Mars!I22+Avril!I22+Mai!I22+Juin!I22+Juillet!I22+Août!I22+Septembre!I22+Octobre!I22+Novembre!I22+Décembre!I22)</f>
        <v>0</v>
      </c>
    </row>
    <row r="24" spans="1:2" x14ac:dyDescent="0.25">
      <c r="A24" s="6" t="s">
        <v>27</v>
      </c>
      <c r="B24" s="14">
        <f>SUM(Janvier!K22+Février!G22+Mars!K22+Avril!K22+Mai!K22+Juin!K22+Juillet!K22+Août!K22+Septembre!K22+Octobre!K22+Novembre!K22+Décembre!K22)</f>
        <v>137.5</v>
      </c>
    </row>
    <row r="25" spans="1:2" x14ac:dyDescent="0.25">
      <c r="A25" s="6" t="s">
        <v>28</v>
      </c>
      <c r="B25" s="14">
        <f>SUM(Janvier!M22+Février!H22+Mars!M22+Avril!M22+Mai!M22+Juin!M22+Juillet!M22+Août!M22+Septembre!M22+Octobre!M22+Novembre!M22+Décembre!M22)</f>
        <v>52</v>
      </c>
    </row>
    <row r="26" spans="1:2" x14ac:dyDescent="0.25">
      <c r="A26" s="6" t="s">
        <v>29</v>
      </c>
      <c r="B26" s="14">
        <f>SUM(Janvier!O22+Février!I22+Mars!O22+Avril!O22+Mai!O22+Juin!O22+Juillet!O22+Août!O22+Septembre!O22+Octobre!O22+Novembre!O22+Décembre!O22)</f>
        <v>32.5</v>
      </c>
    </row>
    <row r="27" spans="1:2" ht="15.75" thickBot="1" x14ac:dyDescent="0.3">
      <c r="A27" s="7" t="s">
        <v>30</v>
      </c>
      <c r="B27" s="15">
        <f>SUM(Janvier!Q22+Février!J22+Mars!Q22+Avril!Q22+Mai!Q22+Juin!Q22+Juillet!Q22+Août!Q22+Septembre!Q22+Octobre!Q22+Novembre!Q22+Décembre!Q22)</f>
        <v>4</v>
      </c>
    </row>
    <row r="30" spans="1:2" ht="15.75" thickBot="1" x14ac:dyDescent="0.3"/>
    <row r="31" spans="1:2" ht="15.75" thickBot="1" x14ac:dyDescent="0.3">
      <c r="A31" s="30" t="s">
        <v>40</v>
      </c>
      <c r="B31" s="31"/>
    </row>
    <row r="32" spans="1:2" x14ac:dyDescent="0.25">
      <c r="A32" s="5" t="s">
        <v>23</v>
      </c>
      <c r="B32" s="16">
        <f>SUM(Janvier!C38+Février!C38+Mars!C38+Avril!C38+Mai!C38+Juin!C38+Juillet!C38+Août!C38+Septembre!C38+Octobre!C38+Novembre!C38+Décembre!C38)</f>
        <v>2238487</v>
      </c>
    </row>
    <row r="33" spans="1:2" x14ac:dyDescent="0.25">
      <c r="A33" s="6" t="s">
        <v>24</v>
      </c>
      <c r="B33" s="17">
        <f>SUM(Janvier!E38+Février!D38+Mars!E38+Avril!E38+Mai!E38+Juin!E38+Juillet!E38+Août!E38+Septembre!E38+Octobre!E38+Novembre!E38+Décembre!E38)</f>
        <v>56084.880000000005</v>
      </c>
    </row>
    <row r="34" spans="1:2" x14ac:dyDescent="0.25">
      <c r="A34" s="6" t="s">
        <v>35</v>
      </c>
      <c r="B34" s="17">
        <f>SUM(Janvier!G38+Février!E38+Mars!G38+Avril!G38+Mai!G38+Juin!G38+Juillet!G38+Août!G38+Septembre!G38+Octobre!G38+Novembre!G38+Décembre!G38)</f>
        <v>67141.350000000006</v>
      </c>
    </row>
    <row r="35" spans="1:2" x14ac:dyDescent="0.25">
      <c r="A35" s="6" t="s">
        <v>26</v>
      </c>
      <c r="B35" s="17">
        <f>SUM(Janvier!I38+Février!F38+Mars!I38+Avril!I38+Mai!I38+Juin!I38+Juillet!I38+Août!I38+Septembre!I38+Octobre!I38+Novembre!I38+Décembre!I38)</f>
        <v>0</v>
      </c>
    </row>
    <row r="36" spans="1:2" x14ac:dyDescent="0.25">
      <c r="A36" s="6" t="s">
        <v>27</v>
      </c>
      <c r="B36" s="17">
        <f>SUM(Janvier!K38+Février!G38+Mars!K38+Avril!K38+Mai!K38+Juin!K38+Juillet!K38+Août!K38+Septembre!K38+Octobre!K38+Novembre!K38+Décembre!K38)</f>
        <v>2787367.0100000002</v>
      </c>
    </row>
    <row r="37" spans="1:2" x14ac:dyDescent="0.25">
      <c r="A37" s="6" t="s">
        <v>28</v>
      </c>
      <c r="B37" s="17">
        <f>SUM(Janvier!M38+Février!H38+Mars!M38+Avril!M38+Mai!M38+Juin!M38+Juillet!M38+Août!M38+Septembre!M38+Octobre!M38+Novembre!M38+Décembre!M38)</f>
        <v>53812.750000000015</v>
      </c>
    </row>
    <row r="38" spans="1:2" x14ac:dyDescent="0.25">
      <c r="A38" s="6" t="s">
        <v>29</v>
      </c>
      <c r="B38" s="17">
        <f>SUM(Janvier!O38+Février!I38+Mars!O38+Avril!O38+Mai!O38+Juin!O38+Juillet!O38+Août!O38+Septembre!O38+Octobre!O38+Novembre!O38+Décembre!O38)</f>
        <v>47213.659999999996</v>
      </c>
    </row>
    <row r="39" spans="1:2" ht="15.75" thickBot="1" x14ac:dyDescent="0.3">
      <c r="A39" s="7" t="s">
        <v>30</v>
      </c>
      <c r="B39" s="18">
        <f>SUM(Janvier!Q38+Février!J38+Mars!Q38+Avril!Q38+Mai!Q38+Juin!Q38+Juillet!Q38+Août!Q38+Septembre!Q38+Octobre!Q38+Novembre!Q38+Décembre!Q38)</f>
        <v>803001</v>
      </c>
    </row>
  </sheetData>
  <mergeCells count="4">
    <mergeCell ref="C2:F4"/>
    <mergeCell ref="A19:B19"/>
    <mergeCell ref="A31:B31"/>
    <mergeCell ref="A9:H1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2B55A-919C-49CA-8B88-FEAE07BF8D8F}">
  <dimension ref="A1:Q38"/>
  <sheetViews>
    <sheetView topLeftCell="B4" workbookViewId="0">
      <selection activeCell="C21" sqref="C21"/>
    </sheetView>
  </sheetViews>
  <sheetFormatPr baseColWidth="10" defaultRowHeight="15" x14ac:dyDescent="0.25"/>
  <cols>
    <col min="1" max="1" width="3" style="1" bestFit="1" customWidth="1"/>
    <col min="2" max="2" width="12.28515625" style="1" bestFit="1" customWidth="1"/>
    <col min="3" max="3" width="11.42578125" style="1"/>
    <col min="4" max="4" width="14.140625" style="1" bestFit="1" customWidth="1"/>
    <col min="5" max="5" width="12.42578125" style="1" bestFit="1" customWidth="1"/>
    <col min="6" max="6" width="18.85546875" style="1" bestFit="1" customWidth="1"/>
    <col min="7" max="7" width="11.85546875" style="1" bestFit="1" customWidth="1"/>
    <col min="8" max="8" width="11.42578125" style="1"/>
    <col min="9" max="9" width="12.85546875" style="1" bestFit="1" customWidth="1"/>
    <col min="10" max="16384" width="11.42578125" style="1"/>
  </cols>
  <sheetData>
    <row r="1" spans="1:10" ht="15.75" thickBot="1" x14ac:dyDescent="0.3"/>
    <row r="2" spans="1:10" x14ac:dyDescent="0.25">
      <c r="D2" s="41" t="s">
        <v>1</v>
      </c>
      <c r="E2" s="42"/>
      <c r="F2" s="42"/>
      <c r="G2" s="42"/>
      <c r="H2" s="43"/>
    </row>
    <row r="3" spans="1:10" x14ac:dyDescent="0.25">
      <c r="D3" s="44"/>
      <c r="E3" s="45"/>
      <c r="F3" s="45"/>
      <c r="G3" s="45"/>
      <c r="H3" s="46"/>
    </row>
    <row r="4" spans="1:10" ht="15.75" thickBot="1" x14ac:dyDescent="0.3">
      <c r="D4" s="47"/>
      <c r="E4" s="48"/>
      <c r="F4" s="48"/>
      <c r="G4" s="48"/>
      <c r="H4" s="49"/>
    </row>
    <row r="8" spans="1:10" ht="15.75" thickBot="1" x14ac:dyDescent="0.3"/>
    <row r="9" spans="1:10" ht="15.75" thickBot="1" x14ac:dyDescent="0.3">
      <c r="C9" s="50" t="s">
        <v>36</v>
      </c>
      <c r="D9" s="51"/>
      <c r="E9" s="51"/>
      <c r="F9" s="51"/>
      <c r="G9" s="51"/>
      <c r="H9" s="51"/>
      <c r="I9" s="51"/>
      <c r="J9" s="52"/>
    </row>
    <row r="10" spans="1:10" ht="15.75" thickBot="1" x14ac:dyDescent="0.3">
      <c r="C10" s="10" t="s">
        <v>23</v>
      </c>
      <c r="D10" s="10" t="s">
        <v>24</v>
      </c>
      <c r="E10" s="10" t="s">
        <v>25</v>
      </c>
      <c r="F10" s="10" t="s">
        <v>26</v>
      </c>
      <c r="G10" s="10" t="s">
        <v>27</v>
      </c>
      <c r="H10" s="10" t="s">
        <v>28</v>
      </c>
      <c r="I10" s="10" t="s">
        <v>29</v>
      </c>
      <c r="J10" s="10" t="s">
        <v>30</v>
      </c>
    </row>
    <row r="11" spans="1:10" ht="15.75" thickBot="1" x14ac:dyDescent="0.3">
      <c r="A11" s="2">
        <v>1</v>
      </c>
      <c r="B11" s="5" t="s">
        <v>12</v>
      </c>
      <c r="C11" s="5">
        <f>[1]FEVRIER!$E$7</f>
        <v>1</v>
      </c>
      <c r="D11" s="5">
        <f>[1]FEVRIER!$E$8</f>
        <v>0</v>
      </c>
      <c r="E11" s="5">
        <f>[1]FEVRIER!$E$9</f>
        <v>0</v>
      </c>
      <c r="F11" s="5">
        <f>[1]FEVRIER!$E$10</f>
        <v>0</v>
      </c>
      <c r="G11" s="5">
        <f>[1]FEVRIER!$E$11</f>
        <v>21</v>
      </c>
      <c r="H11" s="5">
        <f>[1]FEVRIER!$E$12</f>
        <v>3</v>
      </c>
      <c r="I11" s="5">
        <f>[1]FEVRIER!$E$13</f>
        <v>0</v>
      </c>
      <c r="J11" s="5">
        <f>[1]FEVRIER!$E$15</f>
        <v>0</v>
      </c>
    </row>
    <row r="12" spans="1:10" ht="15.75" thickBot="1" x14ac:dyDescent="0.3">
      <c r="A12" s="3">
        <v>3</v>
      </c>
      <c r="B12" s="6" t="s">
        <v>13</v>
      </c>
      <c r="C12" s="5">
        <f>[2]FEVRIER!$E$7</f>
        <v>1</v>
      </c>
      <c r="D12" s="5">
        <f>[2]FEVRIER!$E$8</f>
        <v>0</v>
      </c>
      <c r="E12" s="5">
        <f>[2]FEVRIER!$E$9</f>
        <v>0</v>
      </c>
      <c r="F12" s="5">
        <f>[2]FEVRIER!$E$10</f>
        <v>0</v>
      </c>
      <c r="G12" s="5">
        <f>[2]FEVRIER!$E$11</f>
        <v>1</v>
      </c>
      <c r="H12" s="5">
        <f>[2]FEVRIER!$E$12</f>
        <v>5</v>
      </c>
      <c r="I12" s="5">
        <f>[2]FEVRIER!$E$13</f>
        <v>0</v>
      </c>
      <c r="J12" s="5">
        <f>[2]FEVRIER!$E$15</f>
        <v>0</v>
      </c>
    </row>
    <row r="13" spans="1:10" ht="15.75" thickBot="1" x14ac:dyDescent="0.3">
      <c r="A13" s="3">
        <v>4</v>
      </c>
      <c r="B13" s="6" t="s">
        <v>14</v>
      </c>
      <c r="C13" s="5">
        <f>[3]FEVRIER!$E$7</f>
        <v>1</v>
      </c>
      <c r="D13" s="5">
        <f>[3]FEVRIER!$E$8</f>
        <v>0</v>
      </c>
      <c r="E13" s="5">
        <f>[3]FEVRIER!$E$9</f>
        <v>0</v>
      </c>
      <c r="F13" s="5">
        <f>[3]FEVRIER!$E$10</f>
        <v>0</v>
      </c>
      <c r="G13" s="5">
        <f>[3]FEVRIER!$E$11</f>
        <v>20</v>
      </c>
      <c r="H13" s="5">
        <f>[3]FEVRIER!$E$12</f>
        <v>0</v>
      </c>
      <c r="I13" s="5">
        <f>[3]FEVRIER!$E$13</f>
        <v>0</v>
      </c>
      <c r="J13" s="5">
        <f>[3]FEVRIER!$E$15</f>
        <v>0</v>
      </c>
    </row>
    <row r="14" spans="1:10" ht="15.75" thickBot="1" x14ac:dyDescent="0.3">
      <c r="A14" s="3">
        <v>5</v>
      </c>
      <c r="B14" s="6" t="s">
        <v>15</v>
      </c>
      <c r="C14" s="5">
        <f>[4]FEVRIER!$E$7</f>
        <v>13</v>
      </c>
      <c r="D14" s="5">
        <f>[4]FEVRIER!$E$8</f>
        <v>-0.5</v>
      </c>
      <c r="E14" s="5">
        <f>[4]FEVRIER!$E$9</f>
        <v>0</v>
      </c>
      <c r="F14" s="5">
        <f>[4]FEVRIER!$E$10</f>
        <v>0</v>
      </c>
      <c r="G14" s="5">
        <f>[4]FEVRIER!$E$11</f>
        <v>0.5</v>
      </c>
      <c r="H14" s="5">
        <f>[4]FEVRIER!$E$12</f>
        <v>2</v>
      </c>
      <c r="I14" s="5">
        <f>[4]FEVRIER!$E$13</f>
        <v>0</v>
      </c>
      <c r="J14" s="5">
        <f>[4]FEVRIER!$E$15</f>
        <v>0</v>
      </c>
    </row>
    <row r="15" spans="1:10" ht="15.75" thickBot="1" x14ac:dyDescent="0.3">
      <c r="A15" s="3">
        <v>8</v>
      </c>
      <c r="B15" s="6" t="s">
        <v>16</v>
      </c>
      <c r="C15" s="5">
        <f>[5]FEVRIER!$E$7</f>
        <v>3.5</v>
      </c>
      <c r="D15" s="5">
        <f>[5]FEVRIER!$E$8</f>
        <v>0</v>
      </c>
      <c r="E15" s="5">
        <f>[5]FEVRIER!$E$9</f>
        <v>0</v>
      </c>
      <c r="F15" s="5">
        <f>[5]FEVRIER!$E$10</f>
        <v>0</v>
      </c>
      <c r="G15" s="5">
        <f>[5]FEVRIER!$E$11</f>
        <v>0.5</v>
      </c>
      <c r="H15" s="5">
        <f>[5]FEVRIER!$E$12</f>
        <v>2</v>
      </c>
      <c r="I15" s="5">
        <f>[5]FEVRIER!$E$13</f>
        <v>0</v>
      </c>
      <c r="J15" s="5">
        <f>[5]FEVRIER!$E$15</f>
        <v>0</v>
      </c>
    </row>
    <row r="16" spans="1:10" ht="15.75" thickBot="1" x14ac:dyDescent="0.3">
      <c r="A16" s="3">
        <v>9</v>
      </c>
      <c r="B16" s="6" t="s">
        <v>17</v>
      </c>
      <c r="C16" s="5">
        <f>[6]FEVRIER!$E$7</f>
        <v>4</v>
      </c>
      <c r="D16" s="5">
        <f>[6]FEVRIER!$E$8</f>
        <v>0</v>
      </c>
      <c r="E16" s="5">
        <f>[6]FEVRIER!$E$9</f>
        <v>0</v>
      </c>
      <c r="F16" s="5">
        <f>[6]FEVRIER!$E$10</f>
        <v>0</v>
      </c>
      <c r="G16" s="5">
        <f>[6]FEVRIER!$E$11</f>
        <v>1.5</v>
      </c>
      <c r="H16" s="5">
        <f>[6]FEVRIER!$E$12</f>
        <v>0</v>
      </c>
      <c r="I16" s="5">
        <f>[6]FEVRIER!$E$13</f>
        <v>0</v>
      </c>
      <c r="J16" s="5">
        <f>[6]FEVRIER!$E$15</f>
        <v>0</v>
      </c>
    </row>
    <row r="17" spans="1:10" ht="15.75" thickBot="1" x14ac:dyDescent="0.3">
      <c r="A17" s="3">
        <v>11</v>
      </c>
      <c r="B17" s="6" t="s">
        <v>18</v>
      </c>
      <c r="C17" s="5">
        <f>[7]FEVRIER!$E$7</f>
        <v>3</v>
      </c>
      <c r="D17" s="5">
        <f>[7]FEVRIER!$E$8</f>
        <v>2</v>
      </c>
      <c r="E17" s="5">
        <f>[7]FEVRIER!$E$9</f>
        <v>1</v>
      </c>
      <c r="F17" s="5">
        <f>[7]FEVRIER!$E$10</f>
        <v>0</v>
      </c>
      <c r="G17" s="5">
        <f>[7]FEVRIER!$E$11</f>
        <v>3</v>
      </c>
      <c r="H17" s="5">
        <f>[7]FEVRIER!$E$12</f>
        <v>0</v>
      </c>
      <c r="I17" s="5">
        <f>[7]FEVRIER!$E$13</f>
        <v>2</v>
      </c>
      <c r="J17" s="5">
        <f>[7]FEVRIER!$E$15</f>
        <v>0</v>
      </c>
    </row>
    <row r="18" spans="1:10" ht="15.75" thickBot="1" x14ac:dyDescent="0.3">
      <c r="A18" s="3">
        <v>12</v>
      </c>
      <c r="B18" s="6" t="s">
        <v>19</v>
      </c>
      <c r="C18" s="5">
        <f>[8]FEVRIER!$E$7</f>
        <v>5</v>
      </c>
      <c r="D18" s="5">
        <f>[8]FEVRIER!$E$8</f>
        <v>0</v>
      </c>
      <c r="E18" s="5">
        <f>[8]FEVRIER!$E$9</f>
        <v>0</v>
      </c>
      <c r="F18" s="5">
        <f>[8]FEVRIER!$E$10</f>
        <v>0</v>
      </c>
      <c r="G18" s="5">
        <f>[8]FEVRIER!$E$11</f>
        <v>9</v>
      </c>
      <c r="H18" s="5">
        <f>[8]FEVRIER!$E$12</f>
        <v>0</v>
      </c>
      <c r="I18" s="5">
        <f>[8]FEVRIER!$E$13</f>
        <v>0</v>
      </c>
      <c r="J18" s="5">
        <f>[8]FEVRIER!$E$15</f>
        <v>1</v>
      </c>
    </row>
    <row r="19" spans="1:10" ht="15.75" thickBot="1" x14ac:dyDescent="0.3">
      <c r="A19" s="3">
        <v>16</v>
      </c>
      <c r="B19" s="6" t="s">
        <v>20</v>
      </c>
      <c r="C19" s="5">
        <f>[9]FEVRIER!$E$7</f>
        <v>6</v>
      </c>
      <c r="D19" s="5">
        <f>[9]FEVRIER!$E$8</f>
        <v>0</v>
      </c>
      <c r="E19" s="5">
        <f>[9]FEVRIER!$E$9</f>
        <v>-1</v>
      </c>
      <c r="F19" s="5">
        <f>[9]FEVRIER!$E$10</f>
        <v>0</v>
      </c>
      <c r="G19" s="5">
        <f>[9]FEVRIER!$E$11</f>
        <v>6.5</v>
      </c>
      <c r="H19" s="5">
        <f>[9]FEVRIER!$E$12</f>
        <v>3.5</v>
      </c>
      <c r="I19" s="5">
        <f>[9]FEVRIER!$E$13</f>
        <v>0.5</v>
      </c>
      <c r="J19" s="5">
        <f>[9]FEVRIER!$E$15</f>
        <v>0</v>
      </c>
    </row>
    <row r="20" spans="1:10" ht="15.75" thickBot="1" x14ac:dyDescent="0.3">
      <c r="A20" s="3">
        <v>31</v>
      </c>
      <c r="B20" s="6" t="s">
        <v>21</v>
      </c>
      <c r="C20" s="5">
        <f>[10]FEVRIER!$E$7</f>
        <v>1.5</v>
      </c>
      <c r="D20" s="5">
        <f>[10]FEVRIER!$E$8</f>
        <v>-0.5</v>
      </c>
      <c r="E20" s="5">
        <f>[10]FEVRIER!$E$9</f>
        <v>0</v>
      </c>
      <c r="F20" s="5">
        <f>[10]FEVRIER!$E$10</f>
        <v>0</v>
      </c>
      <c r="G20" s="5">
        <f>[10]FEVRIER!$E$11</f>
        <v>0.5</v>
      </c>
      <c r="H20" s="5">
        <f>[10]FEVRIER!$E$12</f>
        <v>0</v>
      </c>
      <c r="I20" s="5">
        <f>[10]FEVRIER!$E$13</f>
        <v>-1</v>
      </c>
      <c r="J20" s="5">
        <f>[10]FEVRIER!$E$15</f>
        <v>0</v>
      </c>
    </row>
    <row r="21" spans="1:10" ht="15.75" thickBot="1" x14ac:dyDescent="0.3">
      <c r="A21" s="4">
        <v>33</v>
      </c>
      <c r="B21" s="7" t="s">
        <v>22</v>
      </c>
      <c r="C21" s="5">
        <f>[11]FEVRIER!$E$7</f>
        <v>0</v>
      </c>
      <c r="D21" s="5">
        <f>[11]FEVRIER!$E$8</f>
        <v>0</v>
      </c>
      <c r="E21" s="5">
        <f>[11]FEVRIER!$E$9</f>
        <v>1</v>
      </c>
      <c r="F21" s="5">
        <f>[11]FEVRIER!$E$10</f>
        <v>0</v>
      </c>
      <c r="G21" s="5">
        <f>[11]FEVRIER!$E$11</f>
        <v>0</v>
      </c>
      <c r="H21" s="5">
        <f>[11]FEVRIER!$E$12</f>
        <v>4</v>
      </c>
      <c r="I21" s="5">
        <f>[11]FEVRIER!$E$13</f>
        <v>3.5</v>
      </c>
      <c r="J21" s="5">
        <f>[11]FEVRIER!$E$15</f>
        <v>0</v>
      </c>
    </row>
    <row r="22" spans="1:10" ht="15.75" thickBot="1" x14ac:dyDescent="0.3">
      <c r="B22" s="10" t="s">
        <v>31</v>
      </c>
      <c r="C22" s="8">
        <f>SUM(C11:C21)</f>
        <v>39</v>
      </c>
      <c r="D22" s="8">
        <f t="shared" ref="D22:J22" si="0">SUM(D11:D21)</f>
        <v>1</v>
      </c>
      <c r="E22" s="8">
        <f t="shared" si="0"/>
        <v>1</v>
      </c>
      <c r="F22" s="8">
        <f t="shared" si="0"/>
        <v>0</v>
      </c>
      <c r="G22" s="8">
        <f t="shared" si="0"/>
        <v>63.5</v>
      </c>
      <c r="H22" s="8">
        <f t="shared" si="0"/>
        <v>19.5</v>
      </c>
      <c r="I22" s="8">
        <f t="shared" si="0"/>
        <v>5</v>
      </c>
      <c r="J22" s="8">
        <f t="shared" si="0"/>
        <v>1</v>
      </c>
    </row>
    <row r="24" spans="1:10" ht="15.75" thickBot="1" x14ac:dyDescent="0.3"/>
    <row r="25" spans="1:10" ht="15.75" thickBot="1" x14ac:dyDescent="0.3">
      <c r="C25" s="50" t="s">
        <v>37</v>
      </c>
      <c r="D25" s="51"/>
      <c r="E25" s="51"/>
      <c r="F25" s="51"/>
      <c r="G25" s="51"/>
      <c r="H25" s="51"/>
      <c r="I25" s="51"/>
      <c r="J25" s="52"/>
    </row>
    <row r="26" spans="1:10" ht="15.75" thickBot="1" x14ac:dyDescent="0.3">
      <c r="C26" s="10" t="s">
        <v>23</v>
      </c>
      <c r="D26" s="10" t="s">
        <v>24</v>
      </c>
      <c r="E26" s="10" t="s">
        <v>25</v>
      </c>
      <c r="F26" s="10" t="s">
        <v>26</v>
      </c>
      <c r="G26" s="10" t="s">
        <v>27</v>
      </c>
      <c r="H26" s="10" t="s">
        <v>28</v>
      </c>
      <c r="I26" s="10" t="s">
        <v>29</v>
      </c>
      <c r="J26" s="10" t="s">
        <v>30</v>
      </c>
    </row>
    <row r="27" spans="1:10" ht="15.75" thickBot="1" x14ac:dyDescent="0.3">
      <c r="A27" s="2">
        <v>1</v>
      </c>
      <c r="B27" s="5" t="s">
        <v>12</v>
      </c>
      <c r="C27" s="11">
        <f>[1]FEVRIER!$F$7</f>
        <v>2000</v>
      </c>
      <c r="D27" s="11">
        <f>[1]FEVRIER!$F$8</f>
        <v>0</v>
      </c>
      <c r="E27" s="11">
        <f>[1]FEVRIER!$F$9</f>
        <v>0</v>
      </c>
      <c r="F27" s="11">
        <f>[1]FEVRIER!$F$10</f>
        <v>0</v>
      </c>
      <c r="G27" s="11">
        <f>[1]FEVRIER!$F$11</f>
        <v>79274.580000000016</v>
      </c>
      <c r="H27" s="11">
        <f>[1]FEVRIER!$F$12</f>
        <v>4297.7300000000005</v>
      </c>
      <c r="I27" s="11">
        <f>[1]FEVRIER!$F$13</f>
        <v>0</v>
      </c>
      <c r="J27" s="11">
        <f>[1]FEVRIER!$F$15</f>
        <v>0</v>
      </c>
    </row>
    <row r="28" spans="1:10" ht="15.75" thickBot="1" x14ac:dyDescent="0.3">
      <c r="A28" s="3">
        <v>3</v>
      </c>
      <c r="B28" s="6" t="s">
        <v>13</v>
      </c>
      <c r="C28" s="11">
        <f>[2]FEVRIER!$F$7</f>
        <v>1500</v>
      </c>
      <c r="D28" s="11">
        <f>[2]FEVRIER!$F$8</f>
        <v>0</v>
      </c>
      <c r="E28" s="11">
        <f>[2]FEVRIER!$F$9</f>
        <v>0</v>
      </c>
      <c r="F28" s="11">
        <f>[2]FEVRIER!$F$10</f>
        <v>0</v>
      </c>
      <c r="G28" s="11">
        <f>[2]FEVRIER!$F$11</f>
        <v>16178</v>
      </c>
      <c r="H28" s="11">
        <f>[2]FEVRIER!$F$12</f>
        <v>4784.4500000000007</v>
      </c>
      <c r="I28" s="11">
        <f>[3]FEVRIER!$F$13</f>
        <v>0</v>
      </c>
      <c r="J28" s="11">
        <f>[3]FEVRIER!$F$15</f>
        <v>0</v>
      </c>
    </row>
    <row r="29" spans="1:10" ht="15.75" thickBot="1" x14ac:dyDescent="0.3">
      <c r="A29" s="3">
        <v>4</v>
      </c>
      <c r="B29" s="6" t="s">
        <v>14</v>
      </c>
      <c r="C29" s="11">
        <f>[3]FEVRIER!$F$7</f>
        <v>66000</v>
      </c>
      <c r="D29" s="11">
        <f>[3]FEVRIER!$F$8</f>
        <v>0</v>
      </c>
      <c r="E29" s="11">
        <f>[3]FEVRIER!$F$9</f>
        <v>0</v>
      </c>
      <c r="F29" s="11">
        <f>[3]FEVRIER!$F$10</f>
        <v>0</v>
      </c>
      <c r="G29" s="11">
        <f>[3]FEVRIER!$F$11</f>
        <v>667651</v>
      </c>
      <c r="H29" s="11">
        <f>[3]FEVRIER!$F$12</f>
        <v>0</v>
      </c>
      <c r="I29" s="11">
        <f>[3]FEVRIER!$F$13</f>
        <v>0</v>
      </c>
      <c r="J29" s="11">
        <f>[3]FEVRIER!$F$15</f>
        <v>0</v>
      </c>
    </row>
    <row r="30" spans="1:10" ht="15.75" thickBot="1" x14ac:dyDescent="0.3">
      <c r="A30" s="3">
        <v>5</v>
      </c>
      <c r="B30" s="6" t="s">
        <v>15</v>
      </c>
      <c r="C30" s="11">
        <f>[4]FEVRIER!$F$7</f>
        <v>63000</v>
      </c>
      <c r="D30" s="11">
        <f>[4]FEVRIER!$F$8</f>
        <v>-1700</v>
      </c>
      <c r="E30" s="11">
        <f>[4]FEVRIER!$F$9</f>
        <v>0</v>
      </c>
      <c r="F30" s="11">
        <f>[4]FEVRIER!$F$10</f>
        <v>0</v>
      </c>
      <c r="G30" s="11">
        <f>[4]FEVRIER!$F$11</f>
        <v>2633</v>
      </c>
      <c r="H30" s="11">
        <f>[4]FEVRIER!$F$12</f>
        <v>2415.4500000000003</v>
      </c>
      <c r="I30" s="11">
        <f>[4]FEVRIER!$F$13</f>
        <v>559.65</v>
      </c>
      <c r="J30" s="11">
        <f>[4]FEVRIER!$F$15</f>
        <v>0</v>
      </c>
    </row>
    <row r="31" spans="1:10" ht="15.75" thickBot="1" x14ac:dyDescent="0.3">
      <c r="A31" s="3">
        <v>8</v>
      </c>
      <c r="B31" s="6" t="s">
        <v>16</v>
      </c>
      <c r="C31" s="11">
        <f>[5]FEVRIER!$F$7</f>
        <v>150000</v>
      </c>
      <c r="D31" s="11">
        <f>[5]FEVRIER!$F$8</f>
        <v>0</v>
      </c>
      <c r="E31" s="11">
        <f>[5]FEVRIER!$F$9</f>
        <v>0</v>
      </c>
      <c r="F31" s="11">
        <f>[5]FEVRIER!$F$10</f>
        <v>0</v>
      </c>
      <c r="G31" s="11">
        <f>[5]FEVRIER!$F$11</f>
        <v>3136.5</v>
      </c>
      <c r="H31" s="11">
        <f>[5]FEVRIER!$F$12</f>
        <v>3036</v>
      </c>
      <c r="I31" s="11">
        <f>[5]FEVRIER!$F$13</f>
        <v>0</v>
      </c>
      <c r="J31" s="11">
        <f>[5]FEVRIER!$F$15</f>
        <v>0</v>
      </c>
    </row>
    <row r="32" spans="1:10" ht="15.75" thickBot="1" x14ac:dyDescent="0.3">
      <c r="A32" s="3">
        <v>9</v>
      </c>
      <c r="B32" s="6" t="s">
        <v>17</v>
      </c>
      <c r="C32" s="11">
        <f>[6]FEVRIER!$F$7</f>
        <v>73000</v>
      </c>
      <c r="D32" s="11">
        <f>[6]FEVRIER!$F$8</f>
        <v>0</v>
      </c>
      <c r="E32" s="11">
        <f>[6]FEVRIER!$F$9</f>
        <v>0</v>
      </c>
      <c r="F32" s="11">
        <f>[6]FEVRIER!$F$10</f>
        <v>0</v>
      </c>
      <c r="G32" s="11">
        <f>[6]FEVRIER!$F$11</f>
        <v>108461</v>
      </c>
      <c r="H32" s="11">
        <f>[6]FEVRIER!$F$12</f>
        <v>0</v>
      </c>
      <c r="I32" s="11">
        <f>[6]FEVRIER!$F$13</f>
        <v>0</v>
      </c>
      <c r="J32" s="11">
        <f>[6]FEVRIER!$F$15</f>
        <v>0</v>
      </c>
    </row>
    <row r="33" spans="1:17" ht="15.75" thickBot="1" x14ac:dyDescent="0.3">
      <c r="A33" s="3">
        <v>11</v>
      </c>
      <c r="B33" s="6" t="s">
        <v>18</v>
      </c>
      <c r="C33" s="11">
        <f>[7]FEVRIER!$F$7</f>
        <v>36330</v>
      </c>
      <c r="D33" s="11">
        <f>[7]FEVRIER!$F$8</f>
        <v>5040</v>
      </c>
      <c r="E33" s="11">
        <f>[7]FEVRIER!$F$9</f>
        <v>1200</v>
      </c>
      <c r="F33" s="11">
        <f>[7]FEVRIER!$F$10</f>
        <v>0</v>
      </c>
      <c r="G33" s="11">
        <f>[7]FEVRIER!$F$11</f>
        <v>113526</v>
      </c>
      <c r="H33" s="11">
        <f>[7]FEVRIER!$F$12</f>
        <v>0</v>
      </c>
      <c r="I33" s="11">
        <f>[7]FEVRIER!$F$13</f>
        <v>1751.8799999999999</v>
      </c>
      <c r="J33" s="11">
        <f>[7]FEVRIER!$F$15</f>
        <v>0</v>
      </c>
    </row>
    <row r="34" spans="1:17" ht="15.75" thickBot="1" x14ac:dyDescent="0.3">
      <c r="A34" s="3">
        <v>12</v>
      </c>
      <c r="B34" s="6" t="s">
        <v>19</v>
      </c>
      <c r="C34" s="11">
        <f>[8]FEVRIER!$F$7</f>
        <v>60000</v>
      </c>
      <c r="D34" s="11">
        <f>[8]FEVRIER!$F$8</f>
        <v>0</v>
      </c>
      <c r="E34" s="11">
        <f>[8]FEVRIER!$F$9</f>
        <v>0</v>
      </c>
      <c r="F34" s="11">
        <f>[8]FEVRIER!$F$10</f>
        <v>0</v>
      </c>
      <c r="G34" s="11">
        <f>[8]FEVRIER!$F$11</f>
        <v>107103</v>
      </c>
      <c r="H34" s="11">
        <f>[8]FEVRIER!$F$12</f>
        <v>0</v>
      </c>
      <c r="I34" s="11">
        <f>[8]FEVRIER!$F$13</f>
        <v>0</v>
      </c>
      <c r="J34" s="11">
        <f>[8]FEVRIER!$F$15</f>
        <v>159062</v>
      </c>
    </row>
    <row r="35" spans="1:17" ht="15.75" thickBot="1" x14ac:dyDescent="0.3">
      <c r="A35" s="3">
        <v>16</v>
      </c>
      <c r="B35" s="6" t="s">
        <v>20</v>
      </c>
      <c r="C35" s="11">
        <f>[9]FEVRIER!$F$7</f>
        <v>165000</v>
      </c>
      <c r="D35" s="11">
        <f>[9]FEVRIER!$F$8</f>
        <v>1100</v>
      </c>
      <c r="E35" s="11">
        <f>[9]FEVRIER!$F$9</f>
        <v>-2706</v>
      </c>
      <c r="F35" s="11">
        <f>[9]FEVRIER!$F$10</f>
        <v>0</v>
      </c>
      <c r="G35" s="11">
        <f>[9]FEVRIER!$F$11</f>
        <v>54729</v>
      </c>
      <c r="H35" s="11">
        <f>[9]FEVRIER!$F$12</f>
        <v>2597.8500000000004</v>
      </c>
      <c r="I35" s="11">
        <f>[9]FEVRIER!$F$13</f>
        <v>1146.48</v>
      </c>
      <c r="J35" s="11">
        <f>[9]FEVRIER!$F$15</f>
        <v>0</v>
      </c>
    </row>
    <row r="36" spans="1:17" ht="15.75" thickBot="1" x14ac:dyDescent="0.3">
      <c r="A36" s="3">
        <v>31</v>
      </c>
      <c r="B36" s="6" t="s">
        <v>21</v>
      </c>
      <c r="C36" s="11">
        <f>[10]FEVRIER!$F$7</f>
        <v>40000</v>
      </c>
      <c r="D36" s="11">
        <f>[10]FEVRIER!$F$8</f>
        <v>-700</v>
      </c>
      <c r="E36" s="11">
        <f>[10]FEVRIER!$F$9</f>
        <v>3294</v>
      </c>
      <c r="F36" s="11">
        <f>[10]FEVRIER!$F$10</f>
        <v>0</v>
      </c>
      <c r="G36" s="11">
        <f>[10]FEVRIER!$F$11</f>
        <v>7000</v>
      </c>
      <c r="H36" s="11">
        <f>[10]FEVRIER!$F$12</f>
        <v>0</v>
      </c>
      <c r="I36" s="11">
        <f>[10]FEVRIER!$F$13</f>
        <v>-649.8599999999999</v>
      </c>
      <c r="J36" s="11">
        <f>[10]FEVRIER!$F$15</f>
        <v>0</v>
      </c>
    </row>
    <row r="37" spans="1:17" ht="15.75" thickBot="1" x14ac:dyDescent="0.3">
      <c r="A37" s="4">
        <v>33</v>
      </c>
      <c r="B37" s="7" t="s">
        <v>22</v>
      </c>
      <c r="C37" s="11">
        <f>[11]FEVRIER!$F$7</f>
        <v>0</v>
      </c>
      <c r="D37" s="11">
        <f>[11]FEVRIER!$F$8</f>
        <v>0</v>
      </c>
      <c r="E37" s="11">
        <f>[11]FEVRIER!$F$9</f>
        <v>1200</v>
      </c>
      <c r="F37" s="11">
        <f>[11]FEVRIER!$F$10</f>
        <v>0</v>
      </c>
      <c r="G37" s="11">
        <f>[11]FEVRIER!$F$11</f>
        <v>0</v>
      </c>
      <c r="H37" s="11">
        <f>[11]FEVRIER!$F$12</f>
        <v>2429.8000000000002</v>
      </c>
      <c r="I37" s="11">
        <f>[11]FEVRIER!$F$13</f>
        <v>3483.27</v>
      </c>
      <c r="J37" s="11">
        <f>[11]FEVRIER!$F$15</f>
        <v>0</v>
      </c>
    </row>
    <row r="38" spans="1:17" ht="15.75" thickBot="1" x14ac:dyDescent="0.3">
      <c r="B38" s="10" t="s">
        <v>31</v>
      </c>
      <c r="C38" s="12">
        <f>SUM(C27:C37)</f>
        <v>656830</v>
      </c>
      <c r="D38" s="12">
        <f t="shared" ref="D38" si="1">SUM(D27:D37)</f>
        <v>3740</v>
      </c>
      <c r="E38" s="12">
        <f t="shared" ref="E38" si="2">SUM(E27:E37)</f>
        <v>2988</v>
      </c>
      <c r="F38" s="12">
        <f t="shared" ref="F38" si="3">SUM(F27:F37)</f>
        <v>0</v>
      </c>
      <c r="G38" s="12">
        <f t="shared" ref="G38" si="4">SUM(G27:G37)</f>
        <v>1159692.08</v>
      </c>
      <c r="H38" s="12">
        <f t="shared" ref="H38" si="5">SUM(H27:H37)</f>
        <v>19561.280000000002</v>
      </c>
      <c r="I38" s="12">
        <f t="shared" ref="I38" si="6">SUM(I27:I37)</f>
        <v>6291.42</v>
      </c>
      <c r="J38" s="12">
        <f t="shared" ref="J38" si="7">SUM(J27:J37)</f>
        <v>159062</v>
      </c>
      <c r="K38" s="57"/>
      <c r="M38" s="57"/>
      <c r="O38" s="57"/>
      <c r="Q38" s="57"/>
    </row>
  </sheetData>
  <mergeCells count="3">
    <mergeCell ref="D2:H4"/>
    <mergeCell ref="C9:J9"/>
    <mergeCell ref="C25:J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0A533-A78A-4B50-8DAF-37B57ABD483F}">
  <dimension ref="A1:R38"/>
  <sheetViews>
    <sheetView tabSelected="1" topLeftCell="A7" workbookViewId="0">
      <selection activeCell="C21" sqref="C21"/>
    </sheetView>
  </sheetViews>
  <sheetFormatPr baseColWidth="10" defaultRowHeight="15" x14ac:dyDescent="0.25"/>
  <cols>
    <col min="1" max="1" width="3" style="1" bestFit="1" customWidth="1"/>
    <col min="2" max="2" width="12.28515625" style="1" bestFit="1" customWidth="1"/>
    <col min="3" max="4" width="11.42578125" style="1"/>
    <col min="5" max="5" width="14.140625" style="1" bestFit="1" customWidth="1"/>
    <col min="6" max="6" width="14.140625" style="1" customWidth="1"/>
    <col min="7" max="7" width="12.42578125" style="1" bestFit="1" customWidth="1"/>
    <col min="8" max="8" width="12.42578125" style="1" customWidth="1"/>
    <col min="9" max="9" width="18.85546875" style="1" bestFit="1" customWidth="1"/>
    <col min="10" max="10" width="18.85546875" style="1" customWidth="1"/>
    <col min="11" max="11" width="11.85546875" style="1" bestFit="1" customWidth="1"/>
    <col min="12" max="12" width="11.85546875" style="1" customWidth="1"/>
    <col min="13" max="14" width="11.42578125" style="1"/>
    <col min="15" max="15" width="12.85546875" style="1" bestFit="1" customWidth="1"/>
    <col min="16" max="16" width="12.85546875" style="1" customWidth="1"/>
    <col min="17" max="16384" width="11.42578125" style="1"/>
  </cols>
  <sheetData>
    <row r="1" spans="1:18" ht="15.75" thickBot="1" x14ac:dyDescent="0.3"/>
    <row r="2" spans="1:18" x14ac:dyDescent="0.25">
      <c r="E2" s="41" t="s">
        <v>2</v>
      </c>
      <c r="F2" s="42"/>
      <c r="G2" s="42"/>
      <c r="H2" s="42"/>
      <c r="I2" s="42"/>
      <c r="J2" s="42"/>
      <c r="K2" s="42"/>
      <c r="L2" s="42"/>
      <c r="M2" s="43"/>
      <c r="N2" s="20"/>
    </row>
    <row r="3" spans="1:18" x14ac:dyDescent="0.25">
      <c r="E3" s="44"/>
      <c r="F3" s="45"/>
      <c r="G3" s="45"/>
      <c r="H3" s="45"/>
      <c r="I3" s="45"/>
      <c r="J3" s="45"/>
      <c r="K3" s="45"/>
      <c r="L3" s="45"/>
      <c r="M3" s="46"/>
      <c r="N3" s="20"/>
    </row>
    <row r="4" spans="1:18" ht="15.75" thickBot="1" x14ac:dyDescent="0.3">
      <c r="E4" s="47"/>
      <c r="F4" s="48"/>
      <c r="G4" s="48"/>
      <c r="H4" s="48"/>
      <c r="I4" s="48"/>
      <c r="J4" s="48"/>
      <c r="K4" s="48"/>
      <c r="L4" s="48"/>
      <c r="M4" s="49"/>
      <c r="N4" s="20"/>
    </row>
    <row r="8" spans="1:18" ht="15.75" thickBot="1" x14ac:dyDescent="0.3"/>
    <row r="9" spans="1:18" ht="15.75" thickBot="1" x14ac:dyDescent="0.3">
      <c r="C9" s="50" t="s">
        <v>32</v>
      </c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2"/>
    </row>
    <row r="10" spans="1:18" ht="15.75" thickBot="1" x14ac:dyDescent="0.3">
      <c r="C10" s="10" t="s">
        <v>23</v>
      </c>
      <c r="D10" s="10" t="s">
        <v>41</v>
      </c>
      <c r="E10" s="10" t="s">
        <v>24</v>
      </c>
      <c r="F10" s="10" t="s">
        <v>41</v>
      </c>
      <c r="G10" s="10" t="s">
        <v>25</v>
      </c>
      <c r="H10" s="10" t="s">
        <v>41</v>
      </c>
      <c r="I10" s="10" t="s">
        <v>26</v>
      </c>
      <c r="J10" s="10" t="s">
        <v>41</v>
      </c>
      <c r="K10" s="10" t="s">
        <v>27</v>
      </c>
      <c r="L10" s="10" t="s">
        <v>41</v>
      </c>
      <c r="M10" s="10" t="s">
        <v>28</v>
      </c>
      <c r="N10" s="10" t="s">
        <v>41</v>
      </c>
      <c r="O10" s="10" t="s">
        <v>29</v>
      </c>
      <c r="P10" s="10" t="s">
        <v>41</v>
      </c>
      <c r="Q10" s="10" t="s">
        <v>30</v>
      </c>
      <c r="R10" s="10" t="s">
        <v>41</v>
      </c>
    </row>
    <row r="11" spans="1:18" ht="15.75" thickBot="1" x14ac:dyDescent="0.3">
      <c r="A11" s="2">
        <v>1</v>
      </c>
      <c r="B11" s="5" t="s">
        <v>12</v>
      </c>
      <c r="C11" s="5">
        <f>[1]MARS!$E$7</f>
        <v>0</v>
      </c>
      <c r="D11" s="54">
        <f>(C11-Février!C11)/Février!C11</f>
        <v>-1</v>
      </c>
      <c r="E11" s="5">
        <f>[1]MARS!$E$8</f>
        <v>1</v>
      </c>
      <c r="F11" s="54"/>
      <c r="G11" s="5">
        <f>[1]MARS!$E$9</f>
        <v>1</v>
      </c>
      <c r="H11" s="54"/>
      <c r="I11" s="5">
        <f>[1]MARS!$E$10</f>
        <v>0</v>
      </c>
      <c r="J11" s="54"/>
      <c r="K11" s="5">
        <f>[1]MARS!$E$11</f>
        <v>2</v>
      </c>
      <c r="L11" s="54"/>
      <c r="M11" s="5">
        <f>[1]MARS!$E$12</f>
        <v>4</v>
      </c>
      <c r="N11" s="54"/>
      <c r="O11" s="5">
        <f>[1]MARS!$E$13</f>
        <v>0</v>
      </c>
      <c r="P11" s="54"/>
      <c r="Q11" s="5">
        <f>[1]MARS!$E$15</f>
        <v>0</v>
      </c>
      <c r="R11" s="56"/>
    </row>
    <row r="12" spans="1:18" ht="15.75" thickBot="1" x14ac:dyDescent="0.3">
      <c r="A12" s="3">
        <v>3</v>
      </c>
      <c r="B12" s="6" t="s">
        <v>13</v>
      </c>
      <c r="C12" s="5">
        <f>[2]MARS!$E$7</f>
        <v>1</v>
      </c>
      <c r="D12" s="54">
        <f>(C12-Février!C12)/Février!C12</f>
        <v>0</v>
      </c>
      <c r="E12" s="5">
        <f>[2]MARS!$E$8</f>
        <v>0</v>
      </c>
      <c r="F12" s="54"/>
      <c r="G12" s="5">
        <f>[2]MARS!$E$9</f>
        <v>0</v>
      </c>
      <c r="H12" s="54"/>
      <c r="I12" s="5">
        <f>[2]MARS!$E$10</f>
        <v>0</v>
      </c>
      <c r="J12" s="54"/>
      <c r="K12" s="5">
        <f>[2]MARS!$E$11</f>
        <v>0</v>
      </c>
      <c r="L12" s="54"/>
      <c r="M12" s="5">
        <f>[2]MARS!$E$12</f>
        <v>5</v>
      </c>
      <c r="N12" s="54"/>
      <c r="O12" s="5">
        <f>[2]MARS!$E$13</f>
        <v>0</v>
      </c>
      <c r="P12" s="54"/>
      <c r="Q12" s="5">
        <f>[2]MARS!$E$15</f>
        <v>0</v>
      </c>
      <c r="R12" s="56"/>
    </row>
    <row r="13" spans="1:18" ht="15.75" thickBot="1" x14ac:dyDescent="0.3">
      <c r="A13" s="3">
        <v>4</v>
      </c>
      <c r="B13" s="6" t="s">
        <v>14</v>
      </c>
      <c r="C13" s="5">
        <f>[3]MARS!$E$7</f>
        <v>1</v>
      </c>
      <c r="D13" s="54">
        <f>(C13-Février!C13)/Février!C13</f>
        <v>0</v>
      </c>
      <c r="E13" s="5">
        <f>[3]MARS!$E$8</f>
        <v>0</v>
      </c>
      <c r="F13" s="54"/>
      <c r="G13" s="5">
        <f>[3]MARS!$E$9</f>
        <v>0</v>
      </c>
      <c r="H13" s="54"/>
      <c r="I13" s="5">
        <f>[3]MARS!$E$10</f>
        <v>0</v>
      </c>
      <c r="J13" s="54"/>
      <c r="K13" s="5">
        <f>[3]MARS!$E$11</f>
        <v>28</v>
      </c>
      <c r="L13" s="54"/>
      <c r="M13" s="5">
        <f>[3]MARS!$E$12</f>
        <v>0</v>
      </c>
      <c r="N13" s="54"/>
      <c r="O13" s="5">
        <f>[3]MARS!$E$13</f>
        <v>0</v>
      </c>
      <c r="P13" s="54"/>
      <c r="Q13" s="5">
        <f>[3]MARS!$E$15</f>
        <v>0</v>
      </c>
      <c r="R13" s="56"/>
    </row>
    <row r="14" spans="1:18" ht="15.75" thickBot="1" x14ac:dyDescent="0.3">
      <c r="A14" s="3">
        <v>5</v>
      </c>
      <c r="B14" s="6" t="s">
        <v>15</v>
      </c>
      <c r="C14" s="5">
        <f>[4]MARS!$E$7</f>
        <v>2</v>
      </c>
      <c r="D14" s="54">
        <f>(C14-Février!C14)/Février!C14</f>
        <v>-0.84615384615384615</v>
      </c>
      <c r="E14" s="5">
        <f>[4]MARS!$E$8</f>
        <v>0</v>
      </c>
      <c r="F14" s="54"/>
      <c r="G14" s="5">
        <f>[4]MARS!$E$9</f>
        <v>2</v>
      </c>
      <c r="H14" s="54"/>
      <c r="I14" s="5">
        <f>[4]MARS!$E$10</f>
        <v>0</v>
      </c>
      <c r="J14" s="54"/>
      <c r="K14" s="5">
        <f>[4]MARS!$E$11</f>
        <v>0</v>
      </c>
      <c r="L14" s="54"/>
      <c r="M14" s="5">
        <f>[4]MARS!$E$12</f>
        <v>0</v>
      </c>
      <c r="N14" s="54"/>
      <c r="O14" s="5">
        <f>[4]MARS!$E$13</f>
        <v>0</v>
      </c>
      <c r="P14" s="54"/>
      <c r="Q14" s="5">
        <f>[4]MARS!$E$15</f>
        <v>0</v>
      </c>
      <c r="R14" s="56"/>
    </row>
    <row r="15" spans="1:18" ht="15.75" thickBot="1" x14ac:dyDescent="0.3">
      <c r="A15" s="3">
        <v>8</v>
      </c>
      <c r="B15" s="6" t="s">
        <v>16</v>
      </c>
      <c r="C15" s="5">
        <f>[5]MARS!$E$7</f>
        <v>0.5</v>
      </c>
      <c r="D15" s="54">
        <f>(C15-Février!C15)/Février!C15</f>
        <v>-0.8571428571428571</v>
      </c>
      <c r="E15" s="5">
        <f>[5]MARS!$E$8</f>
        <v>0</v>
      </c>
      <c r="F15" s="54"/>
      <c r="G15" s="5">
        <f>[5]MARS!$E$9</f>
        <v>0</v>
      </c>
      <c r="H15" s="54"/>
      <c r="I15" s="5">
        <f>[5]MARS!$E$10</f>
        <v>0</v>
      </c>
      <c r="J15" s="54"/>
      <c r="K15" s="5">
        <f>[5]MARS!$E$11</f>
        <v>2.5</v>
      </c>
      <c r="L15" s="54"/>
      <c r="M15" s="5">
        <f>[5]MARS!$E$12</f>
        <v>2</v>
      </c>
      <c r="N15" s="54"/>
      <c r="O15" s="5">
        <f>[5]MARS!$E$13</f>
        <v>1</v>
      </c>
      <c r="P15" s="54"/>
      <c r="Q15" s="5">
        <f>[5]MARS!$E$15</f>
        <v>0.5</v>
      </c>
      <c r="R15" s="56"/>
    </row>
    <row r="16" spans="1:18" ht="15.75" thickBot="1" x14ac:dyDescent="0.3">
      <c r="A16" s="3">
        <v>9</v>
      </c>
      <c r="B16" s="6" t="s">
        <v>17</v>
      </c>
      <c r="C16" s="5">
        <f>[6]MARS!$E$7</f>
        <v>5</v>
      </c>
      <c r="D16" s="54">
        <f>(C16-Février!C16)/Février!C16</f>
        <v>0.25</v>
      </c>
      <c r="E16" s="5">
        <f>[6]MARS!$E$8</f>
        <v>0</v>
      </c>
      <c r="F16" s="54"/>
      <c r="G16" s="5">
        <f>[6]MARS!$E$9</f>
        <v>-1</v>
      </c>
      <c r="H16" s="54"/>
      <c r="I16" s="5">
        <f>[6]MARS!$E$10</f>
        <v>0</v>
      </c>
      <c r="J16" s="54"/>
      <c r="K16" s="5">
        <f>[6]MARS!$E$11</f>
        <v>0</v>
      </c>
      <c r="L16" s="54"/>
      <c r="M16" s="5">
        <f>[6]MARS!$E$12</f>
        <v>0</v>
      </c>
      <c r="N16" s="54"/>
      <c r="O16" s="5">
        <f>[6]MARS!$E$13</f>
        <v>0</v>
      </c>
      <c r="P16" s="54"/>
      <c r="Q16" s="5">
        <f>[6]MARS!$E$15</f>
        <v>1</v>
      </c>
      <c r="R16" s="56"/>
    </row>
    <row r="17" spans="1:18" ht="15.75" thickBot="1" x14ac:dyDescent="0.3">
      <c r="A17" s="3">
        <v>11</v>
      </c>
      <c r="B17" s="6" t="s">
        <v>18</v>
      </c>
      <c r="C17" s="5">
        <f>[7]MARS!$E$7</f>
        <v>2</v>
      </c>
      <c r="D17" s="54">
        <f>(C17-Février!C17)/Février!C17</f>
        <v>-0.33333333333333331</v>
      </c>
      <c r="E17" s="5">
        <f>[7]MARS!$E$8</f>
        <v>1</v>
      </c>
      <c r="F17" s="54"/>
      <c r="G17" s="5">
        <f>[7]MARS!$E$9</f>
        <v>-1</v>
      </c>
      <c r="H17" s="54"/>
      <c r="I17" s="5">
        <f>[7]MARS!$E$10</f>
        <v>0</v>
      </c>
      <c r="J17" s="54"/>
      <c r="K17" s="5">
        <f>[7]MARS!$E$11</f>
        <v>0</v>
      </c>
      <c r="L17" s="54"/>
      <c r="M17" s="5">
        <f>[7]MARS!$E$12</f>
        <v>3</v>
      </c>
      <c r="N17" s="54"/>
      <c r="O17" s="5">
        <f>[7]MARS!$E$13</f>
        <v>0</v>
      </c>
      <c r="P17" s="54"/>
      <c r="Q17" s="5">
        <f>[7]MARS!$E$15</f>
        <v>0</v>
      </c>
      <c r="R17" s="56"/>
    </row>
    <row r="18" spans="1:18" ht="15.75" thickBot="1" x14ac:dyDescent="0.3">
      <c r="A18" s="3">
        <v>12</v>
      </c>
      <c r="B18" s="6" t="s">
        <v>19</v>
      </c>
      <c r="C18" s="5">
        <f>[8]MARS!$E$7</f>
        <v>1</v>
      </c>
      <c r="D18" s="54">
        <f>(C18-Février!C18)/Février!C18</f>
        <v>-0.8</v>
      </c>
      <c r="E18" s="5">
        <f>[8]MARS!$E$8</f>
        <v>0</v>
      </c>
      <c r="F18" s="54"/>
      <c r="G18" s="5">
        <f>[8]MARS!$E$9</f>
        <v>3</v>
      </c>
      <c r="H18" s="54"/>
      <c r="I18" s="5">
        <f>[8]MARS!$E$10</f>
        <v>0</v>
      </c>
      <c r="J18" s="54"/>
      <c r="K18" s="5">
        <f>[8]MARS!$E$11</f>
        <v>0</v>
      </c>
      <c r="L18" s="54"/>
      <c r="M18" s="5">
        <f>[8]MARS!$E$12</f>
        <v>0</v>
      </c>
      <c r="N18" s="54"/>
      <c r="O18" s="5">
        <f>[8]MARS!$E$13</f>
        <v>0</v>
      </c>
      <c r="P18" s="54"/>
      <c r="Q18" s="5">
        <f>[8]MARS!$E$15</f>
        <v>0</v>
      </c>
      <c r="R18" s="56"/>
    </row>
    <row r="19" spans="1:18" ht="15.75" thickBot="1" x14ac:dyDescent="0.3">
      <c r="A19" s="3">
        <v>16</v>
      </c>
      <c r="B19" s="6" t="s">
        <v>20</v>
      </c>
      <c r="C19" s="5">
        <f>[9]MARS!$E$7</f>
        <v>2</v>
      </c>
      <c r="D19" s="54">
        <f>(C19-Février!C19)/Février!C19</f>
        <v>-0.66666666666666663</v>
      </c>
      <c r="E19" s="5">
        <f>[9]MARS!$E$8</f>
        <v>-0.5</v>
      </c>
      <c r="F19" s="54"/>
      <c r="G19" s="5">
        <f>[9]MARS!$E$9</f>
        <v>0</v>
      </c>
      <c r="H19" s="54"/>
      <c r="I19" s="5">
        <f>[9]MARS!$E$10</f>
        <v>0</v>
      </c>
      <c r="J19" s="54"/>
      <c r="K19" s="5">
        <f>[9]MARS!$E$11</f>
        <v>1</v>
      </c>
      <c r="L19" s="54"/>
      <c r="M19" s="5">
        <f>[9]MARS!$E$12</f>
        <v>-0.5</v>
      </c>
      <c r="N19" s="54"/>
      <c r="O19" s="5">
        <f>[9]MARS!$E$13</f>
        <v>1</v>
      </c>
      <c r="P19" s="54"/>
      <c r="Q19" s="5">
        <f>[9]MARS!$E$15</f>
        <v>0</v>
      </c>
      <c r="R19" s="56"/>
    </row>
    <row r="20" spans="1:18" ht="15.75" thickBot="1" x14ac:dyDescent="0.3">
      <c r="A20" s="3">
        <v>31</v>
      </c>
      <c r="B20" s="6" t="s">
        <v>21</v>
      </c>
      <c r="C20" s="5">
        <f>[10]MARS!$E$7</f>
        <v>2.5</v>
      </c>
      <c r="D20" s="54">
        <f>(C20-Février!C20)/Février!C20</f>
        <v>0.66666666666666663</v>
      </c>
      <c r="E20" s="5">
        <f>[10]MARS!$E$8</f>
        <v>2</v>
      </c>
      <c r="F20" s="54"/>
      <c r="G20" s="5">
        <f>[10]MARS!$E$9</f>
        <v>0.5</v>
      </c>
      <c r="H20" s="54"/>
      <c r="I20" s="5">
        <f>[10]MARS!$E$10</f>
        <v>0</v>
      </c>
      <c r="J20" s="54"/>
      <c r="K20" s="5">
        <f>[10]MARS!$E$11</f>
        <v>0</v>
      </c>
      <c r="L20" s="54"/>
      <c r="M20" s="5">
        <f>[10]MARS!$E$12</f>
        <v>-0.5</v>
      </c>
      <c r="N20" s="54"/>
      <c r="O20" s="5">
        <f>[10]MARS!$E$13</f>
        <v>2.5</v>
      </c>
      <c r="P20" s="54"/>
      <c r="Q20" s="5">
        <f>[10]MARS!$E$15</f>
        <v>1</v>
      </c>
      <c r="R20" s="56"/>
    </row>
    <row r="21" spans="1:18" ht="15.75" thickBot="1" x14ac:dyDescent="0.3">
      <c r="A21" s="4">
        <v>33</v>
      </c>
      <c r="B21" s="7" t="s">
        <v>22</v>
      </c>
      <c r="C21" s="5">
        <f>[11]MARS!$E$7</f>
        <v>0.5</v>
      </c>
      <c r="D21" s="54" t="e">
        <f>(C21-Février!C21)/Février!C21</f>
        <v>#DIV/0!</v>
      </c>
      <c r="E21" s="5">
        <f>[11]MARS!$E$8</f>
        <v>1</v>
      </c>
      <c r="F21" s="54"/>
      <c r="G21" s="5">
        <f>[11]MARS!$E$9</f>
        <v>0</v>
      </c>
      <c r="H21" s="54"/>
      <c r="I21" s="5">
        <f>[11]MARS!$E$10</f>
        <v>0</v>
      </c>
      <c r="J21" s="54"/>
      <c r="K21" s="5">
        <f>[11]MARS!$E$11</f>
        <v>1.5</v>
      </c>
      <c r="L21" s="54"/>
      <c r="M21" s="5">
        <f>[11]MARS!$E$12</f>
        <v>4</v>
      </c>
      <c r="N21" s="54"/>
      <c r="O21" s="5">
        <f>[11]MARS!$E$13</f>
        <v>2</v>
      </c>
      <c r="P21" s="54"/>
      <c r="Q21" s="5">
        <f>[11]MARS!$E$15</f>
        <v>0.5</v>
      </c>
      <c r="R21" s="56"/>
    </row>
    <row r="22" spans="1:18" ht="15.75" thickBot="1" x14ac:dyDescent="0.3">
      <c r="B22" s="10" t="s">
        <v>31</v>
      </c>
      <c r="C22" s="8">
        <f>SUM(C11:C21)</f>
        <v>17.5</v>
      </c>
      <c r="D22" s="54">
        <f>(C22-Février!C22)/Février!C22</f>
        <v>-0.55128205128205132</v>
      </c>
      <c r="E22" s="8">
        <f t="shared" ref="E22:Q22" si="0">SUM(E11:E21)</f>
        <v>4.5</v>
      </c>
      <c r="F22" s="55"/>
      <c r="G22" s="8">
        <f t="shared" si="0"/>
        <v>4.5</v>
      </c>
      <c r="H22" s="55"/>
      <c r="I22" s="8">
        <f t="shared" si="0"/>
        <v>0</v>
      </c>
      <c r="J22" s="55"/>
      <c r="K22" s="8">
        <f t="shared" si="0"/>
        <v>35</v>
      </c>
      <c r="L22" s="55"/>
      <c r="M22" s="8">
        <f t="shared" si="0"/>
        <v>17</v>
      </c>
      <c r="N22" s="55"/>
      <c r="O22" s="8">
        <f t="shared" si="0"/>
        <v>6.5</v>
      </c>
      <c r="P22" s="55"/>
      <c r="Q22" s="8">
        <f t="shared" si="0"/>
        <v>3</v>
      </c>
      <c r="R22" s="56"/>
    </row>
    <row r="24" spans="1:18" ht="15.75" thickBot="1" x14ac:dyDescent="0.3"/>
    <row r="25" spans="1:18" ht="15.75" thickBot="1" x14ac:dyDescent="0.3">
      <c r="C25" s="50" t="s">
        <v>33</v>
      </c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2"/>
    </row>
    <row r="26" spans="1:18" ht="15.75" thickBot="1" x14ac:dyDescent="0.3">
      <c r="C26" s="10" t="s">
        <v>23</v>
      </c>
      <c r="D26" s="10" t="s">
        <v>41</v>
      </c>
      <c r="E26" s="10" t="s">
        <v>24</v>
      </c>
      <c r="F26" s="10" t="s">
        <v>41</v>
      </c>
      <c r="G26" s="10" t="s">
        <v>25</v>
      </c>
      <c r="H26" s="10" t="s">
        <v>41</v>
      </c>
      <c r="I26" s="10" t="s">
        <v>26</v>
      </c>
      <c r="J26" s="10" t="s">
        <v>41</v>
      </c>
      <c r="K26" s="10" t="s">
        <v>27</v>
      </c>
      <c r="L26" s="10" t="s">
        <v>41</v>
      </c>
      <c r="M26" s="10" t="s">
        <v>28</v>
      </c>
      <c r="N26" s="10" t="s">
        <v>41</v>
      </c>
      <c r="O26" s="10" t="s">
        <v>29</v>
      </c>
      <c r="P26" s="10" t="s">
        <v>41</v>
      </c>
      <c r="Q26" s="10" t="s">
        <v>30</v>
      </c>
      <c r="R26" s="10" t="s">
        <v>41</v>
      </c>
    </row>
    <row r="27" spans="1:18" ht="15.75" thickBot="1" x14ac:dyDescent="0.3">
      <c r="A27" s="2">
        <v>1</v>
      </c>
      <c r="B27" s="5" t="s">
        <v>12</v>
      </c>
      <c r="C27" s="11">
        <f>[1]MARS!$F$7</f>
        <v>0</v>
      </c>
      <c r="D27" s="54"/>
      <c r="E27" s="11">
        <f>[1]MARS!$F$8</f>
        <v>3600</v>
      </c>
      <c r="F27" s="54"/>
      <c r="G27" s="11">
        <f>[1]MARS!$F$9</f>
        <v>900</v>
      </c>
      <c r="H27" s="54"/>
      <c r="I27" s="11">
        <f>[1]MARS!$F$10</f>
        <v>0</v>
      </c>
      <c r="J27" s="54"/>
      <c r="K27" s="11">
        <f>[1]MARS!$F$11</f>
        <v>31876.489999999998</v>
      </c>
      <c r="L27" s="54"/>
      <c r="M27" s="11">
        <f>[1]MARS!$F$12</f>
        <v>5653.12</v>
      </c>
      <c r="N27" s="54"/>
      <c r="O27" s="11">
        <f>[1]MARS!$F$13</f>
        <v>0</v>
      </c>
      <c r="P27" s="54"/>
      <c r="Q27" s="11">
        <f>[1]MARS!$F$15</f>
        <v>0</v>
      </c>
      <c r="R27" s="56"/>
    </row>
    <row r="28" spans="1:18" ht="15.75" thickBot="1" x14ac:dyDescent="0.3">
      <c r="A28" s="3">
        <v>3</v>
      </c>
      <c r="B28" s="6" t="s">
        <v>13</v>
      </c>
      <c r="C28" s="11">
        <f>[2]MARS!$F$7</f>
        <v>7800</v>
      </c>
      <c r="D28" s="54"/>
      <c r="E28" s="11">
        <f>[2]MARS!$F$8</f>
        <v>0</v>
      </c>
      <c r="F28" s="54"/>
      <c r="G28" s="11">
        <f>[2]MARS!$F$9</f>
        <v>0</v>
      </c>
      <c r="H28" s="54"/>
      <c r="I28" s="11">
        <f>[2]MARS!$F$10</f>
        <v>0</v>
      </c>
      <c r="J28" s="54"/>
      <c r="K28" s="11">
        <f>[2]MARS!$F$11</f>
        <v>0</v>
      </c>
      <c r="L28" s="54"/>
      <c r="M28" s="11">
        <f>[2]MARS!$F$12</f>
        <v>6227.5099999999993</v>
      </c>
      <c r="N28" s="54"/>
      <c r="O28" s="11">
        <f>[2]MARS!$F$13</f>
        <v>0</v>
      </c>
      <c r="P28" s="54"/>
      <c r="Q28" s="11">
        <f>[2]MARS!$F$15</f>
        <v>0</v>
      </c>
      <c r="R28" s="56"/>
    </row>
    <row r="29" spans="1:18" ht="15.75" thickBot="1" x14ac:dyDescent="0.3">
      <c r="A29" s="3">
        <v>4</v>
      </c>
      <c r="B29" s="6" t="s">
        <v>14</v>
      </c>
      <c r="C29" s="11">
        <f>[3]MARS!$F$7</f>
        <v>104900</v>
      </c>
      <c r="D29" s="54"/>
      <c r="E29" s="11">
        <f>[3]MARS!$F$8</f>
        <v>0</v>
      </c>
      <c r="F29" s="54"/>
      <c r="G29" s="11">
        <f>[3]MARS!$F$9</f>
        <v>0</v>
      </c>
      <c r="H29" s="54"/>
      <c r="I29" s="11">
        <f>[3]MARS!$F$10</f>
        <v>0</v>
      </c>
      <c r="J29" s="54"/>
      <c r="K29" s="11">
        <f>[3]MARS!$F$11</f>
        <v>556591</v>
      </c>
      <c r="L29" s="54"/>
      <c r="M29" s="11">
        <f>[3]MARS!$F$12</f>
        <v>0</v>
      </c>
      <c r="N29" s="54"/>
      <c r="O29" s="11">
        <f>[3]MARS!$F$13</f>
        <v>0</v>
      </c>
      <c r="P29" s="54"/>
      <c r="Q29" s="11">
        <f>[3]MARS!$F$15</f>
        <v>0</v>
      </c>
      <c r="R29" s="56"/>
    </row>
    <row r="30" spans="1:18" ht="15.75" thickBot="1" x14ac:dyDescent="0.3">
      <c r="A30" s="3">
        <v>5</v>
      </c>
      <c r="B30" s="6" t="s">
        <v>15</v>
      </c>
      <c r="C30" s="11">
        <f>[4]MARS!$F$7</f>
        <v>40000</v>
      </c>
      <c r="D30" s="54"/>
      <c r="E30" s="11">
        <f>[4]MARS!$F$8</f>
        <v>0</v>
      </c>
      <c r="F30" s="54"/>
      <c r="G30" s="11">
        <f>[4]MARS!$F$9</f>
        <v>3480</v>
      </c>
      <c r="H30" s="54"/>
      <c r="I30" s="11">
        <f>[4]MARS!$F$10</f>
        <v>0</v>
      </c>
      <c r="J30" s="54"/>
      <c r="K30" s="11">
        <f>[4]MARS!$F$11</f>
        <v>0</v>
      </c>
      <c r="L30" s="54"/>
      <c r="M30" s="11">
        <f>[4]MARS!$F$12</f>
        <v>0</v>
      </c>
      <c r="N30" s="54"/>
      <c r="O30" s="11">
        <f>[4]MARS!$F$13</f>
        <v>0</v>
      </c>
      <c r="P30" s="54"/>
      <c r="Q30" s="11">
        <f>[4]MARS!$F$15</f>
        <v>0</v>
      </c>
      <c r="R30" s="56"/>
    </row>
    <row r="31" spans="1:18" ht="15.75" thickBot="1" x14ac:dyDescent="0.3">
      <c r="A31" s="3">
        <v>8</v>
      </c>
      <c r="B31" s="6" t="s">
        <v>16</v>
      </c>
      <c r="C31" s="11">
        <f>[5]MARS!$F$7</f>
        <v>75000</v>
      </c>
      <c r="D31" s="54"/>
      <c r="E31" s="11">
        <f>[5]MARS!$F$8</f>
        <v>0</v>
      </c>
      <c r="F31" s="54"/>
      <c r="G31" s="11">
        <f>[5]MARS!$F$9</f>
        <v>0</v>
      </c>
      <c r="H31" s="54"/>
      <c r="I31" s="11">
        <f>[5]MARS!$F$10</f>
        <v>0</v>
      </c>
      <c r="J31" s="54"/>
      <c r="K31" s="11">
        <f>[5]MARS!$F$11</f>
        <v>38902.559999999998</v>
      </c>
      <c r="L31" s="54"/>
      <c r="M31" s="11">
        <f>[5]MARS!$F$12</f>
        <v>1400.3899999999999</v>
      </c>
      <c r="N31" s="54"/>
      <c r="O31" s="11">
        <f>[5]MARS!$F$13</f>
        <v>2431.3000000000002</v>
      </c>
      <c r="P31" s="54"/>
      <c r="Q31" s="11">
        <f>[5]MARS!$F$15</f>
        <v>105650</v>
      </c>
      <c r="R31" s="56"/>
    </row>
    <row r="32" spans="1:18" ht="15.75" thickBot="1" x14ac:dyDescent="0.3">
      <c r="A32" s="3">
        <v>9</v>
      </c>
      <c r="B32" s="6" t="s">
        <v>17</v>
      </c>
      <c r="C32" s="11">
        <f>[6]MARS!$F$7</f>
        <v>175800</v>
      </c>
      <c r="D32" s="54"/>
      <c r="E32" s="11">
        <f>[6]MARS!$F$8</f>
        <v>0</v>
      </c>
      <c r="F32" s="54"/>
      <c r="G32" s="11">
        <f>[6]MARS!$F$9</f>
        <v>-399.99</v>
      </c>
      <c r="H32" s="54"/>
      <c r="I32" s="11">
        <f>[6]MARS!$F$10</f>
        <v>0</v>
      </c>
      <c r="J32" s="54"/>
      <c r="K32" s="11">
        <f>[6]MARS!$F$11</f>
        <v>0</v>
      </c>
      <c r="L32" s="54"/>
      <c r="M32" s="11">
        <f>[6]MARS!$F$12</f>
        <v>0</v>
      </c>
      <c r="N32" s="54"/>
      <c r="O32" s="11">
        <f>[6]MARS!$F$13</f>
        <v>0</v>
      </c>
      <c r="P32" s="54"/>
      <c r="Q32" s="11">
        <f>[6]MARS!$F$15</f>
        <v>230518</v>
      </c>
      <c r="R32" s="56"/>
    </row>
    <row r="33" spans="1:18" ht="15.75" thickBot="1" x14ac:dyDescent="0.3">
      <c r="A33" s="3">
        <v>11</v>
      </c>
      <c r="B33" s="6" t="s">
        <v>18</v>
      </c>
      <c r="C33" s="11">
        <f>[7]MARS!$F$7</f>
        <v>93000</v>
      </c>
      <c r="D33" s="54"/>
      <c r="E33" s="11">
        <f>[7]MARS!$F$8</f>
        <v>3000</v>
      </c>
      <c r="F33" s="54"/>
      <c r="G33" s="11">
        <f>[7]MARS!$F$9</f>
        <v>-366.66</v>
      </c>
      <c r="H33" s="54"/>
      <c r="I33" s="11">
        <f>[7]MARS!$F$10</f>
        <v>0</v>
      </c>
      <c r="J33" s="54"/>
      <c r="K33" s="11">
        <f>[7]MARS!$F$11</f>
        <v>0</v>
      </c>
      <c r="L33" s="54"/>
      <c r="M33" s="11">
        <f>[7]MARS!$F$12</f>
        <v>3180.43</v>
      </c>
      <c r="N33" s="54"/>
      <c r="O33" s="11">
        <f>[7]MARS!$F$13</f>
        <v>-667</v>
      </c>
      <c r="P33" s="54"/>
      <c r="Q33" s="11">
        <f>[7]MARS!$F$15</f>
        <v>0</v>
      </c>
      <c r="R33" s="56"/>
    </row>
    <row r="34" spans="1:18" ht="15.75" thickBot="1" x14ac:dyDescent="0.3">
      <c r="A34" s="3">
        <v>12</v>
      </c>
      <c r="B34" s="6" t="s">
        <v>19</v>
      </c>
      <c r="C34" s="11">
        <f>[8]MARS!$F$7</f>
        <v>15000</v>
      </c>
      <c r="D34" s="54"/>
      <c r="E34" s="11">
        <f>[8]MARS!$F$8</f>
        <v>0</v>
      </c>
      <c r="F34" s="54"/>
      <c r="G34" s="11">
        <f>[8]MARS!$F$9</f>
        <v>12000</v>
      </c>
      <c r="H34" s="54"/>
      <c r="I34" s="11">
        <f>[8]MARS!$F$10</f>
        <v>0</v>
      </c>
      <c r="J34" s="54"/>
      <c r="K34" s="11">
        <f>[8]MARS!$F$11</f>
        <v>0</v>
      </c>
      <c r="L34" s="54"/>
      <c r="M34" s="11">
        <f>[8]MARS!$F$12</f>
        <v>0</v>
      </c>
      <c r="N34" s="54"/>
      <c r="O34" s="11">
        <f>[8]MARS!$F$13</f>
        <v>0</v>
      </c>
      <c r="P34" s="54"/>
      <c r="Q34" s="11">
        <f>[8]MARS!$F$15</f>
        <v>0</v>
      </c>
      <c r="R34" s="56"/>
    </row>
    <row r="35" spans="1:18" ht="15.75" thickBot="1" x14ac:dyDescent="0.3">
      <c r="A35" s="3">
        <v>16</v>
      </c>
      <c r="B35" s="6" t="s">
        <v>20</v>
      </c>
      <c r="C35" s="11">
        <f>[9]MARS!$F$7</f>
        <v>-2036</v>
      </c>
      <c r="D35" s="54"/>
      <c r="E35" s="11">
        <f>[9]MARS!$F$8</f>
        <v>72.440000000000055</v>
      </c>
      <c r="F35" s="54"/>
      <c r="G35" s="11">
        <f>[9]MARS!$F$9</f>
        <v>0</v>
      </c>
      <c r="H35" s="54"/>
      <c r="I35" s="11">
        <f>[9]MARS!$F$10</f>
        <v>0</v>
      </c>
      <c r="J35" s="54"/>
      <c r="K35" s="11">
        <f>[9]MARS!$F$11</f>
        <v>87408</v>
      </c>
      <c r="L35" s="54"/>
      <c r="M35" s="11">
        <f>[9]MARS!$F$12</f>
        <v>-102.3</v>
      </c>
      <c r="N35" s="54"/>
      <c r="O35" s="11">
        <f>[9]MARS!$F$13</f>
        <v>1568.77</v>
      </c>
      <c r="P35" s="54"/>
      <c r="Q35" s="11">
        <f>[9]MARS!$F$15</f>
        <v>0</v>
      </c>
      <c r="R35" s="56"/>
    </row>
    <row r="36" spans="1:18" ht="15.75" thickBot="1" x14ac:dyDescent="0.3">
      <c r="A36" s="3">
        <v>31</v>
      </c>
      <c r="B36" s="6" t="s">
        <v>21</v>
      </c>
      <c r="C36" s="11">
        <f>[10]MARS!$F$7</f>
        <v>18300</v>
      </c>
      <c r="D36" s="54"/>
      <c r="E36" s="11">
        <f>[10]MARS!$F$8</f>
        <v>9072.44</v>
      </c>
      <c r="F36" s="54"/>
      <c r="G36" s="11">
        <f>[10]MARS!$F$9</f>
        <v>600</v>
      </c>
      <c r="H36" s="54"/>
      <c r="I36" s="11">
        <f>[10]MARS!$F$10</f>
        <v>0</v>
      </c>
      <c r="J36" s="54"/>
      <c r="K36" s="11">
        <f>[10]MARS!$F$11</f>
        <v>0</v>
      </c>
      <c r="L36" s="54"/>
      <c r="M36" s="11">
        <f>[10]MARS!$F$12</f>
        <v>-102.3</v>
      </c>
      <c r="N36" s="54"/>
      <c r="O36" s="11">
        <f>[10]MARS!$F$13</f>
        <v>4108.9800000000005</v>
      </c>
      <c r="P36" s="54"/>
      <c r="Q36" s="11">
        <f>[10]MARS!$F$15</f>
        <v>202121</v>
      </c>
      <c r="R36" s="56"/>
    </row>
    <row r="37" spans="1:18" ht="15.75" thickBot="1" x14ac:dyDescent="0.3">
      <c r="A37" s="4">
        <v>33</v>
      </c>
      <c r="B37" s="7" t="s">
        <v>22</v>
      </c>
      <c r="C37" s="11">
        <f>[11]MARS!$F$7</f>
        <v>1500</v>
      </c>
      <c r="D37" s="54"/>
      <c r="E37" s="11">
        <f>[11]MARS!$F$8</f>
        <v>2400</v>
      </c>
      <c r="F37" s="54"/>
      <c r="G37" s="11">
        <f>[11]MARS!$F$9</f>
        <v>0</v>
      </c>
      <c r="H37" s="54"/>
      <c r="I37" s="11">
        <f>[11]MARS!$F$10</f>
        <v>0</v>
      </c>
      <c r="J37" s="54"/>
      <c r="K37" s="11">
        <f>[11]MARS!$F$11</f>
        <v>8832</v>
      </c>
      <c r="L37" s="54"/>
      <c r="M37" s="11">
        <f>[11]MARS!$F$12</f>
        <v>4130.9400000000005</v>
      </c>
      <c r="N37" s="54"/>
      <c r="O37" s="11">
        <f>[11]MARS!$F$13</f>
        <v>4452.45</v>
      </c>
      <c r="P37" s="54"/>
      <c r="Q37" s="11">
        <f>[11]MARS!$F$15</f>
        <v>105650</v>
      </c>
      <c r="R37" s="56"/>
    </row>
    <row r="38" spans="1:18" ht="15.75" thickBot="1" x14ac:dyDescent="0.3">
      <c r="B38" s="10" t="s">
        <v>31</v>
      </c>
      <c r="C38" s="12">
        <f>SUM(C27:C37)</f>
        <v>529264</v>
      </c>
      <c r="D38" s="55"/>
      <c r="E38" s="12">
        <f t="shared" ref="E38" si="1">SUM(E27:E37)</f>
        <v>18144.88</v>
      </c>
      <c r="F38" s="55"/>
      <c r="G38" s="12">
        <f t="shared" ref="G38" si="2">SUM(G27:G37)</f>
        <v>16213.35</v>
      </c>
      <c r="H38" s="55"/>
      <c r="I38" s="12">
        <f t="shared" ref="I38" si="3">SUM(I27:I37)</f>
        <v>0</v>
      </c>
      <c r="J38" s="55"/>
      <c r="K38" s="12">
        <f t="shared" ref="K38" si="4">SUM(K27:K37)</f>
        <v>723610.05</v>
      </c>
      <c r="L38" s="55"/>
      <c r="M38" s="12">
        <f t="shared" ref="M38" si="5">SUM(M27:M37)</f>
        <v>20387.79</v>
      </c>
      <c r="N38" s="55"/>
      <c r="O38" s="12">
        <f t="shared" ref="O38" si="6">SUM(O27:O37)</f>
        <v>11894.5</v>
      </c>
      <c r="P38" s="55"/>
      <c r="Q38" s="12">
        <f t="shared" ref="Q38" si="7">SUM(Q27:Q37)</f>
        <v>643939</v>
      </c>
      <c r="R38" s="56"/>
    </row>
  </sheetData>
  <mergeCells count="3">
    <mergeCell ref="E2:M4"/>
    <mergeCell ref="C9:Q9"/>
    <mergeCell ref="C25:Q2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7C85F-D594-4703-BED5-B504C2904CDE}">
  <dimension ref="A1:R38"/>
  <sheetViews>
    <sheetView workbookViewId="0">
      <selection activeCell="O43" sqref="O43"/>
    </sheetView>
  </sheetViews>
  <sheetFormatPr baseColWidth="10" defaultRowHeight="15" x14ac:dyDescent="0.25"/>
  <cols>
    <col min="1" max="1" width="3" style="1" bestFit="1" customWidth="1"/>
    <col min="2" max="2" width="12.28515625" style="1" bestFit="1" customWidth="1"/>
    <col min="3" max="4" width="11.42578125" style="1"/>
    <col min="5" max="5" width="14.140625" style="1" bestFit="1" customWidth="1"/>
    <col min="6" max="6" width="14.140625" style="1" customWidth="1"/>
    <col min="7" max="7" width="12.42578125" style="1" bestFit="1" customWidth="1"/>
    <col min="8" max="8" width="12.42578125" style="1" customWidth="1"/>
    <col min="9" max="9" width="18.85546875" style="1" bestFit="1" customWidth="1"/>
    <col min="10" max="10" width="18.85546875" style="1" customWidth="1"/>
    <col min="11" max="11" width="11.85546875" style="1" bestFit="1" customWidth="1"/>
    <col min="12" max="12" width="11.85546875" style="1" customWidth="1"/>
    <col min="13" max="14" width="11.42578125" style="1"/>
    <col min="15" max="15" width="12.85546875" style="1" bestFit="1" customWidth="1"/>
    <col min="16" max="16" width="12.85546875" style="1" customWidth="1"/>
    <col min="17" max="16384" width="11.42578125" style="1"/>
  </cols>
  <sheetData>
    <row r="1" spans="1:18" ht="15.75" thickBot="1" x14ac:dyDescent="0.3"/>
    <row r="2" spans="1:18" x14ac:dyDescent="0.25">
      <c r="E2" s="41" t="s">
        <v>3</v>
      </c>
      <c r="F2" s="42"/>
      <c r="G2" s="42"/>
      <c r="H2" s="42"/>
      <c r="I2" s="42"/>
      <c r="J2" s="42"/>
      <c r="K2" s="42"/>
      <c r="L2" s="42"/>
      <c r="M2" s="43"/>
      <c r="N2" s="20"/>
    </row>
    <row r="3" spans="1:18" x14ac:dyDescent="0.25">
      <c r="E3" s="44"/>
      <c r="F3" s="45"/>
      <c r="G3" s="45"/>
      <c r="H3" s="45"/>
      <c r="I3" s="45"/>
      <c r="J3" s="45"/>
      <c r="K3" s="45"/>
      <c r="L3" s="45"/>
      <c r="M3" s="46"/>
      <c r="N3" s="20"/>
    </row>
    <row r="4" spans="1:18" ht="15.75" thickBot="1" x14ac:dyDescent="0.3">
      <c r="E4" s="47"/>
      <c r="F4" s="48"/>
      <c r="G4" s="48"/>
      <c r="H4" s="48"/>
      <c r="I4" s="48"/>
      <c r="J4" s="48"/>
      <c r="K4" s="48"/>
      <c r="L4" s="48"/>
      <c r="M4" s="49"/>
      <c r="N4" s="20"/>
    </row>
    <row r="8" spans="1:18" ht="15.75" thickBot="1" x14ac:dyDescent="0.3"/>
    <row r="9" spans="1:18" ht="15.75" thickBot="1" x14ac:dyDescent="0.3">
      <c r="C9" s="50" t="s">
        <v>32</v>
      </c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2"/>
    </row>
    <row r="10" spans="1:18" ht="15.75" thickBot="1" x14ac:dyDescent="0.3">
      <c r="C10" s="10" t="s">
        <v>23</v>
      </c>
      <c r="D10" s="10" t="s">
        <v>41</v>
      </c>
      <c r="E10" s="10" t="s">
        <v>24</v>
      </c>
      <c r="F10" s="10" t="s">
        <v>41</v>
      </c>
      <c r="G10" s="10" t="s">
        <v>25</v>
      </c>
      <c r="H10" s="10" t="s">
        <v>41</v>
      </c>
      <c r="I10" s="10" t="s">
        <v>26</v>
      </c>
      <c r="J10" s="10" t="s">
        <v>41</v>
      </c>
      <c r="K10" s="10" t="s">
        <v>27</v>
      </c>
      <c r="L10" s="10" t="s">
        <v>41</v>
      </c>
      <c r="M10" s="10" t="s">
        <v>28</v>
      </c>
      <c r="N10" s="10" t="s">
        <v>41</v>
      </c>
      <c r="O10" s="10" t="s">
        <v>29</v>
      </c>
      <c r="P10" s="10" t="s">
        <v>41</v>
      </c>
      <c r="Q10" s="10" t="s">
        <v>30</v>
      </c>
      <c r="R10" s="10" t="s">
        <v>41</v>
      </c>
    </row>
    <row r="11" spans="1:18" ht="15.75" thickBot="1" x14ac:dyDescent="0.3">
      <c r="A11" s="2">
        <v>1</v>
      </c>
      <c r="B11" s="5" t="s">
        <v>12</v>
      </c>
      <c r="C11" s="5">
        <f>[1]AVRIL!$E$7</f>
        <v>1</v>
      </c>
      <c r="D11" s="54"/>
      <c r="E11" s="5">
        <f>[1]AVRIL!$E$8</f>
        <v>0</v>
      </c>
      <c r="F11" s="54"/>
      <c r="G11" s="5">
        <f>[1]AVRIL!$E$9</f>
        <v>1</v>
      </c>
      <c r="H11" s="54"/>
      <c r="I11" s="5">
        <f>[1]AVRIL!$E$10</f>
        <v>0</v>
      </c>
      <c r="J11" s="54"/>
      <c r="K11" s="5">
        <f>[1]AVRIL!$E$11</f>
        <v>0</v>
      </c>
      <c r="L11" s="54"/>
      <c r="M11" s="5">
        <f>[1]AVRIL!$E$12</f>
        <v>0</v>
      </c>
      <c r="N11" s="54"/>
      <c r="O11" s="5">
        <f>[1]AVRIL!$E$13</f>
        <v>1</v>
      </c>
      <c r="P11" s="54"/>
      <c r="Q11" s="5">
        <f>[1]AVRIL!$E$15</f>
        <v>0</v>
      </c>
      <c r="R11" s="56"/>
    </row>
    <row r="12" spans="1:18" ht="15.75" thickBot="1" x14ac:dyDescent="0.3">
      <c r="A12" s="3">
        <v>3</v>
      </c>
      <c r="B12" s="6" t="s">
        <v>13</v>
      </c>
      <c r="C12" s="5">
        <f>[2]AVRIL!$E$7</f>
        <v>1</v>
      </c>
      <c r="D12" s="54"/>
      <c r="E12" s="5">
        <f>[2]AVRIL!$E$8</f>
        <v>0</v>
      </c>
      <c r="F12" s="54"/>
      <c r="G12" s="5">
        <f>[2]AVRIL!$E$9</f>
        <v>3</v>
      </c>
      <c r="H12" s="54"/>
      <c r="I12" s="5">
        <f>[2]AVRIL!$E$10</f>
        <v>0</v>
      </c>
      <c r="J12" s="54"/>
      <c r="K12" s="5">
        <f>[2]AVRIL!$E$11</f>
        <v>0</v>
      </c>
      <c r="L12" s="54"/>
      <c r="M12" s="5">
        <f>[2]AVRIL!$E$12</f>
        <v>0</v>
      </c>
      <c r="N12" s="54"/>
      <c r="O12" s="5">
        <f>[2]AVRIL!$E$13</f>
        <v>0</v>
      </c>
      <c r="P12" s="54"/>
      <c r="Q12" s="5">
        <f>[2]AVRIL!$E$15</f>
        <v>0</v>
      </c>
      <c r="R12" s="56"/>
    </row>
    <row r="13" spans="1:18" ht="15.75" thickBot="1" x14ac:dyDescent="0.3">
      <c r="A13" s="3">
        <v>4</v>
      </c>
      <c r="B13" s="6" t="s">
        <v>14</v>
      </c>
      <c r="C13" s="5">
        <f>[3]AVRIL!$E$7</f>
        <v>4</v>
      </c>
      <c r="D13" s="54"/>
      <c r="E13" s="5">
        <f>[3]AVRIL!$E$8</f>
        <v>1</v>
      </c>
      <c r="F13" s="54"/>
      <c r="G13" s="5">
        <f>[3]AVRIL!$E$9</f>
        <v>1</v>
      </c>
      <c r="H13" s="54"/>
      <c r="I13" s="5">
        <f>[3]AVRIL!$E$10</f>
        <v>0</v>
      </c>
      <c r="J13" s="54"/>
      <c r="K13" s="5">
        <f>[3]AVRIL!$E$11</f>
        <v>4</v>
      </c>
      <c r="L13" s="54"/>
      <c r="M13" s="5">
        <f>[3]AVRIL!$E$12</f>
        <v>0</v>
      </c>
      <c r="N13" s="54"/>
      <c r="O13" s="5">
        <f>[3]AVRIL!$E$13</f>
        <v>0</v>
      </c>
      <c r="P13" s="54"/>
      <c r="Q13" s="5">
        <f>[3]AVRIL!$E$15</f>
        <v>0</v>
      </c>
      <c r="R13" s="56"/>
    </row>
    <row r="14" spans="1:18" ht="15.75" thickBot="1" x14ac:dyDescent="0.3">
      <c r="A14" s="3">
        <v>5</v>
      </c>
      <c r="B14" s="6" t="s">
        <v>15</v>
      </c>
      <c r="C14" s="5">
        <f>[4]AVRIL!$E$7</f>
        <v>0</v>
      </c>
      <c r="D14" s="54"/>
      <c r="E14" s="5">
        <f>[4]AVRIL!$E$8</f>
        <v>0</v>
      </c>
      <c r="F14" s="54"/>
      <c r="G14" s="5">
        <f>[4]AVRIL!$E$9</f>
        <v>4</v>
      </c>
      <c r="H14" s="54"/>
      <c r="I14" s="5">
        <f>[4]AVRIL!$E$10</f>
        <v>0</v>
      </c>
      <c r="J14" s="54"/>
      <c r="K14" s="5">
        <f>[4]AVRIL!$E$11</f>
        <v>1</v>
      </c>
      <c r="L14" s="54"/>
      <c r="M14" s="5">
        <f>[4]AVRIL!$E$12</f>
        <v>0</v>
      </c>
      <c r="N14" s="54"/>
      <c r="O14" s="5">
        <f>[4]AVRIL!$E$13</f>
        <v>1</v>
      </c>
      <c r="P14" s="54"/>
      <c r="Q14" s="5">
        <f>[4]AVRIL!$E$15</f>
        <v>0</v>
      </c>
      <c r="R14" s="56"/>
    </row>
    <row r="15" spans="1:18" ht="15.75" thickBot="1" x14ac:dyDescent="0.3">
      <c r="A15" s="3">
        <v>8</v>
      </c>
      <c r="B15" s="6" t="s">
        <v>16</v>
      </c>
      <c r="C15" s="5">
        <f>[5]AVRIL!$E$7</f>
        <v>0</v>
      </c>
      <c r="D15" s="54"/>
      <c r="E15" s="5">
        <f>[5]AVRIL!$E$8</f>
        <v>0</v>
      </c>
      <c r="F15" s="54"/>
      <c r="G15" s="5">
        <f>[5]AVRIL!$E$9</f>
        <v>2</v>
      </c>
      <c r="H15" s="54"/>
      <c r="I15" s="5">
        <f>[5]AVRIL!$E$10</f>
        <v>0</v>
      </c>
      <c r="J15" s="54"/>
      <c r="K15" s="5">
        <f>[5]AVRIL!$E$11</f>
        <v>8</v>
      </c>
      <c r="L15" s="54"/>
      <c r="M15" s="5">
        <f>[5]AVRIL!$E$12</f>
        <v>3</v>
      </c>
      <c r="N15" s="54"/>
      <c r="O15" s="5">
        <f>[5]AVRIL!$E$13</f>
        <v>1.5</v>
      </c>
      <c r="P15" s="54"/>
      <c r="Q15" s="5">
        <f>[5]AVRIL!$E$15</f>
        <v>0</v>
      </c>
      <c r="R15" s="56"/>
    </row>
    <row r="16" spans="1:18" ht="15.75" thickBot="1" x14ac:dyDescent="0.3">
      <c r="A16" s="3">
        <v>9</v>
      </c>
      <c r="B16" s="6" t="s">
        <v>17</v>
      </c>
      <c r="C16" s="5">
        <f>[6]AVRIL!$E$7</f>
        <v>2</v>
      </c>
      <c r="D16" s="54"/>
      <c r="E16" s="5">
        <f>[6]AVRIL!$E$8</f>
        <v>0</v>
      </c>
      <c r="F16" s="54"/>
      <c r="G16" s="5">
        <f>[6]AVRIL!$E$9</f>
        <v>0</v>
      </c>
      <c r="H16" s="54"/>
      <c r="I16" s="5">
        <f>[6]AVRIL!$E$10</f>
        <v>0</v>
      </c>
      <c r="J16" s="54"/>
      <c r="K16" s="5">
        <f>[6]AVRIL!$E$11</f>
        <v>0</v>
      </c>
      <c r="L16" s="54"/>
      <c r="M16" s="5">
        <f>[6]AVRIL!$E$12</f>
        <v>0</v>
      </c>
      <c r="N16" s="54"/>
      <c r="O16" s="5">
        <f>[6]AVRIL!$E$13</f>
        <v>0</v>
      </c>
      <c r="P16" s="54"/>
      <c r="Q16" s="5">
        <f>[6]AVRIL!$E$15</f>
        <v>0</v>
      </c>
      <c r="R16" s="56"/>
    </row>
    <row r="17" spans="1:18" ht="15.75" thickBot="1" x14ac:dyDescent="0.3">
      <c r="A17" s="3">
        <v>11</v>
      </c>
      <c r="B17" s="6" t="s">
        <v>18</v>
      </c>
      <c r="C17" s="5">
        <f>[7]AVRIL!$E$7</f>
        <v>5</v>
      </c>
      <c r="D17" s="54"/>
      <c r="E17" s="5">
        <f>[7]AVRIL!$E$8</f>
        <v>0</v>
      </c>
      <c r="F17" s="54"/>
      <c r="G17" s="5">
        <f>[7]AVRIL!$E$9</f>
        <v>2</v>
      </c>
      <c r="H17" s="54"/>
      <c r="I17" s="5">
        <f>[7]AVRIL!$E$10</f>
        <v>0</v>
      </c>
      <c r="J17" s="54"/>
      <c r="K17" s="5">
        <f>[7]AVRIL!$E$11</f>
        <v>2</v>
      </c>
      <c r="L17" s="54"/>
      <c r="M17" s="5">
        <f>[7]AVRIL!$E$12</f>
        <v>0</v>
      </c>
      <c r="N17" s="54"/>
      <c r="O17" s="5">
        <f>[7]AVRIL!$E$13</f>
        <v>1</v>
      </c>
      <c r="P17" s="54"/>
      <c r="Q17" s="5">
        <f>[7]AVRIL!$E$15</f>
        <v>0</v>
      </c>
      <c r="R17" s="56"/>
    </row>
    <row r="18" spans="1:18" ht="15.75" thickBot="1" x14ac:dyDescent="0.3">
      <c r="A18" s="3">
        <v>12</v>
      </c>
      <c r="B18" s="6" t="s">
        <v>19</v>
      </c>
      <c r="C18" s="5">
        <f>[8]AVRIL!$E$7</f>
        <v>1</v>
      </c>
      <c r="D18" s="54"/>
      <c r="E18" s="5">
        <f>[8]AVRIL!$E$8</f>
        <v>0</v>
      </c>
      <c r="F18" s="54"/>
      <c r="G18" s="5">
        <f>[8]AVRIL!$E$9</f>
        <v>0</v>
      </c>
      <c r="H18" s="54"/>
      <c r="I18" s="5">
        <f>[8]AVRIL!$E$10</f>
        <v>0</v>
      </c>
      <c r="J18" s="54"/>
      <c r="K18" s="5">
        <f>[8]AVRIL!$E$11</f>
        <v>1</v>
      </c>
      <c r="L18" s="54"/>
      <c r="M18" s="5">
        <f>[8]AVRIL!$E$12</f>
        <v>0</v>
      </c>
      <c r="N18" s="54"/>
      <c r="O18" s="5">
        <f>[8]AVRIL!$E$13</f>
        <v>0</v>
      </c>
      <c r="P18" s="54"/>
      <c r="Q18" s="5">
        <f>[8]AVRIL!$E$15</f>
        <v>0</v>
      </c>
      <c r="R18" s="56"/>
    </row>
    <row r="19" spans="1:18" ht="15.75" thickBot="1" x14ac:dyDescent="0.3">
      <c r="A19" s="3">
        <v>16</v>
      </c>
      <c r="B19" s="6" t="s">
        <v>20</v>
      </c>
      <c r="C19" s="5">
        <f>[9]AVRIL!$E$7</f>
        <v>4</v>
      </c>
      <c r="D19" s="54"/>
      <c r="E19" s="5">
        <f>[9]AVRIL!$E$8</f>
        <v>1</v>
      </c>
      <c r="F19" s="54"/>
      <c r="G19" s="5">
        <f>[9]AVRIL!$E$9</f>
        <v>0.5</v>
      </c>
      <c r="H19" s="54"/>
      <c r="I19" s="5">
        <f>[9]AVRIL!$E$10</f>
        <v>0</v>
      </c>
      <c r="J19" s="54"/>
      <c r="K19" s="5">
        <f>[9]AVRIL!$E$11</f>
        <v>0</v>
      </c>
      <c r="L19" s="54"/>
      <c r="M19" s="5">
        <f>[9]AVRIL!$E$12</f>
        <v>1.5</v>
      </c>
      <c r="N19" s="54"/>
      <c r="O19" s="5">
        <f>[9]AVRIL!$E$13</f>
        <v>3</v>
      </c>
      <c r="P19" s="54"/>
      <c r="Q19" s="5">
        <f>[9]AVRIL!$E$15</f>
        <v>0</v>
      </c>
      <c r="R19" s="56"/>
    </row>
    <row r="20" spans="1:18" ht="15.75" thickBot="1" x14ac:dyDescent="0.3">
      <c r="A20" s="3">
        <v>31</v>
      </c>
      <c r="B20" s="6" t="s">
        <v>21</v>
      </c>
      <c r="C20" s="5">
        <f>[10]AVRIL!$E$7</f>
        <v>2.5</v>
      </c>
      <c r="D20" s="54"/>
      <c r="E20" s="5">
        <f>[10]AVRIL!$E$8</f>
        <v>1.5</v>
      </c>
      <c r="F20" s="54"/>
      <c r="G20" s="5">
        <f>[10]AVRIL!$E$9</f>
        <v>0</v>
      </c>
      <c r="H20" s="54"/>
      <c r="I20" s="5">
        <f>[10]AVRIL!$E$10</f>
        <v>0</v>
      </c>
      <c r="J20" s="54"/>
      <c r="K20" s="5">
        <f>[10]AVRIL!$E$11</f>
        <v>0.5</v>
      </c>
      <c r="L20" s="54"/>
      <c r="M20" s="5">
        <f>[10]AVRIL!$E$12</f>
        <v>2</v>
      </c>
      <c r="N20" s="54"/>
      <c r="O20" s="5">
        <f>[10]AVRIL!$E$13</f>
        <v>3</v>
      </c>
      <c r="P20" s="54"/>
      <c r="Q20" s="5">
        <f>[10]AVRIL!$E$15</f>
        <v>0</v>
      </c>
      <c r="R20" s="56"/>
    </row>
    <row r="21" spans="1:18" ht="15.75" thickBot="1" x14ac:dyDescent="0.3">
      <c r="A21" s="4">
        <v>33</v>
      </c>
      <c r="B21" s="7" t="s">
        <v>22</v>
      </c>
      <c r="C21" s="5">
        <f>[11]AVRIL!$E$7</f>
        <v>0</v>
      </c>
      <c r="D21" s="54"/>
      <c r="E21" s="5">
        <f>[11]AVRIL!$E$8</f>
        <v>1</v>
      </c>
      <c r="F21" s="54"/>
      <c r="G21" s="5">
        <f>[11]AVRIL!$E$9</f>
        <v>1</v>
      </c>
      <c r="H21" s="54"/>
      <c r="I21" s="5">
        <f>[11]AVRIL!$E$10</f>
        <v>0</v>
      </c>
      <c r="J21" s="54"/>
      <c r="K21" s="5">
        <f>[11]AVRIL!$E$11</f>
        <v>0</v>
      </c>
      <c r="L21" s="54"/>
      <c r="M21" s="5">
        <f>[11]AVRIL!$E$12</f>
        <v>0.5</v>
      </c>
      <c r="N21" s="54"/>
      <c r="O21" s="5">
        <f>[11]AVRIL!$E$13</f>
        <v>3</v>
      </c>
      <c r="P21" s="54"/>
      <c r="Q21" s="5">
        <f>[11]AVRIL!$E$15</f>
        <v>0</v>
      </c>
      <c r="R21" s="56"/>
    </row>
    <row r="22" spans="1:18" ht="15.75" thickBot="1" x14ac:dyDescent="0.3">
      <c r="B22" s="10" t="s">
        <v>31</v>
      </c>
      <c r="C22" s="8">
        <f>SUM(C11:C21)</f>
        <v>20.5</v>
      </c>
      <c r="D22" s="55"/>
      <c r="E22" s="8">
        <f t="shared" ref="E22:Q22" si="0">SUM(E11:E21)</f>
        <v>4.5</v>
      </c>
      <c r="F22" s="55"/>
      <c r="G22" s="8">
        <f t="shared" si="0"/>
        <v>14.5</v>
      </c>
      <c r="H22" s="55"/>
      <c r="I22" s="8">
        <f t="shared" si="0"/>
        <v>0</v>
      </c>
      <c r="J22" s="55"/>
      <c r="K22" s="8">
        <f t="shared" si="0"/>
        <v>16.5</v>
      </c>
      <c r="L22" s="55"/>
      <c r="M22" s="8">
        <f t="shared" si="0"/>
        <v>7</v>
      </c>
      <c r="N22" s="55"/>
      <c r="O22" s="8">
        <f t="shared" si="0"/>
        <v>13.5</v>
      </c>
      <c r="P22" s="55"/>
      <c r="Q22" s="8">
        <f t="shared" si="0"/>
        <v>0</v>
      </c>
      <c r="R22" s="56"/>
    </row>
    <row r="24" spans="1:18" ht="15.75" thickBot="1" x14ac:dyDescent="0.3"/>
    <row r="25" spans="1:18" ht="15.75" thickBot="1" x14ac:dyDescent="0.3">
      <c r="C25" s="50" t="s">
        <v>33</v>
      </c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2"/>
    </row>
    <row r="26" spans="1:18" ht="15.75" thickBot="1" x14ac:dyDescent="0.3">
      <c r="C26" s="10" t="s">
        <v>23</v>
      </c>
      <c r="D26" s="10" t="s">
        <v>41</v>
      </c>
      <c r="E26" s="10" t="s">
        <v>24</v>
      </c>
      <c r="F26" s="10" t="s">
        <v>41</v>
      </c>
      <c r="G26" s="10" t="s">
        <v>25</v>
      </c>
      <c r="H26" s="10" t="s">
        <v>41</v>
      </c>
      <c r="I26" s="10" t="s">
        <v>26</v>
      </c>
      <c r="J26" s="10" t="s">
        <v>41</v>
      </c>
      <c r="K26" s="10" t="s">
        <v>27</v>
      </c>
      <c r="L26" s="10" t="s">
        <v>41</v>
      </c>
      <c r="M26" s="10" t="s">
        <v>28</v>
      </c>
      <c r="N26" s="10" t="s">
        <v>41</v>
      </c>
      <c r="O26" s="10" t="s">
        <v>29</v>
      </c>
      <c r="P26" s="10" t="s">
        <v>41</v>
      </c>
      <c r="Q26" s="10" t="s">
        <v>30</v>
      </c>
      <c r="R26" s="10" t="s">
        <v>41</v>
      </c>
    </row>
    <row r="27" spans="1:18" ht="15.75" thickBot="1" x14ac:dyDescent="0.3">
      <c r="A27" s="2">
        <v>1</v>
      </c>
      <c r="B27" s="5" t="s">
        <v>12</v>
      </c>
      <c r="C27" s="11">
        <f>[1]AVRIL!$F$7</f>
        <v>9500</v>
      </c>
      <c r="D27" s="54"/>
      <c r="E27" s="11">
        <f>[1]AVRIL!$F$8</f>
        <v>0</v>
      </c>
      <c r="F27" s="54"/>
      <c r="G27" s="11">
        <f>[1]AVRIL!$F$9</f>
        <v>1200</v>
      </c>
      <c r="H27" s="54"/>
      <c r="I27" s="11">
        <f>[1]AVRIL!$F$10</f>
        <v>0</v>
      </c>
      <c r="J27" s="54"/>
      <c r="K27" s="11">
        <f>[1]AVRIL!$F$11</f>
        <v>0</v>
      </c>
      <c r="L27" s="54"/>
      <c r="M27" s="11">
        <f>[1]AVRIL!$F$12</f>
        <v>0</v>
      </c>
      <c r="N27" s="54"/>
      <c r="O27" s="11">
        <f>[1]AVRIL!$F$13</f>
        <v>1883.13</v>
      </c>
      <c r="P27" s="54"/>
      <c r="Q27" s="11">
        <f>[1]AVRIL!$F$15</f>
        <v>0</v>
      </c>
      <c r="R27" s="56"/>
    </row>
    <row r="28" spans="1:18" ht="15.75" thickBot="1" x14ac:dyDescent="0.3">
      <c r="A28" s="3">
        <v>3</v>
      </c>
      <c r="B28" s="6" t="s">
        <v>13</v>
      </c>
      <c r="C28" s="11">
        <f>[2]AVRIL!$F$7</f>
        <v>8225</v>
      </c>
      <c r="D28" s="54"/>
      <c r="E28" s="11">
        <f>[2]AVRIL!$F$8</f>
        <v>0</v>
      </c>
      <c r="F28" s="54"/>
      <c r="G28" s="11">
        <f>[2]AVRIL!$F$9</f>
        <v>9600</v>
      </c>
      <c r="H28" s="54"/>
      <c r="I28" s="11">
        <f>[2]AVRIL!$F$10</f>
        <v>0</v>
      </c>
      <c r="J28" s="54"/>
      <c r="K28" s="11">
        <f>[2]AVRIL!$F$11</f>
        <v>0</v>
      </c>
      <c r="L28" s="54"/>
      <c r="M28" s="11">
        <f>[2]AVRIL!$F$12</f>
        <v>0</v>
      </c>
      <c r="N28" s="54"/>
      <c r="O28" s="11">
        <f>[2]AVRIL!$F$13</f>
        <v>0</v>
      </c>
      <c r="P28" s="54"/>
      <c r="Q28" s="11">
        <f>[2]AVRIL!$F$15</f>
        <v>0</v>
      </c>
      <c r="R28" s="56"/>
    </row>
    <row r="29" spans="1:18" ht="15.75" thickBot="1" x14ac:dyDescent="0.3">
      <c r="A29" s="3">
        <v>4</v>
      </c>
      <c r="B29" s="6" t="s">
        <v>14</v>
      </c>
      <c r="C29" s="11">
        <f>[3]AVRIL!$F$7</f>
        <v>50000</v>
      </c>
      <c r="D29" s="54"/>
      <c r="E29" s="11">
        <f>[3]AVRIL!$F$8</f>
        <v>3600</v>
      </c>
      <c r="F29" s="54"/>
      <c r="G29" s="11">
        <f>[3]AVRIL!$F$9</f>
        <v>6000</v>
      </c>
      <c r="H29" s="54"/>
      <c r="I29" s="11">
        <f>[3]AVRIL!$F$10</f>
        <v>0</v>
      </c>
      <c r="J29" s="54"/>
      <c r="K29" s="11">
        <f>[3]AVRIL!$F$11</f>
        <v>195200</v>
      </c>
      <c r="L29" s="54"/>
      <c r="M29" s="11">
        <f>[3]AVRIL!$F$12</f>
        <v>0</v>
      </c>
      <c r="N29" s="54"/>
      <c r="O29" s="11">
        <f>[3]AVRIL!$F$13</f>
        <v>0</v>
      </c>
      <c r="P29" s="54"/>
      <c r="Q29" s="11">
        <f>[3]AVRIL!$F$15</f>
        <v>0</v>
      </c>
      <c r="R29" s="56"/>
    </row>
    <row r="30" spans="1:18" ht="15.75" thickBot="1" x14ac:dyDescent="0.3">
      <c r="A30" s="3">
        <v>5</v>
      </c>
      <c r="B30" s="6" t="s">
        <v>15</v>
      </c>
      <c r="C30" s="11">
        <f>[4]AVRIL!$F$7</f>
        <v>0</v>
      </c>
      <c r="D30" s="54"/>
      <c r="E30" s="11">
        <f>[4]AVRIL!$F$8</f>
        <v>0</v>
      </c>
      <c r="F30" s="54"/>
      <c r="G30" s="11">
        <f>[4]AVRIL!$F$9</f>
        <v>5340</v>
      </c>
      <c r="H30" s="54"/>
      <c r="I30" s="11">
        <f>[4]AVRIL!$F$10</f>
        <v>0</v>
      </c>
      <c r="J30" s="54"/>
      <c r="K30" s="11">
        <f>[4]AVRIL!$F$11</f>
        <v>26602</v>
      </c>
      <c r="L30" s="54"/>
      <c r="M30" s="11">
        <f>[4]AVRIL!$F$12</f>
        <v>0</v>
      </c>
      <c r="N30" s="54"/>
      <c r="O30" s="11">
        <f>[4]AVRIL!$F$13</f>
        <v>1846.98</v>
      </c>
      <c r="P30" s="54"/>
      <c r="Q30" s="11">
        <f>[4]AVRIL!$F$15</f>
        <v>0</v>
      </c>
      <c r="R30" s="56"/>
    </row>
    <row r="31" spans="1:18" ht="15.75" thickBot="1" x14ac:dyDescent="0.3">
      <c r="A31" s="3">
        <v>8</v>
      </c>
      <c r="B31" s="6" t="s">
        <v>16</v>
      </c>
      <c r="C31" s="11">
        <f>[5]AVRIL!$F$7</f>
        <v>0</v>
      </c>
      <c r="D31" s="54"/>
      <c r="E31" s="11">
        <f>[5]AVRIL!$F$8</f>
        <v>0</v>
      </c>
      <c r="F31" s="54"/>
      <c r="G31" s="11">
        <f>[5]AVRIL!$F$9</f>
        <v>4800</v>
      </c>
      <c r="H31" s="54"/>
      <c r="I31" s="11">
        <f>[5]AVRIL!$F$10</f>
        <v>0</v>
      </c>
      <c r="J31" s="54"/>
      <c r="K31" s="11">
        <f>[5]AVRIL!$F$11</f>
        <v>116523.78</v>
      </c>
      <c r="L31" s="54"/>
      <c r="M31" s="11">
        <f>[5]AVRIL!$F$12</f>
        <v>3500.4</v>
      </c>
      <c r="N31" s="54"/>
      <c r="O31" s="11">
        <f>[5]AVRIL!$F$13</f>
        <v>1138.71</v>
      </c>
      <c r="P31" s="54"/>
      <c r="Q31" s="11">
        <f>[5]AVRIL!$F$15</f>
        <v>0</v>
      </c>
      <c r="R31" s="56"/>
    </row>
    <row r="32" spans="1:18" ht="15.75" thickBot="1" x14ac:dyDescent="0.3">
      <c r="A32" s="3">
        <v>9</v>
      </c>
      <c r="B32" s="6" t="s">
        <v>17</v>
      </c>
      <c r="C32" s="11">
        <f>[6]AVRIL!$F$7</f>
        <v>100000</v>
      </c>
      <c r="D32" s="54"/>
      <c r="E32" s="11">
        <f>[6]AVRIL!$F$8</f>
        <v>0</v>
      </c>
      <c r="F32" s="54"/>
      <c r="G32" s="11">
        <f>[6]AVRIL!$F$9</f>
        <v>0</v>
      </c>
      <c r="H32" s="54"/>
      <c r="I32" s="11">
        <f>[6]AVRIL!$F$10</f>
        <v>0</v>
      </c>
      <c r="J32" s="54"/>
      <c r="K32" s="11">
        <f>[6]AVRIL!$F$11</f>
        <v>0</v>
      </c>
      <c r="L32" s="54"/>
      <c r="M32" s="11">
        <f>[6]AVRIL!$F$12</f>
        <v>0</v>
      </c>
      <c r="N32" s="54"/>
      <c r="O32" s="11">
        <f>[6]AVRIL!$F$13</f>
        <v>0</v>
      </c>
      <c r="P32" s="54"/>
      <c r="Q32" s="11">
        <f>[6]AVRIL!$F$15</f>
        <v>0</v>
      </c>
      <c r="R32" s="56"/>
    </row>
    <row r="33" spans="1:18" ht="15.75" thickBot="1" x14ac:dyDescent="0.3">
      <c r="A33" s="3">
        <v>11</v>
      </c>
      <c r="B33" s="6" t="s">
        <v>18</v>
      </c>
      <c r="C33" s="11">
        <f>[7]AVRIL!$F$7</f>
        <v>48000</v>
      </c>
      <c r="D33" s="54"/>
      <c r="E33" s="11">
        <f>[7]AVRIL!$F$8</f>
        <v>0</v>
      </c>
      <c r="F33" s="54"/>
      <c r="G33" s="11">
        <f>[7]AVRIL!$F$9</f>
        <v>3300</v>
      </c>
      <c r="H33" s="54"/>
      <c r="I33" s="11">
        <f>[7]AVRIL!$F$10</f>
        <v>0</v>
      </c>
      <c r="J33" s="54"/>
      <c r="K33" s="11">
        <f>[7]AVRIL!$F$11</f>
        <v>25500</v>
      </c>
      <c r="L33" s="54"/>
      <c r="M33" s="11">
        <f>[7]AVRIL!$F$12</f>
        <v>0</v>
      </c>
      <c r="N33" s="54"/>
      <c r="O33" s="11">
        <f>[7]AVRIL!$F$13</f>
        <v>993.59</v>
      </c>
      <c r="P33" s="54"/>
      <c r="Q33" s="11">
        <f>[7]AVRIL!$F$15</f>
        <v>0</v>
      </c>
      <c r="R33" s="56"/>
    </row>
    <row r="34" spans="1:18" ht="15.75" thickBot="1" x14ac:dyDescent="0.3">
      <c r="A34" s="3">
        <v>12</v>
      </c>
      <c r="B34" s="6" t="s">
        <v>19</v>
      </c>
      <c r="C34" s="11">
        <f>[8]AVRIL!$F$7</f>
        <v>50000</v>
      </c>
      <c r="D34" s="54"/>
      <c r="E34" s="11">
        <f>[8]AVRIL!$F$8</f>
        <v>0</v>
      </c>
      <c r="F34" s="54"/>
      <c r="G34" s="11">
        <f>[8]AVRIL!$F$9</f>
        <v>0</v>
      </c>
      <c r="H34" s="54"/>
      <c r="I34" s="11">
        <f>[8]AVRIL!$F$10</f>
        <v>0</v>
      </c>
      <c r="J34" s="54"/>
      <c r="K34" s="11">
        <f>[8]AVRIL!$F$11</f>
        <v>84150</v>
      </c>
      <c r="L34" s="54"/>
      <c r="M34" s="11">
        <f>[8]AVRIL!$F$12</f>
        <v>0</v>
      </c>
      <c r="N34" s="54"/>
      <c r="O34" s="11">
        <f>[8]AVRIL!$F$13</f>
        <v>0</v>
      </c>
      <c r="P34" s="54"/>
      <c r="Q34" s="11">
        <f>[8]AVRIL!$F$15</f>
        <v>0</v>
      </c>
      <c r="R34" s="56"/>
    </row>
    <row r="35" spans="1:18" ht="15.75" thickBot="1" x14ac:dyDescent="0.3">
      <c r="A35" s="3">
        <v>16</v>
      </c>
      <c r="B35" s="6" t="s">
        <v>20</v>
      </c>
      <c r="C35" s="11">
        <f>[9]AVRIL!$F$7</f>
        <v>47000</v>
      </c>
      <c r="D35" s="54"/>
      <c r="E35" s="11">
        <f>[9]AVRIL!$F$8</f>
        <v>3600</v>
      </c>
      <c r="F35" s="54"/>
      <c r="G35" s="11">
        <f>[9]AVRIL!$F$9</f>
        <v>600</v>
      </c>
      <c r="H35" s="54"/>
      <c r="I35" s="11">
        <f>[9]AVRIL!$F$10</f>
        <v>0</v>
      </c>
      <c r="J35" s="54"/>
      <c r="K35" s="11">
        <f>[9]AVRIL!$F$11</f>
        <v>0</v>
      </c>
      <c r="L35" s="54"/>
      <c r="M35" s="11">
        <f>[9]AVRIL!$F$12</f>
        <v>1135.0899999999999</v>
      </c>
      <c r="N35" s="54"/>
      <c r="O35" s="11">
        <f>[9]AVRIL!$F$13</f>
        <v>3269.9399999999996</v>
      </c>
      <c r="P35" s="54"/>
      <c r="Q35" s="11">
        <f>[9]AVRIL!$F$15</f>
        <v>0</v>
      </c>
      <c r="R35" s="56"/>
    </row>
    <row r="36" spans="1:18" ht="15.75" thickBot="1" x14ac:dyDescent="0.3">
      <c r="A36" s="3">
        <v>31</v>
      </c>
      <c r="B36" s="6" t="s">
        <v>21</v>
      </c>
      <c r="C36" s="11">
        <f>[10]AVRIL!$F$7</f>
        <v>30750</v>
      </c>
      <c r="D36" s="54"/>
      <c r="E36" s="11">
        <f>[10]AVRIL!$F$8</f>
        <v>5400</v>
      </c>
      <c r="F36" s="54"/>
      <c r="G36" s="11">
        <f>[10]AVRIL!$F$9</f>
        <v>0</v>
      </c>
      <c r="H36" s="54"/>
      <c r="I36" s="11">
        <f>[10]AVRIL!$F$10</f>
        <v>0</v>
      </c>
      <c r="J36" s="54"/>
      <c r="K36" s="11">
        <f>[10]AVRIL!$F$11</f>
        <v>3600</v>
      </c>
      <c r="L36" s="54"/>
      <c r="M36" s="11">
        <f>[10]AVRIL!$F$12</f>
        <v>1429.5700000000002</v>
      </c>
      <c r="N36" s="54"/>
      <c r="O36" s="11">
        <f>[10]AVRIL!$F$13</f>
        <v>5137.82</v>
      </c>
      <c r="P36" s="54"/>
      <c r="Q36" s="11">
        <f>[10]AVRIL!$F$15</f>
        <v>0</v>
      </c>
      <c r="R36" s="56"/>
    </row>
    <row r="37" spans="1:18" ht="15.75" thickBot="1" x14ac:dyDescent="0.3">
      <c r="A37" s="4">
        <v>33</v>
      </c>
      <c r="B37" s="7" t="s">
        <v>22</v>
      </c>
      <c r="C37" s="11">
        <f>[11]AVRIL!$F$7</f>
        <v>0</v>
      </c>
      <c r="D37" s="54"/>
      <c r="E37" s="11">
        <f>[11]AVRIL!$F$8</f>
        <v>2400</v>
      </c>
      <c r="F37" s="54"/>
      <c r="G37" s="11">
        <f>[11]AVRIL!$F$9</f>
        <v>1200</v>
      </c>
      <c r="H37" s="54"/>
      <c r="I37" s="11">
        <f>[11]AVRIL!$F$10</f>
        <v>0</v>
      </c>
      <c r="J37" s="54"/>
      <c r="K37" s="11">
        <f>[11]AVRIL!$F$11</f>
        <v>0</v>
      </c>
      <c r="L37" s="54"/>
      <c r="M37" s="11">
        <f>[11]AVRIL!$F$12</f>
        <v>264.56</v>
      </c>
      <c r="N37" s="54"/>
      <c r="O37" s="11">
        <f>[11]AVRIL!$F$13</f>
        <v>5096.76</v>
      </c>
      <c r="P37" s="54"/>
      <c r="Q37" s="11">
        <f>[11]AVRIL!$F$15</f>
        <v>0</v>
      </c>
      <c r="R37" s="56"/>
    </row>
    <row r="38" spans="1:18" ht="15.75" thickBot="1" x14ac:dyDescent="0.3">
      <c r="B38" s="10" t="s">
        <v>31</v>
      </c>
      <c r="C38" s="12">
        <f>SUM(C27:C37)</f>
        <v>343475</v>
      </c>
      <c r="D38" s="55"/>
      <c r="E38" s="12">
        <f t="shared" ref="E38" si="1">SUM(E27:E37)</f>
        <v>15000</v>
      </c>
      <c r="F38" s="55"/>
      <c r="G38" s="12">
        <f t="shared" ref="G38" si="2">SUM(G27:G37)</f>
        <v>32040</v>
      </c>
      <c r="H38" s="55"/>
      <c r="I38" s="12">
        <f t="shared" ref="I38" si="3">SUM(I27:I37)</f>
        <v>0</v>
      </c>
      <c r="J38" s="55"/>
      <c r="K38" s="12">
        <f t="shared" ref="K38" si="4">SUM(K27:K37)</f>
        <v>451575.78</v>
      </c>
      <c r="L38" s="55"/>
      <c r="M38" s="12">
        <f t="shared" ref="M38" si="5">SUM(M27:M37)</f>
        <v>6329.62</v>
      </c>
      <c r="N38" s="55"/>
      <c r="O38" s="12">
        <f t="shared" ref="O38" si="6">SUM(O27:O37)</f>
        <v>19366.93</v>
      </c>
      <c r="P38" s="55"/>
      <c r="Q38" s="12">
        <f t="shared" ref="Q38" si="7">SUM(Q27:Q37)</f>
        <v>0</v>
      </c>
      <c r="R38" s="56"/>
    </row>
  </sheetData>
  <mergeCells count="3">
    <mergeCell ref="E2:M4"/>
    <mergeCell ref="C9:Q9"/>
    <mergeCell ref="C25:Q2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B7C6B-27E4-4ACE-8E16-61137AAD7495}">
  <dimension ref="A1:R38"/>
  <sheetViews>
    <sheetView workbookViewId="0">
      <selection activeCell="O43" sqref="O43"/>
    </sheetView>
  </sheetViews>
  <sheetFormatPr baseColWidth="10" defaultRowHeight="15" x14ac:dyDescent="0.25"/>
  <cols>
    <col min="1" max="1" width="3" style="1" bestFit="1" customWidth="1"/>
    <col min="2" max="2" width="12.28515625" style="1" bestFit="1" customWidth="1"/>
    <col min="3" max="4" width="11.42578125" style="1"/>
    <col min="5" max="5" width="14.140625" style="1" bestFit="1" customWidth="1"/>
    <col min="6" max="6" width="14.140625" style="1" customWidth="1"/>
    <col min="7" max="7" width="12.42578125" style="1" bestFit="1" customWidth="1"/>
    <col min="8" max="8" width="12.42578125" style="1" customWidth="1"/>
    <col min="9" max="9" width="18.85546875" style="1" bestFit="1" customWidth="1"/>
    <col min="10" max="10" width="18.85546875" style="1" customWidth="1"/>
    <col min="11" max="11" width="11.85546875" style="1" bestFit="1" customWidth="1"/>
    <col min="12" max="12" width="11.85546875" style="1" customWidth="1"/>
    <col min="13" max="14" width="11.42578125" style="1"/>
    <col min="15" max="15" width="12.85546875" style="1" bestFit="1" customWidth="1"/>
    <col min="16" max="16" width="12.85546875" style="1" customWidth="1"/>
    <col min="17" max="16384" width="11.42578125" style="1"/>
  </cols>
  <sheetData>
    <row r="1" spans="1:18" ht="15.75" thickBot="1" x14ac:dyDescent="0.3"/>
    <row r="2" spans="1:18" x14ac:dyDescent="0.25">
      <c r="E2" s="41" t="s">
        <v>4</v>
      </c>
      <c r="F2" s="42"/>
      <c r="G2" s="42"/>
      <c r="H2" s="42"/>
      <c r="I2" s="42"/>
      <c r="J2" s="42"/>
      <c r="K2" s="42"/>
      <c r="L2" s="42"/>
      <c r="M2" s="43"/>
      <c r="N2" s="20"/>
    </row>
    <row r="3" spans="1:18" x14ac:dyDescent="0.25">
      <c r="E3" s="44"/>
      <c r="F3" s="45"/>
      <c r="G3" s="45"/>
      <c r="H3" s="45"/>
      <c r="I3" s="45"/>
      <c r="J3" s="45"/>
      <c r="K3" s="45"/>
      <c r="L3" s="45"/>
      <c r="M3" s="46"/>
      <c r="N3" s="20"/>
    </row>
    <row r="4" spans="1:18" ht="15.75" thickBot="1" x14ac:dyDescent="0.3">
      <c r="E4" s="47"/>
      <c r="F4" s="48"/>
      <c r="G4" s="48"/>
      <c r="H4" s="48"/>
      <c r="I4" s="48"/>
      <c r="J4" s="48"/>
      <c r="K4" s="48"/>
      <c r="L4" s="48"/>
      <c r="M4" s="49"/>
      <c r="N4" s="20"/>
    </row>
    <row r="8" spans="1:18" ht="15.75" thickBot="1" x14ac:dyDescent="0.3"/>
    <row r="9" spans="1:18" ht="15.75" thickBot="1" x14ac:dyDescent="0.3">
      <c r="C9" s="50" t="s">
        <v>32</v>
      </c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2"/>
    </row>
    <row r="10" spans="1:18" ht="15.75" thickBot="1" x14ac:dyDescent="0.3">
      <c r="C10" s="10" t="s">
        <v>23</v>
      </c>
      <c r="D10" s="10" t="s">
        <v>41</v>
      </c>
      <c r="E10" s="10" t="s">
        <v>24</v>
      </c>
      <c r="F10" s="10" t="s">
        <v>41</v>
      </c>
      <c r="G10" s="10" t="s">
        <v>25</v>
      </c>
      <c r="H10" s="10" t="s">
        <v>41</v>
      </c>
      <c r="I10" s="10" t="s">
        <v>26</v>
      </c>
      <c r="J10" s="10" t="s">
        <v>41</v>
      </c>
      <c r="K10" s="10" t="s">
        <v>27</v>
      </c>
      <c r="L10" s="10" t="s">
        <v>41</v>
      </c>
      <c r="M10" s="10" t="s">
        <v>28</v>
      </c>
      <c r="N10" s="10" t="s">
        <v>41</v>
      </c>
      <c r="O10" s="10" t="s">
        <v>29</v>
      </c>
      <c r="P10" s="10" t="s">
        <v>41</v>
      </c>
      <c r="Q10" s="10" t="s">
        <v>30</v>
      </c>
      <c r="R10" s="10" t="s">
        <v>41</v>
      </c>
    </row>
    <row r="11" spans="1:18" ht="15.75" thickBot="1" x14ac:dyDescent="0.3">
      <c r="A11" s="2">
        <v>1</v>
      </c>
      <c r="B11" s="5" t="s">
        <v>12</v>
      </c>
      <c r="C11" s="5">
        <f>[1]MAI!$E$7</f>
        <v>0</v>
      </c>
      <c r="D11" s="54"/>
      <c r="E11" s="5">
        <f>[1]MAI!$E$8</f>
        <v>0</v>
      </c>
      <c r="F11" s="54"/>
      <c r="G11" s="5">
        <f>[1]MAI!$E$9</f>
        <v>0</v>
      </c>
      <c r="H11" s="54"/>
      <c r="I11" s="5">
        <f>[1]MAI!$E$10</f>
        <v>0</v>
      </c>
      <c r="J11" s="54"/>
      <c r="K11" s="5">
        <f>[1]MAI!$E$11</f>
        <v>0</v>
      </c>
      <c r="L11" s="54"/>
      <c r="M11" s="5">
        <f>[1]MAI!$E$12</f>
        <v>0</v>
      </c>
      <c r="N11" s="54"/>
      <c r="O11" s="5">
        <f>[1]MAI!$E$13</f>
        <v>0</v>
      </c>
      <c r="P11" s="54"/>
      <c r="Q11" s="5">
        <f>[1]MAI!$E$15</f>
        <v>0</v>
      </c>
      <c r="R11" s="56"/>
    </row>
    <row r="12" spans="1:18" ht="15.75" thickBot="1" x14ac:dyDescent="0.3">
      <c r="A12" s="3">
        <v>3</v>
      </c>
      <c r="B12" s="6" t="s">
        <v>13</v>
      </c>
      <c r="C12" s="5">
        <f>[2]MAI!$E$7</f>
        <v>0</v>
      </c>
      <c r="D12" s="54"/>
      <c r="E12" s="5">
        <f>[2]MAI!$E$8</f>
        <v>0.5</v>
      </c>
      <c r="F12" s="54"/>
      <c r="G12" s="5">
        <f>[2]MAI!$E$9</f>
        <v>1</v>
      </c>
      <c r="H12" s="54"/>
      <c r="I12" s="5">
        <f>[2]MAI!$E$10</f>
        <v>0</v>
      </c>
      <c r="J12" s="54"/>
      <c r="K12" s="5">
        <f>[2]MAI!$E$11</f>
        <v>0</v>
      </c>
      <c r="L12" s="54"/>
      <c r="M12" s="5">
        <f>[2]MAI!$E$12</f>
        <v>2</v>
      </c>
      <c r="N12" s="54"/>
      <c r="O12" s="5">
        <f>[2]MAI!$E$13</f>
        <v>0</v>
      </c>
      <c r="P12" s="54"/>
      <c r="Q12" s="5">
        <f>[2]MAI!$E$15</f>
        <v>0</v>
      </c>
      <c r="R12" s="56"/>
    </row>
    <row r="13" spans="1:18" ht="15.75" thickBot="1" x14ac:dyDescent="0.3">
      <c r="A13" s="3">
        <v>4</v>
      </c>
      <c r="B13" s="6" t="s">
        <v>14</v>
      </c>
      <c r="C13" s="5">
        <f>[3]MAI!$E$7</f>
        <v>2</v>
      </c>
      <c r="D13" s="54"/>
      <c r="E13" s="5">
        <f>[3]MAI!$E$8</f>
        <v>0</v>
      </c>
      <c r="F13" s="54"/>
      <c r="G13" s="5">
        <f>[3]MAI!$E$9</f>
        <v>1</v>
      </c>
      <c r="H13" s="54"/>
      <c r="I13" s="5">
        <f>[3]MAI!$E$10</f>
        <v>0</v>
      </c>
      <c r="J13" s="54"/>
      <c r="K13" s="5">
        <f>[3]MAI!$E$11</f>
        <v>0</v>
      </c>
      <c r="L13" s="54"/>
      <c r="M13" s="5">
        <f>[3]MAI!$E$12</f>
        <v>0</v>
      </c>
      <c r="N13" s="54"/>
      <c r="O13" s="5">
        <f>[3]MAI!$E$13</f>
        <v>0</v>
      </c>
      <c r="P13" s="54"/>
      <c r="Q13" s="5">
        <f>[3]MAI!$E$15</f>
        <v>0</v>
      </c>
      <c r="R13" s="56"/>
    </row>
    <row r="14" spans="1:18" ht="15.75" thickBot="1" x14ac:dyDescent="0.3">
      <c r="A14" s="3">
        <v>5</v>
      </c>
      <c r="B14" s="6" t="s">
        <v>15</v>
      </c>
      <c r="C14" s="5">
        <f>[4]MAI!$E$7</f>
        <v>0</v>
      </c>
      <c r="D14" s="54"/>
      <c r="E14" s="5">
        <f>[4]MAI!$E$8</f>
        <v>0</v>
      </c>
      <c r="F14" s="54"/>
      <c r="G14" s="5">
        <f>[4]MAI!$E$9</f>
        <v>0</v>
      </c>
      <c r="H14" s="54"/>
      <c r="I14" s="5">
        <f>[4]MAI!$E$10</f>
        <v>0</v>
      </c>
      <c r="J14" s="54"/>
      <c r="K14" s="5">
        <f>[4]MAI!$E$11</f>
        <v>0</v>
      </c>
      <c r="L14" s="54"/>
      <c r="M14" s="5">
        <f>[4]MAI!$E$12</f>
        <v>0</v>
      </c>
      <c r="N14" s="54"/>
      <c r="O14" s="5">
        <f>[4]MAI!$E$13</f>
        <v>0</v>
      </c>
      <c r="P14" s="54"/>
      <c r="Q14" s="5">
        <f>[4]MAI!$E$15</f>
        <v>0</v>
      </c>
      <c r="R14" s="56"/>
    </row>
    <row r="15" spans="1:18" ht="15.75" thickBot="1" x14ac:dyDescent="0.3">
      <c r="A15" s="3">
        <v>8</v>
      </c>
      <c r="B15" s="6" t="s">
        <v>16</v>
      </c>
      <c r="C15" s="5">
        <f>[5]MAI!$E$7</f>
        <v>11</v>
      </c>
      <c r="D15" s="54"/>
      <c r="E15" s="5">
        <f>[5]MAI!$E$8</f>
        <v>0</v>
      </c>
      <c r="F15" s="54"/>
      <c r="G15" s="5">
        <f>[5]MAI!$E$9</f>
        <v>0</v>
      </c>
      <c r="H15" s="54"/>
      <c r="I15" s="5">
        <f>[5]MAI!$E$10</f>
        <v>0</v>
      </c>
      <c r="J15" s="54"/>
      <c r="K15" s="5">
        <f>[5]MAI!$E$11</f>
        <v>0.5</v>
      </c>
      <c r="L15" s="54"/>
      <c r="M15" s="5">
        <f>[5]MAI!$E$12</f>
        <v>0.5</v>
      </c>
      <c r="N15" s="54"/>
      <c r="O15" s="5">
        <f>[5]MAI!$E$13</f>
        <v>0</v>
      </c>
      <c r="P15" s="54"/>
      <c r="Q15" s="5">
        <f>[5]MAI!$E$15</f>
        <v>0</v>
      </c>
      <c r="R15" s="56"/>
    </row>
    <row r="16" spans="1:18" ht="15.75" thickBot="1" x14ac:dyDescent="0.3">
      <c r="A16" s="3">
        <v>9</v>
      </c>
      <c r="B16" s="6" t="s">
        <v>17</v>
      </c>
      <c r="C16" s="5">
        <f>[6]MAI!$E$7</f>
        <v>5</v>
      </c>
      <c r="D16" s="54"/>
      <c r="E16" s="5">
        <f>[6]MAI!$E$8</f>
        <v>0</v>
      </c>
      <c r="F16" s="54"/>
      <c r="G16" s="5">
        <f>[6]MAI!$E$9</f>
        <v>0</v>
      </c>
      <c r="H16" s="54"/>
      <c r="I16" s="5">
        <f>[6]MAI!$E$10</f>
        <v>0</v>
      </c>
      <c r="J16" s="54"/>
      <c r="K16" s="5">
        <f>[6]MAI!$E$11</f>
        <v>7</v>
      </c>
      <c r="L16" s="54"/>
      <c r="M16" s="5">
        <f>[6]MAI!$E$12</f>
        <v>0</v>
      </c>
      <c r="N16" s="54"/>
      <c r="O16" s="5">
        <f>[6]MAI!$E$13</f>
        <v>0</v>
      </c>
      <c r="P16" s="54"/>
      <c r="Q16" s="5">
        <f>[6]MAI!$E$15</f>
        <v>0</v>
      </c>
      <c r="R16" s="56"/>
    </row>
    <row r="17" spans="1:18" ht="15.75" thickBot="1" x14ac:dyDescent="0.3">
      <c r="A17" s="3">
        <v>11</v>
      </c>
      <c r="B17" s="6" t="s">
        <v>18</v>
      </c>
      <c r="C17" s="5">
        <f>[7]MAI!$E$7</f>
        <v>1</v>
      </c>
      <c r="D17" s="54"/>
      <c r="E17" s="5">
        <f>[7]MAI!$E$8</f>
        <v>1.5</v>
      </c>
      <c r="F17" s="54"/>
      <c r="G17" s="5">
        <f>[7]MAI!$E$9</f>
        <v>0</v>
      </c>
      <c r="H17" s="54"/>
      <c r="I17" s="5">
        <f>[7]MAI!$E$10</f>
        <v>0</v>
      </c>
      <c r="J17" s="54"/>
      <c r="K17" s="5">
        <f>[7]MAI!$E$11</f>
        <v>0</v>
      </c>
      <c r="L17" s="54"/>
      <c r="M17" s="5">
        <f>[7]MAI!$E$12</f>
        <v>0</v>
      </c>
      <c r="N17" s="54"/>
      <c r="O17" s="5">
        <f>[7]MAI!$E$13</f>
        <v>0</v>
      </c>
      <c r="P17" s="54"/>
      <c r="Q17" s="5">
        <f>[7]MAI!$E$15</f>
        <v>0</v>
      </c>
      <c r="R17" s="56"/>
    </row>
    <row r="18" spans="1:18" ht="15.75" thickBot="1" x14ac:dyDescent="0.3">
      <c r="A18" s="3">
        <v>12</v>
      </c>
      <c r="B18" s="6" t="s">
        <v>19</v>
      </c>
      <c r="C18" s="5">
        <f>[8]MAI!$E$7</f>
        <v>0</v>
      </c>
      <c r="D18" s="54"/>
      <c r="E18" s="5">
        <f>[8]MAI!$E$8</f>
        <v>0</v>
      </c>
      <c r="F18" s="54"/>
      <c r="G18" s="5">
        <f>[8]MAI!$E$9</f>
        <v>0</v>
      </c>
      <c r="H18" s="54"/>
      <c r="I18" s="5">
        <f>[8]MAI!$E$10</f>
        <v>0</v>
      </c>
      <c r="J18" s="54"/>
      <c r="K18" s="5">
        <f>[8]MAI!$E$11</f>
        <v>0</v>
      </c>
      <c r="L18" s="54"/>
      <c r="M18" s="5">
        <f>[8]MAI!$E$12</f>
        <v>0</v>
      </c>
      <c r="N18" s="54"/>
      <c r="O18" s="5">
        <f>[8]MAI!$E$13</f>
        <v>0</v>
      </c>
      <c r="P18" s="54"/>
      <c r="Q18" s="5">
        <f>[8]MAI!$E$15</f>
        <v>0</v>
      </c>
      <c r="R18" s="56"/>
    </row>
    <row r="19" spans="1:18" ht="15.75" thickBot="1" x14ac:dyDescent="0.3">
      <c r="A19" s="3">
        <v>16</v>
      </c>
      <c r="B19" s="6" t="s">
        <v>20</v>
      </c>
      <c r="C19" s="5">
        <f>[9]MAI!$E$7</f>
        <v>4.5</v>
      </c>
      <c r="D19" s="54"/>
      <c r="E19" s="5">
        <f>[9]MAI!$E$8</f>
        <v>0.5</v>
      </c>
      <c r="F19" s="54"/>
      <c r="G19" s="5">
        <f>[9]MAI!$E$9</f>
        <v>1</v>
      </c>
      <c r="H19" s="54"/>
      <c r="I19" s="5">
        <f>[9]MAI!$E$10</f>
        <v>0</v>
      </c>
      <c r="J19" s="54"/>
      <c r="K19" s="5">
        <f>[9]MAI!$E$11</f>
        <v>0.5</v>
      </c>
      <c r="L19" s="54"/>
      <c r="M19" s="5">
        <f>[9]MAI!$E$12</f>
        <v>0</v>
      </c>
      <c r="N19" s="54"/>
      <c r="O19" s="5">
        <f>[9]MAI!$E$13</f>
        <v>0</v>
      </c>
      <c r="P19" s="54"/>
      <c r="Q19" s="5">
        <f>[9]MAI!$E$15</f>
        <v>0</v>
      </c>
      <c r="R19" s="56"/>
    </row>
    <row r="20" spans="1:18" ht="15.75" thickBot="1" x14ac:dyDescent="0.3">
      <c r="A20" s="3">
        <v>31</v>
      </c>
      <c r="B20" s="6" t="s">
        <v>21</v>
      </c>
      <c r="C20" s="5">
        <f>[10]MAI!$E$7</f>
        <v>3</v>
      </c>
      <c r="D20" s="54"/>
      <c r="E20" s="5">
        <f>[10]MAI!$E$8</f>
        <v>2</v>
      </c>
      <c r="F20" s="54"/>
      <c r="G20" s="5">
        <f>[10]MAI!$E$9</f>
        <v>1.5</v>
      </c>
      <c r="H20" s="54"/>
      <c r="I20" s="5">
        <f>[10]MAI!$E$10</f>
        <v>0</v>
      </c>
      <c r="J20" s="54"/>
      <c r="K20" s="5">
        <f>[10]MAI!$E$11</f>
        <v>1</v>
      </c>
      <c r="L20" s="54"/>
      <c r="M20" s="5">
        <f>[10]MAI!$E$12</f>
        <v>1</v>
      </c>
      <c r="N20" s="54"/>
      <c r="O20" s="5">
        <f>[10]MAI!$E$13</f>
        <v>1.5</v>
      </c>
      <c r="P20" s="54"/>
      <c r="Q20" s="5">
        <f>[10]MAI!$E$15</f>
        <v>0</v>
      </c>
      <c r="R20" s="56"/>
    </row>
    <row r="21" spans="1:18" ht="15.75" thickBot="1" x14ac:dyDescent="0.3">
      <c r="A21" s="4">
        <v>33</v>
      </c>
      <c r="B21" s="7" t="s">
        <v>22</v>
      </c>
      <c r="C21" s="5">
        <f>[11]MAI!$E$7</f>
        <v>1</v>
      </c>
      <c r="D21" s="54"/>
      <c r="E21" s="5">
        <f>[11]MAI!$E$8</f>
        <v>1</v>
      </c>
      <c r="F21" s="54"/>
      <c r="G21" s="5">
        <f>[11]MAI!$E$9</f>
        <v>0</v>
      </c>
      <c r="H21" s="54"/>
      <c r="I21" s="5">
        <f>[11]MAI!$E$10</f>
        <v>0</v>
      </c>
      <c r="J21" s="54"/>
      <c r="K21" s="5">
        <f>[11]MAI!$E$11</f>
        <v>0</v>
      </c>
      <c r="L21" s="54"/>
      <c r="M21" s="5">
        <f>[11]MAI!$E$12</f>
        <v>0.5</v>
      </c>
      <c r="N21" s="54"/>
      <c r="O21" s="5">
        <f>[11]MAI!$E$13</f>
        <v>2.5</v>
      </c>
      <c r="P21" s="54"/>
      <c r="Q21" s="5">
        <f>[11]MAI!$E$15</f>
        <v>0</v>
      </c>
      <c r="R21" s="56"/>
    </row>
    <row r="22" spans="1:18" ht="15.75" thickBot="1" x14ac:dyDescent="0.3">
      <c r="B22" s="10" t="s">
        <v>31</v>
      </c>
      <c r="C22" s="8">
        <f>SUM(C11:C21)</f>
        <v>27.5</v>
      </c>
      <c r="D22" s="55"/>
      <c r="E22" s="8">
        <f t="shared" ref="E22:Q22" si="0">SUM(E11:E21)</f>
        <v>5.5</v>
      </c>
      <c r="F22" s="55"/>
      <c r="G22" s="8">
        <f t="shared" si="0"/>
        <v>4.5</v>
      </c>
      <c r="H22" s="55"/>
      <c r="I22" s="8">
        <f t="shared" si="0"/>
        <v>0</v>
      </c>
      <c r="J22" s="55"/>
      <c r="K22" s="8">
        <f t="shared" si="0"/>
        <v>9</v>
      </c>
      <c r="L22" s="55"/>
      <c r="M22" s="8">
        <f t="shared" si="0"/>
        <v>4</v>
      </c>
      <c r="N22" s="55"/>
      <c r="O22" s="8">
        <f t="shared" si="0"/>
        <v>4</v>
      </c>
      <c r="P22" s="55"/>
      <c r="Q22" s="8">
        <f t="shared" si="0"/>
        <v>0</v>
      </c>
      <c r="R22" s="56"/>
    </row>
    <row r="24" spans="1:18" ht="15.75" thickBot="1" x14ac:dyDescent="0.3"/>
    <row r="25" spans="1:18" ht="15.75" thickBot="1" x14ac:dyDescent="0.3">
      <c r="C25" s="50" t="s">
        <v>33</v>
      </c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2"/>
    </row>
    <row r="26" spans="1:18" ht="15.75" thickBot="1" x14ac:dyDescent="0.3">
      <c r="C26" s="10" t="s">
        <v>23</v>
      </c>
      <c r="D26" s="10" t="s">
        <v>41</v>
      </c>
      <c r="E26" s="10" t="s">
        <v>24</v>
      </c>
      <c r="F26" s="10" t="s">
        <v>41</v>
      </c>
      <c r="G26" s="10" t="s">
        <v>25</v>
      </c>
      <c r="H26" s="10" t="s">
        <v>41</v>
      </c>
      <c r="I26" s="10" t="s">
        <v>26</v>
      </c>
      <c r="J26" s="10" t="s">
        <v>41</v>
      </c>
      <c r="K26" s="10" t="s">
        <v>27</v>
      </c>
      <c r="L26" s="10" t="s">
        <v>41</v>
      </c>
      <c r="M26" s="10" t="s">
        <v>28</v>
      </c>
      <c r="N26" s="10" t="s">
        <v>41</v>
      </c>
      <c r="O26" s="10" t="s">
        <v>29</v>
      </c>
      <c r="P26" s="10" t="s">
        <v>41</v>
      </c>
      <c r="Q26" s="10" t="s">
        <v>30</v>
      </c>
      <c r="R26" s="10" t="s">
        <v>41</v>
      </c>
    </row>
    <row r="27" spans="1:18" ht="15.75" thickBot="1" x14ac:dyDescent="0.3">
      <c r="A27" s="2">
        <v>1</v>
      </c>
      <c r="B27" s="5" t="s">
        <v>12</v>
      </c>
      <c r="C27" s="11">
        <f>[1]MAI!$F$7</f>
        <v>0</v>
      </c>
      <c r="D27" s="54"/>
      <c r="E27" s="11">
        <f>[1]MAI!$F$8</f>
        <v>0</v>
      </c>
      <c r="F27" s="54"/>
      <c r="G27" s="11">
        <f>[1]MAI!$F$9</f>
        <v>0</v>
      </c>
      <c r="H27" s="54"/>
      <c r="I27" s="11">
        <f>[1]MAI!$F$10</f>
        <v>0</v>
      </c>
      <c r="J27" s="54"/>
      <c r="K27" s="11">
        <f>[1]MAI!$F$11</f>
        <v>0</v>
      </c>
      <c r="L27" s="54"/>
      <c r="M27" s="11">
        <f>[1]MAI!$F$12</f>
        <v>0</v>
      </c>
      <c r="N27" s="54"/>
      <c r="O27" s="11">
        <f>[1]MAI!$F$13</f>
        <v>0</v>
      </c>
      <c r="P27" s="54"/>
      <c r="Q27" s="11">
        <f>[1]MAI!$F$15</f>
        <v>0</v>
      </c>
      <c r="R27" s="56"/>
    </row>
    <row r="28" spans="1:18" ht="15.75" thickBot="1" x14ac:dyDescent="0.3">
      <c r="A28" s="3">
        <v>3</v>
      </c>
      <c r="B28" s="6" t="s">
        <v>13</v>
      </c>
      <c r="C28" s="11">
        <f>[2]MAI!$F$7</f>
        <v>0</v>
      </c>
      <c r="D28" s="54"/>
      <c r="E28" s="11">
        <f>[2]MAI!$F$8</f>
        <v>1500</v>
      </c>
      <c r="F28" s="54"/>
      <c r="G28" s="11">
        <f>[2]MAI!$F$9</f>
        <v>3600</v>
      </c>
      <c r="H28" s="54"/>
      <c r="I28" s="11">
        <f>[2]MAI!$F$10</f>
        <v>0</v>
      </c>
      <c r="J28" s="54"/>
      <c r="K28" s="11">
        <f>[2]MAI!$F$11</f>
        <v>0</v>
      </c>
      <c r="L28" s="54"/>
      <c r="M28" s="11">
        <f>[2]MAI!$F$12</f>
        <v>2266.94</v>
      </c>
      <c r="N28" s="54"/>
      <c r="O28" s="11">
        <f>[2]MAI!$F$13</f>
        <v>0</v>
      </c>
      <c r="P28" s="54"/>
      <c r="Q28" s="11">
        <f>[2]MAI!$F$15</f>
        <v>0</v>
      </c>
      <c r="R28" s="56"/>
    </row>
    <row r="29" spans="1:18" ht="15.75" thickBot="1" x14ac:dyDescent="0.3">
      <c r="A29" s="3">
        <v>4</v>
      </c>
      <c r="B29" s="6" t="s">
        <v>14</v>
      </c>
      <c r="C29" s="11">
        <f>[3]MAI!$F$7</f>
        <v>200000</v>
      </c>
      <c r="D29" s="54"/>
      <c r="E29" s="11">
        <f>[3]MAI!$F$8</f>
        <v>0</v>
      </c>
      <c r="F29" s="54"/>
      <c r="G29" s="11">
        <f>[3]MAI!$F$9</f>
        <v>3600</v>
      </c>
      <c r="H29" s="54"/>
      <c r="I29" s="11">
        <f>[3]MAI!$F$10</f>
        <v>0</v>
      </c>
      <c r="J29" s="54"/>
      <c r="K29" s="11">
        <f>[3]MAI!$F$11</f>
        <v>0</v>
      </c>
      <c r="L29" s="54"/>
      <c r="M29" s="11">
        <f>[3]MAI!$F$12</f>
        <v>0</v>
      </c>
      <c r="N29" s="54"/>
      <c r="O29" s="11">
        <f>[3]MAI!$F$13</f>
        <v>0</v>
      </c>
      <c r="P29" s="54"/>
      <c r="Q29" s="11">
        <f>[3]MAI!$F$15</f>
        <v>0</v>
      </c>
      <c r="R29" s="56"/>
    </row>
    <row r="30" spans="1:18" ht="15.75" thickBot="1" x14ac:dyDescent="0.3">
      <c r="A30" s="3">
        <v>5</v>
      </c>
      <c r="B30" s="6" t="s">
        <v>15</v>
      </c>
      <c r="C30" s="11">
        <f>[4]MAI!$F$7</f>
        <v>0</v>
      </c>
      <c r="D30" s="54"/>
      <c r="E30" s="11">
        <f>[4]MAI!$F$8</f>
        <v>0</v>
      </c>
      <c r="F30" s="54"/>
      <c r="G30" s="11">
        <f>[4]MAI!$F$9</f>
        <v>0</v>
      </c>
      <c r="H30" s="54"/>
      <c r="I30" s="11">
        <f>[4]MAI!$F$10</f>
        <v>0</v>
      </c>
      <c r="J30" s="54"/>
      <c r="K30" s="11">
        <f>[4]MAI!$F$11</f>
        <v>0</v>
      </c>
      <c r="L30" s="54"/>
      <c r="M30" s="11">
        <f>[4]MAI!$F$12</f>
        <v>0</v>
      </c>
      <c r="N30" s="54"/>
      <c r="O30" s="11">
        <f>[4]MAI!$F$13</f>
        <v>0</v>
      </c>
      <c r="P30" s="54"/>
      <c r="Q30" s="11">
        <f>[4]MAI!$F$15</f>
        <v>0</v>
      </c>
      <c r="R30" s="56"/>
    </row>
    <row r="31" spans="1:18" ht="15.75" thickBot="1" x14ac:dyDescent="0.3">
      <c r="A31" s="3">
        <v>8</v>
      </c>
      <c r="B31" s="6" t="s">
        <v>16</v>
      </c>
      <c r="C31" s="11">
        <f>[5]MAI!$F$7</f>
        <v>164250</v>
      </c>
      <c r="D31" s="54"/>
      <c r="E31" s="11">
        <f>[5]MAI!$F$8</f>
        <v>0</v>
      </c>
      <c r="F31" s="54"/>
      <c r="G31" s="11">
        <f>[5]MAI!$F$9</f>
        <v>0</v>
      </c>
      <c r="H31" s="54"/>
      <c r="I31" s="11">
        <f>[5]MAI!$F$10</f>
        <v>0</v>
      </c>
      <c r="J31" s="54"/>
      <c r="K31" s="11">
        <f>[5]MAI!$F$11</f>
        <v>12200</v>
      </c>
      <c r="L31" s="54"/>
      <c r="M31" s="11">
        <f>[5]MAI!$F$12</f>
        <v>401.83</v>
      </c>
      <c r="N31" s="54"/>
      <c r="O31" s="11">
        <f>[5]MAI!$F$13</f>
        <v>0</v>
      </c>
      <c r="P31" s="54"/>
      <c r="Q31" s="11">
        <f>[5]MAI!$F$15</f>
        <v>0</v>
      </c>
      <c r="R31" s="56"/>
    </row>
    <row r="32" spans="1:18" ht="15.75" thickBot="1" x14ac:dyDescent="0.3">
      <c r="A32" s="3">
        <v>9</v>
      </c>
      <c r="B32" s="6" t="s">
        <v>17</v>
      </c>
      <c r="C32" s="11">
        <f>[6]MAI!$F$7</f>
        <v>62200</v>
      </c>
      <c r="D32" s="54"/>
      <c r="E32" s="11">
        <f>[6]MAI!$F$8</f>
        <v>0</v>
      </c>
      <c r="F32" s="54"/>
      <c r="G32" s="11">
        <f>[6]MAI!$F$9</f>
        <v>0</v>
      </c>
      <c r="H32" s="54"/>
      <c r="I32" s="11">
        <f>[6]MAI!$F$10</f>
        <v>0</v>
      </c>
      <c r="J32" s="54"/>
      <c r="K32" s="11">
        <f>[6]MAI!$F$11</f>
        <v>88275</v>
      </c>
      <c r="L32" s="54"/>
      <c r="M32" s="11">
        <f>[6]MAI!$F$12</f>
        <v>0</v>
      </c>
      <c r="N32" s="54"/>
      <c r="O32" s="11">
        <f>[6]MAI!$F$13</f>
        <v>0</v>
      </c>
      <c r="P32" s="54"/>
      <c r="Q32" s="11">
        <f>[6]MAI!$F$15</f>
        <v>0</v>
      </c>
      <c r="R32" s="56"/>
    </row>
    <row r="33" spans="1:18" ht="15.75" thickBot="1" x14ac:dyDescent="0.3">
      <c r="A33" s="3">
        <v>11</v>
      </c>
      <c r="B33" s="6" t="s">
        <v>18</v>
      </c>
      <c r="C33" s="11">
        <f>[7]MAI!$F$7</f>
        <v>5000</v>
      </c>
      <c r="D33" s="54"/>
      <c r="E33" s="11">
        <f>[7]MAI!$F$8</f>
        <v>4500</v>
      </c>
      <c r="F33" s="54"/>
      <c r="G33" s="11">
        <f>[7]MAI!$F$9</f>
        <v>0</v>
      </c>
      <c r="H33" s="54"/>
      <c r="I33" s="11">
        <f>[7]MAI!$F$10</f>
        <v>0</v>
      </c>
      <c r="J33" s="54"/>
      <c r="K33" s="11">
        <f>[7]MAI!$F$11</f>
        <v>0</v>
      </c>
      <c r="L33" s="54"/>
      <c r="M33" s="11">
        <f>[7]MAI!$F$12</f>
        <v>0</v>
      </c>
      <c r="N33" s="54"/>
      <c r="O33" s="11">
        <f>[7]MAI!$F$13</f>
        <v>0</v>
      </c>
      <c r="P33" s="54"/>
      <c r="Q33" s="11">
        <f>[7]MAI!$F$15</f>
        <v>0</v>
      </c>
      <c r="R33" s="56"/>
    </row>
    <row r="34" spans="1:18" ht="15.75" thickBot="1" x14ac:dyDescent="0.3">
      <c r="A34" s="3">
        <v>12</v>
      </c>
      <c r="B34" s="6" t="s">
        <v>19</v>
      </c>
      <c r="C34" s="11">
        <f>[8]MAI!$F$7</f>
        <v>0</v>
      </c>
      <c r="D34" s="54"/>
      <c r="E34" s="11">
        <f>[8]MAI!$F$8</f>
        <v>0</v>
      </c>
      <c r="F34" s="54"/>
      <c r="G34" s="11">
        <f>[8]MAI!$F$9</f>
        <v>0</v>
      </c>
      <c r="H34" s="54"/>
      <c r="I34" s="11">
        <f>[8]MAI!$F$10</f>
        <v>0</v>
      </c>
      <c r="J34" s="54"/>
      <c r="K34" s="11">
        <f>[8]MAI!$F$11</f>
        <v>0</v>
      </c>
      <c r="L34" s="54"/>
      <c r="M34" s="11">
        <f>[8]MAI!$F$12</f>
        <v>0</v>
      </c>
      <c r="N34" s="54"/>
      <c r="O34" s="11">
        <f>[8]MAI!$F$13</f>
        <v>0</v>
      </c>
      <c r="P34" s="54"/>
      <c r="Q34" s="11">
        <f>[8]MAI!$F$15</f>
        <v>0</v>
      </c>
      <c r="R34" s="56"/>
    </row>
    <row r="35" spans="1:18" ht="15.75" thickBot="1" x14ac:dyDescent="0.3">
      <c r="A35" s="3">
        <v>16</v>
      </c>
      <c r="B35" s="6" t="s">
        <v>20</v>
      </c>
      <c r="C35" s="11">
        <f>[9]MAI!$F$7</f>
        <v>150000</v>
      </c>
      <c r="D35" s="54"/>
      <c r="E35" s="11">
        <f>[9]MAI!$F$8</f>
        <v>1800</v>
      </c>
      <c r="F35" s="54"/>
      <c r="G35" s="11">
        <f>[9]MAI!$F$9</f>
        <v>900</v>
      </c>
      <c r="H35" s="54"/>
      <c r="I35" s="11">
        <f>[9]MAI!$F$10</f>
        <v>0</v>
      </c>
      <c r="J35" s="54"/>
      <c r="K35" s="11">
        <f>[9]MAI!$F$11</f>
        <v>7648.1</v>
      </c>
      <c r="L35" s="54"/>
      <c r="M35" s="11">
        <f>[9]MAI!$F$12</f>
        <v>0</v>
      </c>
      <c r="N35" s="54"/>
      <c r="O35" s="11">
        <f>[9]MAI!$F$13</f>
        <v>0</v>
      </c>
      <c r="P35" s="54"/>
      <c r="Q35" s="11">
        <f>[9]MAI!$F$15</f>
        <v>0</v>
      </c>
      <c r="R35" s="56"/>
    </row>
    <row r="36" spans="1:18" ht="15.75" thickBot="1" x14ac:dyDescent="0.3">
      <c r="A36" s="3">
        <v>31</v>
      </c>
      <c r="B36" s="6" t="s">
        <v>21</v>
      </c>
      <c r="C36" s="11">
        <f>[10]MAI!$F$7</f>
        <v>22000</v>
      </c>
      <c r="D36" s="54"/>
      <c r="E36" s="11">
        <f>[10]MAI!$F$8</f>
        <v>6600</v>
      </c>
      <c r="F36" s="54"/>
      <c r="G36" s="11">
        <f>[10]MAI!$F$9</f>
        <v>4200</v>
      </c>
      <c r="H36" s="54"/>
      <c r="I36" s="11">
        <f>[10]MAI!$F$10</f>
        <v>0</v>
      </c>
      <c r="J36" s="54"/>
      <c r="K36" s="11">
        <f>[10]MAI!$F$11</f>
        <v>5082</v>
      </c>
      <c r="L36" s="54"/>
      <c r="M36" s="11">
        <f>[10]MAI!$F$12</f>
        <v>1043.23</v>
      </c>
      <c r="N36" s="54"/>
      <c r="O36" s="11">
        <f>[10]MAI!$F$13</f>
        <v>1439.77</v>
      </c>
      <c r="P36" s="54"/>
      <c r="Q36" s="11">
        <f>[10]MAI!$F$15</f>
        <v>0</v>
      </c>
      <c r="R36" s="56"/>
    </row>
    <row r="37" spans="1:18" ht="15.75" thickBot="1" x14ac:dyDescent="0.3">
      <c r="A37" s="4">
        <v>33</v>
      </c>
      <c r="B37" s="7" t="s">
        <v>22</v>
      </c>
      <c r="C37" s="11">
        <f>[11]MAI!$F$7</f>
        <v>3000</v>
      </c>
      <c r="D37" s="54"/>
      <c r="E37" s="11">
        <f>[11]MAI!$F$8</f>
        <v>3000</v>
      </c>
      <c r="F37" s="54"/>
      <c r="G37" s="11">
        <f>[11]MAI!$F$9</f>
        <v>0</v>
      </c>
      <c r="H37" s="54"/>
      <c r="I37" s="11">
        <f>[11]MAI!$F$10</f>
        <v>0</v>
      </c>
      <c r="J37" s="54"/>
      <c r="K37" s="11">
        <f>[11]MAI!$F$11</f>
        <v>0</v>
      </c>
      <c r="L37" s="54"/>
      <c r="M37" s="11">
        <f>[11]MAI!$F$12</f>
        <v>401.83</v>
      </c>
      <c r="N37" s="54"/>
      <c r="O37" s="11">
        <f>[11]MAI!$F$13</f>
        <v>3334.7599999999998</v>
      </c>
      <c r="P37" s="54"/>
      <c r="Q37" s="11">
        <f>[11]MAI!$F$15</f>
        <v>0</v>
      </c>
      <c r="R37" s="56"/>
    </row>
    <row r="38" spans="1:18" ht="15.75" thickBot="1" x14ac:dyDescent="0.3">
      <c r="B38" s="10" t="s">
        <v>31</v>
      </c>
      <c r="C38" s="12">
        <f>SUM(C27:C37)</f>
        <v>606450</v>
      </c>
      <c r="D38" s="55"/>
      <c r="E38" s="12">
        <f t="shared" ref="E38" si="1">SUM(E27:E37)</f>
        <v>17400</v>
      </c>
      <c r="F38" s="55"/>
      <c r="G38" s="12">
        <f t="shared" ref="G38" si="2">SUM(G27:G37)</f>
        <v>12300</v>
      </c>
      <c r="H38" s="55"/>
      <c r="I38" s="12">
        <f t="shared" ref="I38" si="3">SUM(I27:I37)</f>
        <v>0</v>
      </c>
      <c r="J38" s="55"/>
      <c r="K38" s="12">
        <f t="shared" ref="K38" si="4">SUM(K27:K37)</f>
        <v>113205.1</v>
      </c>
      <c r="L38" s="55"/>
      <c r="M38" s="12">
        <f t="shared" ref="M38" si="5">SUM(M27:M37)</f>
        <v>4113.83</v>
      </c>
      <c r="N38" s="55"/>
      <c r="O38" s="12">
        <f t="shared" ref="O38" si="6">SUM(O27:O37)</f>
        <v>4774.53</v>
      </c>
      <c r="P38" s="55"/>
      <c r="Q38" s="12">
        <f t="shared" ref="Q38" si="7">SUM(Q27:Q37)</f>
        <v>0</v>
      </c>
      <c r="R38" s="56"/>
    </row>
  </sheetData>
  <mergeCells count="3">
    <mergeCell ref="E2:M4"/>
    <mergeCell ref="C9:Q9"/>
    <mergeCell ref="C25:Q2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70E0A-40C7-4B44-9E1A-E4A50F75803E}">
  <dimension ref="A1:R38"/>
  <sheetViews>
    <sheetView topLeftCell="A7" workbookViewId="0">
      <selection activeCell="O43" sqref="O43"/>
    </sheetView>
  </sheetViews>
  <sheetFormatPr baseColWidth="10" defaultRowHeight="15" x14ac:dyDescent="0.25"/>
  <cols>
    <col min="1" max="1" width="3" style="1" bestFit="1" customWidth="1"/>
    <col min="2" max="2" width="12.28515625" style="1" bestFit="1" customWidth="1"/>
    <col min="3" max="4" width="11.42578125" style="1"/>
    <col min="5" max="5" width="14.140625" style="1" bestFit="1" customWidth="1"/>
    <col min="6" max="6" width="14.140625" style="1" customWidth="1"/>
    <col min="7" max="7" width="12.42578125" style="1" bestFit="1" customWidth="1"/>
    <col min="8" max="8" width="12.42578125" style="1" customWidth="1"/>
    <col min="9" max="9" width="18.85546875" style="1" bestFit="1" customWidth="1"/>
    <col min="10" max="10" width="18.85546875" style="1" customWidth="1"/>
    <col min="11" max="11" width="11.85546875" style="1" bestFit="1" customWidth="1"/>
    <col min="12" max="12" width="11.85546875" style="1" customWidth="1"/>
    <col min="13" max="14" width="11.42578125" style="1"/>
    <col min="15" max="15" width="12.85546875" style="1" bestFit="1" customWidth="1"/>
    <col min="16" max="16" width="12.85546875" style="1" customWidth="1"/>
    <col min="17" max="16384" width="11.42578125" style="1"/>
  </cols>
  <sheetData>
    <row r="1" spans="1:18" ht="15.75" thickBot="1" x14ac:dyDescent="0.3"/>
    <row r="2" spans="1:18" x14ac:dyDescent="0.25">
      <c r="E2" s="41" t="s">
        <v>5</v>
      </c>
      <c r="F2" s="42"/>
      <c r="G2" s="42"/>
      <c r="H2" s="42"/>
      <c r="I2" s="42"/>
      <c r="J2" s="42"/>
      <c r="K2" s="42"/>
      <c r="L2" s="42"/>
      <c r="M2" s="43"/>
      <c r="N2" s="20"/>
    </row>
    <row r="3" spans="1:18" x14ac:dyDescent="0.25">
      <c r="E3" s="44"/>
      <c r="F3" s="45"/>
      <c r="G3" s="45"/>
      <c r="H3" s="45"/>
      <c r="I3" s="45"/>
      <c r="J3" s="45"/>
      <c r="K3" s="45"/>
      <c r="L3" s="45"/>
      <c r="M3" s="46"/>
      <c r="N3" s="20"/>
    </row>
    <row r="4" spans="1:18" ht="15.75" thickBot="1" x14ac:dyDescent="0.3">
      <c r="E4" s="47"/>
      <c r="F4" s="48"/>
      <c r="G4" s="48"/>
      <c r="H4" s="48"/>
      <c r="I4" s="48"/>
      <c r="J4" s="48"/>
      <c r="K4" s="48"/>
      <c r="L4" s="48"/>
      <c r="M4" s="49"/>
      <c r="N4" s="20"/>
    </row>
    <row r="8" spans="1:18" ht="15.75" thickBot="1" x14ac:dyDescent="0.3"/>
    <row r="9" spans="1:18" ht="15.75" thickBot="1" x14ac:dyDescent="0.3">
      <c r="C9" s="50" t="s">
        <v>32</v>
      </c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2"/>
    </row>
    <row r="10" spans="1:18" ht="15.75" thickBot="1" x14ac:dyDescent="0.3">
      <c r="C10" s="10" t="s">
        <v>23</v>
      </c>
      <c r="D10" s="10" t="s">
        <v>41</v>
      </c>
      <c r="E10" s="10" t="s">
        <v>24</v>
      </c>
      <c r="F10" s="10" t="s">
        <v>41</v>
      </c>
      <c r="G10" s="10" t="s">
        <v>25</v>
      </c>
      <c r="H10" s="10" t="s">
        <v>41</v>
      </c>
      <c r="I10" s="10" t="s">
        <v>26</v>
      </c>
      <c r="J10" s="10" t="s">
        <v>41</v>
      </c>
      <c r="K10" s="10" t="s">
        <v>27</v>
      </c>
      <c r="L10" s="10" t="s">
        <v>41</v>
      </c>
      <c r="M10" s="10" t="s">
        <v>28</v>
      </c>
      <c r="N10" s="10" t="s">
        <v>41</v>
      </c>
      <c r="O10" s="10" t="s">
        <v>29</v>
      </c>
      <c r="P10" s="10" t="s">
        <v>41</v>
      </c>
      <c r="Q10" s="10" t="s">
        <v>30</v>
      </c>
      <c r="R10" s="10" t="s">
        <v>41</v>
      </c>
    </row>
    <row r="11" spans="1:18" ht="15.75" thickBot="1" x14ac:dyDescent="0.3">
      <c r="A11" s="2">
        <v>1</v>
      </c>
      <c r="B11" s="5" t="s">
        <v>12</v>
      </c>
      <c r="C11" s="5">
        <f>[1]JUIN!$E$7</f>
        <v>0</v>
      </c>
      <c r="D11" s="54"/>
      <c r="E11" s="5">
        <f>[1]JUIN!$E$8</f>
        <v>0</v>
      </c>
      <c r="F11" s="54"/>
      <c r="G11" s="5">
        <f>[1]JUIN!$E$9</f>
        <v>0</v>
      </c>
      <c r="H11" s="54"/>
      <c r="I11" s="5">
        <f>[1]JUIN!$E$10</f>
        <v>0</v>
      </c>
      <c r="J11" s="54"/>
      <c r="K11" s="5">
        <f>[1]JUIN!$E$11</f>
        <v>0</v>
      </c>
      <c r="L11" s="54"/>
      <c r="M11" s="5">
        <f>[1]JUIN!$E$12</f>
        <v>0</v>
      </c>
      <c r="N11" s="54"/>
      <c r="O11" s="5">
        <f>[1]JUIN!$E$13</f>
        <v>0</v>
      </c>
      <c r="P11" s="54"/>
      <c r="Q11" s="5">
        <f>[1]JUIN!$E$15</f>
        <v>0</v>
      </c>
      <c r="R11" s="56"/>
    </row>
    <row r="12" spans="1:18" ht="15.75" thickBot="1" x14ac:dyDescent="0.3">
      <c r="A12" s="3">
        <v>3</v>
      </c>
      <c r="B12" s="6" t="s">
        <v>13</v>
      </c>
      <c r="C12" s="5">
        <f>[2]JUIN!$E$7</f>
        <v>0</v>
      </c>
      <c r="D12" s="54"/>
      <c r="E12" s="5">
        <f>[2]JUIN!$E$8</f>
        <v>0</v>
      </c>
      <c r="F12" s="54"/>
      <c r="G12" s="5">
        <f>[2]JUIN!$E$9</f>
        <v>0</v>
      </c>
      <c r="H12" s="54"/>
      <c r="I12" s="5">
        <f>[2]JUIN!$E$10</f>
        <v>0</v>
      </c>
      <c r="J12" s="54"/>
      <c r="K12" s="5">
        <f>[2]JUIN!$E$11</f>
        <v>0</v>
      </c>
      <c r="L12" s="54"/>
      <c r="M12" s="5">
        <f>[2]JUIN!$E$12</f>
        <v>0</v>
      </c>
      <c r="N12" s="54"/>
      <c r="O12" s="5">
        <f>[2]JUIN!$E$13</f>
        <v>0</v>
      </c>
      <c r="P12" s="54"/>
      <c r="Q12" s="5">
        <f>[2]JUIN!$E$15</f>
        <v>0</v>
      </c>
      <c r="R12" s="56"/>
    </row>
    <row r="13" spans="1:18" ht="15.75" thickBot="1" x14ac:dyDescent="0.3">
      <c r="A13" s="3">
        <v>4</v>
      </c>
      <c r="B13" s="6" t="s">
        <v>14</v>
      </c>
      <c r="C13" s="5">
        <f>[3]JUIN!$E$7</f>
        <v>6</v>
      </c>
      <c r="D13" s="54"/>
      <c r="E13" s="5">
        <f>[3]JUIN!$E$8</f>
        <v>0</v>
      </c>
      <c r="F13" s="54"/>
      <c r="G13" s="5">
        <f>[3]JUIN!$E$9</f>
        <v>1</v>
      </c>
      <c r="H13" s="54"/>
      <c r="I13" s="5">
        <f>[3]JUIN!$E$10</f>
        <v>0</v>
      </c>
      <c r="J13" s="54"/>
      <c r="K13" s="5">
        <f>[3]JUIN!$E$11</f>
        <v>13</v>
      </c>
      <c r="L13" s="54"/>
      <c r="M13" s="5">
        <f>[3]JUIN!$E$12</f>
        <v>3</v>
      </c>
      <c r="N13" s="54"/>
      <c r="O13" s="5">
        <f>[3]JUIN!$E$13</f>
        <v>2</v>
      </c>
      <c r="P13" s="54"/>
      <c r="Q13" s="5">
        <f>[3]JUIN!$E$15</f>
        <v>0</v>
      </c>
      <c r="R13" s="56"/>
    </row>
    <row r="14" spans="1:18" ht="15.75" thickBot="1" x14ac:dyDescent="0.3">
      <c r="A14" s="3">
        <v>5</v>
      </c>
      <c r="B14" s="6" t="s">
        <v>15</v>
      </c>
      <c r="C14" s="5">
        <f>[4]JUIN!$E$7</f>
        <v>0</v>
      </c>
      <c r="D14" s="54"/>
      <c r="E14" s="5">
        <f>[4]JUIN!$E$8</f>
        <v>0</v>
      </c>
      <c r="F14" s="54"/>
      <c r="G14" s="5">
        <f>[4]JUIN!$E$9</f>
        <v>0</v>
      </c>
      <c r="H14" s="54"/>
      <c r="I14" s="5">
        <f>[4]JUIN!$E$10</f>
        <v>0</v>
      </c>
      <c r="J14" s="54"/>
      <c r="K14" s="5">
        <f>[4]JUIN!$E$11</f>
        <v>0</v>
      </c>
      <c r="L14" s="54"/>
      <c r="M14" s="5">
        <f>[4]JUIN!$E$12</f>
        <v>0</v>
      </c>
      <c r="N14" s="54"/>
      <c r="O14" s="5">
        <f>[4]JUIN!$E$13</f>
        <v>0</v>
      </c>
      <c r="P14" s="54"/>
      <c r="Q14" s="5">
        <f>[4]JUIN!$E$15</f>
        <v>0</v>
      </c>
      <c r="R14" s="56"/>
    </row>
    <row r="15" spans="1:18" ht="15.75" thickBot="1" x14ac:dyDescent="0.3">
      <c r="A15" s="3">
        <v>8</v>
      </c>
      <c r="B15" s="6" t="s">
        <v>16</v>
      </c>
      <c r="C15" s="5">
        <f>[5]JUIN!$E$7</f>
        <v>0</v>
      </c>
      <c r="D15" s="54"/>
      <c r="E15" s="5">
        <f>[5]JUIN!$E$8</f>
        <v>0</v>
      </c>
      <c r="F15" s="54"/>
      <c r="G15" s="5">
        <f>[5]JUIN!$E$9</f>
        <v>0</v>
      </c>
      <c r="H15" s="54"/>
      <c r="I15" s="5">
        <f>[5]JUIN!$E$10</f>
        <v>0</v>
      </c>
      <c r="J15" s="54"/>
      <c r="K15" s="5">
        <f>[5]JUIN!$E$11</f>
        <v>0</v>
      </c>
      <c r="L15" s="54"/>
      <c r="M15" s="5">
        <f>[5]JUIN!$E$12</f>
        <v>0</v>
      </c>
      <c r="N15" s="54"/>
      <c r="O15" s="5">
        <f>[5]JUIN!$E$13</f>
        <v>0</v>
      </c>
      <c r="P15" s="54"/>
      <c r="Q15" s="5">
        <f>[5]JUIN!$E$15</f>
        <v>0</v>
      </c>
      <c r="R15" s="56"/>
    </row>
    <row r="16" spans="1:18" ht="15.75" thickBot="1" x14ac:dyDescent="0.3">
      <c r="A16" s="3">
        <v>9</v>
      </c>
      <c r="B16" s="6" t="s">
        <v>17</v>
      </c>
      <c r="C16" s="5">
        <f>[6]JUIN!$E$7</f>
        <v>0</v>
      </c>
      <c r="D16" s="54"/>
      <c r="E16" s="5">
        <f>[6]JUIN!$E$8</f>
        <v>0</v>
      </c>
      <c r="F16" s="54"/>
      <c r="G16" s="5">
        <f>[6]JUIN!$E$9</f>
        <v>0</v>
      </c>
      <c r="H16" s="54"/>
      <c r="I16" s="5">
        <f>[6]JUIN!$E$10</f>
        <v>0</v>
      </c>
      <c r="J16" s="54"/>
      <c r="K16" s="5">
        <f>[6]JUIN!$E$11</f>
        <v>0</v>
      </c>
      <c r="L16" s="54"/>
      <c r="M16" s="5">
        <f>[6]JUIN!$E$12</f>
        <v>0</v>
      </c>
      <c r="N16" s="54"/>
      <c r="O16" s="5">
        <f>[6]JUIN!$E$13</f>
        <v>0</v>
      </c>
      <c r="P16" s="54"/>
      <c r="Q16" s="5">
        <f>[6]JUIN!$E$15</f>
        <v>0</v>
      </c>
      <c r="R16" s="56"/>
    </row>
    <row r="17" spans="1:18" ht="15.75" thickBot="1" x14ac:dyDescent="0.3">
      <c r="A17" s="3">
        <v>11</v>
      </c>
      <c r="B17" s="6" t="s">
        <v>18</v>
      </c>
      <c r="C17" s="5">
        <f>[7]JUIN!$E$7</f>
        <v>0</v>
      </c>
      <c r="D17" s="54"/>
      <c r="E17" s="5">
        <f>[7]JUIN!$E$8</f>
        <v>0</v>
      </c>
      <c r="F17" s="54"/>
      <c r="G17" s="5">
        <f>[7]JUIN!$E$9</f>
        <v>0</v>
      </c>
      <c r="H17" s="54"/>
      <c r="I17" s="5">
        <f>[7]JUIN!$E$10</f>
        <v>0</v>
      </c>
      <c r="J17" s="54"/>
      <c r="K17" s="5">
        <f>[7]JUIN!$E$11</f>
        <v>0</v>
      </c>
      <c r="L17" s="54"/>
      <c r="M17" s="5">
        <f>[7]JUIN!$E$12</f>
        <v>0</v>
      </c>
      <c r="N17" s="54"/>
      <c r="O17" s="5">
        <f>[7]JUIN!$E$13</f>
        <v>0</v>
      </c>
      <c r="P17" s="54"/>
      <c r="Q17" s="5">
        <f>[7]JUIN!$E$15</f>
        <v>0</v>
      </c>
      <c r="R17" s="56"/>
    </row>
    <row r="18" spans="1:18" ht="15.75" thickBot="1" x14ac:dyDescent="0.3">
      <c r="A18" s="3">
        <v>12</v>
      </c>
      <c r="B18" s="6" t="s">
        <v>19</v>
      </c>
      <c r="C18" s="5">
        <f>[8]JUIN!$E$7</f>
        <v>0</v>
      </c>
      <c r="D18" s="54"/>
      <c r="E18" s="5">
        <f>[8]JUIN!$E$8</f>
        <v>0</v>
      </c>
      <c r="F18" s="54"/>
      <c r="G18" s="5">
        <f>[8]JUIN!$E$9</f>
        <v>0</v>
      </c>
      <c r="H18" s="54"/>
      <c r="I18" s="5">
        <f>[8]JUIN!$E$10</f>
        <v>0</v>
      </c>
      <c r="J18" s="54"/>
      <c r="K18" s="5">
        <f>[8]JUIN!$E$11</f>
        <v>0</v>
      </c>
      <c r="L18" s="54"/>
      <c r="M18" s="5">
        <f>[8]JUIN!$E$12</f>
        <v>0</v>
      </c>
      <c r="N18" s="54"/>
      <c r="O18" s="5">
        <f>[8]JUIN!$E$13</f>
        <v>0</v>
      </c>
      <c r="P18" s="54"/>
      <c r="Q18" s="5">
        <f>[8]JUIN!$E$15</f>
        <v>0</v>
      </c>
      <c r="R18" s="56"/>
    </row>
    <row r="19" spans="1:18" ht="15.75" thickBot="1" x14ac:dyDescent="0.3">
      <c r="A19" s="3">
        <v>16</v>
      </c>
      <c r="B19" s="6" t="s">
        <v>20</v>
      </c>
      <c r="C19" s="5">
        <f>[9]JUIN!$E$7</f>
        <v>0</v>
      </c>
      <c r="D19" s="54"/>
      <c r="E19" s="5">
        <f>[9]JUIN!$E$8</f>
        <v>0</v>
      </c>
      <c r="F19" s="54"/>
      <c r="G19" s="5">
        <f>[9]JUIN!$E$9</f>
        <v>0</v>
      </c>
      <c r="H19" s="54"/>
      <c r="I19" s="5">
        <f>[9]JUIN!$E$10</f>
        <v>0</v>
      </c>
      <c r="J19" s="54"/>
      <c r="K19" s="5">
        <f>[9]JUIN!$E$11</f>
        <v>0</v>
      </c>
      <c r="L19" s="54"/>
      <c r="M19" s="5">
        <f>[9]JUIN!$E$12</f>
        <v>0</v>
      </c>
      <c r="N19" s="54"/>
      <c r="O19" s="5">
        <f>[9]JUIN!$E$13</f>
        <v>0</v>
      </c>
      <c r="P19" s="54"/>
      <c r="Q19" s="5">
        <f>[9]JUIN!$E$15</f>
        <v>0</v>
      </c>
      <c r="R19" s="56"/>
    </row>
    <row r="20" spans="1:18" ht="15.75" thickBot="1" x14ac:dyDescent="0.3">
      <c r="A20" s="3">
        <v>31</v>
      </c>
      <c r="B20" s="6" t="s">
        <v>21</v>
      </c>
      <c r="C20" s="5">
        <f>[10]JUIN!$E$7</f>
        <v>1.5</v>
      </c>
      <c r="D20" s="54"/>
      <c r="E20" s="5">
        <f>[10]JUIN!$E$8</f>
        <v>0.5</v>
      </c>
      <c r="F20" s="54"/>
      <c r="G20" s="5">
        <f>[10]JUIN!$E$9</f>
        <v>0</v>
      </c>
      <c r="H20" s="54"/>
      <c r="I20" s="5">
        <f>[10]JUIN!$E$10</f>
        <v>0</v>
      </c>
      <c r="J20" s="54"/>
      <c r="K20" s="5">
        <f>[10]JUIN!$E$11</f>
        <v>0.5</v>
      </c>
      <c r="L20" s="54"/>
      <c r="M20" s="5">
        <f>[10]JUIN!$E$12</f>
        <v>1.5</v>
      </c>
      <c r="N20" s="54"/>
      <c r="O20" s="5">
        <f>[10]JUIN!$E$13</f>
        <v>1.5</v>
      </c>
      <c r="P20" s="54"/>
      <c r="Q20" s="5">
        <f>[10]JUIN!$E$15</f>
        <v>0</v>
      </c>
      <c r="R20" s="56"/>
    </row>
    <row r="21" spans="1:18" ht="15.75" thickBot="1" x14ac:dyDescent="0.3">
      <c r="A21" s="4">
        <v>33</v>
      </c>
      <c r="B21" s="7" t="s">
        <v>22</v>
      </c>
      <c r="C21" s="5">
        <f>[11]JUIN!$E$7</f>
        <v>0</v>
      </c>
      <c r="D21" s="54"/>
      <c r="E21" s="5">
        <f>[11]JUIN!$E$8</f>
        <v>0</v>
      </c>
      <c r="F21" s="54"/>
      <c r="G21" s="5">
        <f>[11]JUIN!$E$9</f>
        <v>0</v>
      </c>
      <c r="H21" s="54"/>
      <c r="I21" s="5">
        <f>[11]JUIN!$E$10</f>
        <v>0</v>
      </c>
      <c r="J21" s="54"/>
      <c r="K21" s="5">
        <f>[11]JUIN!$E$11</f>
        <v>0</v>
      </c>
      <c r="L21" s="54"/>
      <c r="M21" s="5">
        <f>[11]JUIN!$E$12</f>
        <v>0</v>
      </c>
      <c r="N21" s="54"/>
      <c r="O21" s="5">
        <f>[11]JUIN!$E$13</f>
        <v>0</v>
      </c>
      <c r="P21" s="54"/>
      <c r="Q21" s="5">
        <f>[11]JUIN!$E$15</f>
        <v>0</v>
      </c>
      <c r="R21" s="56"/>
    </row>
    <row r="22" spans="1:18" ht="15.75" thickBot="1" x14ac:dyDescent="0.3">
      <c r="B22" s="10" t="s">
        <v>31</v>
      </c>
      <c r="C22" s="8">
        <f>SUM(C11:C21)</f>
        <v>7.5</v>
      </c>
      <c r="D22" s="55"/>
      <c r="E22" s="8">
        <f t="shared" ref="E22:Q22" si="0">SUM(E11:E21)</f>
        <v>0.5</v>
      </c>
      <c r="F22" s="55"/>
      <c r="G22" s="8">
        <f t="shared" si="0"/>
        <v>1</v>
      </c>
      <c r="H22" s="55"/>
      <c r="I22" s="8">
        <f t="shared" si="0"/>
        <v>0</v>
      </c>
      <c r="J22" s="55"/>
      <c r="K22" s="8">
        <f t="shared" si="0"/>
        <v>13.5</v>
      </c>
      <c r="L22" s="55"/>
      <c r="M22" s="8">
        <f t="shared" si="0"/>
        <v>4.5</v>
      </c>
      <c r="N22" s="55"/>
      <c r="O22" s="8">
        <f t="shared" si="0"/>
        <v>3.5</v>
      </c>
      <c r="P22" s="55"/>
      <c r="Q22" s="8">
        <f t="shared" si="0"/>
        <v>0</v>
      </c>
      <c r="R22" s="56"/>
    </row>
    <row r="24" spans="1:18" ht="15.75" thickBot="1" x14ac:dyDescent="0.3"/>
    <row r="25" spans="1:18" ht="15.75" thickBot="1" x14ac:dyDescent="0.3">
      <c r="C25" s="50" t="s">
        <v>33</v>
      </c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2"/>
    </row>
    <row r="26" spans="1:18" ht="15.75" thickBot="1" x14ac:dyDescent="0.3">
      <c r="C26" s="10" t="s">
        <v>23</v>
      </c>
      <c r="D26" s="10" t="s">
        <v>41</v>
      </c>
      <c r="E26" s="10" t="s">
        <v>24</v>
      </c>
      <c r="F26" s="10" t="s">
        <v>41</v>
      </c>
      <c r="G26" s="10" t="s">
        <v>25</v>
      </c>
      <c r="H26" s="10" t="s">
        <v>41</v>
      </c>
      <c r="I26" s="10" t="s">
        <v>26</v>
      </c>
      <c r="J26" s="10" t="s">
        <v>41</v>
      </c>
      <c r="K26" s="10" t="s">
        <v>27</v>
      </c>
      <c r="L26" s="10" t="s">
        <v>41</v>
      </c>
      <c r="M26" s="10" t="s">
        <v>28</v>
      </c>
      <c r="N26" s="10" t="s">
        <v>41</v>
      </c>
      <c r="O26" s="10" t="s">
        <v>29</v>
      </c>
      <c r="P26" s="10" t="s">
        <v>41</v>
      </c>
      <c r="Q26" s="10" t="s">
        <v>30</v>
      </c>
      <c r="R26" s="10" t="s">
        <v>41</v>
      </c>
    </row>
    <row r="27" spans="1:18" ht="15.75" thickBot="1" x14ac:dyDescent="0.3">
      <c r="A27" s="2">
        <v>1</v>
      </c>
      <c r="B27" s="5" t="s">
        <v>12</v>
      </c>
      <c r="C27" s="11">
        <f>[1]JUIN!$F$7</f>
        <v>0</v>
      </c>
      <c r="D27" s="54"/>
      <c r="E27" s="11">
        <f>[1]JUIN!$F$8</f>
        <v>0</v>
      </c>
      <c r="F27" s="54"/>
      <c r="G27" s="11">
        <f>[1]JUIN!$F$9</f>
        <v>0</v>
      </c>
      <c r="H27" s="54"/>
      <c r="I27" s="11">
        <f>[1]JUIN!$F$10</f>
        <v>0</v>
      </c>
      <c r="J27" s="54"/>
      <c r="K27" s="11">
        <f>[1]JUIN!$F$11</f>
        <v>0</v>
      </c>
      <c r="L27" s="54"/>
      <c r="M27" s="11">
        <f>[1]JUIN!$F$12</f>
        <v>0</v>
      </c>
      <c r="N27" s="54"/>
      <c r="O27" s="11">
        <f>[1]JUIN!$F$13</f>
        <v>0</v>
      </c>
      <c r="P27" s="54"/>
      <c r="Q27" s="11">
        <f>[1]JUIN!$F$15</f>
        <v>0</v>
      </c>
      <c r="R27" s="56"/>
    </row>
    <row r="28" spans="1:18" ht="15.75" thickBot="1" x14ac:dyDescent="0.3">
      <c r="A28" s="3">
        <v>3</v>
      </c>
      <c r="B28" s="6" t="s">
        <v>13</v>
      </c>
      <c r="C28" s="11">
        <f>[2]JUIN!$F$7</f>
        <v>0</v>
      </c>
      <c r="D28" s="54"/>
      <c r="E28" s="11">
        <f>[2]JUIN!$F$8</f>
        <v>0</v>
      </c>
      <c r="F28" s="54"/>
      <c r="G28" s="11">
        <f>[2]JUIN!$F$9</f>
        <v>0</v>
      </c>
      <c r="H28" s="54"/>
      <c r="I28" s="11">
        <f>[2]JUIN!$F$10</f>
        <v>0</v>
      </c>
      <c r="J28" s="54"/>
      <c r="K28" s="11">
        <f>[2]JUIN!$F$11</f>
        <v>0</v>
      </c>
      <c r="L28" s="54"/>
      <c r="M28" s="11">
        <f>[2]JUIN!$F$12</f>
        <v>0</v>
      </c>
      <c r="N28" s="54"/>
      <c r="O28" s="11">
        <f>[2]JUIN!$F$13</f>
        <v>0</v>
      </c>
      <c r="P28" s="54"/>
      <c r="Q28" s="11">
        <f>[2]JUIN!$F$15</f>
        <v>0</v>
      </c>
      <c r="R28" s="56"/>
    </row>
    <row r="29" spans="1:18" ht="15.75" thickBot="1" x14ac:dyDescent="0.3">
      <c r="A29" s="3">
        <v>4</v>
      </c>
      <c r="B29" s="6" t="s">
        <v>14</v>
      </c>
      <c r="C29" s="11">
        <f>[3]JUIN!$F$7</f>
        <v>90968</v>
      </c>
      <c r="D29" s="54"/>
      <c r="E29" s="11">
        <f>[3]JUIN!$F$8</f>
        <v>0</v>
      </c>
      <c r="F29" s="54"/>
      <c r="G29" s="11">
        <f>[3]JUIN!$F$9</f>
        <v>3600</v>
      </c>
      <c r="H29" s="54"/>
      <c r="I29" s="11">
        <f>[3]JUIN!$F$10</f>
        <v>0</v>
      </c>
      <c r="J29" s="54"/>
      <c r="K29" s="11">
        <f>[3]JUIN!$F$11</f>
        <v>331636</v>
      </c>
      <c r="L29" s="54"/>
      <c r="M29" s="11">
        <f>[3]JUIN!$F$12</f>
        <v>2180.37</v>
      </c>
      <c r="N29" s="54"/>
      <c r="O29" s="11">
        <f>[3]JUIN!$F$13</f>
        <v>2141</v>
      </c>
      <c r="P29" s="54"/>
      <c r="Q29" s="11">
        <f>[3]JUIN!$F$15</f>
        <v>0</v>
      </c>
      <c r="R29" s="56"/>
    </row>
    <row r="30" spans="1:18" ht="15.75" thickBot="1" x14ac:dyDescent="0.3">
      <c r="A30" s="3">
        <v>5</v>
      </c>
      <c r="B30" s="6" t="s">
        <v>15</v>
      </c>
      <c r="C30" s="11">
        <f>[4]JUIN!$F$7</f>
        <v>0</v>
      </c>
      <c r="D30" s="54"/>
      <c r="E30" s="11">
        <f>[4]JUIN!$F$8</f>
        <v>0</v>
      </c>
      <c r="F30" s="54"/>
      <c r="G30" s="11">
        <f>[4]JUIN!$F$9</f>
        <v>0</v>
      </c>
      <c r="H30" s="54"/>
      <c r="I30" s="11">
        <f>[4]JUIN!$F$10</f>
        <v>0</v>
      </c>
      <c r="J30" s="54"/>
      <c r="K30" s="11">
        <f>[4]JUIN!$F$11</f>
        <v>0</v>
      </c>
      <c r="L30" s="54"/>
      <c r="M30" s="11">
        <f>[4]JUIN!$F$12</f>
        <v>0</v>
      </c>
      <c r="N30" s="54"/>
      <c r="O30" s="11">
        <f>[4]JUIN!$F$13</f>
        <v>0</v>
      </c>
      <c r="P30" s="54"/>
      <c r="Q30" s="11">
        <f>[4]JUIN!$F$15</f>
        <v>0</v>
      </c>
      <c r="R30" s="56"/>
    </row>
    <row r="31" spans="1:18" ht="15.75" thickBot="1" x14ac:dyDescent="0.3">
      <c r="A31" s="3">
        <v>8</v>
      </c>
      <c r="B31" s="6" t="s">
        <v>16</v>
      </c>
      <c r="C31" s="11">
        <f>[5]JUIN!$F$7</f>
        <v>0</v>
      </c>
      <c r="D31" s="54"/>
      <c r="E31" s="11">
        <f>[5]JUIN!$F$8</f>
        <v>0</v>
      </c>
      <c r="F31" s="54"/>
      <c r="G31" s="11">
        <f>[5]JUIN!$F$9</f>
        <v>0</v>
      </c>
      <c r="H31" s="54"/>
      <c r="I31" s="11">
        <f>[5]JUIN!$F$10</f>
        <v>0</v>
      </c>
      <c r="J31" s="54"/>
      <c r="K31" s="11">
        <f>[5]JUIN!$F$11</f>
        <v>0</v>
      </c>
      <c r="L31" s="54"/>
      <c r="M31" s="11">
        <f>[5]JUIN!$F$12</f>
        <v>0</v>
      </c>
      <c r="N31" s="54"/>
      <c r="O31" s="11">
        <f>[5]JUIN!$F$13</f>
        <v>0</v>
      </c>
      <c r="P31" s="54"/>
      <c r="Q31" s="11">
        <f>[5]JUIN!$F$15</f>
        <v>0</v>
      </c>
      <c r="R31" s="56"/>
    </row>
    <row r="32" spans="1:18" ht="15.75" thickBot="1" x14ac:dyDescent="0.3">
      <c r="A32" s="3">
        <v>9</v>
      </c>
      <c r="B32" s="6" t="s">
        <v>17</v>
      </c>
      <c r="C32" s="11">
        <f>[6]JUIN!$F$7</f>
        <v>0</v>
      </c>
      <c r="D32" s="54"/>
      <c r="E32" s="11">
        <f>[6]JUIN!$F$8</f>
        <v>0</v>
      </c>
      <c r="F32" s="54"/>
      <c r="G32" s="11">
        <f>[6]JUIN!$F$9</f>
        <v>0</v>
      </c>
      <c r="H32" s="54"/>
      <c r="I32" s="11">
        <f>[6]JUIN!$F$10</f>
        <v>0</v>
      </c>
      <c r="J32" s="54"/>
      <c r="K32" s="11">
        <f>[6]JUIN!$F$11</f>
        <v>0</v>
      </c>
      <c r="L32" s="54"/>
      <c r="M32" s="11">
        <f>[6]JUIN!$F$12</f>
        <v>0</v>
      </c>
      <c r="N32" s="54"/>
      <c r="O32" s="11">
        <f>[6]JUIN!$F$13</f>
        <v>0</v>
      </c>
      <c r="P32" s="54"/>
      <c r="Q32" s="11">
        <f>[6]JUIN!$F$15</f>
        <v>0</v>
      </c>
      <c r="R32" s="56"/>
    </row>
    <row r="33" spans="1:18" ht="15.75" thickBot="1" x14ac:dyDescent="0.3">
      <c r="A33" s="3">
        <v>11</v>
      </c>
      <c r="B33" s="6" t="s">
        <v>18</v>
      </c>
      <c r="C33" s="11">
        <f>[7]JUIN!$F$7</f>
        <v>0</v>
      </c>
      <c r="D33" s="54"/>
      <c r="E33" s="11">
        <f>[7]JUIN!$F$8</f>
        <v>0</v>
      </c>
      <c r="F33" s="54"/>
      <c r="G33" s="11">
        <f>[7]JUIN!$F$9</f>
        <v>0</v>
      </c>
      <c r="H33" s="54"/>
      <c r="I33" s="11">
        <f>[7]JUIN!$F$10</f>
        <v>0</v>
      </c>
      <c r="J33" s="54"/>
      <c r="K33" s="11">
        <f>[7]JUIN!$F$11</f>
        <v>0</v>
      </c>
      <c r="L33" s="54"/>
      <c r="M33" s="11">
        <f>[7]JUIN!$F$12</f>
        <v>0</v>
      </c>
      <c r="N33" s="54"/>
      <c r="O33" s="11">
        <f>[7]JUIN!$F$13</f>
        <v>0</v>
      </c>
      <c r="P33" s="54"/>
      <c r="Q33" s="11">
        <f>[7]JUIN!$F$15</f>
        <v>0</v>
      </c>
      <c r="R33" s="56"/>
    </row>
    <row r="34" spans="1:18" ht="15.75" thickBot="1" x14ac:dyDescent="0.3">
      <c r="A34" s="3">
        <v>12</v>
      </c>
      <c r="B34" s="6" t="s">
        <v>19</v>
      </c>
      <c r="C34" s="11">
        <f>[8]JUIN!$F$7</f>
        <v>0</v>
      </c>
      <c r="D34" s="54"/>
      <c r="E34" s="11">
        <f>[8]JUIN!$F$8</f>
        <v>0</v>
      </c>
      <c r="F34" s="54"/>
      <c r="G34" s="11">
        <f>[8]JUIN!$F$9</f>
        <v>0</v>
      </c>
      <c r="H34" s="54"/>
      <c r="I34" s="11">
        <f>[8]JUIN!$F$10</f>
        <v>0</v>
      </c>
      <c r="J34" s="54"/>
      <c r="K34" s="11">
        <f>[8]JUIN!$F$11</f>
        <v>0</v>
      </c>
      <c r="L34" s="54"/>
      <c r="M34" s="11">
        <f>[8]JUIN!$F$12</f>
        <v>0</v>
      </c>
      <c r="N34" s="54"/>
      <c r="O34" s="11">
        <f>[8]JUIN!$F$13</f>
        <v>0</v>
      </c>
      <c r="P34" s="54"/>
      <c r="Q34" s="11">
        <f>[8]JUIN!$F$15</f>
        <v>0</v>
      </c>
      <c r="R34" s="56"/>
    </row>
    <row r="35" spans="1:18" ht="15.75" thickBot="1" x14ac:dyDescent="0.3">
      <c r="A35" s="3">
        <v>16</v>
      </c>
      <c r="B35" s="6" t="s">
        <v>20</v>
      </c>
      <c r="C35" s="11">
        <f>[9]JUIN!$F$7</f>
        <v>0</v>
      </c>
      <c r="D35" s="54"/>
      <c r="E35" s="11">
        <f>[9]JUIN!$F$8</f>
        <v>0</v>
      </c>
      <c r="F35" s="54"/>
      <c r="G35" s="11">
        <f>[9]JUIN!$F$9</f>
        <v>0</v>
      </c>
      <c r="H35" s="54"/>
      <c r="I35" s="11">
        <f>[9]JUIN!$F$10</f>
        <v>0</v>
      </c>
      <c r="J35" s="54"/>
      <c r="K35" s="11">
        <f>[9]JUIN!$F$11</f>
        <v>0</v>
      </c>
      <c r="L35" s="54"/>
      <c r="M35" s="11">
        <f>[9]JUIN!$F$12</f>
        <v>0</v>
      </c>
      <c r="N35" s="54"/>
      <c r="O35" s="11">
        <f>[9]JUIN!$F$13</f>
        <v>0</v>
      </c>
      <c r="P35" s="54"/>
      <c r="Q35" s="11">
        <f>[9]JUIN!$F$15</f>
        <v>0</v>
      </c>
      <c r="R35" s="56"/>
    </row>
    <row r="36" spans="1:18" ht="15.75" thickBot="1" x14ac:dyDescent="0.3">
      <c r="A36" s="3">
        <v>31</v>
      </c>
      <c r="B36" s="6" t="s">
        <v>21</v>
      </c>
      <c r="C36" s="11">
        <f>[10]JUIN!$F$7</f>
        <v>11500</v>
      </c>
      <c r="D36" s="54"/>
      <c r="E36" s="11">
        <f>[10]JUIN!$F$8</f>
        <v>1800</v>
      </c>
      <c r="F36" s="54"/>
      <c r="G36" s="11">
        <f>[10]JUIN!$F$9</f>
        <v>0</v>
      </c>
      <c r="H36" s="54"/>
      <c r="I36" s="11">
        <f>[10]JUIN!$F$10</f>
        <v>0</v>
      </c>
      <c r="J36" s="54"/>
      <c r="K36" s="11">
        <f>[10]JUIN!$F$11</f>
        <v>7648</v>
      </c>
      <c r="L36" s="54"/>
      <c r="M36" s="11">
        <f>[10]JUIN!$F$12</f>
        <v>1239.8600000000001</v>
      </c>
      <c r="N36" s="54"/>
      <c r="O36" s="11">
        <f>[10]JUIN!$F$13</f>
        <v>2745.2799999999997</v>
      </c>
      <c r="P36" s="54"/>
      <c r="Q36" s="11">
        <f>[10]JUIN!$F$15</f>
        <v>0</v>
      </c>
      <c r="R36" s="56"/>
    </row>
    <row r="37" spans="1:18" ht="15.75" thickBot="1" x14ac:dyDescent="0.3">
      <c r="A37" s="4">
        <v>33</v>
      </c>
      <c r="B37" s="7" t="s">
        <v>22</v>
      </c>
      <c r="C37" s="11">
        <f>[11]JUIN!$F$7</f>
        <v>0</v>
      </c>
      <c r="D37" s="54"/>
      <c r="E37" s="11">
        <f>[11]JUIN!$F$8</f>
        <v>0</v>
      </c>
      <c r="F37" s="54"/>
      <c r="G37" s="11">
        <f>[11]JUIN!$F$9</f>
        <v>0</v>
      </c>
      <c r="H37" s="54"/>
      <c r="I37" s="11">
        <f>[11]JUIN!$F$10</f>
        <v>0</v>
      </c>
      <c r="J37" s="54"/>
      <c r="K37" s="11">
        <f>[11]JUIN!$F$11</f>
        <v>0</v>
      </c>
      <c r="L37" s="54"/>
      <c r="M37" s="11">
        <f>[11]JUIN!$F$12</f>
        <v>0</v>
      </c>
      <c r="N37" s="54"/>
      <c r="O37" s="11">
        <f>[11]JUIN!$F$13</f>
        <v>0</v>
      </c>
      <c r="P37" s="54"/>
      <c r="Q37" s="11">
        <f>[11]JUIN!$F$15</f>
        <v>0</v>
      </c>
      <c r="R37" s="56"/>
    </row>
    <row r="38" spans="1:18" ht="15.75" thickBot="1" x14ac:dyDescent="0.3">
      <c r="B38" s="10" t="s">
        <v>31</v>
      </c>
      <c r="C38" s="12">
        <f>SUM(C27:C37)</f>
        <v>102468</v>
      </c>
      <c r="D38" s="55"/>
      <c r="E38" s="12">
        <f t="shared" ref="E38" si="1">SUM(E27:E37)</f>
        <v>1800</v>
      </c>
      <c r="F38" s="55"/>
      <c r="G38" s="12">
        <f t="shared" ref="G38" si="2">SUM(G27:G37)</f>
        <v>3600</v>
      </c>
      <c r="H38" s="55"/>
      <c r="I38" s="12">
        <f t="shared" ref="I38" si="3">SUM(I27:I37)</f>
        <v>0</v>
      </c>
      <c r="J38" s="55"/>
      <c r="K38" s="12">
        <f t="shared" ref="K38" si="4">SUM(K27:K37)</f>
        <v>339284</v>
      </c>
      <c r="L38" s="55"/>
      <c r="M38" s="12">
        <f t="shared" ref="M38" si="5">SUM(M27:M37)</f>
        <v>3420.23</v>
      </c>
      <c r="N38" s="55"/>
      <c r="O38" s="12">
        <f t="shared" ref="O38" si="6">SUM(O27:O37)</f>
        <v>4886.28</v>
      </c>
      <c r="P38" s="55"/>
      <c r="Q38" s="12">
        <f t="shared" ref="Q38" si="7">SUM(Q27:Q37)</f>
        <v>0</v>
      </c>
      <c r="R38" s="56"/>
    </row>
  </sheetData>
  <mergeCells count="3">
    <mergeCell ref="E2:M4"/>
    <mergeCell ref="C9:Q9"/>
    <mergeCell ref="C25:Q2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9E43B-AA89-4B45-BBD3-5B80B81DC0D4}">
  <dimension ref="A1:R38"/>
  <sheetViews>
    <sheetView workbookViewId="0">
      <selection activeCell="O43" sqref="O43"/>
    </sheetView>
  </sheetViews>
  <sheetFormatPr baseColWidth="10" defaultRowHeight="15" x14ac:dyDescent="0.25"/>
  <cols>
    <col min="1" max="1" width="3" style="1" bestFit="1" customWidth="1"/>
    <col min="2" max="2" width="12.28515625" style="1" bestFit="1" customWidth="1"/>
    <col min="3" max="4" width="11.42578125" style="1"/>
    <col min="5" max="5" width="14.140625" style="1" bestFit="1" customWidth="1"/>
    <col min="6" max="6" width="14.140625" style="1" customWidth="1"/>
    <col min="7" max="7" width="12.42578125" style="1" bestFit="1" customWidth="1"/>
    <col min="8" max="8" width="12.42578125" style="1" customWidth="1"/>
    <col min="9" max="9" width="18.85546875" style="1" bestFit="1" customWidth="1"/>
    <col min="10" max="10" width="18.85546875" style="1" customWidth="1"/>
    <col min="11" max="11" width="11.85546875" style="1" bestFit="1" customWidth="1"/>
    <col min="12" max="12" width="11.85546875" style="1" customWidth="1"/>
    <col min="13" max="14" width="11.42578125" style="1"/>
    <col min="15" max="15" width="12.85546875" style="1" bestFit="1" customWidth="1"/>
    <col min="16" max="16" width="12.85546875" style="1" customWidth="1"/>
    <col min="17" max="16384" width="11.42578125" style="1"/>
  </cols>
  <sheetData>
    <row r="1" spans="1:18" ht="15.75" thickBot="1" x14ac:dyDescent="0.3"/>
    <row r="2" spans="1:18" x14ac:dyDescent="0.25">
      <c r="E2" s="41" t="s">
        <v>6</v>
      </c>
      <c r="F2" s="42"/>
      <c r="G2" s="42"/>
      <c r="H2" s="42"/>
      <c r="I2" s="42"/>
      <c r="J2" s="42"/>
      <c r="K2" s="42"/>
      <c r="L2" s="42"/>
      <c r="M2" s="43"/>
      <c r="N2" s="20"/>
    </row>
    <row r="3" spans="1:18" x14ac:dyDescent="0.25">
      <c r="E3" s="44"/>
      <c r="F3" s="45"/>
      <c r="G3" s="45"/>
      <c r="H3" s="45"/>
      <c r="I3" s="45"/>
      <c r="J3" s="45"/>
      <c r="K3" s="45"/>
      <c r="L3" s="45"/>
      <c r="M3" s="46"/>
      <c r="N3" s="20"/>
    </row>
    <row r="4" spans="1:18" ht="15.75" thickBot="1" x14ac:dyDescent="0.3">
      <c r="E4" s="47"/>
      <c r="F4" s="48"/>
      <c r="G4" s="48"/>
      <c r="H4" s="48"/>
      <c r="I4" s="48"/>
      <c r="J4" s="48"/>
      <c r="K4" s="48"/>
      <c r="L4" s="48"/>
      <c r="M4" s="49"/>
      <c r="N4" s="20"/>
    </row>
    <row r="8" spans="1:18" ht="15.75" thickBot="1" x14ac:dyDescent="0.3"/>
    <row r="9" spans="1:18" ht="15.75" thickBot="1" x14ac:dyDescent="0.3">
      <c r="C9" s="50" t="s">
        <v>32</v>
      </c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2"/>
    </row>
    <row r="10" spans="1:18" ht="15.75" thickBot="1" x14ac:dyDescent="0.3">
      <c r="C10" s="10" t="s">
        <v>23</v>
      </c>
      <c r="D10" s="10" t="s">
        <v>41</v>
      </c>
      <c r="E10" s="10" t="s">
        <v>24</v>
      </c>
      <c r="F10" s="10" t="s">
        <v>41</v>
      </c>
      <c r="G10" s="10" t="s">
        <v>25</v>
      </c>
      <c r="H10" s="10" t="s">
        <v>41</v>
      </c>
      <c r="I10" s="10" t="s">
        <v>26</v>
      </c>
      <c r="J10" s="10" t="s">
        <v>41</v>
      </c>
      <c r="K10" s="10" t="s">
        <v>27</v>
      </c>
      <c r="L10" s="10" t="s">
        <v>41</v>
      </c>
      <c r="M10" s="10" t="s">
        <v>28</v>
      </c>
      <c r="N10" s="10" t="s">
        <v>41</v>
      </c>
      <c r="O10" s="10" t="s">
        <v>29</v>
      </c>
      <c r="P10" s="10" t="s">
        <v>41</v>
      </c>
      <c r="Q10" s="10" t="s">
        <v>30</v>
      </c>
      <c r="R10" s="10" t="s">
        <v>41</v>
      </c>
    </row>
    <row r="11" spans="1:18" ht="15.75" thickBot="1" x14ac:dyDescent="0.3">
      <c r="A11" s="2">
        <v>1</v>
      </c>
      <c r="B11" s="5" t="s">
        <v>12</v>
      </c>
      <c r="C11" s="5">
        <f>[1]JUILLET!$E$7</f>
        <v>0</v>
      </c>
      <c r="D11" s="54"/>
      <c r="E11" s="5">
        <f>[1]JUILLET!$E$8</f>
        <v>0</v>
      </c>
      <c r="F11" s="54"/>
      <c r="G11" s="5">
        <f>[1]JUILLET!$E$9</f>
        <v>0</v>
      </c>
      <c r="H11" s="54"/>
      <c r="I11" s="5">
        <f>[1]JUILLET!$E$10</f>
        <v>0</v>
      </c>
      <c r="J11" s="54"/>
      <c r="K11" s="5">
        <f>[1]JUILLET!$E$11</f>
        <v>0</v>
      </c>
      <c r="L11" s="54"/>
      <c r="M11" s="5">
        <f>[1]JUILLET!$E$12</f>
        <v>0</v>
      </c>
      <c r="N11" s="54"/>
      <c r="O11" s="5">
        <f>[1]JUILLET!$E$13</f>
        <v>0</v>
      </c>
      <c r="P11" s="54"/>
      <c r="Q11" s="5">
        <f>[1]JUILLET!$E$15</f>
        <v>0</v>
      </c>
      <c r="R11" s="56"/>
    </row>
    <row r="12" spans="1:18" ht="15.75" thickBot="1" x14ac:dyDescent="0.3">
      <c r="A12" s="3">
        <v>3</v>
      </c>
      <c r="B12" s="6" t="s">
        <v>13</v>
      </c>
      <c r="C12" s="5">
        <f>[2]JUILLET!$E$7</f>
        <v>0</v>
      </c>
      <c r="D12" s="54"/>
      <c r="E12" s="5">
        <f>[2]JUILLET!$E$8</f>
        <v>0</v>
      </c>
      <c r="F12" s="54"/>
      <c r="G12" s="5">
        <f>[2]JUILLET!$E$9</f>
        <v>0</v>
      </c>
      <c r="H12" s="54"/>
      <c r="I12" s="5">
        <f>[2]JUILLET!$E$10</f>
        <v>0</v>
      </c>
      <c r="J12" s="54"/>
      <c r="K12" s="5">
        <f>[2]JUILLET!$E$11</f>
        <v>0</v>
      </c>
      <c r="L12" s="54"/>
      <c r="M12" s="5">
        <f>[2]JUILLET!$E$12</f>
        <v>0</v>
      </c>
      <c r="N12" s="54"/>
      <c r="O12" s="5">
        <f>[2]JUILLET!$E$13</f>
        <v>0</v>
      </c>
      <c r="P12" s="54"/>
      <c r="Q12" s="5">
        <f>[2]JUILLET!$E$15</f>
        <v>0</v>
      </c>
      <c r="R12" s="56"/>
    </row>
    <row r="13" spans="1:18" ht="15.75" thickBot="1" x14ac:dyDescent="0.3">
      <c r="A13" s="3">
        <v>4</v>
      </c>
      <c r="B13" s="6" t="s">
        <v>14</v>
      </c>
      <c r="C13" s="5">
        <f>[3]JUILLET!$E$7</f>
        <v>0</v>
      </c>
      <c r="D13" s="54"/>
      <c r="E13" s="5">
        <f>[3]JUILLET!$E$8</f>
        <v>0</v>
      </c>
      <c r="F13" s="54"/>
      <c r="G13" s="5">
        <f>[3]JUILLET!$E$9</f>
        <v>0</v>
      </c>
      <c r="H13" s="54"/>
      <c r="I13" s="5">
        <f>[3]JUILLET!$E$10</f>
        <v>0</v>
      </c>
      <c r="J13" s="54"/>
      <c r="K13" s="5">
        <f>[3]JUILLET!$E$11</f>
        <v>0</v>
      </c>
      <c r="L13" s="54"/>
      <c r="M13" s="5">
        <f>[3]JUILLET!$E$12</f>
        <v>0</v>
      </c>
      <c r="N13" s="54"/>
      <c r="O13" s="5">
        <f>[3]JUILLET!$E$13</f>
        <v>0</v>
      </c>
      <c r="P13" s="54"/>
      <c r="Q13" s="5">
        <f>[3]JUILLET!$E$15</f>
        <v>0</v>
      </c>
      <c r="R13" s="56"/>
    </row>
    <row r="14" spans="1:18" ht="15.75" thickBot="1" x14ac:dyDescent="0.3">
      <c r="A14" s="3">
        <v>5</v>
      </c>
      <c r="B14" s="6" t="s">
        <v>15</v>
      </c>
      <c r="C14" s="5">
        <f>[4]JUILLET!$E$7</f>
        <v>0</v>
      </c>
      <c r="D14" s="54"/>
      <c r="E14" s="5">
        <f>[4]JUILLET!$E$8</f>
        <v>0</v>
      </c>
      <c r="F14" s="54"/>
      <c r="G14" s="5">
        <f>[4]JUILLET!$E$9</f>
        <v>0</v>
      </c>
      <c r="H14" s="54"/>
      <c r="I14" s="5">
        <f>[4]JUILLET!$E$10</f>
        <v>0</v>
      </c>
      <c r="J14" s="54"/>
      <c r="K14" s="5">
        <f>[4]JUILLET!$E$11</f>
        <v>0</v>
      </c>
      <c r="L14" s="54"/>
      <c r="M14" s="5">
        <f>[4]JUILLET!$E$12</f>
        <v>0</v>
      </c>
      <c r="N14" s="54"/>
      <c r="O14" s="5">
        <f>[4]JUILLET!$E$13</f>
        <v>0</v>
      </c>
      <c r="P14" s="54"/>
      <c r="Q14" s="5">
        <f>[4]JUILLET!$E$15</f>
        <v>0</v>
      </c>
      <c r="R14" s="56"/>
    </row>
    <row r="15" spans="1:18" ht="15.75" thickBot="1" x14ac:dyDescent="0.3">
      <c r="A15" s="3">
        <v>8</v>
      </c>
      <c r="B15" s="6" t="s">
        <v>16</v>
      </c>
      <c r="C15" s="5">
        <f>[5]JUILLET!$E$7</f>
        <v>0</v>
      </c>
      <c r="D15" s="54"/>
      <c r="E15" s="5">
        <f>[5]JUILLET!$E$8</f>
        <v>0</v>
      </c>
      <c r="F15" s="54"/>
      <c r="G15" s="5">
        <f>[5]JUILLET!$E$9</f>
        <v>0</v>
      </c>
      <c r="H15" s="54"/>
      <c r="I15" s="5">
        <f>[5]JUILLET!$E$10</f>
        <v>0</v>
      </c>
      <c r="J15" s="54"/>
      <c r="K15" s="5">
        <f>[5]JUILLET!$E$11</f>
        <v>0</v>
      </c>
      <c r="L15" s="54"/>
      <c r="M15" s="5">
        <f>[5]JUILLET!$E$12</f>
        <v>0</v>
      </c>
      <c r="N15" s="54"/>
      <c r="O15" s="5">
        <f>[5]JUILLET!$E$13</f>
        <v>0</v>
      </c>
      <c r="P15" s="54"/>
      <c r="Q15" s="5">
        <f>[5]JUILLET!$E$15</f>
        <v>0</v>
      </c>
      <c r="R15" s="56"/>
    </row>
    <row r="16" spans="1:18" ht="15.75" thickBot="1" x14ac:dyDescent="0.3">
      <c r="A16" s="3">
        <v>9</v>
      </c>
      <c r="B16" s="6" t="s">
        <v>17</v>
      </c>
      <c r="C16" s="5">
        <f>[6]JUILLET!$E$7</f>
        <v>0</v>
      </c>
      <c r="D16" s="54"/>
      <c r="E16" s="5">
        <f>[6]JUILLET!$E$8</f>
        <v>0</v>
      </c>
      <c r="F16" s="54"/>
      <c r="G16" s="5">
        <f>[6]JUILLET!$E$9</f>
        <v>0</v>
      </c>
      <c r="H16" s="54"/>
      <c r="I16" s="5">
        <f>[6]JUILLET!$E$10</f>
        <v>0</v>
      </c>
      <c r="J16" s="54"/>
      <c r="K16" s="5">
        <f>[6]JUILLET!$E$11</f>
        <v>0</v>
      </c>
      <c r="L16" s="54"/>
      <c r="M16" s="5">
        <f>[6]JUILLET!$E$12</f>
        <v>0</v>
      </c>
      <c r="N16" s="54"/>
      <c r="O16" s="5">
        <f>[6]JUILLET!$E$13</f>
        <v>0</v>
      </c>
      <c r="P16" s="54"/>
      <c r="Q16" s="5">
        <f>[6]JUILLET!$E$15</f>
        <v>0</v>
      </c>
      <c r="R16" s="56"/>
    </row>
    <row r="17" spans="1:18" ht="15.75" thickBot="1" x14ac:dyDescent="0.3">
      <c r="A17" s="3">
        <v>11</v>
      </c>
      <c r="B17" s="6" t="s">
        <v>18</v>
      </c>
      <c r="C17" s="5">
        <f>[7]JUILLET!$E$7</f>
        <v>0</v>
      </c>
      <c r="D17" s="54"/>
      <c r="E17" s="5">
        <f>[7]JUILLET!$E$8</f>
        <v>0</v>
      </c>
      <c r="F17" s="54"/>
      <c r="G17" s="5">
        <f>[7]JUILLET!$E$9</f>
        <v>0</v>
      </c>
      <c r="H17" s="54"/>
      <c r="I17" s="5">
        <f>[7]JUILLET!$E$10</f>
        <v>0</v>
      </c>
      <c r="J17" s="54"/>
      <c r="K17" s="5">
        <f>[7]JUILLET!$E$11</f>
        <v>0</v>
      </c>
      <c r="L17" s="54"/>
      <c r="M17" s="5">
        <f>[7]JUILLET!$E$12</f>
        <v>0</v>
      </c>
      <c r="N17" s="54"/>
      <c r="O17" s="5">
        <f>[7]JUILLET!$E$13</f>
        <v>0</v>
      </c>
      <c r="P17" s="54"/>
      <c r="Q17" s="5">
        <f>[7]JUILLET!$E$15</f>
        <v>0</v>
      </c>
      <c r="R17" s="56"/>
    </row>
    <row r="18" spans="1:18" ht="15.75" thickBot="1" x14ac:dyDescent="0.3">
      <c r="A18" s="3">
        <v>12</v>
      </c>
      <c r="B18" s="6" t="s">
        <v>19</v>
      </c>
      <c r="C18" s="5">
        <f>[8]JUILLET!$E$7</f>
        <v>0</v>
      </c>
      <c r="D18" s="54"/>
      <c r="E18" s="5">
        <f>[8]JUILLET!$E$8</f>
        <v>0</v>
      </c>
      <c r="F18" s="54"/>
      <c r="G18" s="5">
        <f>[8]JUILLET!$E$9</f>
        <v>0</v>
      </c>
      <c r="H18" s="54"/>
      <c r="I18" s="5">
        <f>[8]JUILLET!$E$10</f>
        <v>0</v>
      </c>
      <c r="J18" s="54"/>
      <c r="K18" s="5">
        <f>[8]JUILLET!$E$11</f>
        <v>0</v>
      </c>
      <c r="L18" s="54"/>
      <c r="M18" s="5">
        <f>[8]JUILLET!$E$12</f>
        <v>0</v>
      </c>
      <c r="N18" s="54"/>
      <c r="O18" s="5">
        <f>[8]JUILLET!$E$13</f>
        <v>0</v>
      </c>
      <c r="P18" s="54"/>
      <c r="Q18" s="5">
        <f>[8]JUILLET!$E$15</f>
        <v>0</v>
      </c>
      <c r="R18" s="56"/>
    </row>
    <row r="19" spans="1:18" ht="15.75" thickBot="1" x14ac:dyDescent="0.3">
      <c r="A19" s="3">
        <v>16</v>
      </c>
      <c r="B19" s="6" t="s">
        <v>20</v>
      </c>
      <c r="C19" s="5">
        <f>[9]JUILLET!$E$7</f>
        <v>0</v>
      </c>
      <c r="D19" s="54"/>
      <c r="E19" s="5">
        <f>[9]JUILLET!$E$8</f>
        <v>0</v>
      </c>
      <c r="F19" s="54"/>
      <c r="G19" s="5">
        <f>[9]JUILLET!$E$9</f>
        <v>0</v>
      </c>
      <c r="H19" s="54"/>
      <c r="I19" s="5">
        <f>[9]JUILLET!$E$10</f>
        <v>0</v>
      </c>
      <c r="J19" s="54"/>
      <c r="K19" s="5">
        <f>[9]JUILLET!$E$11</f>
        <v>0</v>
      </c>
      <c r="L19" s="54"/>
      <c r="M19" s="5">
        <f>[9]JUILLET!$E$12</f>
        <v>0</v>
      </c>
      <c r="N19" s="54"/>
      <c r="O19" s="5">
        <f>[9]JUILLET!$E$13</f>
        <v>0</v>
      </c>
      <c r="P19" s="54"/>
      <c r="Q19" s="5">
        <f>[9]JUILLET!$E$15</f>
        <v>0</v>
      </c>
      <c r="R19" s="56"/>
    </row>
    <row r="20" spans="1:18" ht="15.75" thickBot="1" x14ac:dyDescent="0.3">
      <c r="A20" s="3">
        <v>31</v>
      </c>
      <c r="B20" s="6" t="s">
        <v>21</v>
      </c>
      <c r="C20" s="5">
        <f>[10]JUILLET!$E$7</f>
        <v>0</v>
      </c>
      <c r="D20" s="54"/>
      <c r="E20" s="5">
        <f>[10]JUILLET!$E$8</f>
        <v>0</v>
      </c>
      <c r="F20" s="54"/>
      <c r="G20" s="5">
        <f>[10]JUILLET!$E$9</f>
        <v>0</v>
      </c>
      <c r="H20" s="54"/>
      <c r="I20" s="5">
        <f>[10]JUILLET!$E$10</f>
        <v>0</v>
      </c>
      <c r="J20" s="54"/>
      <c r="K20" s="5">
        <f>[10]JUILLET!$E$11</f>
        <v>0</v>
      </c>
      <c r="L20" s="54"/>
      <c r="M20" s="5">
        <f>[10]JUILLET!$E$12</f>
        <v>0</v>
      </c>
      <c r="N20" s="54"/>
      <c r="O20" s="5">
        <f>[10]JUILLET!$E$13</f>
        <v>0</v>
      </c>
      <c r="P20" s="54"/>
      <c r="Q20" s="5">
        <f>[10]JUILLET!$E$15</f>
        <v>0</v>
      </c>
      <c r="R20" s="56"/>
    </row>
    <row r="21" spans="1:18" ht="15.75" thickBot="1" x14ac:dyDescent="0.3">
      <c r="A21" s="4">
        <v>33</v>
      </c>
      <c r="B21" s="7" t="s">
        <v>22</v>
      </c>
      <c r="C21" s="5">
        <f>[11]JUILLET!$E$7</f>
        <v>0</v>
      </c>
      <c r="D21" s="54"/>
      <c r="E21" s="5">
        <f>[11]JUILLET!$E$8</f>
        <v>0</v>
      </c>
      <c r="F21" s="54"/>
      <c r="G21" s="5">
        <f>[11]JUILLET!$E$9</f>
        <v>0</v>
      </c>
      <c r="H21" s="54"/>
      <c r="I21" s="5">
        <f>[11]JUILLET!$E$10</f>
        <v>0</v>
      </c>
      <c r="J21" s="54"/>
      <c r="K21" s="5">
        <f>[11]JUILLET!$E$11</f>
        <v>0</v>
      </c>
      <c r="L21" s="54"/>
      <c r="M21" s="5">
        <f>[11]JUILLET!$E$12</f>
        <v>0</v>
      </c>
      <c r="N21" s="54"/>
      <c r="O21" s="5">
        <f>[11]JUILLET!$E$13</f>
        <v>0</v>
      </c>
      <c r="P21" s="54"/>
      <c r="Q21" s="5">
        <f>[11]JUILLET!$E$15</f>
        <v>0</v>
      </c>
      <c r="R21" s="56"/>
    </row>
    <row r="22" spans="1:18" ht="15.75" thickBot="1" x14ac:dyDescent="0.3">
      <c r="B22" s="10" t="s">
        <v>31</v>
      </c>
      <c r="C22" s="8">
        <f>SUM(C11:C21)</f>
        <v>0</v>
      </c>
      <c r="D22" s="55"/>
      <c r="E22" s="8">
        <f t="shared" ref="E22:Q22" si="0">SUM(E11:E21)</f>
        <v>0</v>
      </c>
      <c r="F22" s="55"/>
      <c r="G22" s="8">
        <f t="shared" si="0"/>
        <v>0</v>
      </c>
      <c r="H22" s="55"/>
      <c r="I22" s="8">
        <f t="shared" si="0"/>
        <v>0</v>
      </c>
      <c r="J22" s="55"/>
      <c r="K22" s="8">
        <f t="shared" si="0"/>
        <v>0</v>
      </c>
      <c r="L22" s="55"/>
      <c r="M22" s="8">
        <f t="shared" si="0"/>
        <v>0</v>
      </c>
      <c r="N22" s="55"/>
      <c r="O22" s="8">
        <f t="shared" si="0"/>
        <v>0</v>
      </c>
      <c r="P22" s="55"/>
      <c r="Q22" s="8">
        <f t="shared" si="0"/>
        <v>0</v>
      </c>
      <c r="R22" s="56"/>
    </row>
    <row r="24" spans="1:18" ht="15.75" thickBot="1" x14ac:dyDescent="0.3"/>
    <row r="25" spans="1:18" ht="15.75" thickBot="1" x14ac:dyDescent="0.3">
      <c r="C25" s="50" t="s">
        <v>33</v>
      </c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2"/>
    </row>
    <row r="26" spans="1:18" ht="15.75" thickBot="1" x14ac:dyDescent="0.3">
      <c r="C26" s="10" t="s">
        <v>23</v>
      </c>
      <c r="D26" s="10" t="s">
        <v>41</v>
      </c>
      <c r="E26" s="10" t="s">
        <v>24</v>
      </c>
      <c r="F26" s="10" t="s">
        <v>41</v>
      </c>
      <c r="G26" s="10" t="s">
        <v>25</v>
      </c>
      <c r="H26" s="10" t="s">
        <v>41</v>
      </c>
      <c r="I26" s="10" t="s">
        <v>26</v>
      </c>
      <c r="J26" s="10" t="s">
        <v>41</v>
      </c>
      <c r="K26" s="10" t="s">
        <v>27</v>
      </c>
      <c r="L26" s="10" t="s">
        <v>41</v>
      </c>
      <c r="M26" s="10" t="s">
        <v>28</v>
      </c>
      <c r="N26" s="10" t="s">
        <v>41</v>
      </c>
      <c r="O26" s="10" t="s">
        <v>29</v>
      </c>
      <c r="P26" s="10" t="s">
        <v>41</v>
      </c>
      <c r="Q26" s="10" t="s">
        <v>30</v>
      </c>
      <c r="R26" s="10" t="s">
        <v>41</v>
      </c>
    </row>
    <row r="27" spans="1:18" ht="15.75" thickBot="1" x14ac:dyDescent="0.3">
      <c r="A27" s="2">
        <v>1</v>
      </c>
      <c r="B27" s="5" t="s">
        <v>12</v>
      </c>
      <c r="C27" s="11">
        <f>[1]JUILLET!$F$7</f>
        <v>0</v>
      </c>
      <c r="D27" s="54"/>
      <c r="E27" s="11">
        <f>[1]JUILLET!$F$8</f>
        <v>0</v>
      </c>
      <c r="F27" s="54"/>
      <c r="G27" s="11">
        <f>[1]JUILLET!$F$9</f>
        <v>0</v>
      </c>
      <c r="H27" s="54"/>
      <c r="I27" s="11">
        <f>[1]JUILLET!$F$10</f>
        <v>0</v>
      </c>
      <c r="J27" s="54"/>
      <c r="K27" s="11">
        <f>[1]JUILLET!$F$11</f>
        <v>0</v>
      </c>
      <c r="L27" s="54"/>
      <c r="M27" s="11">
        <f>[1]JUILLET!$F$12</f>
        <v>0</v>
      </c>
      <c r="N27" s="54"/>
      <c r="O27" s="11">
        <f>[1]JUILLET!$F$13</f>
        <v>0</v>
      </c>
      <c r="P27" s="54"/>
      <c r="Q27" s="11">
        <f>[1]JUILLET!$F$15</f>
        <v>0</v>
      </c>
      <c r="R27" s="56"/>
    </row>
    <row r="28" spans="1:18" ht="15.75" thickBot="1" x14ac:dyDescent="0.3">
      <c r="A28" s="3">
        <v>3</v>
      </c>
      <c r="B28" s="6" t="s">
        <v>13</v>
      </c>
      <c r="C28" s="11">
        <f>[2]JUILLET!$F$7</f>
        <v>0</v>
      </c>
      <c r="D28" s="54"/>
      <c r="E28" s="11">
        <f>[2]JUILLET!$F$8</f>
        <v>0</v>
      </c>
      <c r="F28" s="54"/>
      <c r="G28" s="11">
        <f>[2]JUILLET!$F$9</f>
        <v>0</v>
      </c>
      <c r="H28" s="54"/>
      <c r="I28" s="11">
        <f>[2]JUILLET!$F$10</f>
        <v>0</v>
      </c>
      <c r="J28" s="54"/>
      <c r="K28" s="11">
        <f>[2]JUILLET!$F$11</f>
        <v>0</v>
      </c>
      <c r="L28" s="54"/>
      <c r="M28" s="11">
        <f>[2]JUILLET!$F$12</f>
        <v>0</v>
      </c>
      <c r="N28" s="54"/>
      <c r="O28" s="11">
        <f>[2]JUILLET!$F$13</f>
        <v>0</v>
      </c>
      <c r="P28" s="54"/>
      <c r="Q28" s="11">
        <f>[2]JUILLET!$F$15</f>
        <v>0</v>
      </c>
      <c r="R28" s="56"/>
    </row>
    <row r="29" spans="1:18" ht="15.75" thickBot="1" x14ac:dyDescent="0.3">
      <c r="A29" s="3">
        <v>4</v>
      </c>
      <c r="B29" s="6" t="s">
        <v>14</v>
      </c>
      <c r="C29" s="11">
        <f>[3]JUILLET!$F$7</f>
        <v>0</v>
      </c>
      <c r="D29" s="54"/>
      <c r="E29" s="11">
        <f>[3]JUILLET!$F$8</f>
        <v>0</v>
      </c>
      <c r="F29" s="54"/>
      <c r="G29" s="11">
        <f>[3]JUILLET!$F$9</f>
        <v>0</v>
      </c>
      <c r="H29" s="54"/>
      <c r="I29" s="11">
        <f>[3]JUILLET!$F$10</f>
        <v>0</v>
      </c>
      <c r="J29" s="54"/>
      <c r="K29" s="11">
        <f>[3]JUILLET!$F$11</f>
        <v>0</v>
      </c>
      <c r="L29" s="54"/>
      <c r="M29" s="11">
        <f>[3]JUILLET!$F$12</f>
        <v>0</v>
      </c>
      <c r="N29" s="54"/>
      <c r="O29" s="11">
        <f>[3]JUILLET!$F$13</f>
        <v>0</v>
      </c>
      <c r="P29" s="54"/>
      <c r="Q29" s="11">
        <f>[3]JUILLET!$F$15</f>
        <v>0</v>
      </c>
      <c r="R29" s="56"/>
    </row>
    <row r="30" spans="1:18" ht="15.75" thickBot="1" x14ac:dyDescent="0.3">
      <c r="A30" s="3">
        <v>5</v>
      </c>
      <c r="B30" s="6" t="s">
        <v>15</v>
      </c>
      <c r="C30" s="11">
        <f>[4]JUILLET!$F$7</f>
        <v>0</v>
      </c>
      <c r="D30" s="54"/>
      <c r="E30" s="11">
        <f>[4]JUILLET!$F$8</f>
        <v>0</v>
      </c>
      <c r="F30" s="54"/>
      <c r="G30" s="11">
        <f>[4]JUILLET!$F$9</f>
        <v>0</v>
      </c>
      <c r="H30" s="54"/>
      <c r="I30" s="11">
        <f>[4]JUILLET!$F$10</f>
        <v>0</v>
      </c>
      <c r="J30" s="54"/>
      <c r="K30" s="11">
        <f>[4]JUILLET!$F$11</f>
        <v>0</v>
      </c>
      <c r="L30" s="54"/>
      <c r="M30" s="11">
        <f>[4]JUILLET!$F$12</f>
        <v>0</v>
      </c>
      <c r="N30" s="54"/>
      <c r="O30" s="11">
        <f>[4]JUILLET!$F$13</f>
        <v>0</v>
      </c>
      <c r="P30" s="54"/>
      <c r="Q30" s="11">
        <f>[4]JUILLET!$F$15</f>
        <v>0</v>
      </c>
      <c r="R30" s="56"/>
    </row>
    <row r="31" spans="1:18" ht="15.75" thickBot="1" x14ac:dyDescent="0.3">
      <c r="A31" s="3">
        <v>8</v>
      </c>
      <c r="B31" s="6" t="s">
        <v>16</v>
      </c>
      <c r="C31" s="11">
        <f>[5]JUILLET!$F$7</f>
        <v>0</v>
      </c>
      <c r="D31" s="54"/>
      <c r="E31" s="11">
        <f>[5]JUILLET!$F$8</f>
        <v>0</v>
      </c>
      <c r="F31" s="54"/>
      <c r="G31" s="11">
        <f>[5]JUILLET!$F$9</f>
        <v>0</v>
      </c>
      <c r="H31" s="54"/>
      <c r="I31" s="11">
        <f>[5]JUILLET!$F$10</f>
        <v>0</v>
      </c>
      <c r="J31" s="54"/>
      <c r="K31" s="11">
        <f>[5]JUILLET!$F$11</f>
        <v>0</v>
      </c>
      <c r="L31" s="54"/>
      <c r="M31" s="11">
        <f>[5]JUILLET!$F$12</f>
        <v>0</v>
      </c>
      <c r="N31" s="54"/>
      <c r="O31" s="11">
        <f>[5]JUILLET!$F$13</f>
        <v>0</v>
      </c>
      <c r="P31" s="54"/>
      <c r="Q31" s="11">
        <f>[5]JUILLET!$F$15</f>
        <v>0</v>
      </c>
      <c r="R31" s="56"/>
    </row>
    <row r="32" spans="1:18" ht="15.75" thickBot="1" x14ac:dyDescent="0.3">
      <c r="A32" s="3">
        <v>9</v>
      </c>
      <c r="B32" s="6" t="s">
        <v>17</v>
      </c>
      <c r="C32" s="11">
        <f>[6]JUILLET!$F$7</f>
        <v>0</v>
      </c>
      <c r="D32" s="54"/>
      <c r="E32" s="11">
        <f>[6]JUILLET!$F$8</f>
        <v>0</v>
      </c>
      <c r="F32" s="54"/>
      <c r="G32" s="11">
        <f>[6]JUILLET!$F$9</f>
        <v>0</v>
      </c>
      <c r="H32" s="54"/>
      <c r="I32" s="11">
        <f>[6]JUILLET!$F$10</f>
        <v>0</v>
      </c>
      <c r="J32" s="54"/>
      <c r="K32" s="11">
        <f>[6]JUILLET!$F$11</f>
        <v>0</v>
      </c>
      <c r="L32" s="54"/>
      <c r="M32" s="11">
        <f>[6]JUILLET!$F$12</f>
        <v>0</v>
      </c>
      <c r="N32" s="54"/>
      <c r="O32" s="11">
        <f>[6]JUILLET!$F$13</f>
        <v>0</v>
      </c>
      <c r="P32" s="54"/>
      <c r="Q32" s="11">
        <f>[6]JUILLET!$F$15</f>
        <v>0</v>
      </c>
      <c r="R32" s="56"/>
    </row>
    <row r="33" spans="1:18" ht="15.75" thickBot="1" x14ac:dyDescent="0.3">
      <c r="A33" s="3">
        <v>11</v>
      </c>
      <c r="B33" s="6" t="s">
        <v>18</v>
      </c>
      <c r="C33" s="11">
        <f>[7]JUILLET!$F$7</f>
        <v>0</v>
      </c>
      <c r="D33" s="54"/>
      <c r="E33" s="11">
        <f>[7]JUILLET!$F$8</f>
        <v>0</v>
      </c>
      <c r="F33" s="54"/>
      <c r="G33" s="11">
        <f>[7]JUILLET!$F$9</f>
        <v>0</v>
      </c>
      <c r="H33" s="54"/>
      <c r="I33" s="11">
        <f>[7]JUILLET!$F$10</f>
        <v>0</v>
      </c>
      <c r="J33" s="54"/>
      <c r="K33" s="11">
        <f>[7]JUILLET!$F$11</f>
        <v>0</v>
      </c>
      <c r="L33" s="54"/>
      <c r="M33" s="11">
        <f>[7]JUILLET!$F$12</f>
        <v>0</v>
      </c>
      <c r="N33" s="54"/>
      <c r="O33" s="11">
        <f>[7]JUILLET!$F$13</f>
        <v>0</v>
      </c>
      <c r="P33" s="54"/>
      <c r="Q33" s="11">
        <f>[7]JUILLET!$F$15</f>
        <v>0</v>
      </c>
      <c r="R33" s="56"/>
    </row>
    <row r="34" spans="1:18" ht="15.75" thickBot="1" x14ac:dyDescent="0.3">
      <c r="A34" s="3">
        <v>12</v>
      </c>
      <c r="B34" s="6" t="s">
        <v>19</v>
      </c>
      <c r="C34" s="11">
        <f>[8]JUILLET!$F$7</f>
        <v>0</v>
      </c>
      <c r="D34" s="54"/>
      <c r="E34" s="11">
        <f>[8]JUILLET!$F$8</f>
        <v>0</v>
      </c>
      <c r="F34" s="54"/>
      <c r="G34" s="11">
        <f>[8]JUILLET!$F$9</f>
        <v>0</v>
      </c>
      <c r="H34" s="54"/>
      <c r="I34" s="11">
        <f>[8]JUILLET!$F$10</f>
        <v>0</v>
      </c>
      <c r="J34" s="54"/>
      <c r="K34" s="11">
        <f>[8]JUILLET!$F$11</f>
        <v>0</v>
      </c>
      <c r="L34" s="54"/>
      <c r="M34" s="11">
        <f>[8]JUILLET!$F$12</f>
        <v>0</v>
      </c>
      <c r="N34" s="54"/>
      <c r="O34" s="11">
        <f>[8]JUILLET!$F$13</f>
        <v>0</v>
      </c>
      <c r="P34" s="54"/>
      <c r="Q34" s="11">
        <f>[8]JUILLET!$F$15</f>
        <v>0</v>
      </c>
      <c r="R34" s="56"/>
    </row>
    <row r="35" spans="1:18" ht="15.75" thickBot="1" x14ac:dyDescent="0.3">
      <c r="A35" s="3">
        <v>16</v>
      </c>
      <c r="B35" s="6" t="s">
        <v>20</v>
      </c>
      <c r="C35" s="11">
        <f>[9]JUILLET!$F$7</f>
        <v>0</v>
      </c>
      <c r="D35" s="54"/>
      <c r="E35" s="11">
        <f>[9]JUILLET!$F$8</f>
        <v>0</v>
      </c>
      <c r="F35" s="54"/>
      <c r="G35" s="11">
        <f>[9]JUILLET!$F$9</f>
        <v>0</v>
      </c>
      <c r="H35" s="54"/>
      <c r="I35" s="11">
        <f>[9]JUILLET!$F$10</f>
        <v>0</v>
      </c>
      <c r="J35" s="54"/>
      <c r="K35" s="11">
        <f>[9]JUILLET!$F$11</f>
        <v>0</v>
      </c>
      <c r="L35" s="54"/>
      <c r="M35" s="11">
        <f>[9]JUILLET!$F$12</f>
        <v>0</v>
      </c>
      <c r="N35" s="54"/>
      <c r="O35" s="11">
        <f>[9]JUILLET!$F$13</f>
        <v>0</v>
      </c>
      <c r="P35" s="54"/>
      <c r="Q35" s="11">
        <f>[9]JUILLET!$F$15</f>
        <v>0</v>
      </c>
      <c r="R35" s="56"/>
    </row>
    <row r="36" spans="1:18" ht="15.75" thickBot="1" x14ac:dyDescent="0.3">
      <c r="A36" s="3">
        <v>31</v>
      </c>
      <c r="B36" s="6" t="s">
        <v>21</v>
      </c>
      <c r="C36" s="11">
        <f>[10]JUILLET!$F$7</f>
        <v>0</v>
      </c>
      <c r="D36" s="54"/>
      <c r="E36" s="11">
        <f>[10]JUILLET!$F$8</f>
        <v>0</v>
      </c>
      <c r="F36" s="54"/>
      <c r="G36" s="11">
        <f>[10]JUILLET!$F$9</f>
        <v>0</v>
      </c>
      <c r="H36" s="54"/>
      <c r="I36" s="11">
        <f>[10]JUILLET!$F$10</f>
        <v>0</v>
      </c>
      <c r="J36" s="54"/>
      <c r="K36" s="11">
        <f>[10]JUILLET!$F$11</f>
        <v>0</v>
      </c>
      <c r="L36" s="54"/>
      <c r="M36" s="11">
        <f>[10]JUILLET!$F$12</f>
        <v>0</v>
      </c>
      <c r="N36" s="54"/>
      <c r="O36" s="11">
        <f>[10]JUILLET!$F$13</f>
        <v>0</v>
      </c>
      <c r="P36" s="54"/>
      <c r="Q36" s="11">
        <f>[10]JUILLET!$F$15</f>
        <v>0</v>
      </c>
      <c r="R36" s="56"/>
    </row>
    <row r="37" spans="1:18" ht="15.75" thickBot="1" x14ac:dyDescent="0.3">
      <c r="A37" s="4">
        <v>33</v>
      </c>
      <c r="B37" s="7" t="s">
        <v>22</v>
      </c>
      <c r="C37" s="11">
        <f>[11]JUILLET!$F$7</f>
        <v>0</v>
      </c>
      <c r="D37" s="54"/>
      <c r="E37" s="11">
        <f>[11]JUILLET!$F$8</f>
        <v>0</v>
      </c>
      <c r="F37" s="54"/>
      <c r="G37" s="11">
        <f>[11]JUILLET!$F$9</f>
        <v>0</v>
      </c>
      <c r="H37" s="54"/>
      <c r="I37" s="11">
        <f>[11]JUILLET!$F$10</f>
        <v>0</v>
      </c>
      <c r="J37" s="54"/>
      <c r="K37" s="11">
        <f>[11]JUILLET!$F$11</f>
        <v>0</v>
      </c>
      <c r="L37" s="54"/>
      <c r="M37" s="11">
        <f>[11]JUILLET!$F$12</f>
        <v>0</v>
      </c>
      <c r="N37" s="54"/>
      <c r="O37" s="11">
        <f>[11]JUILLET!$F$13</f>
        <v>0</v>
      </c>
      <c r="P37" s="54"/>
      <c r="Q37" s="11">
        <f>[11]JUILLET!$F$15</f>
        <v>0</v>
      </c>
      <c r="R37" s="56"/>
    </row>
    <row r="38" spans="1:18" ht="15.75" thickBot="1" x14ac:dyDescent="0.3">
      <c r="B38" s="10" t="s">
        <v>31</v>
      </c>
      <c r="C38" s="12">
        <f>SUM(C27:C37)</f>
        <v>0</v>
      </c>
      <c r="D38" s="55"/>
      <c r="E38" s="12">
        <f t="shared" ref="E38" si="1">SUM(E27:E37)</f>
        <v>0</v>
      </c>
      <c r="F38" s="55"/>
      <c r="G38" s="12">
        <f t="shared" ref="G38" si="2">SUM(G27:G37)</f>
        <v>0</v>
      </c>
      <c r="H38" s="55"/>
      <c r="I38" s="12">
        <f t="shared" ref="I38" si="3">SUM(I27:I37)</f>
        <v>0</v>
      </c>
      <c r="J38" s="55"/>
      <c r="K38" s="12">
        <f t="shared" ref="K38" si="4">SUM(K27:K37)</f>
        <v>0</v>
      </c>
      <c r="L38" s="55"/>
      <c r="M38" s="12">
        <f t="shared" ref="M38" si="5">SUM(M27:M37)</f>
        <v>0</v>
      </c>
      <c r="N38" s="55"/>
      <c r="O38" s="12">
        <f t="shared" ref="O38" si="6">SUM(O27:O37)</f>
        <v>0</v>
      </c>
      <c r="P38" s="55"/>
      <c r="Q38" s="12">
        <f t="shared" ref="Q38" si="7">SUM(Q27:Q37)</f>
        <v>0</v>
      </c>
      <c r="R38" s="56"/>
    </row>
  </sheetData>
  <mergeCells count="3">
    <mergeCell ref="E2:M4"/>
    <mergeCell ref="C9:Q9"/>
    <mergeCell ref="C25:Q2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8B8E7-9505-4042-ABC2-CB369BB94FFB}">
  <dimension ref="A1:R38"/>
  <sheetViews>
    <sheetView workbookViewId="0">
      <selection activeCell="O43" sqref="O43"/>
    </sheetView>
  </sheetViews>
  <sheetFormatPr baseColWidth="10" defaultRowHeight="15" x14ac:dyDescent="0.25"/>
  <cols>
    <col min="1" max="1" width="3" style="1" bestFit="1" customWidth="1"/>
    <col min="2" max="2" width="12.28515625" style="1" bestFit="1" customWidth="1"/>
    <col min="3" max="4" width="11.42578125" style="1"/>
    <col min="5" max="5" width="14.140625" style="1" bestFit="1" customWidth="1"/>
    <col min="6" max="6" width="14.140625" style="1" customWidth="1"/>
    <col min="7" max="7" width="12.42578125" style="1" bestFit="1" customWidth="1"/>
    <col min="8" max="8" width="12.42578125" style="1" customWidth="1"/>
    <col min="9" max="9" width="18.85546875" style="1" bestFit="1" customWidth="1"/>
    <col min="10" max="10" width="18.85546875" style="1" customWidth="1"/>
    <col min="11" max="11" width="11.85546875" style="1" bestFit="1" customWidth="1"/>
    <col min="12" max="12" width="11.85546875" style="1" customWidth="1"/>
    <col min="13" max="14" width="11.42578125" style="1"/>
    <col min="15" max="15" width="12.85546875" style="1" bestFit="1" customWidth="1"/>
    <col min="16" max="16" width="12.85546875" style="1" customWidth="1"/>
    <col min="17" max="16384" width="11.42578125" style="1"/>
  </cols>
  <sheetData>
    <row r="1" spans="1:18" ht="15.75" thickBot="1" x14ac:dyDescent="0.3"/>
    <row r="2" spans="1:18" x14ac:dyDescent="0.25">
      <c r="E2" s="41" t="s">
        <v>7</v>
      </c>
      <c r="F2" s="42"/>
      <c r="G2" s="42"/>
      <c r="H2" s="42"/>
      <c r="I2" s="42"/>
      <c r="J2" s="42"/>
      <c r="K2" s="42"/>
      <c r="L2" s="42"/>
      <c r="M2" s="43"/>
      <c r="N2" s="20"/>
    </row>
    <row r="3" spans="1:18" x14ac:dyDescent="0.25">
      <c r="E3" s="44"/>
      <c r="F3" s="45"/>
      <c r="G3" s="45"/>
      <c r="H3" s="45"/>
      <c r="I3" s="45"/>
      <c r="J3" s="45"/>
      <c r="K3" s="45"/>
      <c r="L3" s="45"/>
      <c r="M3" s="46"/>
      <c r="N3" s="20"/>
    </row>
    <row r="4" spans="1:18" ht="15.75" thickBot="1" x14ac:dyDescent="0.3">
      <c r="E4" s="47"/>
      <c r="F4" s="48"/>
      <c r="G4" s="48"/>
      <c r="H4" s="48"/>
      <c r="I4" s="48"/>
      <c r="J4" s="48"/>
      <c r="K4" s="48"/>
      <c r="L4" s="48"/>
      <c r="M4" s="49"/>
      <c r="N4" s="20"/>
    </row>
    <row r="8" spans="1:18" ht="15.75" thickBot="1" x14ac:dyDescent="0.3"/>
    <row r="9" spans="1:18" ht="15.75" thickBot="1" x14ac:dyDescent="0.3">
      <c r="C9" s="50" t="s">
        <v>32</v>
      </c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2"/>
    </row>
    <row r="10" spans="1:18" ht="15.75" thickBot="1" x14ac:dyDescent="0.3">
      <c r="C10" s="10" t="s">
        <v>23</v>
      </c>
      <c r="D10" s="10" t="s">
        <v>41</v>
      </c>
      <c r="E10" s="10" t="s">
        <v>24</v>
      </c>
      <c r="F10" s="10" t="s">
        <v>41</v>
      </c>
      <c r="G10" s="10" t="s">
        <v>25</v>
      </c>
      <c r="H10" s="10" t="s">
        <v>41</v>
      </c>
      <c r="I10" s="10" t="s">
        <v>26</v>
      </c>
      <c r="J10" s="10" t="s">
        <v>41</v>
      </c>
      <c r="K10" s="10" t="s">
        <v>27</v>
      </c>
      <c r="L10" s="10" t="s">
        <v>41</v>
      </c>
      <c r="M10" s="10" t="s">
        <v>28</v>
      </c>
      <c r="N10" s="10" t="s">
        <v>41</v>
      </c>
      <c r="O10" s="10" t="s">
        <v>29</v>
      </c>
      <c r="P10" s="10" t="s">
        <v>41</v>
      </c>
      <c r="Q10" s="10" t="s">
        <v>30</v>
      </c>
      <c r="R10" s="10" t="s">
        <v>41</v>
      </c>
    </row>
    <row r="11" spans="1:18" ht="15.75" thickBot="1" x14ac:dyDescent="0.3">
      <c r="A11" s="2">
        <v>1</v>
      </c>
      <c r="B11" s="5" t="s">
        <v>12</v>
      </c>
      <c r="C11" s="5">
        <f>[1]AOUT!$E$7</f>
        <v>0</v>
      </c>
      <c r="D11" s="54"/>
      <c r="E11" s="5">
        <f>[1]AOUT!$E$8</f>
        <v>0</v>
      </c>
      <c r="F11" s="54"/>
      <c r="G11" s="5">
        <f>[1]AOUT!$E$9</f>
        <v>0</v>
      </c>
      <c r="H11" s="54"/>
      <c r="I11" s="5">
        <f>[1]AOUT!$E$10</f>
        <v>0</v>
      </c>
      <c r="J11" s="54"/>
      <c r="K11" s="5">
        <f>[1]AOUT!$E$11</f>
        <v>0</v>
      </c>
      <c r="L11" s="54"/>
      <c r="M11" s="5">
        <f>[1]AOUT!$E$12</f>
        <v>0</v>
      </c>
      <c r="N11" s="54"/>
      <c r="O11" s="5">
        <f>[1]AOUT!$E$13</f>
        <v>0</v>
      </c>
      <c r="P11" s="54"/>
      <c r="Q11" s="5">
        <f>[1]AOUT!$E$15</f>
        <v>0</v>
      </c>
      <c r="R11" s="56"/>
    </row>
    <row r="12" spans="1:18" ht="15.75" thickBot="1" x14ac:dyDescent="0.3">
      <c r="A12" s="3">
        <v>3</v>
      </c>
      <c r="B12" s="6" t="s">
        <v>13</v>
      </c>
      <c r="C12" s="5">
        <f>[2]AOUT!$E$7</f>
        <v>0</v>
      </c>
      <c r="D12" s="54"/>
      <c r="E12" s="5">
        <f>[2]AOUT!$E$8</f>
        <v>0</v>
      </c>
      <c r="F12" s="54"/>
      <c r="G12" s="5">
        <f>[2]AOUT!$E$9</f>
        <v>0</v>
      </c>
      <c r="H12" s="54"/>
      <c r="I12" s="5">
        <f>[2]AOUT!$E$10</f>
        <v>0</v>
      </c>
      <c r="J12" s="54"/>
      <c r="K12" s="5">
        <f>[2]AOUT!$E$11</f>
        <v>0</v>
      </c>
      <c r="L12" s="54"/>
      <c r="M12" s="5">
        <f>[2]AOUT!$E$12</f>
        <v>0</v>
      </c>
      <c r="N12" s="54"/>
      <c r="O12" s="5">
        <f>[2]AOUT!$E$13</f>
        <v>0</v>
      </c>
      <c r="P12" s="54"/>
      <c r="Q12" s="5">
        <f>[2]AOUT!$E$15</f>
        <v>0</v>
      </c>
      <c r="R12" s="56"/>
    </row>
    <row r="13" spans="1:18" ht="15.75" thickBot="1" x14ac:dyDescent="0.3">
      <c r="A13" s="3">
        <v>4</v>
      </c>
      <c r="B13" s="6" t="s">
        <v>14</v>
      </c>
      <c r="C13" s="5">
        <f>[3]AOUT!$E$7</f>
        <v>0</v>
      </c>
      <c r="D13" s="54"/>
      <c r="E13" s="5">
        <f>[3]AOUT!$E$8</f>
        <v>0</v>
      </c>
      <c r="F13" s="54"/>
      <c r="G13" s="5">
        <f>[3]AOUT!$E$9</f>
        <v>0</v>
      </c>
      <c r="H13" s="54"/>
      <c r="I13" s="5">
        <f>[3]AOUT!$E$10</f>
        <v>0</v>
      </c>
      <c r="J13" s="54"/>
      <c r="K13" s="5">
        <f>[3]AOUT!$E$11</f>
        <v>0</v>
      </c>
      <c r="L13" s="54"/>
      <c r="M13" s="5">
        <f>[3]AOUT!$E$12</f>
        <v>0</v>
      </c>
      <c r="N13" s="54"/>
      <c r="O13" s="5">
        <f>[3]AOUT!$E$13</f>
        <v>0</v>
      </c>
      <c r="P13" s="54"/>
      <c r="Q13" s="5">
        <f>[3]AOUT!$E$15</f>
        <v>0</v>
      </c>
      <c r="R13" s="56"/>
    </row>
    <row r="14" spans="1:18" ht="15.75" thickBot="1" x14ac:dyDescent="0.3">
      <c r="A14" s="3">
        <v>5</v>
      </c>
      <c r="B14" s="6" t="s">
        <v>15</v>
      </c>
      <c r="C14" s="5">
        <f>[4]AOUT!$E$7</f>
        <v>0</v>
      </c>
      <c r="D14" s="54"/>
      <c r="E14" s="5">
        <f>[4]AOUT!$E$8</f>
        <v>0</v>
      </c>
      <c r="F14" s="54"/>
      <c r="G14" s="5">
        <f>[4]AOUT!$E$9</f>
        <v>0</v>
      </c>
      <c r="H14" s="54"/>
      <c r="I14" s="5">
        <f>[4]AOUT!$E$10</f>
        <v>0</v>
      </c>
      <c r="J14" s="54"/>
      <c r="K14" s="5">
        <f>[4]AOUT!$E$11</f>
        <v>0</v>
      </c>
      <c r="L14" s="54"/>
      <c r="M14" s="5">
        <f>[4]AOUT!$E$12</f>
        <v>0</v>
      </c>
      <c r="N14" s="54"/>
      <c r="O14" s="5">
        <f>[4]AOUT!$E$13</f>
        <v>0</v>
      </c>
      <c r="P14" s="54"/>
      <c r="Q14" s="5">
        <f>[4]AOUT!$E$15</f>
        <v>0</v>
      </c>
      <c r="R14" s="56"/>
    </row>
    <row r="15" spans="1:18" ht="15.75" thickBot="1" x14ac:dyDescent="0.3">
      <c r="A15" s="3">
        <v>8</v>
      </c>
      <c r="B15" s="6" t="s">
        <v>16</v>
      </c>
      <c r="C15" s="5">
        <f>[5]AOUT!$E$7</f>
        <v>0</v>
      </c>
      <c r="D15" s="54"/>
      <c r="E15" s="5">
        <f>[5]AOUT!$E$8</f>
        <v>0</v>
      </c>
      <c r="F15" s="54"/>
      <c r="G15" s="5">
        <f>[5]AOUT!$E$9</f>
        <v>0</v>
      </c>
      <c r="H15" s="54"/>
      <c r="I15" s="5">
        <f>[5]AOUT!$E$10</f>
        <v>0</v>
      </c>
      <c r="J15" s="54"/>
      <c r="K15" s="5">
        <f>[5]AOUT!$E$11</f>
        <v>0</v>
      </c>
      <c r="L15" s="54"/>
      <c r="M15" s="5">
        <f>[5]AOUT!$E$12</f>
        <v>0</v>
      </c>
      <c r="N15" s="54"/>
      <c r="O15" s="5">
        <f>[5]AOUT!$E$13</f>
        <v>0</v>
      </c>
      <c r="P15" s="54"/>
      <c r="Q15" s="5">
        <f>[5]AOUT!$E$15</f>
        <v>0</v>
      </c>
      <c r="R15" s="56"/>
    </row>
    <row r="16" spans="1:18" ht="15.75" thickBot="1" x14ac:dyDescent="0.3">
      <c r="A16" s="3">
        <v>9</v>
      </c>
      <c r="B16" s="6" t="s">
        <v>17</v>
      </c>
      <c r="C16" s="5">
        <f>[6]AOUT!$E$7</f>
        <v>0</v>
      </c>
      <c r="D16" s="54"/>
      <c r="E16" s="5">
        <f>[6]AOUT!$E$8</f>
        <v>0</v>
      </c>
      <c r="F16" s="54"/>
      <c r="G16" s="5">
        <f>[6]AOUT!$E$9</f>
        <v>0</v>
      </c>
      <c r="H16" s="54"/>
      <c r="I16" s="5">
        <f>[6]AOUT!$E$10</f>
        <v>0</v>
      </c>
      <c r="J16" s="54"/>
      <c r="K16" s="5">
        <f>[6]AOUT!$E$11</f>
        <v>0</v>
      </c>
      <c r="L16" s="54"/>
      <c r="M16" s="5">
        <f>[6]AOUT!$E$12</f>
        <v>0</v>
      </c>
      <c r="N16" s="54"/>
      <c r="O16" s="5">
        <f>[6]AOUT!$E$13</f>
        <v>0</v>
      </c>
      <c r="P16" s="54"/>
      <c r="Q16" s="5">
        <f>[6]AOUT!$E$15</f>
        <v>0</v>
      </c>
      <c r="R16" s="56"/>
    </row>
    <row r="17" spans="1:18" ht="15.75" thickBot="1" x14ac:dyDescent="0.3">
      <c r="A17" s="3">
        <v>11</v>
      </c>
      <c r="B17" s="6" t="s">
        <v>18</v>
      </c>
      <c r="C17" s="5">
        <f>[7]AOUT!$E$7</f>
        <v>0</v>
      </c>
      <c r="D17" s="54"/>
      <c r="E17" s="5">
        <f>[7]AOUT!$E$8</f>
        <v>0</v>
      </c>
      <c r="F17" s="54"/>
      <c r="G17" s="5">
        <f>[7]AOUT!$E$9</f>
        <v>0</v>
      </c>
      <c r="H17" s="54"/>
      <c r="I17" s="5">
        <f>[7]AOUT!$E$10</f>
        <v>0</v>
      </c>
      <c r="J17" s="54"/>
      <c r="K17" s="5">
        <f>[7]AOUT!$E$11</f>
        <v>0</v>
      </c>
      <c r="L17" s="54"/>
      <c r="M17" s="5">
        <f>[7]AOUT!$E$12</f>
        <v>0</v>
      </c>
      <c r="N17" s="54"/>
      <c r="O17" s="5">
        <f>[7]AOUT!$E$13</f>
        <v>0</v>
      </c>
      <c r="P17" s="54"/>
      <c r="Q17" s="5">
        <f>[7]AOUT!$E$15</f>
        <v>0</v>
      </c>
      <c r="R17" s="56"/>
    </row>
    <row r="18" spans="1:18" ht="15.75" thickBot="1" x14ac:dyDescent="0.3">
      <c r="A18" s="3">
        <v>12</v>
      </c>
      <c r="B18" s="6" t="s">
        <v>19</v>
      </c>
      <c r="C18" s="5">
        <f>[8]AOUT!$E$7</f>
        <v>0</v>
      </c>
      <c r="D18" s="54"/>
      <c r="E18" s="5">
        <f>[8]AOUT!$E$8</f>
        <v>0</v>
      </c>
      <c r="F18" s="54"/>
      <c r="G18" s="5">
        <f>[8]AOUT!$E$9</f>
        <v>0</v>
      </c>
      <c r="H18" s="54"/>
      <c r="I18" s="5">
        <f>[8]AOUT!$E$10</f>
        <v>0</v>
      </c>
      <c r="J18" s="54"/>
      <c r="K18" s="5">
        <f>[8]AOUT!$E$11</f>
        <v>0</v>
      </c>
      <c r="L18" s="54"/>
      <c r="M18" s="5">
        <f>[8]AOUT!$E$12</f>
        <v>0</v>
      </c>
      <c r="N18" s="54"/>
      <c r="O18" s="5">
        <f>[8]AOUT!$E$13</f>
        <v>0</v>
      </c>
      <c r="P18" s="54"/>
      <c r="Q18" s="5">
        <f>[8]AOUT!$E$15</f>
        <v>0</v>
      </c>
      <c r="R18" s="56"/>
    </row>
    <row r="19" spans="1:18" ht="15.75" thickBot="1" x14ac:dyDescent="0.3">
      <c r="A19" s="3">
        <v>16</v>
      </c>
      <c r="B19" s="6" t="s">
        <v>20</v>
      </c>
      <c r="C19" s="5">
        <f>[9]AOUT!$E$7</f>
        <v>0</v>
      </c>
      <c r="D19" s="54"/>
      <c r="E19" s="5">
        <f>[9]AOUT!$E$8</f>
        <v>0</v>
      </c>
      <c r="F19" s="54"/>
      <c r="G19" s="5">
        <f>[9]AOUT!$E$9</f>
        <v>0</v>
      </c>
      <c r="H19" s="54"/>
      <c r="I19" s="5">
        <f>[9]AOUT!$E$10</f>
        <v>0</v>
      </c>
      <c r="J19" s="54"/>
      <c r="K19" s="5">
        <f>[9]AOUT!$E$11</f>
        <v>0</v>
      </c>
      <c r="L19" s="54"/>
      <c r="M19" s="5">
        <f>[9]AOUT!$E$12</f>
        <v>0</v>
      </c>
      <c r="N19" s="54"/>
      <c r="O19" s="5">
        <f>[9]AOUT!$E$13</f>
        <v>0</v>
      </c>
      <c r="P19" s="54"/>
      <c r="Q19" s="5">
        <f>[9]AOUT!$E$15</f>
        <v>0</v>
      </c>
      <c r="R19" s="56"/>
    </row>
    <row r="20" spans="1:18" ht="15.75" thickBot="1" x14ac:dyDescent="0.3">
      <c r="A20" s="3">
        <v>31</v>
      </c>
      <c r="B20" s="6" t="s">
        <v>21</v>
      </c>
      <c r="C20" s="5">
        <f>[10]AOUT!$E$7</f>
        <v>0</v>
      </c>
      <c r="D20" s="54"/>
      <c r="E20" s="5">
        <f>[10]AOUT!$E$8</f>
        <v>0</v>
      </c>
      <c r="F20" s="54"/>
      <c r="G20" s="5">
        <f>[10]AOUT!$E$9</f>
        <v>0</v>
      </c>
      <c r="H20" s="54"/>
      <c r="I20" s="5">
        <f>[10]AOUT!$E$10</f>
        <v>0</v>
      </c>
      <c r="J20" s="54"/>
      <c r="K20" s="5">
        <f>[10]AOUT!$E$11</f>
        <v>0</v>
      </c>
      <c r="L20" s="54"/>
      <c r="M20" s="5">
        <f>[10]AOUT!$E$12</f>
        <v>0</v>
      </c>
      <c r="N20" s="54"/>
      <c r="O20" s="5">
        <f>[10]AOUT!$E$13</f>
        <v>0</v>
      </c>
      <c r="P20" s="54"/>
      <c r="Q20" s="5">
        <f>[10]AOUT!$E$15</f>
        <v>0</v>
      </c>
      <c r="R20" s="56"/>
    </row>
    <row r="21" spans="1:18" ht="15.75" thickBot="1" x14ac:dyDescent="0.3">
      <c r="A21" s="4">
        <v>33</v>
      </c>
      <c r="B21" s="7" t="s">
        <v>22</v>
      </c>
      <c r="C21" s="5">
        <f>[11]AOUT!$E$7</f>
        <v>0</v>
      </c>
      <c r="D21" s="54"/>
      <c r="E21" s="5">
        <f>[11]AOUT!$E$8</f>
        <v>0</v>
      </c>
      <c r="F21" s="54"/>
      <c r="G21" s="5">
        <f>[11]AOUT!$E$9</f>
        <v>0</v>
      </c>
      <c r="H21" s="54"/>
      <c r="I21" s="5">
        <f>[11]AOUT!$E$10</f>
        <v>0</v>
      </c>
      <c r="J21" s="54"/>
      <c r="K21" s="5">
        <f>[11]AOUT!$E$11</f>
        <v>0</v>
      </c>
      <c r="L21" s="54"/>
      <c r="M21" s="5">
        <f>[11]AOUT!$E$12</f>
        <v>0</v>
      </c>
      <c r="N21" s="54"/>
      <c r="O21" s="5">
        <f>[11]AOUT!$E$13</f>
        <v>0</v>
      </c>
      <c r="P21" s="54"/>
      <c r="Q21" s="5">
        <f>[11]AOUT!$E$15</f>
        <v>0</v>
      </c>
      <c r="R21" s="56"/>
    </row>
    <row r="22" spans="1:18" ht="15.75" thickBot="1" x14ac:dyDescent="0.3">
      <c r="B22" s="10" t="s">
        <v>31</v>
      </c>
      <c r="C22" s="8">
        <f>SUM(C11:C21)</f>
        <v>0</v>
      </c>
      <c r="D22" s="55"/>
      <c r="E22" s="8">
        <f t="shared" ref="E22:Q22" si="0">SUM(E11:E21)</f>
        <v>0</v>
      </c>
      <c r="F22" s="55"/>
      <c r="G22" s="8">
        <f t="shared" si="0"/>
        <v>0</v>
      </c>
      <c r="H22" s="55"/>
      <c r="I22" s="8">
        <f t="shared" si="0"/>
        <v>0</v>
      </c>
      <c r="J22" s="55"/>
      <c r="K22" s="8">
        <f t="shared" si="0"/>
        <v>0</v>
      </c>
      <c r="L22" s="55"/>
      <c r="M22" s="8">
        <f t="shared" si="0"/>
        <v>0</v>
      </c>
      <c r="N22" s="55"/>
      <c r="O22" s="8">
        <f t="shared" si="0"/>
        <v>0</v>
      </c>
      <c r="P22" s="55"/>
      <c r="Q22" s="8">
        <f t="shared" si="0"/>
        <v>0</v>
      </c>
      <c r="R22" s="56"/>
    </row>
    <row r="24" spans="1:18" ht="15.75" thickBot="1" x14ac:dyDescent="0.3"/>
    <row r="25" spans="1:18" ht="15.75" thickBot="1" x14ac:dyDescent="0.3">
      <c r="C25" s="50" t="s">
        <v>33</v>
      </c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2"/>
    </row>
    <row r="26" spans="1:18" ht="15.75" thickBot="1" x14ac:dyDescent="0.3">
      <c r="C26" s="10" t="s">
        <v>23</v>
      </c>
      <c r="D26" s="10" t="s">
        <v>41</v>
      </c>
      <c r="E26" s="10" t="s">
        <v>24</v>
      </c>
      <c r="F26" s="10" t="s">
        <v>41</v>
      </c>
      <c r="G26" s="10" t="s">
        <v>25</v>
      </c>
      <c r="H26" s="10" t="s">
        <v>41</v>
      </c>
      <c r="I26" s="10" t="s">
        <v>26</v>
      </c>
      <c r="J26" s="10" t="s">
        <v>41</v>
      </c>
      <c r="K26" s="10" t="s">
        <v>27</v>
      </c>
      <c r="L26" s="10" t="s">
        <v>41</v>
      </c>
      <c r="M26" s="10" t="s">
        <v>28</v>
      </c>
      <c r="N26" s="10" t="s">
        <v>41</v>
      </c>
      <c r="O26" s="10" t="s">
        <v>29</v>
      </c>
      <c r="P26" s="10" t="s">
        <v>41</v>
      </c>
      <c r="Q26" s="10" t="s">
        <v>30</v>
      </c>
      <c r="R26" s="10" t="s">
        <v>41</v>
      </c>
    </row>
    <row r="27" spans="1:18" ht="15.75" thickBot="1" x14ac:dyDescent="0.3">
      <c r="A27" s="2">
        <v>1</v>
      </c>
      <c r="B27" s="5" t="s">
        <v>12</v>
      </c>
      <c r="C27" s="11">
        <f>[1]AOUT!$F$7</f>
        <v>0</v>
      </c>
      <c r="D27" s="54"/>
      <c r="E27" s="11">
        <f>[1]AOUT!$F$8</f>
        <v>0</v>
      </c>
      <c r="F27" s="54"/>
      <c r="G27" s="11">
        <f>[1]AOUT!$F$9</f>
        <v>0</v>
      </c>
      <c r="H27" s="54"/>
      <c r="I27" s="11">
        <f>[1]AOUT!$F$10</f>
        <v>0</v>
      </c>
      <c r="J27" s="54"/>
      <c r="K27" s="11">
        <f>[1]AOUT!$F$11</f>
        <v>0</v>
      </c>
      <c r="L27" s="54"/>
      <c r="M27" s="11">
        <f>[1]AOUT!$F$12</f>
        <v>0</v>
      </c>
      <c r="N27" s="54"/>
      <c r="O27" s="11">
        <f>[1]AOUT!$F$13</f>
        <v>0</v>
      </c>
      <c r="P27" s="54"/>
      <c r="Q27" s="11">
        <f>[1]AOUT!$F$15</f>
        <v>0</v>
      </c>
      <c r="R27" s="56"/>
    </row>
    <row r="28" spans="1:18" ht="15.75" thickBot="1" x14ac:dyDescent="0.3">
      <c r="A28" s="3">
        <v>3</v>
      </c>
      <c r="B28" s="6" t="s">
        <v>13</v>
      </c>
      <c r="C28" s="11">
        <f>[2]AOUT!$F$7</f>
        <v>0</v>
      </c>
      <c r="D28" s="54"/>
      <c r="E28" s="11">
        <f>[2]AOUT!$F$8</f>
        <v>0</v>
      </c>
      <c r="F28" s="54"/>
      <c r="G28" s="11">
        <f>[2]AOUT!$F$9</f>
        <v>0</v>
      </c>
      <c r="H28" s="54"/>
      <c r="I28" s="11">
        <f>[2]AOUT!$F$10</f>
        <v>0</v>
      </c>
      <c r="J28" s="54"/>
      <c r="K28" s="11">
        <f>[2]AOUT!$F$11</f>
        <v>0</v>
      </c>
      <c r="L28" s="54"/>
      <c r="M28" s="11">
        <f>[2]AOUT!$F$12</f>
        <v>0</v>
      </c>
      <c r="N28" s="54"/>
      <c r="O28" s="11">
        <f>[2]AOUT!$F$13</f>
        <v>0</v>
      </c>
      <c r="P28" s="54"/>
      <c r="Q28" s="11">
        <f>[2]AOUT!$F$15</f>
        <v>0</v>
      </c>
      <c r="R28" s="56"/>
    </row>
    <row r="29" spans="1:18" ht="15.75" thickBot="1" x14ac:dyDescent="0.3">
      <c r="A29" s="3">
        <v>4</v>
      </c>
      <c r="B29" s="6" t="s">
        <v>14</v>
      </c>
      <c r="C29" s="11">
        <f>[3]AOUT!$F$7</f>
        <v>0</v>
      </c>
      <c r="D29" s="54"/>
      <c r="E29" s="11">
        <f>[3]AOUT!$F$8</f>
        <v>0</v>
      </c>
      <c r="F29" s="54"/>
      <c r="G29" s="11">
        <f>[3]AOUT!$F$9</f>
        <v>0</v>
      </c>
      <c r="H29" s="54"/>
      <c r="I29" s="11">
        <f>[3]AOUT!$F$10</f>
        <v>0</v>
      </c>
      <c r="J29" s="54"/>
      <c r="K29" s="11">
        <f>[3]AOUT!$F$11</f>
        <v>0</v>
      </c>
      <c r="L29" s="54"/>
      <c r="M29" s="11">
        <f>[3]AOUT!$F$12</f>
        <v>0</v>
      </c>
      <c r="N29" s="54"/>
      <c r="O29" s="11">
        <f>[3]AOUT!$F$13</f>
        <v>0</v>
      </c>
      <c r="P29" s="54"/>
      <c r="Q29" s="11">
        <f>[3]AOUT!$F$15</f>
        <v>0</v>
      </c>
      <c r="R29" s="56"/>
    </row>
    <row r="30" spans="1:18" ht="15.75" thickBot="1" x14ac:dyDescent="0.3">
      <c r="A30" s="3">
        <v>5</v>
      </c>
      <c r="B30" s="6" t="s">
        <v>15</v>
      </c>
      <c r="C30" s="11">
        <f>[4]AOUT!$F$7</f>
        <v>0</v>
      </c>
      <c r="D30" s="54"/>
      <c r="E30" s="11">
        <f>[4]AOUT!$F$8</f>
        <v>0</v>
      </c>
      <c r="F30" s="54"/>
      <c r="G30" s="11">
        <f>[4]AOUT!$F$9</f>
        <v>0</v>
      </c>
      <c r="H30" s="54"/>
      <c r="I30" s="11">
        <f>[4]AOUT!$F$10</f>
        <v>0</v>
      </c>
      <c r="J30" s="54"/>
      <c r="K30" s="11">
        <f>[4]AOUT!$F$11</f>
        <v>0</v>
      </c>
      <c r="L30" s="54"/>
      <c r="M30" s="11">
        <f>[4]AOUT!$F$12</f>
        <v>0</v>
      </c>
      <c r="N30" s="54"/>
      <c r="O30" s="11">
        <f>[4]AOUT!$F$13</f>
        <v>0</v>
      </c>
      <c r="P30" s="54"/>
      <c r="Q30" s="11">
        <f>[4]AOUT!$F$15</f>
        <v>0</v>
      </c>
      <c r="R30" s="56"/>
    </row>
    <row r="31" spans="1:18" ht="15.75" thickBot="1" x14ac:dyDescent="0.3">
      <c r="A31" s="3">
        <v>8</v>
      </c>
      <c r="B31" s="6" t="s">
        <v>16</v>
      </c>
      <c r="C31" s="11">
        <f>[5]AOUT!$F$7</f>
        <v>0</v>
      </c>
      <c r="D31" s="54"/>
      <c r="E31" s="11">
        <f>[5]AOUT!$F$8</f>
        <v>0</v>
      </c>
      <c r="F31" s="54"/>
      <c r="G31" s="11">
        <f>[5]AOUT!$F$9</f>
        <v>0</v>
      </c>
      <c r="H31" s="54"/>
      <c r="I31" s="11">
        <f>[5]AOUT!$F$10</f>
        <v>0</v>
      </c>
      <c r="J31" s="54"/>
      <c r="K31" s="11">
        <f>[5]AOUT!$F$11</f>
        <v>0</v>
      </c>
      <c r="L31" s="54"/>
      <c r="M31" s="11">
        <f>[5]AOUT!$F$12</f>
        <v>0</v>
      </c>
      <c r="N31" s="54"/>
      <c r="O31" s="11">
        <f>[5]AOUT!$F$13</f>
        <v>0</v>
      </c>
      <c r="P31" s="54"/>
      <c r="Q31" s="11">
        <f>[5]AOUT!$F$15</f>
        <v>0</v>
      </c>
      <c r="R31" s="56"/>
    </row>
    <row r="32" spans="1:18" ht="15.75" thickBot="1" x14ac:dyDescent="0.3">
      <c r="A32" s="3">
        <v>9</v>
      </c>
      <c r="B32" s="6" t="s">
        <v>17</v>
      </c>
      <c r="C32" s="11">
        <f>[6]AOUT!$F$7</f>
        <v>0</v>
      </c>
      <c r="D32" s="54"/>
      <c r="E32" s="11">
        <f>[6]AOUT!$F$8</f>
        <v>0</v>
      </c>
      <c r="F32" s="54"/>
      <c r="G32" s="11">
        <f>[6]AOUT!$F$9</f>
        <v>0</v>
      </c>
      <c r="H32" s="54"/>
      <c r="I32" s="11">
        <f>[6]AOUT!$F$10</f>
        <v>0</v>
      </c>
      <c r="J32" s="54"/>
      <c r="K32" s="11">
        <f>[6]AOUT!$F$11</f>
        <v>0</v>
      </c>
      <c r="L32" s="54"/>
      <c r="M32" s="11">
        <f>[6]AOUT!$F$12</f>
        <v>0</v>
      </c>
      <c r="N32" s="54"/>
      <c r="O32" s="11">
        <f>[6]AOUT!$F$13</f>
        <v>0</v>
      </c>
      <c r="P32" s="54"/>
      <c r="Q32" s="11">
        <f>[6]AOUT!$F$15</f>
        <v>0</v>
      </c>
      <c r="R32" s="56"/>
    </row>
    <row r="33" spans="1:18" ht="15.75" thickBot="1" x14ac:dyDescent="0.3">
      <c r="A33" s="3">
        <v>11</v>
      </c>
      <c r="B33" s="6" t="s">
        <v>18</v>
      </c>
      <c r="C33" s="11">
        <f>[7]AOUT!$F$7</f>
        <v>0</v>
      </c>
      <c r="D33" s="54"/>
      <c r="E33" s="11">
        <f>[7]AOUT!$F$8</f>
        <v>0</v>
      </c>
      <c r="F33" s="54"/>
      <c r="G33" s="11">
        <f>[7]AOUT!$F$9</f>
        <v>0</v>
      </c>
      <c r="H33" s="54"/>
      <c r="I33" s="11">
        <f>[7]AOUT!$F$10</f>
        <v>0</v>
      </c>
      <c r="J33" s="54"/>
      <c r="K33" s="11">
        <f>[7]AOUT!$F$11</f>
        <v>0</v>
      </c>
      <c r="L33" s="54"/>
      <c r="M33" s="11">
        <f>[7]AOUT!$F$12</f>
        <v>0</v>
      </c>
      <c r="N33" s="54"/>
      <c r="O33" s="11">
        <f>[7]AOUT!$F$13</f>
        <v>0</v>
      </c>
      <c r="P33" s="54"/>
      <c r="Q33" s="11">
        <f>[7]AOUT!$F$15</f>
        <v>0</v>
      </c>
      <c r="R33" s="56"/>
    </row>
    <row r="34" spans="1:18" ht="15.75" thickBot="1" x14ac:dyDescent="0.3">
      <c r="A34" s="3">
        <v>12</v>
      </c>
      <c r="B34" s="6" t="s">
        <v>19</v>
      </c>
      <c r="C34" s="11">
        <f>[8]AOUT!$F$7</f>
        <v>0</v>
      </c>
      <c r="D34" s="54"/>
      <c r="E34" s="11">
        <f>[8]AOUT!$F$8</f>
        <v>0</v>
      </c>
      <c r="F34" s="54"/>
      <c r="G34" s="11">
        <f>[8]AOUT!$F$9</f>
        <v>0</v>
      </c>
      <c r="H34" s="54"/>
      <c r="I34" s="11">
        <f>[8]AOUT!$F$10</f>
        <v>0</v>
      </c>
      <c r="J34" s="54"/>
      <c r="K34" s="11">
        <f>[8]AOUT!$F$11</f>
        <v>0</v>
      </c>
      <c r="L34" s="54"/>
      <c r="M34" s="11">
        <f>[8]AOUT!$F$12</f>
        <v>0</v>
      </c>
      <c r="N34" s="54"/>
      <c r="O34" s="11">
        <f>[8]AOUT!$F$13</f>
        <v>0</v>
      </c>
      <c r="P34" s="54"/>
      <c r="Q34" s="11">
        <f>[8]AOUT!$F$15</f>
        <v>0</v>
      </c>
      <c r="R34" s="56"/>
    </row>
    <row r="35" spans="1:18" ht="15.75" thickBot="1" x14ac:dyDescent="0.3">
      <c r="A35" s="3">
        <v>16</v>
      </c>
      <c r="B35" s="6" t="s">
        <v>20</v>
      </c>
      <c r="C35" s="11">
        <f>[9]AOUT!$F$7</f>
        <v>0</v>
      </c>
      <c r="D35" s="54"/>
      <c r="E35" s="11">
        <f>[9]AOUT!$F$8</f>
        <v>0</v>
      </c>
      <c r="F35" s="54"/>
      <c r="G35" s="11">
        <f>[9]AOUT!$F$9</f>
        <v>0</v>
      </c>
      <c r="H35" s="54"/>
      <c r="I35" s="11">
        <f>[9]AOUT!$F$10</f>
        <v>0</v>
      </c>
      <c r="J35" s="54"/>
      <c r="K35" s="11">
        <f>[9]AOUT!$F$11</f>
        <v>0</v>
      </c>
      <c r="L35" s="54"/>
      <c r="M35" s="11">
        <f>[9]AOUT!$F$12</f>
        <v>0</v>
      </c>
      <c r="N35" s="54"/>
      <c r="O35" s="11">
        <f>[9]AOUT!$F$13</f>
        <v>0</v>
      </c>
      <c r="P35" s="54"/>
      <c r="Q35" s="11">
        <f>[9]AOUT!$F$15</f>
        <v>0</v>
      </c>
      <c r="R35" s="56"/>
    </row>
    <row r="36" spans="1:18" ht="15.75" thickBot="1" x14ac:dyDescent="0.3">
      <c r="A36" s="3">
        <v>31</v>
      </c>
      <c r="B36" s="6" t="s">
        <v>21</v>
      </c>
      <c r="C36" s="11">
        <f>[10]AOUT!$F$7</f>
        <v>0</v>
      </c>
      <c r="D36" s="54"/>
      <c r="E36" s="11">
        <f>[10]AOUT!$F$8</f>
        <v>0</v>
      </c>
      <c r="F36" s="54"/>
      <c r="G36" s="11">
        <f>[10]AOUT!$F$9</f>
        <v>0</v>
      </c>
      <c r="H36" s="54"/>
      <c r="I36" s="11">
        <f>[10]AOUT!$F$10</f>
        <v>0</v>
      </c>
      <c r="J36" s="54"/>
      <c r="K36" s="11">
        <f>[10]AOUT!$F$11</f>
        <v>0</v>
      </c>
      <c r="L36" s="54"/>
      <c r="M36" s="11">
        <f>[10]AOUT!$F$12</f>
        <v>0</v>
      </c>
      <c r="N36" s="54"/>
      <c r="O36" s="11">
        <f>[10]AOUT!$F$13</f>
        <v>0</v>
      </c>
      <c r="P36" s="54"/>
      <c r="Q36" s="11">
        <f>[10]AOUT!$F$15</f>
        <v>0</v>
      </c>
      <c r="R36" s="56"/>
    </row>
    <row r="37" spans="1:18" ht="15.75" thickBot="1" x14ac:dyDescent="0.3">
      <c r="A37" s="4">
        <v>33</v>
      </c>
      <c r="B37" s="7" t="s">
        <v>22</v>
      </c>
      <c r="C37" s="11">
        <f>[11]AOUT!$F$7</f>
        <v>0</v>
      </c>
      <c r="D37" s="54"/>
      <c r="E37" s="11">
        <f>[11]AOUT!$F$8</f>
        <v>0</v>
      </c>
      <c r="F37" s="54"/>
      <c r="G37" s="11">
        <f>[11]AOUT!$F$9</f>
        <v>0</v>
      </c>
      <c r="H37" s="54"/>
      <c r="I37" s="11">
        <f>[11]AOUT!$F$10</f>
        <v>0</v>
      </c>
      <c r="J37" s="54"/>
      <c r="K37" s="11">
        <f>[11]AOUT!$F$11</f>
        <v>0</v>
      </c>
      <c r="L37" s="54"/>
      <c r="M37" s="11">
        <f>[11]AOUT!$F$12</f>
        <v>0</v>
      </c>
      <c r="N37" s="54"/>
      <c r="O37" s="11">
        <f>[11]AOUT!$F$13</f>
        <v>0</v>
      </c>
      <c r="P37" s="54"/>
      <c r="Q37" s="11">
        <f>[11]AOUT!$F$15</f>
        <v>0</v>
      </c>
      <c r="R37" s="56"/>
    </row>
    <row r="38" spans="1:18" ht="15.75" thickBot="1" x14ac:dyDescent="0.3">
      <c r="B38" s="10" t="s">
        <v>31</v>
      </c>
      <c r="C38" s="12">
        <f>SUM(C27:C37)</f>
        <v>0</v>
      </c>
      <c r="D38" s="55"/>
      <c r="E38" s="12">
        <f t="shared" ref="E38" si="1">SUM(E27:E37)</f>
        <v>0</v>
      </c>
      <c r="F38" s="55"/>
      <c r="G38" s="12">
        <f t="shared" ref="G38" si="2">SUM(G27:G37)</f>
        <v>0</v>
      </c>
      <c r="H38" s="55"/>
      <c r="I38" s="12">
        <f t="shared" ref="I38" si="3">SUM(I27:I37)</f>
        <v>0</v>
      </c>
      <c r="J38" s="55"/>
      <c r="K38" s="12">
        <f t="shared" ref="K38" si="4">SUM(K27:K37)</f>
        <v>0</v>
      </c>
      <c r="L38" s="55"/>
      <c r="M38" s="12">
        <f t="shared" ref="M38" si="5">SUM(M27:M37)</f>
        <v>0</v>
      </c>
      <c r="N38" s="55"/>
      <c r="O38" s="12">
        <f t="shared" ref="O38" si="6">SUM(O27:O37)</f>
        <v>0</v>
      </c>
      <c r="P38" s="55"/>
      <c r="Q38" s="12">
        <f t="shared" ref="Q38" si="7">SUM(Q27:Q37)</f>
        <v>0</v>
      </c>
      <c r="R38" s="56"/>
    </row>
  </sheetData>
  <mergeCells count="3">
    <mergeCell ref="E2:M4"/>
    <mergeCell ref="C9:Q9"/>
    <mergeCell ref="C25:Q2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7CE91-B5FE-4BD5-8DC7-B7E25EB5C4AC}">
  <dimension ref="A1:R38"/>
  <sheetViews>
    <sheetView workbookViewId="0">
      <selection activeCell="O43" sqref="O43"/>
    </sheetView>
  </sheetViews>
  <sheetFormatPr baseColWidth="10" defaultRowHeight="15" x14ac:dyDescent="0.25"/>
  <cols>
    <col min="1" max="1" width="3" style="1" bestFit="1" customWidth="1"/>
    <col min="2" max="2" width="12.28515625" style="1" bestFit="1" customWidth="1"/>
    <col min="3" max="4" width="11.42578125" style="1"/>
    <col min="5" max="5" width="14.140625" style="1" bestFit="1" customWidth="1"/>
    <col min="6" max="6" width="14.140625" style="1" customWidth="1"/>
    <col min="7" max="7" width="12.42578125" style="1" bestFit="1" customWidth="1"/>
    <col min="8" max="8" width="12.42578125" style="1" customWidth="1"/>
    <col min="9" max="9" width="18.85546875" style="1" bestFit="1" customWidth="1"/>
    <col min="10" max="10" width="18.85546875" style="1" customWidth="1"/>
    <col min="11" max="11" width="11.85546875" style="1" bestFit="1" customWidth="1"/>
    <col min="12" max="12" width="11.85546875" style="1" customWidth="1"/>
    <col min="13" max="14" width="11.42578125" style="1"/>
    <col min="15" max="15" width="12.85546875" style="1" bestFit="1" customWidth="1"/>
    <col min="16" max="16" width="12.85546875" style="1" customWidth="1"/>
    <col min="17" max="16384" width="11.42578125" style="1"/>
  </cols>
  <sheetData>
    <row r="1" spans="1:18" ht="15.75" thickBot="1" x14ac:dyDescent="0.3"/>
    <row r="2" spans="1:18" x14ac:dyDescent="0.25">
      <c r="E2" s="41" t="s">
        <v>8</v>
      </c>
      <c r="F2" s="42"/>
      <c r="G2" s="42"/>
      <c r="H2" s="42"/>
      <c r="I2" s="42"/>
      <c r="J2" s="42"/>
      <c r="K2" s="42"/>
      <c r="L2" s="42"/>
      <c r="M2" s="43"/>
      <c r="N2" s="20"/>
    </row>
    <row r="3" spans="1:18" x14ac:dyDescent="0.25">
      <c r="E3" s="44"/>
      <c r="F3" s="45"/>
      <c r="G3" s="45"/>
      <c r="H3" s="45"/>
      <c r="I3" s="45"/>
      <c r="J3" s="45"/>
      <c r="K3" s="45"/>
      <c r="L3" s="45"/>
      <c r="M3" s="46"/>
      <c r="N3" s="20"/>
    </row>
    <row r="4" spans="1:18" ht="15.75" thickBot="1" x14ac:dyDescent="0.3">
      <c r="E4" s="47"/>
      <c r="F4" s="48"/>
      <c r="G4" s="48"/>
      <c r="H4" s="48"/>
      <c r="I4" s="48"/>
      <c r="J4" s="48"/>
      <c r="K4" s="48"/>
      <c r="L4" s="48"/>
      <c r="M4" s="49"/>
      <c r="N4" s="20"/>
    </row>
    <row r="8" spans="1:18" ht="15.75" thickBot="1" x14ac:dyDescent="0.3"/>
    <row r="9" spans="1:18" ht="15.75" thickBot="1" x14ac:dyDescent="0.3">
      <c r="C9" s="50" t="s">
        <v>32</v>
      </c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2"/>
    </row>
    <row r="10" spans="1:18" ht="15.75" thickBot="1" x14ac:dyDescent="0.3">
      <c r="C10" s="10" t="s">
        <v>23</v>
      </c>
      <c r="D10" s="10" t="s">
        <v>41</v>
      </c>
      <c r="E10" s="10" t="s">
        <v>24</v>
      </c>
      <c r="F10" s="10" t="s">
        <v>41</v>
      </c>
      <c r="G10" s="10" t="s">
        <v>25</v>
      </c>
      <c r="H10" s="10" t="s">
        <v>41</v>
      </c>
      <c r="I10" s="10" t="s">
        <v>26</v>
      </c>
      <c r="J10" s="10" t="s">
        <v>41</v>
      </c>
      <c r="K10" s="10" t="s">
        <v>27</v>
      </c>
      <c r="L10" s="10" t="s">
        <v>41</v>
      </c>
      <c r="M10" s="10" t="s">
        <v>28</v>
      </c>
      <c r="N10" s="10" t="s">
        <v>41</v>
      </c>
      <c r="O10" s="10" t="s">
        <v>29</v>
      </c>
      <c r="P10" s="10" t="s">
        <v>41</v>
      </c>
      <c r="Q10" s="10" t="s">
        <v>30</v>
      </c>
      <c r="R10" s="10" t="s">
        <v>41</v>
      </c>
    </row>
    <row r="11" spans="1:18" ht="15.75" thickBot="1" x14ac:dyDescent="0.3">
      <c r="A11" s="2">
        <v>1</v>
      </c>
      <c r="B11" s="5" t="s">
        <v>12</v>
      </c>
      <c r="C11" s="5">
        <f>[1]SEPTEMBRE!$E$7</f>
        <v>0</v>
      </c>
      <c r="D11" s="54"/>
      <c r="E11" s="5">
        <f>[1]SEPTEMBRE!$E$8</f>
        <v>0</v>
      </c>
      <c r="F11" s="54"/>
      <c r="G11" s="5">
        <f>[1]SEPTEMBRE!$E$9</f>
        <v>0</v>
      </c>
      <c r="H11" s="54"/>
      <c r="I11" s="5">
        <f>[1]SEPTEMBRE!$E$10</f>
        <v>0</v>
      </c>
      <c r="J11" s="54"/>
      <c r="K11" s="5">
        <f>[1]SEPTEMBRE!$E$11</f>
        <v>0</v>
      </c>
      <c r="L11" s="54"/>
      <c r="M11" s="5">
        <f>[1]SEPTEMBRE!$E$12</f>
        <v>0</v>
      </c>
      <c r="N11" s="54"/>
      <c r="O11" s="5">
        <f>[1]SEPTEMBRE!$E$13</f>
        <v>0</v>
      </c>
      <c r="P11" s="54"/>
      <c r="Q11" s="5">
        <f>[1]SEPTEMBRE!$E$15</f>
        <v>0</v>
      </c>
      <c r="R11" s="56"/>
    </row>
    <row r="12" spans="1:18" ht="15.75" thickBot="1" x14ac:dyDescent="0.3">
      <c r="A12" s="3">
        <v>3</v>
      </c>
      <c r="B12" s="6" t="s">
        <v>13</v>
      </c>
      <c r="C12" s="5">
        <f>[2]SEPTEMBRE!$E$7</f>
        <v>0</v>
      </c>
      <c r="D12" s="54"/>
      <c r="E12" s="5">
        <f>[2]SEPTEMBRE!$E$8</f>
        <v>0</v>
      </c>
      <c r="F12" s="54"/>
      <c r="G12" s="5">
        <f>[2]SEPTEMBRE!$E$9</f>
        <v>0</v>
      </c>
      <c r="H12" s="54"/>
      <c r="I12" s="5">
        <f>[2]SEPTEMBRE!$E$10</f>
        <v>0</v>
      </c>
      <c r="J12" s="54"/>
      <c r="K12" s="5">
        <f>[2]SEPTEMBRE!$E$11</f>
        <v>0</v>
      </c>
      <c r="L12" s="54"/>
      <c r="M12" s="5">
        <f>[2]SEPTEMBRE!$E$12</f>
        <v>0</v>
      </c>
      <c r="N12" s="54"/>
      <c r="O12" s="5">
        <f>[2]SEPTEMBRE!$E$13</f>
        <v>0</v>
      </c>
      <c r="P12" s="54"/>
      <c r="Q12" s="5">
        <f>[2]SEPTEMBRE!$E$15</f>
        <v>0</v>
      </c>
      <c r="R12" s="56"/>
    </row>
    <row r="13" spans="1:18" ht="15.75" thickBot="1" x14ac:dyDescent="0.3">
      <c r="A13" s="3">
        <v>4</v>
      </c>
      <c r="B13" s="6" t="s">
        <v>14</v>
      </c>
      <c r="C13" s="5">
        <f>[3]SEPTEMBRE!$E$7</f>
        <v>0</v>
      </c>
      <c r="D13" s="54"/>
      <c r="E13" s="5">
        <f>[3]SEPTEMBRE!$E$8</f>
        <v>0</v>
      </c>
      <c r="F13" s="54"/>
      <c r="G13" s="5">
        <f>[3]SEPTEMBRE!$E$9</f>
        <v>0</v>
      </c>
      <c r="H13" s="54"/>
      <c r="I13" s="5">
        <f>[3]SEPTEMBRE!$E$10</f>
        <v>0</v>
      </c>
      <c r="J13" s="54"/>
      <c r="K13" s="5">
        <f>[3]SEPTEMBRE!$E$11</f>
        <v>0</v>
      </c>
      <c r="L13" s="54"/>
      <c r="M13" s="5">
        <f>[3]SEPTEMBRE!$E$12</f>
        <v>0</v>
      </c>
      <c r="N13" s="54"/>
      <c r="O13" s="5">
        <f>[3]SEPTEMBRE!$E$13</f>
        <v>0</v>
      </c>
      <c r="P13" s="54"/>
      <c r="Q13" s="5">
        <f>[3]SEPTEMBRE!$E$15</f>
        <v>0</v>
      </c>
      <c r="R13" s="56"/>
    </row>
    <row r="14" spans="1:18" ht="15.75" thickBot="1" x14ac:dyDescent="0.3">
      <c r="A14" s="3">
        <v>5</v>
      </c>
      <c r="B14" s="6" t="s">
        <v>15</v>
      </c>
      <c r="C14" s="5">
        <f>[4]SEPTEMBRE!$E$7</f>
        <v>0</v>
      </c>
      <c r="D14" s="54"/>
      <c r="E14" s="5">
        <f>[4]SEPTEMBRE!$E$8</f>
        <v>0</v>
      </c>
      <c r="F14" s="54"/>
      <c r="G14" s="5">
        <f>[4]SEPTEMBRE!$E$9</f>
        <v>0</v>
      </c>
      <c r="H14" s="54"/>
      <c r="I14" s="5">
        <f>[4]SEPTEMBRE!$E$10</f>
        <v>0</v>
      </c>
      <c r="J14" s="54"/>
      <c r="K14" s="5">
        <f>[4]SEPTEMBRE!$E$11</f>
        <v>0</v>
      </c>
      <c r="L14" s="54"/>
      <c r="M14" s="5">
        <f>[4]SEPTEMBRE!$E$12</f>
        <v>0</v>
      </c>
      <c r="N14" s="54"/>
      <c r="O14" s="5">
        <f>[4]SEPTEMBRE!$E$13</f>
        <v>0</v>
      </c>
      <c r="P14" s="54"/>
      <c r="Q14" s="5">
        <f>[4]SEPTEMBRE!$E$15</f>
        <v>0</v>
      </c>
      <c r="R14" s="56"/>
    </row>
    <row r="15" spans="1:18" ht="15.75" thickBot="1" x14ac:dyDescent="0.3">
      <c r="A15" s="3">
        <v>8</v>
      </c>
      <c r="B15" s="6" t="s">
        <v>16</v>
      </c>
      <c r="C15" s="5">
        <f>[5]SEPTEMBRE!$E$7</f>
        <v>0</v>
      </c>
      <c r="D15" s="54"/>
      <c r="E15" s="5">
        <f>[5]SEPTEMBRE!$E$8</f>
        <v>0</v>
      </c>
      <c r="F15" s="54"/>
      <c r="G15" s="5">
        <f>[5]SEPTEMBRE!$E$9</f>
        <v>0</v>
      </c>
      <c r="H15" s="54"/>
      <c r="I15" s="5">
        <f>[5]SEPTEMBRE!$E$10</f>
        <v>0</v>
      </c>
      <c r="J15" s="54"/>
      <c r="K15" s="5">
        <f>[5]SEPTEMBRE!$E$11</f>
        <v>0</v>
      </c>
      <c r="L15" s="54"/>
      <c r="M15" s="5">
        <f>[5]SEPTEMBRE!$E$12</f>
        <v>0</v>
      </c>
      <c r="N15" s="54"/>
      <c r="O15" s="5">
        <f>[5]SEPTEMBRE!$E$13</f>
        <v>0</v>
      </c>
      <c r="P15" s="54"/>
      <c r="Q15" s="5">
        <f>[5]SEPTEMBRE!$E$15</f>
        <v>0</v>
      </c>
      <c r="R15" s="56"/>
    </row>
    <row r="16" spans="1:18" ht="15.75" thickBot="1" x14ac:dyDescent="0.3">
      <c r="A16" s="3">
        <v>9</v>
      </c>
      <c r="B16" s="6" t="s">
        <v>17</v>
      </c>
      <c r="C16" s="5">
        <f>[6]SEPTEMBRE!$E$7</f>
        <v>0</v>
      </c>
      <c r="D16" s="54"/>
      <c r="E16" s="5">
        <f>[6]SEPTEMBRE!$E$8</f>
        <v>0</v>
      </c>
      <c r="F16" s="54"/>
      <c r="G16" s="5">
        <f>[6]SEPTEMBRE!$E$9</f>
        <v>0</v>
      </c>
      <c r="H16" s="54"/>
      <c r="I16" s="5">
        <f>[6]SEPTEMBRE!$E$10</f>
        <v>0</v>
      </c>
      <c r="J16" s="54"/>
      <c r="K16" s="5">
        <f>[6]SEPTEMBRE!$E$11</f>
        <v>0</v>
      </c>
      <c r="L16" s="54"/>
      <c r="M16" s="5">
        <f>[6]SEPTEMBRE!$E$12</f>
        <v>0</v>
      </c>
      <c r="N16" s="54"/>
      <c r="O16" s="5">
        <f>[6]SEPTEMBRE!$E$13</f>
        <v>0</v>
      </c>
      <c r="P16" s="54"/>
      <c r="Q16" s="5">
        <f>[6]SEPTEMBRE!$E$15</f>
        <v>0</v>
      </c>
      <c r="R16" s="56"/>
    </row>
    <row r="17" spans="1:18" ht="15.75" thickBot="1" x14ac:dyDescent="0.3">
      <c r="A17" s="3">
        <v>11</v>
      </c>
      <c r="B17" s="6" t="s">
        <v>18</v>
      </c>
      <c r="C17" s="5">
        <f>[7]SEPTEMBRE!$E$7</f>
        <v>0</v>
      </c>
      <c r="D17" s="54"/>
      <c r="E17" s="5">
        <f>[7]SEPTEMBRE!$E$8</f>
        <v>0</v>
      </c>
      <c r="F17" s="54"/>
      <c r="G17" s="5">
        <f>[7]SEPTEMBRE!$E$9</f>
        <v>0</v>
      </c>
      <c r="H17" s="54"/>
      <c r="I17" s="5">
        <f>[7]SEPTEMBRE!$E$10</f>
        <v>0</v>
      </c>
      <c r="J17" s="54"/>
      <c r="K17" s="5">
        <f>[7]SEPTEMBRE!$E$11</f>
        <v>0</v>
      </c>
      <c r="L17" s="54"/>
      <c r="M17" s="5">
        <f>[7]SEPTEMBRE!$E$12</f>
        <v>0</v>
      </c>
      <c r="N17" s="54"/>
      <c r="O17" s="5">
        <f>[7]SEPTEMBRE!$E$13</f>
        <v>0</v>
      </c>
      <c r="P17" s="54"/>
      <c r="Q17" s="5">
        <f>[7]SEPTEMBRE!$E$15</f>
        <v>0</v>
      </c>
      <c r="R17" s="56"/>
    </row>
    <row r="18" spans="1:18" ht="15.75" thickBot="1" x14ac:dyDescent="0.3">
      <c r="A18" s="3">
        <v>12</v>
      </c>
      <c r="B18" s="6" t="s">
        <v>19</v>
      </c>
      <c r="C18" s="5">
        <f>[8]SEPTEMBRE!$E$7</f>
        <v>0</v>
      </c>
      <c r="D18" s="54"/>
      <c r="E18" s="5">
        <f>[8]SEPTEMBRE!$E$8</f>
        <v>0</v>
      </c>
      <c r="F18" s="54"/>
      <c r="G18" s="5">
        <f>[8]SEPTEMBRE!$E$9</f>
        <v>0</v>
      </c>
      <c r="H18" s="54"/>
      <c r="I18" s="5">
        <f>[8]SEPTEMBRE!$E$10</f>
        <v>0</v>
      </c>
      <c r="J18" s="54"/>
      <c r="K18" s="5">
        <f>[8]SEPTEMBRE!$E$11</f>
        <v>0</v>
      </c>
      <c r="L18" s="54"/>
      <c r="M18" s="5">
        <f>[8]SEPTEMBRE!$E$12</f>
        <v>0</v>
      </c>
      <c r="N18" s="54"/>
      <c r="O18" s="5">
        <f>[8]SEPTEMBRE!$E$13</f>
        <v>0</v>
      </c>
      <c r="P18" s="54"/>
      <c r="Q18" s="5">
        <f>[8]SEPTEMBRE!$E$15</f>
        <v>0</v>
      </c>
      <c r="R18" s="56"/>
    </row>
    <row r="19" spans="1:18" ht="15.75" thickBot="1" x14ac:dyDescent="0.3">
      <c r="A19" s="3">
        <v>16</v>
      </c>
      <c r="B19" s="6" t="s">
        <v>20</v>
      </c>
      <c r="C19" s="5">
        <f>[9]SEPTEMBRE!$E$7</f>
        <v>0</v>
      </c>
      <c r="D19" s="54"/>
      <c r="E19" s="5">
        <f>[9]SEPTEMBRE!$E$8</f>
        <v>0</v>
      </c>
      <c r="F19" s="54"/>
      <c r="G19" s="5">
        <f>[9]SEPTEMBRE!$E$9</f>
        <v>0</v>
      </c>
      <c r="H19" s="54"/>
      <c r="I19" s="5">
        <f>[9]SEPTEMBRE!$E$10</f>
        <v>0</v>
      </c>
      <c r="J19" s="54"/>
      <c r="K19" s="5">
        <f>[9]SEPTEMBRE!$E$11</f>
        <v>0</v>
      </c>
      <c r="L19" s="54"/>
      <c r="M19" s="5">
        <f>[9]SEPTEMBRE!$E$12</f>
        <v>0</v>
      </c>
      <c r="N19" s="54"/>
      <c r="O19" s="5">
        <f>[9]SEPTEMBRE!$E$13</f>
        <v>0</v>
      </c>
      <c r="P19" s="54"/>
      <c r="Q19" s="5">
        <f>[9]SEPTEMBRE!$E$15</f>
        <v>0</v>
      </c>
      <c r="R19" s="56"/>
    </row>
    <row r="20" spans="1:18" ht="15.75" thickBot="1" x14ac:dyDescent="0.3">
      <c r="A20" s="3">
        <v>31</v>
      </c>
      <c r="B20" s="6" t="s">
        <v>21</v>
      </c>
      <c r="C20" s="5">
        <f>[10]SEPTEMBRE!$E$7</f>
        <v>0</v>
      </c>
      <c r="D20" s="54"/>
      <c r="E20" s="5">
        <f>[10]SEPTEMBRE!$E$8</f>
        <v>0</v>
      </c>
      <c r="F20" s="54"/>
      <c r="G20" s="5">
        <f>[10]SEPTEMBRE!$E$9</f>
        <v>0</v>
      </c>
      <c r="H20" s="54"/>
      <c r="I20" s="5">
        <f>[10]SEPTEMBRE!$E$10</f>
        <v>0</v>
      </c>
      <c r="J20" s="54"/>
      <c r="K20" s="5">
        <f>[10]SEPTEMBRE!$E$11</f>
        <v>0</v>
      </c>
      <c r="L20" s="54"/>
      <c r="M20" s="5">
        <f>[10]SEPTEMBRE!$E$12</f>
        <v>0</v>
      </c>
      <c r="N20" s="54"/>
      <c r="O20" s="5">
        <f>[10]SEPTEMBRE!$E$13</f>
        <v>0</v>
      </c>
      <c r="P20" s="54"/>
      <c r="Q20" s="5">
        <f>[10]SEPTEMBRE!$E$15</f>
        <v>0</v>
      </c>
      <c r="R20" s="56"/>
    </row>
    <row r="21" spans="1:18" ht="15.75" thickBot="1" x14ac:dyDescent="0.3">
      <c r="A21" s="4">
        <v>33</v>
      </c>
      <c r="B21" s="7" t="s">
        <v>22</v>
      </c>
      <c r="C21" s="5">
        <f>[11]SEPTEMBRE!$E$7</f>
        <v>0</v>
      </c>
      <c r="D21" s="54"/>
      <c r="E21" s="5">
        <f>[11]SEPTEMBRE!$E$8</f>
        <v>0</v>
      </c>
      <c r="F21" s="54"/>
      <c r="G21" s="5">
        <f>[11]SEPTEMBRE!$E$9</f>
        <v>0</v>
      </c>
      <c r="H21" s="54"/>
      <c r="I21" s="5">
        <f>[11]SEPTEMBRE!$E$10</f>
        <v>0</v>
      </c>
      <c r="J21" s="54"/>
      <c r="K21" s="5">
        <f>[11]SEPTEMBRE!$E$11</f>
        <v>0</v>
      </c>
      <c r="L21" s="54"/>
      <c r="M21" s="5">
        <f>[11]SEPTEMBRE!$E$12</f>
        <v>0</v>
      </c>
      <c r="N21" s="54"/>
      <c r="O21" s="5">
        <f>[11]SEPTEMBRE!$E$13</f>
        <v>0</v>
      </c>
      <c r="P21" s="54"/>
      <c r="Q21" s="5">
        <f>[11]SEPTEMBRE!$E$15</f>
        <v>0</v>
      </c>
      <c r="R21" s="56"/>
    </row>
    <row r="22" spans="1:18" ht="15.75" thickBot="1" x14ac:dyDescent="0.3">
      <c r="B22" s="10" t="s">
        <v>31</v>
      </c>
      <c r="C22" s="8">
        <f>SUM(C11:C21)</f>
        <v>0</v>
      </c>
      <c r="D22" s="55"/>
      <c r="E22" s="8">
        <f t="shared" ref="E22:Q22" si="0">SUM(E11:E21)</f>
        <v>0</v>
      </c>
      <c r="F22" s="55"/>
      <c r="G22" s="8">
        <f t="shared" si="0"/>
        <v>0</v>
      </c>
      <c r="H22" s="55"/>
      <c r="I22" s="8">
        <f t="shared" si="0"/>
        <v>0</v>
      </c>
      <c r="J22" s="55"/>
      <c r="K22" s="8">
        <f t="shared" si="0"/>
        <v>0</v>
      </c>
      <c r="L22" s="55"/>
      <c r="M22" s="8">
        <f t="shared" si="0"/>
        <v>0</v>
      </c>
      <c r="N22" s="55"/>
      <c r="O22" s="8">
        <f t="shared" si="0"/>
        <v>0</v>
      </c>
      <c r="P22" s="55"/>
      <c r="Q22" s="8">
        <f t="shared" si="0"/>
        <v>0</v>
      </c>
      <c r="R22" s="56"/>
    </row>
    <row r="24" spans="1:18" ht="15.75" thickBot="1" x14ac:dyDescent="0.3"/>
    <row r="25" spans="1:18" ht="15.75" thickBot="1" x14ac:dyDescent="0.3">
      <c r="C25" s="50" t="s">
        <v>33</v>
      </c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2"/>
    </row>
    <row r="26" spans="1:18" ht="15.75" thickBot="1" x14ac:dyDescent="0.3">
      <c r="C26" s="10" t="s">
        <v>23</v>
      </c>
      <c r="D26" s="10" t="s">
        <v>41</v>
      </c>
      <c r="E26" s="10" t="s">
        <v>24</v>
      </c>
      <c r="F26" s="10" t="s">
        <v>41</v>
      </c>
      <c r="G26" s="10" t="s">
        <v>25</v>
      </c>
      <c r="H26" s="10" t="s">
        <v>41</v>
      </c>
      <c r="I26" s="10" t="s">
        <v>26</v>
      </c>
      <c r="J26" s="10" t="s">
        <v>41</v>
      </c>
      <c r="K26" s="10" t="s">
        <v>27</v>
      </c>
      <c r="L26" s="10" t="s">
        <v>41</v>
      </c>
      <c r="M26" s="10" t="s">
        <v>28</v>
      </c>
      <c r="N26" s="10" t="s">
        <v>41</v>
      </c>
      <c r="O26" s="10" t="s">
        <v>29</v>
      </c>
      <c r="P26" s="10" t="s">
        <v>41</v>
      </c>
      <c r="Q26" s="10" t="s">
        <v>30</v>
      </c>
      <c r="R26" s="10" t="s">
        <v>41</v>
      </c>
    </row>
    <row r="27" spans="1:18" ht="15.75" thickBot="1" x14ac:dyDescent="0.3">
      <c r="A27" s="2">
        <v>1</v>
      </c>
      <c r="B27" s="5" t="s">
        <v>12</v>
      </c>
      <c r="C27" s="11">
        <f>[1]SEPTEMBRE!$F$7</f>
        <v>0</v>
      </c>
      <c r="D27" s="54"/>
      <c r="E27" s="11">
        <f>[1]SEPTEMBRE!$F$8</f>
        <v>0</v>
      </c>
      <c r="F27" s="54"/>
      <c r="G27" s="11">
        <f>[1]SEPTEMBRE!$F$9</f>
        <v>0</v>
      </c>
      <c r="H27" s="54"/>
      <c r="I27" s="11">
        <f>[1]SEPTEMBRE!$F$10</f>
        <v>0</v>
      </c>
      <c r="J27" s="54"/>
      <c r="K27" s="11">
        <f>[1]SEPTEMBRE!$F$11</f>
        <v>0</v>
      </c>
      <c r="L27" s="54"/>
      <c r="M27" s="11">
        <f>[1]SEPTEMBRE!$F$12</f>
        <v>0</v>
      </c>
      <c r="N27" s="54"/>
      <c r="O27" s="11">
        <f>[1]SEPTEMBRE!$F$13</f>
        <v>0</v>
      </c>
      <c r="P27" s="54"/>
      <c r="Q27" s="11">
        <f>[1]SEPTEMBRE!$F$15</f>
        <v>0</v>
      </c>
      <c r="R27" s="56"/>
    </row>
    <row r="28" spans="1:18" ht="15.75" thickBot="1" x14ac:dyDescent="0.3">
      <c r="A28" s="3">
        <v>3</v>
      </c>
      <c r="B28" s="6" t="s">
        <v>13</v>
      </c>
      <c r="C28" s="11">
        <f>[2]SEPTEMBRE!$F$7</f>
        <v>0</v>
      </c>
      <c r="D28" s="54"/>
      <c r="E28" s="11">
        <f>[2]SEPTEMBRE!$F$8</f>
        <v>0</v>
      </c>
      <c r="F28" s="54"/>
      <c r="G28" s="11">
        <f>[2]SEPTEMBRE!$F$9</f>
        <v>0</v>
      </c>
      <c r="H28" s="54"/>
      <c r="I28" s="11">
        <f>[2]SEPTEMBRE!$F$10</f>
        <v>0</v>
      </c>
      <c r="J28" s="54"/>
      <c r="K28" s="11">
        <f>[2]SEPTEMBRE!$F$11</f>
        <v>0</v>
      </c>
      <c r="L28" s="54"/>
      <c r="M28" s="11">
        <f>[2]SEPTEMBRE!$F$12</f>
        <v>0</v>
      </c>
      <c r="N28" s="54"/>
      <c r="O28" s="11">
        <f>[2]SEPTEMBRE!$F$13</f>
        <v>0</v>
      </c>
      <c r="P28" s="54"/>
      <c r="Q28" s="11">
        <f>[2]SEPTEMBRE!$F$15</f>
        <v>0</v>
      </c>
      <c r="R28" s="56"/>
    </row>
    <row r="29" spans="1:18" ht="15.75" thickBot="1" x14ac:dyDescent="0.3">
      <c r="A29" s="3">
        <v>4</v>
      </c>
      <c r="B29" s="6" t="s">
        <v>14</v>
      </c>
      <c r="C29" s="11">
        <f>[3]SEPTEMBRE!$F$7</f>
        <v>0</v>
      </c>
      <c r="D29" s="54"/>
      <c r="E29" s="11">
        <f>[3]SEPTEMBRE!$F$8</f>
        <v>0</v>
      </c>
      <c r="F29" s="54"/>
      <c r="G29" s="11">
        <f>[3]SEPTEMBRE!$F$9</f>
        <v>0</v>
      </c>
      <c r="H29" s="54"/>
      <c r="I29" s="11">
        <f>[3]SEPTEMBRE!$F$10</f>
        <v>0</v>
      </c>
      <c r="J29" s="54"/>
      <c r="K29" s="11">
        <f>[3]SEPTEMBRE!$F$11</f>
        <v>0</v>
      </c>
      <c r="L29" s="54"/>
      <c r="M29" s="11">
        <f>[3]SEPTEMBRE!$F$12</f>
        <v>0</v>
      </c>
      <c r="N29" s="54"/>
      <c r="O29" s="11">
        <f>[3]SEPTEMBRE!$F$13</f>
        <v>0</v>
      </c>
      <c r="P29" s="54"/>
      <c r="Q29" s="11">
        <f>[3]SEPTEMBRE!$F$15</f>
        <v>0</v>
      </c>
      <c r="R29" s="56"/>
    </row>
    <row r="30" spans="1:18" ht="15.75" thickBot="1" x14ac:dyDescent="0.3">
      <c r="A30" s="3">
        <v>5</v>
      </c>
      <c r="B30" s="6" t="s">
        <v>15</v>
      </c>
      <c r="C30" s="11">
        <f>[4]SEPTEMBRE!$F$7</f>
        <v>0</v>
      </c>
      <c r="D30" s="54"/>
      <c r="E30" s="11">
        <f>[4]SEPTEMBRE!$F$8</f>
        <v>0</v>
      </c>
      <c r="F30" s="54"/>
      <c r="G30" s="11">
        <f>[4]SEPTEMBRE!$F$9</f>
        <v>0</v>
      </c>
      <c r="H30" s="54"/>
      <c r="I30" s="11">
        <f>[4]SEPTEMBRE!$F$10</f>
        <v>0</v>
      </c>
      <c r="J30" s="54"/>
      <c r="K30" s="11">
        <f>[4]SEPTEMBRE!$F$11</f>
        <v>0</v>
      </c>
      <c r="L30" s="54"/>
      <c r="M30" s="11">
        <f>[4]SEPTEMBRE!$F$12</f>
        <v>0</v>
      </c>
      <c r="N30" s="54"/>
      <c r="O30" s="11">
        <f>[4]SEPTEMBRE!$F$13</f>
        <v>0</v>
      </c>
      <c r="P30" s="54"/>
      <c r="Q30" s="11">
        <f>[4]SEPTEMBRE!$F$15</f>
        <v>0</v>
      </c>
      <c r="R30" s="56"/>
    </row>
    <row r="31" spans="1:18" ht="15.75" thickBot="1" x14ac:dyDescent="0.3">
      <c r="A31" s="3">
        <v>8</v>
      </c>
      <c r="B31" s="6" t="s">
        <v>16</v>
      </c>
      <c r="C31" s="11">
        <f>[5]SEPTEMBRE!$F$7</f>
        <v>0</v>
      </c>
      <c r="D31" s="54"/>
      <c r="E31" s="11">
        <f>[5]SEPTEMBRE!$F$8</f>
        <v>0</v>
      </c>
      <c r="F31" s="54"/>
      <c r="G31" s="11">
        <f>[5]SEPTEMBRE!$F$9</f>
        <v>0</v>
      </c>
      <c r="H31" s="54"/>
      <c r="I31" s="11">
        <f>[5]SEPTEMBRE!$F$10</f>
        <v>0</v>
      </c>
      <c r="J31" s="54"/>
      <c r="K31" s="11">
        <f>[5]SEPTEMBRE!$F$11</f>
        <v>0</v>
      </c>
      <c r="L31" s="54"/>
      <c r="M31" s="11">
        <f>[5]SEPTEMBRE!$F$12</f>
        <v>0</v>
      </c>
      <c r="N31" s="54"/>
      <c r="O31" s="11">
        <f>[5]SEPTEMBRE!$F$13</f>
        <v>0</v>
      </c>
      <c r="P31" s="54"/>
      <c r="Q31" s="11">
        <f>[5]SEPTEMBRE!$F$15</f>
        <v>0</v>
      </c>
      <c r="R31" s="56"/>
    </row>
    <row r="32" spans="1:18" ht="15.75" thickBot="1" x14ac:dyDescent="0.3">
      <c r="A32" s="3">
        <v>9</v>
      </c>
      <c r="B32" s="6" t="s">
        <v>17</v>
      </c>
      <c r="C32" s="11">
        <f>[6]SEPTEMBRE!$F$7</f>
        <v>0</v>
      </c>
      <c r="D32" s="54"/>
      <c r="E32" s="11">
        <f>[6]SEPTEMBRE!$F$8</f>
        <v>0</v>
      </c>
      <c r="F32" s="54"/>
      <c r="G32" s="11">
        <f>[6]SEPTEMBRE!$F$9</f>
        <v>0</v>
      </c>
      <c r="H32" s="54"/>
      <c r="I32" s="11">
        <f>[6]SEPTEMBRE!$F$10</f>
        <v>0</v>
      </c>
      <c r="J32" s="54"/>
      <c r="K32" s="11">
        <f>[6]SEPTEMBRE!$F$11</f>
        <v>0</v>
      </c>
      <c r="L32" s="54"/>
      <c r="M32" s="11">
        <f>[6]SEPTEMBRE!$F$12</f>
        <v>0</v>
      </c>
      <c r="N32" s="54"/>
      <c r="O32" s="11">
        <f>[6]SEPTEMBRE!$F$13</f>
        <v>0</v>
      </c>
      <c r="P32" s="54"/>
      <c r="Q32" s="11">
        <f>[6]SEPTEMBRE!$F$15</f>
        <v>0</v>
      </c>
      <c r="R32" s="56"/>
    </row>
    <row r="33" spans="1:18" ht="15.75" thickBot="1" x14ac:dyDescent="0.3">
      <c r="A33" s="3">
        <v>11</v>
      </c>
      <c r="B33" s="6" t="s">
        <v>18</v>
      </c>
      <c r="C33" s="11">
        <f>[7]SEPTEMBRE!$F$7</f>
        <v>0</v>
      </c>
      <c r="D33" s="54"/>
      <c r="E33" s="11">
        <f>[7]SEPTEMBRE!$F$8</f>
        <v>0</v>
      </c>
      <c r="F33" s="54"/>
      <c r="G33" s="11">
        <f>[7]SEPTEMBRE!$F$9</f>
        <v>0</v>
      </c>
      <c r="H33" s="54"/>
      <c r="I33" s="11">
        <f>[7]SEPTEMBRE!$F$10</f>
        <v>0</v>
      </c>
      <c r="J33" s="54"/>
      <c r="K33" s="11">
        <f>[7]SEPTEMBRE!$F$11</f>
        <v>0</v>
      </c>
      <c r="L33" s="54"/>
      <c r="M33" s="11">
        <f>[7]SEPTEMBRE!$F$12</f>
        <v>0</v>
      </c>
      <c r="N33" s="54"/>
      <c r="O33" s="11">
        <f>[7]SEPTEMBRE!$F$13</f>
        <v>0</v>
      </c>
      <c r="P33" s="54"/>
      <c r="Q33" s="11">
        <f>[7]SEPTEMBRE!$F$15</f>
        <v>0</v>
      </c>
      <c r="R33" s="56"/>
    </row>
    <row r="34" spans="1:18" ht="15.75" thickBot="1" x14ac:dyDescent="0.3">
      <c r="A34" s="3">
        <v>12</v>
      </c>
      <c r="B34" s="6" t="s">
        <v>19</v>
      </c>
      <c r="C34" s="11">
        <f>[8]SEPTEMBRE!$F$7</f>
        <v>0</v>
      </c>
      <c r="D34" s="54"/>
      <c r="E34" s="11">
        <f>[8]SEPTEMBRE!$F$8</f>
        <v>0</v>
      </c>
      <c r="F34" s="54"/>
      <c r="G34" s="11">
        <f>[8]SEPTEMBRE!$F$9</f>
        <v>0</v>
      </c>
      <c r="H34" s="54"/>
      <c r="I34" s="11">
        <f>[8]SEPTEMBRE!$F$10</f>
        <v>0</v>
      </c>
      <c r="J34" s="54"/>
      <c r="K34" s="11">
        <f>[8]SEPTEMBRE!$F$11</f>
        <v>0</v>
      </c>
      <c r="L34" s="54"/>
      <c r="M34" s="11">
        <f>[8]SEPTEMBRE!$F$12</f>
        <v>0</v>
      </c>
      <c r="N34" s="54"/>
      <c r="O34" s="11">
        <f>[8]SEPTEMBRE!$F$13</f>
        <v>0</v>
      </c>
      <c r="P34" s="54"/>
      <c r="Q34" s="11">
        <f>[8]SEPTEMBRE!$F$15</f>
        <v>0</v>
      </c>
      <c r="R34" s="56"/>
    </row>
    <row r="35" spans="1:18" ht="15.75" thickBot="1" x14ac:dyDescent="0.3">
      <c r="A35" s="3">
        <v>16</v>
      </c>
      <c r="B35" s="6" t="s">
        <v>20</v>
      </c>
      <c r="C35" s="11">
        <f>[9]SEPTEMBRE!$F$7</f>
        <v>0</v>
      </c>
      <c r="D35" s="54"/>
      <c r="E35" s="11">
        <f>[9]SEPTEMBRE!$F$8</f>
        <v>0</v>
      </c>
      <c r="F35" s="54"/>
      <c r="G35" s="11">
        <f>[9]SEPTEMBRE!$F$9</f>
        <v>0</v>
      </c>
      <c r="H35" s="54"/>
      <c r="I35" s="11">
        <f>[9]SEPTEMBRE!$F$10</f>
        <v>0</v>
      </c>
      <c r="J35" s="54"/>
      <c r="K35" s="11">
        <f>[9]SEPTEMBRE!$F$11</f>
        <v>0</v>
      </c>
      <c r="L35" s="54"/>
      <c r="M35" s="11">
        <f>[9]SEPTEMBRE!$F$12</f>
        <v>0</v>
      </c>
      <c r="N35" s="54"/>
      <c r="O35" s="11">
        <f>[9]SEPTEMBRE!$F$13</f>
        <v>0</v>
      </c>
      <c r="P35" s="54"/>
      <c r="Q35" s="11">
        <f>[9]SEPTEMBRE!$F$15</f>
        <v>0</v>
      </c>
      <c r="R35" s="56"/>
    </row>
    <row r="36" spans="1:18" ht="15.75" thickBot="1" x14ac:dyDescent="0.3">
      <c r="A36" s="3">
        <v>31</v>
      </c>
      <c r="B36" s="6" t="s">
        <v>21</v>
      </c>
      <c r="C36" s="11">
        <f>[10]SEPTEMBRE!$F$7</f>
        <v>0</v>
      </c>
      <c r="D36" s="54"/>
      <c r="E36" s="11">
        <f>[10]SEPTEMBRE!$F$8</f>
        <v>0</v>
      </c>
      <c r="F36" s="54"/>
      <c r="G36" s="11">
        <f>[10]SEPTEMBRE!$F$9</f>
        <v>0</v>
      </c>
      <c r="H36" s="54"/>
      <c r="I36" s="11">
        <f>[10]SEPTEMBRE!$F$10</f>
        <v>0</v>
      </c>
      <c r="J36" s="54"/>
      <c r="K36" s="11">
        <f>[10]SEPTEMBRE!$F$11</f>
        <v>0</v>
      </c>
      <c r="L36" s="54"/>
      <c r="M36" s="11">
        <f>[10]SEPTEMBRE!$F$12</f>
        <v>0</v>
      </c>
      <c r="N36" s="54"/>
      <c r="O36" s="11">
        <f>[10]SEPTEMBRE!$F$13</f>
        <v>0</v>
      </c>
      <c r="P36" s="54"/>
      <c r="Q36" s="11">
        <f>[10]SEPTEMBRE!$F$15</f>
        <v>0</v>
      </c>
      <c r="R36" s="56"/>
    </row>
    <row r="37" spans="1:18" ht="15.75" thickBot="1" x14ac:dyDescent="0.3">
      <c r="A37" s="4">
        <v>33</v>
      </c>
      <c r="B37" s="7" t="s">
        <v>22</v>
      </c>
      <c r="C37" s="11">
        <f>[11]SEPTEMBRE!$F$7</f>
        <v>0</v>
      </c>
      <c r="D37" s="54"/>
      <c r="E37" s="11">
        <f>[11]SEPTEMBRE!$F$8</f>
        <v>0</v>
      </c>
      <c r="F37" s="54"/>
      <c r="G37" s="11">
        <f>[11]SEPTEMBRE!$F$9</f>
        <v>0</v>
      </c>
      <c r="H37" s="54"/>
      <c r="I37" s="11">
        <f>[11]SEPTEMBRE!$F$10</f>
        <v>0</v>
      </c>
      <c r="J37" s="54"/>
      <c r="K37" s="11">
        <f>[11]SEPTEMBRE!$F$11</f>
        <v>0</v>
      </c>
      <c r="L37" s="54"/>
      <c r="M37" s="11">
        <f>[11]SEPTEMBRE!$F$12</f>
        <v>0</v>
      </c>
      <c r="N37" s="54"/>
      <c r="O37" s="11">
        <f>[11]SEPTEMBRE!$F$13</f>
        <v>0</v>
      </c>
      <c r="P37" s="54"/>
      <c r="Q37" s="11">
        <f>[11]SEPTEMBRE!$F$15</f>
        <v>0</v>
      </c>
      <c r="R37" s="56"/>
    </row>
    <row r="38" spans="1:18" ht="15.75" thickBot="1" x14ac:dyDescent="0.3">
      <c r="B38" s="10" t="s">
        <v>31</v>
      </c>
      <c r="C38" s="12">
        <f>SUM(C27:C37)</f>
        <v>0</v>
      </c>
      <c r="D38" s="55"/>
      <c r="E38" s="12">
        <f t="shared" ref="E38" si="1">SUM(E27:E37)</f>
        <v>0</v>
      </c>
      <c r="F38" s="55"/>
      <c r="G38" s="12">
        <f t="shared" ref="G38" si="2">SUM(G27:G37)</f>
        <v>0</v>
      </c>
      <c r="H38" s="55"/>
      <c r="I38" s="12">
        <f t="shared" ref="I38" si="3">SUM(I27:I37)</f>
        <v>0</v>
      </c>
      <c r="J38" s="55"/>
      <c r="K38" s="12">
        <f t="shared" ref="K38" si="4">SUM(K27:K37)</f>
        <v>0</v>
      </c>
      <c r="L38" s="55"/>
      <c r="M38" s="12">
        <f t="shared" ref="M38" si="5">SUM(M27:M37)</f>
        <v>0</v>
      </c>
      <c r="N38" s="55"/>
      <c r="O38" s="12">
        <f t="shared" ref="O38" si="6">SUM(O27:O37)</f>
        <v>0</v>
      </c>
      <c r="P38" s="55"/>
      <c r="Q38" s="12">
        <f t="shared" ref="Q38" si="7">SUM(Q27:Q37)</f>
        <v>0</v>
      </c>
      <c r="R38" s="56"/>
    </row>
  </sheetData>
  <mergeCells count="3">
    <mergeCell ref="E2:M4"/>
    <mergeCell ref="C9:Q9"/>
    <mergeCell ref="C25:Q25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5C0FD-3044-4352-ACE3-352E1DD35D30}">
  <dimension ref="A1:R38"/>
  <sheetViews>
    <sheetView workbookViewId="0">
      <selection activeCell="O43" sqref="O43"/>
    </sheetView>
  </sheetViews>
  <sheetFormatPr baseColWidth="10" defaultRowHeight="15" x14ac:dyDescent="0.25"/>
  <cols>
    <col min="1" max="1" width="3" style="1" bestFit="1" customWidth="1"/>
    <col min="2" max="2" width="12.28515625" style="1" bestFit="1" customWidth="1"/>
    <col min="3" max="4" width="11.42578125" style="1"/>
    <col min="5" max="5" width="14.140625" style="1" bestFit="1" customWidth="1"/>
    <col min="6" max="6" width="14.140625" style="1" customWidth="1"/>
    <col min="7" max="7" width="12.42578125" style="1" bestFit="1" customWidth="1"/>
    <col min="8" max="8" width="12.42578125" style="1" customWidth="1"/>
    <col min="9" max="9" width="18.85546875" style="1" bestFit="1" customWidth="1"/>
    <col min="10" max="10" width="18.85546875" style="1" customWidth="1"/>
    <col min="11" max="11" width="11.85546875" style="1" bestFit="1" customWidth="1"/>
    <col min="12" max="12" width="11.85546875" style="1" customWidth="1"/>
    <col min="13" max="14" width="11.42578125" style="1"/>
    <col min="15" max="15" width="12.85546875" style="1" bestFit="1" customWidth="1"/>
    <col min="16" max="16" width="12.85546875" style="1" customWidth="1"/>
    <col min="17" max="16384" width="11.42578125" style="1"/>
  </cols>
  <sheetData>
    <row r="1" spans="1:18" ht="15.75" thickBot="1" x14ac:dyDescent="0.3"/>
    <row r="2" spans="1:18" x14ac:dyDescent="0.25">
      <c r="E2" s="41" t="s">
        <v>9</v>
      </c>
      <c r="F2" s="42"/>
      <c r="G2" s="42"/>
      <c r="H2" s="42"/>
      <c r="I2" s="42"/>
      <c r="J2" s="42"/>
      <c r="K2" s="42"/>
      <c r="L2" s="42"/>
      <c r="M2" s="43"/>
      <c r="N2" s="20"/>
    </row>
    <row r="3" spans="1:18" x14ac:dyDescent="0.25">
      <c r="E3" s="44"/>
      <c r="F3" s="45"/>
      <c r="G3" s="45"/>
      <c r="H3" s="45"/>
      <c r="I3" s="45"/>
      <c r="J3" s="45"/>
      <c r="K3" s="45"/>
      <c r="L3" s="45"/>
      <c r="M3" s="46"/>
      <c r="N3" s="20"/>
    </row>
    <row r="4" spans="1:18" ht="15.75" thickBot="1" x14ac:dyDescent="0.3">
      <c r="E4" s="47"/>
      <c r="F4" s="48"/>
      <c r="G4" s="48"/>
      <c r="H4" s="48"/>
      <c r="I4" s="48"/>
      <c r="J4" s="48"/>
      <c r="K4" s="48"/>
      <c r="L4" s="48"/>
      <c r="M4" s="49"/>
      <c r="N4" s="20"/>
    </row>
    <row r="8" spans="1:18" ht="15.75" thickBot="1" x14ac:dyDescent="0.3"/>
    <row r="9" spans="1:18" ht="15.75" thickBot="1" x14ac:dyDescent="0.3">
      <c r="C9" s="50" t="s">
        <v>32</v>
      </c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2"/>
    </row>
    <row r="10" spans="1:18" ht="15.75" thickBot="1" x14ac:dyDescent="0.3">
      <c r="C10" s="10" t="s">
        <v>23</v>
      </c>
      <c r="D10" s="10" t="s">
        <v>41</v>
      </c>
      <c r="E10" s="10" t="s">
        <v>24</v>
      </c>
      <c r="F10" s="10" t="s">
        <v>41</v>
      </c>
      <c r="G10" s="10" t="s">
        <v>25</v>
      </c>
      <c r="H10" s="10" t="s">
        <v>41</v>
      </c>
      <c r="I10" s="10" t="s">
        <v>26</v>
      </c>
      <c r="J10" s="10" t="s">
        <v>41</v>
      </c>
      <c r="K10" s="10" t="s">
        <v>27</v>
      </c>
      <c r="L10" s="10" t="s">
        <v>41</v>
      </c>
      <c r="M10" s="10" t="s">
        <v>28</v>
      </c>
      <c r="N10" s="10" t="s">
        <v>41</v>
      </c>
      <c r="O10" s="10" t="s">
        <v>29</v>
      </c>
      <c r="P10" s="10" t="s">
        <v>41</v>
      </c>
      <c r="Q10" s="10" t="s">
        <v>30</v>
      </c>
      <c r="R10" s="10" t="s">
        <v>41</v>
      </c>
    </row>
    <row r="11" spans="1:18" ht="15.75" thickBot="1" x14ac:dyDescent="0.3">
      <c r="A11" s="2">
        <v>1</v>
      </c>
      <c r="B11" s="5" t="s">
        <v>12</v>
      </c>
      <c r="C11" s="5">
        <f>[1]OCTOBRE!$E$7</f>
        <v>0</v>
      </c>
      <c r="D11" s="54"/>
      <c r="E11" s="5">
        <f>[1]OCTOBRE!$E$8</f>
        <v>0</v>
      </c>
      <c r="F11" s="54"/>
      <c r="G11" s="5">
        <f>[1]OCTOBRE!$E$9</f>
        <v>0</v>
      </c>
      <c r="H11" s="54"/>
      <c r="I11" s="5">
        <f>[1]OCTOBRE!$E$10</f>
        <v>0</v>
      </c>
      <c r="J11" s="54"/>
      <c r="K11" s="5">
        <f>[1]OCTOBRE!$E$11</f>
        <v>0</v>
      </c>
      <c r="L11" s="54"/>
      <c r="M11" s="5">
        <f>[1]OCTOBRE!$E$12</f>
        <v>0</v>
      </c>
      <c r="N11" s="54"/>
      <c r="O11" s="5">
        <f>[1]OCTOBRE!$E$13</f>
        <v>0</v>
      </c>
      <c r="P11" s="54"/>
      <c r="Q11" s="5">
        <f>[1]OCTOBRE!$E$15</f>
        <v>0</v>
      </c>
      <c r="R11" s="56"/>
    </row>
    <row r="12" spans="1:18" ht="15.75" thickBot="1" x14ac:dyDescent="0.3">
      <c r="A12" s="3">
        <v>3</v>
      </c>
      <c r="B12" s="6" t="s">
        <v>13</v>
      </c>
      <c r="C12" s="5">
        <f>[2]OCTOBRE!$E$7</f>
        <v>0</v>
      </c>
      <c r="D12" s="54"/>
      <c r="E12" s="5">
        <f>[2]OCTOBRE!$E$8</f>
        <v>0</v>
      </c>
      <c r="F12" s="54"/>
      <c r="G12" s="5">
        <f>[2]OCTOBRE!$E$9</f>
        <v>0</v>
      </c>
      <c r="H12" s="54"/>
      <c r="I12" s="5">
        <f>[2]OCTOBRE!$E$10</f>
        <v>0</v>
      </c>
      <c r="J12" s="54"/>
      <c r="K12" s="5">
        <f>[2]OCTOBRE!$E$11</f>
        <v>0</v>
      </c>
      <c r="L12" s="54"/>
      <c r="M12" s="5">
        <f>[2]OCTOBRE!$E$12</f>
        <v>0</v>
      </c>
      <c r="N12" s="54"/>
      <c r="O12" s="5">
        <f>[2]OCTOBRE!$E$13</f>
        <v>0</v>
      </c>
      <c r="P12" s="54"/>
      <c r="Q12" s="5">
        <f>[2]OCTOBRE!$E$15</f>
        <v>0</v>
      </c>
      <c r="R12" s="56"/>
    </row>
    <row r="13" spans="1:18" ht="15.75" thickBot="1" x14ac:dyDescent="0.3">
      <c r="A13" s="3">
        <v>4</v>
      </c>
      <c r="B13" s="6" t="s">
        <v>14</v>
      </c>
      <c r="C13" s="5">
        <f>[3]OCTOBRE!$E$7</f>
        <v>0</v>
      </c>
      <c r="D13" s="54"/>
      <c r="E13" s="5">
        <f>[3]OCTOBRE!$E$8</f>
        <v>0</v>
      </c>
      <c r="F13" s="54"/>
      <c r="G13" s="5">
        <f>[3]OCTOBRE!$E$9</f>
        <v>0</v>
      </c>
      <c r="H13" s="54"/>
      <c r="I13" s="5">
        <f>[3]OCTOBRE!$E$10</f>
        <v>0</v>
      </c>
      <c r="J13" s="54"/>
      <c r="K13" s="5">
        <f>[3]OCTOBRE!$E$11</f>
        <v>0</v>
      </c>
      <c r="L13" s="54"/>
      <c r="M13" s="5">
        <f>[3]OCTOBRE!$E$12</f>
        <v>0</v>
      </c>
      <c r="N13" s="54"/>
      <c r="O13" s="5">
        <f>[3]OCTOBRE!$E$13</f>
        <v>0</v>
      </c>
      <c r="P13" s="54"/>
      <c r="Q13" s="5">
        <f>[3]OCTOBRE!$E$15</f>
        <v>0</v>
      </c>
      <c r="R13" s="56"/>
    </row>
    <row r="14" spans="1:18" ht="15.75" thickBot="1" x14ac:dyDescent="0.3">
      <c r="A14" s="3">
        <v>5</v>
      </c>
      <c r="B14" s="6" t="s">
        <v>15</v>
      </c>
      <c r="C14" s="5">
        <f>[4]OCTOBRE!$E$7</f>
        <v>0</v>
      </c>
      <c r="D14" s="54"/>
      <c r="E14" s="5">
        <f>[4]OCTOBRE!$E$8</f>
        <v>0</v>
      </c>
      <c r="F14" s="54"/>
      <c r="G14" s="5">
        <f>[4]OCTOBRE!$E$9</f>
        <v>0</v>
      </c>
      <c r="H14" s="54"/>
      <c r="I14" s="5">
        <f>[4]OCTOBRE!$E$10</f>
        <v>0</v>
      </c>
      <c r="J14" s="54"/>
      <c r="K14" s="5">
        <f>[4]OCTOBRE!$E$11</f>
        <v>0</v>
      </c>
      <c r="L14" s="54"/>
      <c r="M14" s="5">
        <f>[4]OCTOBRE!$E$12</f>
        <v>0</v>
      </c>
      <c r="N14" s="54"/>
      <c r="O14" s="5">
        <f>[4]OCTOBRE!$E$13</f>
        <v>0</v>
      </c>
      <c r="P14" s="54"/>
      <c r="Q14" s="5">
        <f>[4]OCTOBRE!$E$15</f>
        <v>0</v>
      </c>
      <c r="R14" s="56"/>
    </row>
    <row r="15" spans="1:18" ht="15.75" thickBot="1" x14ac:dyDescent="0.3">
      <c r="A15" s="3">
        <v>8</v>
      </c>
      <c r="B15" s="6" t="s">
        <v>16</v>
      </c>
      <c r="C15" s="5">
        <f>[5]OCTOBRE!$E$7</f>
        <v>0</v>
      </c>
      <c r="D15" s="54"/>
      <c r="E15" s="5">
        <f>[5]OCTOBRE!$E$8</f>
        <v>0</v>
      </c>
      <c r="F15" s="54"/>
      <c r="G15" s="5">
        <f>[5]OCTOBRE!$E$9</f>
        <v>0</v>
      </c>
      <c r="H15" s="54"/>
      <c r="I15" s="5">
        <f>[5]OCTOBRE!$E$10</f>
        <v>0</v>
      </c>
      <c r="J15" s="54"/>
      <c r="K15" s="5">
        <f>[5]OCTOBRE!$E$11</f>
        <v>0</v>
      </c>
      <c r="L15" s="54"/>
      <c r="M15" s="5">
        <f>[5]OCTOBRE!$E$12</f>
        <v>0</v>
      </c>
      <c r="N15" s="54"/>
      <c r="O15" s="5">
        <f>[5]OCTOBRE!$E$13</f>
        <v>0</v>
      </c>
      <c r="P15" s="54"/>
      <c r="Q15" s="5">
        <f>[5]OCTOBRE!$E$15</f>
        <v>0</v>
      </c>
      <c r="R15" s="56"/>
    </row>
    <row r="16" spans="1:18" ht="15.75" thickBot="1" x14ac:dyDescent="0.3">
      <c r="A16" s="3">
        <v>9</v>
      </c>
      <c r="B16" s="6" t="s">
        <v>17</v>
      </c>
      <c r="C16" s="5">
        <f>[6]OCTOBRE!$E$7</f>
        <v>0</v>
      </c>
      <c r="D16" s="54"/>
      <c r="E16" s="5">
        <f>[6]OCTOBRE!$E$8</f>
        <v>0</v>
      </c>
      <c r="F16" s="54"/>
      <c r="G16" s="5">
        <f>[6]OCTOBRE!$E$9</f>
        <v>0</v>
      </c>
      <c r="H16" s="54"/>
      <c r="I16" s="5">
        <f>[6]OCTOBRE!$E$10</f>
        <v>0</v>
      </c>
      <c r="J16" s="54"/>
      <c r="K16" s="5">
        <f>[6]OCTOBRE!$E$11</f>
        <v>0</v>
      </c>
      <c r="L16" s="54"/>
      <c r="M16" s="5">
        <f>[6]OCTOBRE!$E$12</f>
        <v>0</v>
      </c>
      <c r="N16" s="54"/>
      <c r="O16" s="5">
        <f>[6]OCTOBRE!$E$13</f>
        <v>0</v>
      </c>
      <c r="P16" s="54"/>
      <c r="Q16" s="5">
        <f>[6]OCTOBRE!$E$15</f>
        <v>0</v>
      </c>
      <c r="R16" s="56"/>
    </row>
    <row r="17" spans="1:18" ht="15.75" thickBot="1" x14ac:dyDescent="0.3">
      <c r="A17" s="3">
        <v>11</v>
      </c>
      <c r="B17" s="6" t="s">
        <v>18</v>
      </c>
      <c r="C17" s="5">
        <f>[7]OCTOBRE!$E$7</f>
        <v>0</v>
      </c>
      <c r="D17" s="54"/>
      <c r="E17" s="5">
        <f>[7]OCTOBRE!$E$8</f>
        <v>0</v>
      </c>
      <c r="F17" s="54"/>
      <c r="G17" s="5">
        <f>[7]OCTOBRE!$E$9</f>
        <v>0</v>
      </c>
      <c r="H17" s="54"/>
      <c r="I17" s="5">
        <f>[7]OCTOBRE!$E$10</f>
        <v>0</v>
      </c>
      <c r="J17" s="54"/>
      <c r="K17" s="5">
        <f>[7]OCTOBRE!$E$11</f>
        <v>0</v>
      </c>
      <c r="L17" s="54"/>
      <c r="M17" s="5">
        <f>[7]OCTOBRE!$E$12</f>
        <v>0</v>
      </c>
      <c r="N17" s="54"/>
      <c r="O17" s="5">
        <f>[7]OCTOBRE!$E$13</f>
        <v>0</v>
      </c>
      <c r="P17" s="54"/>
      <c r="Q17" s="5">
        <f>[7]OCTOBRE!$E$15</f>
        <v>0</v>
      </c>
      <c r="R17" s="56"/>
    </row>
    <row r="18" spans="1:18" ht="15.75" thickBot="1" x14ac:dyDescent="0.3">
      <c r="A18" s="3">
        <v>12</v>
      </c>
      <c r="B18" s="6" t="s">
        <v>19</v>
      </c>
      <c r="C18" s="5">
        <f>[8]OCTOBRE!$E$7</f>
        <v>0</v>
      </c>
      <c r="D18" s="54"/>
      <c r="E18" s="5">
        <f>[8]OCTOBRE!$E$8</f>
        <v>0</v>
      </c>
      <c r="F18" s="54"/>
      <c r="G18" s="5">
        <f>[8]OCTOBRE!$E$9</f>
        <v>0</v>
      </c>
      <c r="H18" s="54"/>
      <c r="I18" s="5">
        <f>[8]OCTOBRE!$E$10</f>
        <v>0</v>
      </c>
      <c r="J18" s="54"/>
      <c r="K18" s="5">
        <f>[8]OCTOBRE!$E$11</f>
        <v>0</v>
      </c>
      <c r="L18" s="54"/>
      <c r="M18" s="5">
        <f>[8]OCTOBRE!$E$12</f>
        <v>0</v>
      </c>
      <c r="N18" s="54"/>
      <c r="O18" s="5">
        <f>[8]OCTOBRE!$E$13</f>
        <v>0</v>
      </c>
      <c r="P18" s="54"/>
      <c r="Q18" s="5">
        <f>[8]OCTOBRE!$E$15</f>
        <v>0</v>
      </c>
      <c r="R18" s="56"/>
    </row>
    <row r="19" spans="1:18" ht="15.75" thickBot="1" x14ac:dyDescent="0.3">
      <c r="A19" s="3">
        <v>16</v>
      </c>
      <c r="B19" s="6" t="s">
        <v>20</v>
      </c>
      <c r="C19" s="5">
        <f>[9]OCTOBRE!$E$7</f>
        <v>0</v>
      </c>
      <c r="D19" s="54"/>
      <c r="E19" s="5">
        <f>[9]OCTOBRE!$E$8</f>
        <v>0</v>
      </c>
      <c r="F19" s="54"/>
      <c r="G19" s="5">
        <f>[9]OCTOBRE!$E$9</f>
        <v>0</v>
      </c>
      <c r="H19" s="54"/>
      <c r="I19" s="5">
        <f>[9]OCTOBRE!$E$10</f>
        <v>0</v>
      </c>
      <c r="J19" s="54"/>
      <c r="K19" s="5">
        <f>[9]OCTOBRE!$E$11</f>
        <v>0</v>
      </c>
      <c r="L19" s="54"/>
      <c r="M19" s="5">
        <f>[9]OCTOBRE!$E$12</f>
        <v>0</v>
      </c>
      <c r="N19" s="54"/>
      <c r="O19" s="5">
        <f>[9]OCTOBRE!$E$13</f>
        <v>0</v>
      </c>
      <c r="P19" s="54"/>
      <c r="Q19" s="5">
        <f>[9]OCTOBRE!$E$15</f>
        <v>0</v>
      </c>
      <c r="R19" s="56"/>
    </row>
    <row r="20" spans="1:18" ht="15.75" thickBot="1" x14ac:dyDescent="0.3">
      <c r="A20" s="3">
        <v>31</v>
      </c>
      <c r="B20" s="6" t="s">
        <v>21</v>
      </c>
      <c r="C20" s="5">
        <f>[10]OCTOBRE!$E$7</f>
        <v>0</v>
      </c>
      <c r="D20" s="54"/>
      <c r="E20" s="5">
        <f>[10]OCTOBRE!$E$8</f>
        <v>0</v>
      </c>
      <c r="F20" s="54"/>
      <c r="G20" s="5">
        <f>[10]OCTOBRE!$E$9</f>
        <v>0</v>
      </c>
      <c r="H20" s="54"/>
      <c r="I20" s="5">
        <f>[10]OCTOBRE!$E$10</f>
        <v>0</v>
      </c>
      <c r="J20" s="54"/>
      <c r="K20" s="5">
        <f>[10]OCTOBRE!$E$11</f>
        <v>0</v>
      </c>
      <c r="L20" s="54"/>
      <c r="M20" s="5">
        <f>[10]OCTOBRE!$E$12</f>
        <v>0</v>
      </c>
      <c r="N20" s="54"/>
      <c r="O20" s="5">
        <f>[10]OCTOBRE!$E$13</f>
        <v>0</v>
      </c>
      <c r="P20" s="54"/>
      <c r="Q20" s="5">
        <f>[10]OCTOBRE!$E$15</f>
        <v>0</v>
      </c>
      <c r="R20" s="56"/>
    </row>
    <row r="21" spans="1:18" ht="15.75" thickBot="1" x14ac:dyDescent="0.3">
      <c r="A21" s="4">
        <v>33</v>
      </c>
      <c r="B21" s="7" t="s">
        <v>22</v>
      </c>
      <c r="C21" s="5">
        <f>[11]OCTOBRE!$E$7</f>
        <v>0</v>
      </c>
      <c r="D21" s="54"/>
      <c r="E21" s="5">
        <f>[11]OCTOBRE!$E$8</f>
        <v>0</v>
      </c>
      <c r="F21" s="54"/>
      <c r="G21" s="5">
        <f>[11]OCTOBRE!$E$9</f>
        <v>0</v>
      </c>
      <c r="H21" s="54"/>
      <c r="I21" s="5">
        <f>[11]OCTOBRE!$E$10</f>
        <v>0</v>
      </c>
      <c r="J21" s="54"/>
      <c r="K21" s="5">
        <f>[11]OCTOBRE!$E$11</f>
        <v>0</v>
      </c>
      <c r="L21" s="54"/>
      <c r="M21" s="5">
        <f>[11]OCTOBRE!$E$12</f>
        <v>0</v>
      </c>
      <c r="N21" s="54"/>
      <c r="O21" s="5">
        <f>[11]OCTOBRE!$E$13</f>
        <v>0</v>
      </c>
      <c r="P21" s="54"/>
      <c r="Q21" s="5">
        <f>[11]OCTOBRE!$E$15</f>
        <v>0</v>
      </c>
      <c r="R21" s="56"/>
    </row>
    <row r="22" spans="1:18" ht="15.75" thickBot="1" x14ac:dyDescent="0.3">
      <c r="B22" s="10" t="s">
        <v>31</v>
      </c>
      <c r="C22" s="8">
        <f>SUM(C11:C21)</f>
        <v>0</v>
      </c>
      <c r="D22" s="55"/>
      <c r="E22" s="8">
        <f t="shared" ref="E22:Q22" si="0">SUM(E11:E21)</f>
        <v>0</v>
      </c>
      <c r="F22" s="55"/>
      <c r="G22" s="8">
        <f t="shared" si="0"/>
        <v>0</v>
      </c>
      <c r="H22" s="55"/>
      <c r="I22" s="8">
        <f t="shared" si="0"/>
        <v>0</v>
      </c>
      <c r="J22" s="55"/>
      <c r="K22" s="8">
        <f t="shared" si="0"/>
        <v>0</v>
      </c>
      <c r="L22" s="55"/>
      <c r="M22" s="8">
        <f t="shared" si="0"/>
        <v>0</v>
      </c>
      <c r="N22" s="55"/>
      <c r="O22" s="8">
        <f t="shared" si="0"/>
        <v>0</v>
      </c>
      <c r="P22" s="55"/>
      <c r="Q22" s="8">
        <f t="shared" si="0"/>
        <v>0</v>
      </c>
      <c r="R22" s="56"/>
    </row>
    <row r="24" spans="1:18" ht="15.75" thickBot="1" x14ac:dyDescent="0.3"/>
    <row r="25" spans="1:18" ht="15.75" thickBot="1" x14ac:dyDescent="0.3">
      <c r="C25" s="50" t="s">
        <v>33</v>
      </c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2"/>
    </row>
    <row r="26" spans="1:18" ht="15.75" thickBot="1" x14ac:dyDescent="0.3">
      <c r="C26" s="10" t="s">
        <v>23</v>
      </c>
      <c r="D26" s="10" t="s">
        <v>41</v>
      </c>
      <c r="E26" s="10" t="s">
        <v>24</v>
      </c>
      <c r="F26" s="10" t="s">
        <v>41</v>
      </c>
      <c r="G26" s="10" t="s">
        <v>25</v>
      </c>
      <c r="H26" s="10" t="s">
        <v>41</v>
      </c>
      <c r="I26" s="10" t="s">
        <v>26</v>
      </c>
      <c r="J26" s="10" t="s">
        <v>41</v>
      </c>
      <c r="K26" s="10" t="s">
        <v>27</v>
      </c>
      <c r="L26" s="10" t="s">
        <v>41</v>
      </c>
      <c r="M26" s="10" t="s">
        <v>28</v>
      </c>
      <c r="N26" s="10" t="s">
        <v>41</v>
      </c>
      <c r="O26" s="10" t="s">
        <v>29</v>
      </c>
      <c r="P26" s="10" t="s">
        <v>41</v>
      </c>
      <c r="Q26" s="10" t="s">
        <v>30</v>
      </c>
      <c r="R26" s="10" t="s">
        <v>41</v>
      </c>
    </row>
    <row r="27" spans="1:18" ht="15.75" thickBot="1" x14ac:dyDescent="0.3">
      <c r="A27" s="2">
        <v>1</v>
      </c>
      <c r="B27" s="5" t="s">
        <v>12</v>
      </c>
      <c r="C27" s="11">
        <f>[1]OCTOBRE!$F$7</f>
        <v>0</v>
      </c>
      <c r="D27" s="54"/>
      <c r="E27" s="11">
        <f>[1]OCTOBRE!$F$8</f>
        <v>0</v>
      </c>
      <c r="F27" s="54"/>
      <c r="G27" s="11">
        <f>[1]OCTOBRE!$F$9</f>
        <v>0</v>
      </c>
      <c r="H27" s="54"/>
      <c r="I27" s="11">
        <f>[1]OCTOBRE!$F$10</f>
        <v>0</v>
      </c>
      <c r="J27" s="54"/>
      <c r="K27" s="11">
        <f>[1]OCTOBRE!$F$11</f>
        <v>0</v>
      </c>
      <c r="L27" s="54"/>
      <c r="M27" s="11">
        <f>[1]OCTOBRE!$F$12</f>
        <v>0</v>
      </c>
      <c r="N27" s="54"/>
      <c r="O27" s="11">
        <f>[1]OCTOBRE!$F$13</f>
        <v>0</v>
      </c>
      <c r="P27" s="54"/>
      <c r="Q27" s="11">
        <f>[1]OCTOBRE!$F$15</f>
        <v>0</v>
      </c>
      <c r="R27" s="56"/>
    </row>
    <row r="28" spans="1:18" ht="15.75" thickBot="1" x14ac:dyDescent="0.3">
      <c r="A28" s="3">
        <v>3</v>
      </c>
      <c r="B28" s="6" t="s">
        <v>13</v>
      </c>
      <c r="C28" s="11">
        <f>[2]OCTOBRE!$F$7</f>
        <v>0</v>
      </c>
      <c r="D28" s="54"/>
      <c r="E28" s="11">
        <f>[2]OCTOBRE!$F$8</f>
        <v>0</v>
      </c>
      <c r="F28" s="54"/>
      <c r="G28" s="11">
        <f>[2]OCTOBRE!$F$9</f>
        <v>0</v>
      </c>
      <c r="H28" s="54"/>
      <c r="I28" s="11">
        <f>[2]OCTOBRE!$F$10</f>
        <v>0</v>
      </c>
      <c r="J28" s="54"/>
      <c r="K28" s="11">
        <f>[2]OCTOBRE!$F$11</f>
        <v>0</v>
      </c>
      <c r="L28" s="54"/>
      <c r="M28" s="11">
        <f>[2]OCTOBRE!$F$12</f>
        <v>0</v>
      </c>
      <c r="N28" s="54"/>
      <c r="O28" s="11">
        <f>[2]OCTOBRE!$F$13</f>
        <v>0</v>
      </c>
      <c r="P28" s="54"/>
      <c r="Q28" s="11">
        <f>[2]OCTOBRE!$F$15</f>
        <v>0</v>
      </c>
      <c r="R28" s="56"/>
    </row>
    <row r="29" spans="1:18" ht="15.75" thickBot="1" x14ac:dyDescent="0.3">
      <c r="A29" s="3">
        <v>4</v>
      </c>
      <c r="B29" s="6" t="s">
        <v>14</v>
      </c>
      <c r="C29" s="11">
        <f>[3]OCTOBRE!$F$7</f>
        <v>0</v>
      </c>
      <c r="D29" s="54"/>
      <c r="E29" s="11">
        <f>[3]OCTOBRE!$F$8</f>
        <v>0</v>
      </c>
      <c r="F29" s="54"/>
      <c r="G29" s="11">
        <f>[3]OCTOBRE!$F$9</f>
        <v>0</v>
      </c>
      <c r="H29" s="54"/>
      <c r="I29" s="11">
        <f>[3]OCTOBRE!$F$10</f>
        <v>0</v>
      </c>
      <c r="J29" s="54"/>
      <c r="K29" s="11">
        <f>[3]OCTOBRE!$F$11</f>
        <v>0</v>
      </c>
      <c r="L29" s="54"/>
      <c r="M29" s="11">
        <f>[3]OCTOBRE!$F$12</f>
        <v>0</v>
      </c>
      <c r="N29" s="54"/>
      <c r="O29" s="11">
        <f>[3]OCTOBRE!$F$13</f>
        <v>0</v>
      </c>
      <c r="P29" s="54"/>
      <c r="Q29" s="11">
        <f>[3]OCTOBRE!$F$15</f>
        <v>0</v>
      </c>
      <c r="R29" s="56"/>
    </row>
    <row r="30" spans="1:18" ht="15.75" thickBot="1" x14ac:dyDescent="0.3">
      <c r="A30" s="3">
        <v>5</v>
      </c>
      <c r="B30" s="6" t="s">
        <v>15</v>
      </c>
      <c r="C30" s="11">
        <f>[4]OCTOBRE!$F$7</f>
        <v>0</v>
      </c>
      <c r="D30" s="54"/>
      <c r="E30" s="11">
        <f>[4]OCTOBRE!$F$8</f>
        <v>0</v>
      </c>
      <c r="F30" s="54"/>
      <c r="G30" s="11">
        <f>[4]OCTOBRE!$F$9</f>
        <v>0</v>
      </c>
      <c r="H30" s="54"/>
      <c r="I30" s="11">
        <f>[4]OCTOBRE!$F$10</f>
        <v>0</v>
      </c>
      <c r="J30" s="54"/>
      <c r="K30" s="11">
        <f>[4]OCTOBRE!$F$11</f>
        <v>0</v>
      </c>
      <c r="L30" s="54"/>
      <c r="M30" s="11">
        <f>[4]OCTOBRE!$F$12</f>
        <v>0</v>
      </c>
      <c r="N30" s="54"/>
      <c r="O30" s="11">
        <f>[4]OCTOBRE!$F$13</f>
        <v>0</v>
      </c>
      <c r="P30" s="54"/>
      <c r="Q30" s="11">
        <f>[4]OCTOBRE!$F$15</f>
        <v>0</v>
      </c>
      <c r="R30" s="56"/>
    </row>
    <row r="31" spans="1:18" ht="15.75" thickBot="1" x14ac:dyDescent="0.3">
      <c r="A31" s="3">
        <v>8</v>
      </c>
      <c r="B31" s="6" t="s">
        <v>16</v>
      </c>
      <c r="C31" s="11">
        <f>[5]OCTOBRE!$F$7</f>
        <v>0</v>
      </c>
      <c r="D31" s="54"/>
      <c r="E31" s="11">
        <f>[5]OCTOBRE!$F$8</f>
        <v>0</v>
      </c>
      <c r="F31" s="54"/>
      <c r="G31" s="11">
        <f>[5]OCTOBRE!$F$9</f>
        <v>0</v>
      </c>
      <c r="H31" s="54"/>
      <c r="I31" s="11">
        <f>[5]OCTOBRE!$F$10</f>
        <v>0</v>
      </c>
      <c r="J31" s="54"/>
      <c r="K31" s="11">
        <f>[5]OCTOBRE!$F$11</f>
        <v>0</v>
      </c>
      <c r="L31" s="54"/>
      <c r="M31" s="11">
        <f>[5]OCTOBRE!$F$12</f>
        <v>0</v>
      </c>
      <c r="N31" s="54"/>
      <c r="O31" s="11">
        <f>[5]OCTOBRE!$F$13</f>
        <v>0</v>
      </c>
      <c r="P31" s="54"/>
      <c r="Q31" s="11">
        <f>[5]OCTOBRE!$F$15</f>
        <v>0</v>
      </c>
      <c r="R31" s="56"/>
    </row>
    <row r="32" spans="1:18" ht="15.75" thickBot="1" x14ac:dyDescent="0.3">
      <c r="A32" s="3">
        <v>9</v>
      </c>
      <c r="B32" s="6" t="s">
        <v>17</v>
      </c>
      <c r="C32" s="11">
        <f>[6]OCTOBRE!$F$7</f>
        <v>0</v>
      </c>
      <c r="D32" s="54"/>
      <c r="E32" s="11">
        <f>[6]OCTOBRE!$F$8</f>
        <v>0</v>
      </c>
      <c r="F32" s="54"/>
      <c r="G32" s="11">
        <f>[6]OCTOBRE!$F$9</f>
        <v>0</v>
      </c>
      <c r="H32" s="54"/>
      <c r="I32" s="11">
        <f>[6]OCTOBRE!$F$10</f>
        <v>0</v>
      </c>
      <c r="J32" s="54"/>
      <c r="K32" s="11">
        <f>[6]OCTOBRE!$F$11</f>
        <v>0</v>
      </c>
      <c r="L32" s="54"/>
      <c r="M32" s="11">
        <f>[6]OCTOBRE!$F$12</f>
        <v>0</v>
      </c>
      <c r="N32" s="54"/>
      <c r="O32" s="11">
        <f>[6]OCTOBRE!$F$13</f>
        <v>0</v>
      </c>
      <c r="P32" s="54"/>
      <c r="Q32" s="11">
        <f>[6]OCTOBRE!$F$15</f>
        <v>0</v>
      </c>
      <c r="R32" s="56"/>
    </row>
    <row r="33" spans="1:18" ht="15.75" thickBot="1" x14ac:dyDescent="0.3">
      <c r="A33" s="3">
        <v>11</v>
      </c>
      <c r="B33" s="6" t="s">
        <v>18</v>
      </c>
      <c r="C33" s="11">
        <f>[7]OCTOBRE!$F$7</f>
        <v>0</v>
      </c>
      <c r="D33" s="54"/>
      <c r="E33" s="11">
        <f>[7]OCTOBRE!$F$8</f>
        <v>0</v>
      </c>
      <c r="F33" s="54"/>
      <c r="G33" s="11">
        <f>[7]OCTOBRE!$F$9</f>
        <v>0</v>
      </c>
      <c r="H33" s="54"/>
      <c r="I33" s="11">
        <f>[7]OCTOBRE!$F$10</f>
        <v>0</v>
      </c>
      <c r="J33" s="54"/>
      <c r="K33" s="11">
        <f>[7]OCTOBRE!$F$11</f>
        <v>0</v>
      </c>
      <c r="L33" s="54"/>
      <c r="M33" s="11">
        <f>[7]OCTOBRE!$F$12</f>
        <v>0</v>
      </c>
      <c r="N33" s="54"/>
      <c r="O33" s="11">
        <f>[7]OCTOBRE!$F$13</f>
        <v>0</v>
      </c>
      <c r="P33" s="54"/>
      <c r="Q33" s="11">
        <f>[7]OCTOBRE!$F$15</f>
        <v>0</v>
      </c>
      <c r="R33" s="56"/>
    </row>
    <row r="34" spans="1:18" ht="15.75" thickBot="1" x14ac:dyDescent="0.3">
      <c r="A34" s="3">
        <v>12</v>
      </c>
      <c r="B34" s="6" t="s">
        <v>19</v>
      </c>
      <c r="C34" s="11">
        <f>[8]OCTOBRE!$F$7</f>
        <v>0</v>
      </c>
      <c r="D34" s="54"/>
      <c r="E34" s="11">
        <f>[8]OCTOBRE!$F$8</f>
        <v>0</v>
      </c>
      <c r="F34" s="54"/>
      <c r="G34" s="11">
        <f>[8]OCTOBRE!$F$9</f>
        <v>0</v>
      </c>
      <c r="H34" s="54"/>
      <c r="I34" s="11">
        <f>[8]OCTOBRE!$F$10</f>
        <v>0</v>
      </c>
      <c r="J34" s="54"/>
      <c r="K34" s="11">
        <f>[8]OCTOBRE!$F$11</f>
        <v>0</v>
      </c>
      <c r="L34" s="54"/>
      <c r="M34" s="11">
        <f>[8]OCTOBRE!$F$12</f>
        <v>0</v>
      </c>
      <c r="N34" s="54"/>
      <c r="O34" s="11">
        <f>[8]OCTOBRE!$F$13</f>
        <v>0</v>
      </c>
      <c r="P34" s="54"/>
      <c r="Q34" s="11">
        <f>[8]OCTOBRE!$F$15</f>
        <v>0</v>
      </c>
      <c r="R34" s="56"/>
    </row>
    <row r="35" spans="1:18" ht="15.75" thickBot="1" x14ac:dyDescent="0.3">
      <c r="A35" s="3">
        <v>16</v>
      </c>
      <c r="B35" s="6" t="s">
        <v>20</v>
      </c>
      <c r="C35" s="11">
        <f>[9]OCTOBRE!$F$7</f>
        <v>0</v>
      </c>
      <c r="D35" s="54"/>
      <c r="E35" s="11">
        <f>[9]OCTOBRE!$F$8</f>
        <v>0</v>
      </c>
      <c r="F35" s="54"/>
      <c r="G35" s="11">
        <f>[9]OCTOBRE!$F$9</f>
        <v>0</v>
      </c>
      <c r="H35" s="54"/>
      <c r="I35" s="11">
        <f>[9]OCTOBRE!$F$10</f>
        <v>0</v>
      </c>
      <c r="J35" s="54"/>
      <c r="K35" s="11">
        <f>[9]OCTOBRE!$F$11</f>
        <v>0</v>
      </c>
      <c r="L35" s="54"/>
      <c r="M35" s="11">
        <f>[9]OCTOBRE!$F$12</f>
        <v>0</v>
      </c>
      <c r="N35" s="54"/>
      <c r="O35" s="11">
        <f>[9]OCTOBRE!$F$13</f>
        <v>0</v>
      </c>
      <c r="P35" s="54"/>
      <c r="Q35" s="11">
        <f>[9]OCTOBRE!$F$15</f>
        <v>0</v>
      </c>
      <c r="R35" s="56"/>
    </row>
    <row r="36" spans="1:18" ht="15.75" thickBot="1" x14ac:dyDescent="0.3">
      <c r="A36" s="3">
        <v>31</v>
      </c>
      <c r="B36" s="6" t="s">
        <v>21</v>
      </c>
      <c r="C36" s="11">
        <f>[10]OCTOBRE!$F$7</f>
        <v>0</v>
      </c>
      <c r="D36" s="54"/>
      <c r="E36" s="11">
        <f>[10]OCTOBRE!$F$8</f>
        <v>0</v>
      </c>
      <c r="F36" s="54"/>
      <c r="G36" s="11">
        <f>[10]OCTOBRE!$F$9</f>
        <v>0</v>
      </c>
      <c r="H36" s="54"/>
      <c r="I36" s="11">
        <f>[10]OCTOBRE!$F$10</f>
        <v>0</v>
      </c>
      <c r="J36" s="54"/>
      <c r="K36" s="11">
        <f>[10]OCTOBRE!$F$11</f>
        <v>0</v>
      </c>
      <c r="L36" s="54"/>
      <c r="M36" s="11">
        <f>[10]OCTOBRE!$F$12</f>
        <v>0</v>
      </c>
      <c r="N36" s="54"/>
      <c r="O36" s="11">
        <f>[10]OCTOBRE!$F$13</f>
        <v>0</v>
      </c>
      <c r="P36" s="54"/>
      <c r="Q36" s="11">
        <f>[10]OCTOBRE!$F$15</f>
        <v>0</v>
      </c>
      <c r="R36" s="56"/>
    </row>
    <row r="37" spans="1:18" ht="15.75" thickBot="1" x14ac:dyDescent="0.3">
      <c r="A37" s="4">
        <v>33</v>
      </c>
      <c r="B37" s="7" t="s">
        <v>22</v>
      </c>
      <c r="C37" s="11">
        <f>[11]OCTOBRE!$F$7</f>
        <v>0</v>
      </c>
      <c r="D37" s="54"/>
      <c r="E37" s="11">
        <f>[11]OCTOBRE!$F$8</f>
        <v>0</v>
      </c>
      <c r="F37" s="54"/>
      <c r="G37" s="11">
        <f>[11]OCTOBRE!$F$9</f>
        <v>0</v>
      </c>
      <c r="H37" s="54"/>
      <c r="I37" s="11">
        <f>[11]OCTOBRE!$F$10</f>
        <v>0</v>
      </c>
      <c r="J37" s="54"/>
      <c r="K37" s="11">
        <f>[11]OCTOBRE!$F$11</f>
        <v>0</v>
      </c>
      <c r="L37" s="54"/>
      <c r="M37" s="11">
        <f>[11]OCTOBRE!$F$12</f>
        <v>0</v>
      </c>
      <c r="N37" s="54"/>
      <c r="O37" s="11">
        <f>[11]OCTOBRE!$F$13</f>
        <v>0</v>
      </c>
      <c r="P37" s="54"/>
      <c r="Q37" s="11">
        <f>[11]OCTOBRE!$F$15</f>
        <v>0</v>
      </c>
      <c r="R37" s="56"/>
    </row>
    <row r="38" spans="1:18" ht="15.75" thickBot="1" x14ac:dyDescent="0.3">
      <c r="B38" s="10" t="s">
        <v>31</v>
      </c>
      <c r="C38" s="12">
        <f>SUM(C27:C37)</f>
        <v>0</v>
      </c>
      <c r="D38" s="55"/>
      <c r="E38" s="12">
        <f t="shared" ref="E38" si="1">SUM(E27:E37)</f>
        <v>0</v>
      </c>
      <c r="F38" s="55"/>
      <c r="G38" s="12">
        <f t="shared" ref="G38" si="2">SUM(G27:G37)</f>
        <v>0</v>
      </c>
      <c r="H38" s="55"/>
      <c r="I38" s="12">
        <f t="shared" ref="I38" si="3">SUM(I27:I37)</f>
        <v>0</v>
      </c>
      <c r="J38" s="55"/>
      <c r="K38" s="12">
        <f t="shared" ref="K38" si="4">SUM(K27:K37)</f>
        <v>0</v>
      </c>
      <c r="L38" s="55"/>
      <c r="M38" s="12">
        <f t="shared" ref="M38" si="5">SUM(M27:M37)</f>
        <v>0</v>
      </c>
      <c r="N38" s="55"/>
      <c r="O38" s="12">
        <f t="shared" ref="O38" si="6">SUM(O27:O37)</f>
        <v>0</v>
      </c>
      <c r="P38" s="55"/>
      <c r="Q38" s="12">
        <f t="shared" ref="Q38" si="7">SUM(Q27:Q37)</f>
        <v>0</v>
      </c>
      <c r="R38" s="56"/>
    </row>
  </sheetData>
  <mergeCells count="3">
    <mergeCell ref="E2:M4"/>
    <mergeCell ref="C9:Q9"/>
    <mergeCell ref="C25:Q25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68315-A107-49A3-8D29-88980E1A89EF}">
  <dimension ref="A1:R38"/>
  <sheetViews>
    <sheetView topLeftCell="A2" workbookViewId="0">
      <selection activeCell="O43" sqref="O43"/>
    </sheetView>
  </sheetViews>
  <sheetFormatPr baseColWidth="10" defaultRowHeight="15" x14ac:dyDescent="0.25"/>
  <cols>
    <col min="1" max="1" width="3" style="1" bestFit="1" customWidth="1"/>
    <col min="2" max="2" width="12.28515625" style="1" bestFit="1" customWidth="1"/>
    <col min="3" max="4" width="11.42578125" style="1"/>
    <col min="5" max="5" width="14.140625" style="1" bestFit="1" customWidth="1"/>
    <col min="6" max="6" width="14.140625" style="1" customWidth="1"/>
    <col min="7" max="7" width="12.42578125" style="1" bestFit="1" customWidth="1"/>
    <col min="8" max="8" width="12.42578125" style="1" customWidth="1"/>
    <col min="9" max="9" width="18.85546875" style="1" bestFit="1" customWidth="1"/>
    <col min="10" max="10" width="18.85546875" style="1" customWidth="1"/>
    <col min="11" max="11" width="11.85546875" style="1" bestFit="1" customWidth="1"/>
    <col min="12" max="12" width="11.85546875" style="1" customWidth="1"/>
    <col min="13" max="14" width="11.42578125" style="1"/>
    <col min="15" max="15" width="12.85546875" style="1" bestFit="1" customWidth="1"/>
    <col min="16" max="16" width="12.85546875" style="1" customWidth="1"/>
    <col min="17" max="16384" width="11.42578125" style="1"/>
  </cols>
  <sheetData>
    <row r="1" spans="1:18" ht="15.75" thickBot="1" x14ac:dyDescent="0.3"/>
    <row r="2" spans="1:18" x14ac:dyDescent="0.25">
      <c r="E2" s="41" t="s">
        <v>10</v>
      </c>
      <c r="F2" s="42"/>
      <c r="G2" s="42"/>
      <c r="H2" s="42"/>
      <c r="I2" s="42"/>
      <c r="J2" s="42"/>
      <c r="K2" s="42"/>
      <c r="L2" s="42"/>
      <c r="M2" s="43"/>
      <c r="N2" s="20"/>
    </row>
    <row r="3" spans="1:18" x14ac:dyDescent="0.25">
      <c r="E3" s="44"/>
      <c r="F3" s="45"/>
      <c r="G3" s="45"/>
      <c r="H3" s="45"/>
      <c r="I3" s="45"/>
      <c r="J3" s="45"/>
      <c r="K3" s="45"/>
      <c r="L3" s="45"/>
      <c r="M3" s="46"/>
      <c r="N3" s="20"/>
    </row>
    <row r="4" spans="1:18" ht="15.75" thickBot="1" x14ac:dyDescent="0.3">
      <c r="E4" s="47"/>
      <c r="F4" s="48"/>
      <c r="G4" s="48"/>
      <c r="H4" s="48"/>
      <c r="I4" s="48"/>
      <c r="J4" s="48"/>
      <c r="K4" s="48"/>
      <c r="L4" s="48"/>
      <c r="M4" s="49"/>
      <c r="N4" s="20"/>
    </row>
    <row r="8" spans="1:18" ht="15.75" thickBot="1" x14ac:dyDescent="0.3"/>
    <row r="9" spans="1:18" ht="15.75" thickBot="1" x14ac:dyDescent="0.3">
      <c r="C9" s="50" t="s">
        <v>32</v>
      </c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2"/>
    </row>
    <row r="10" spans="1:18" ht="15.75" thickBot="1" x14ac:dyDescent="0.3">
      <c r="C10" s="10" t="s">
        <v>23</v>
      </c>
      <c r="D10" s="10" t="s">
        <v>41</v>
      </c>
      <c r="E10" s="10" t="s">
        <v>24</v>
      </c>
      <c r="F10" s="10" t="s">
        <v>41</v>
      </c>
      <c r="G10" s="10" t="s">
        <v>25</v>
      </c>
      <c r="H10" s="10" t="s">
        <v>41</v>
      </c>
      <c r="I10" s="10" t="s">
        <v>26</v>
      </c>
      <c r="J10" s="10" t="s">
        <v>41</v>
      </c>
      <c r="K10" s="10" t="s">
        <v>27</v>
      </c>
      <c r="L10" s="10" t="s">
        <v>41</v>
      </c>
      <c r="M10" s="10" t="s">
        <v>28</v>
      </c>
      <c r="N10" s="10" t="s">
        <v>41</v>
      </c>
      <c r="O10" s="10" t="s">
        <v>29</v>
      </c>
      <c r="P10" s="10" t="s">
        <v>41</v>
      </c>
      <c r="Q10" s="10" t="s">
        <v>30</v>
      </c>
      <c r="R10" s="10" t="s">
        <v>41</v>
      </c>
    </row>
    <row r="11" spans="1:18" ht="15.75" thickBot="1" x14ac:dyDescent="0.3">
      <c r="A11" s="2">
        <v>1</v>
      </c>
      <c r="B11" s="5" t="s">
        <v>12</v>
      </c>
      <c r="C11" s="5">
        <f>[1]NOVEMBRE!$E$7</f>
        <v>0</v>
      </c>
      <c r="D11" s="54"/>
      <c r="E11" s="5">
        <f>[1]NOVEMBRE!$E$8</f>
        <v>0</v>
      </c>
      <c r="F11" s="54"/>
      <c r="G11" s="5">
        <f>[1]NOVEMBRE!$E$9</f>
        <v>0</v>
      </c>
      <c r="H11" s="54"/>
      <c r="I11" s="5">
        <f>[1]NOVEMBRE!$E$10</f>
        <v>0</v>
      </c>
      <c r="J11" s="54"/>
      <c r="K11" s="5">
        <f>[1]NOVEMBRE!$E$11</f>
        <v>0</v>
      </c>
      <c r="L11" s="54"/>
      <c r="M11" s="5">
        <f>[1]NOVEMBRE!$E$12</f>
        <v>0</v>
      </c>
      <c r="N11" s="54"/>
      <c r="O11" s="5">
        <f>[1]NOVEMBRE!$E$13</f>
        <v>0</v>
      </c>
      <c r="P11" s="54"/>
      <c r="Q11" s="5">
        <f>[1]NOVEMBRE!$E$15</f>
        <v>0</v>
      </c>
      <c r="R11" s="56"/>
    </row>
    <row r="12" spans="1:18" ht="15.75" thickBot="1" x14ac:dyDescent="0.3">
      <c r="A12" s="3">
        <v>3</v>
      </c>
      <c r="B12" s="6" t="s">
        <v>13</v>
      </c>
      <c r="C12" s="5">
        <f>[2]NOVEMBRE!$E$7</f>
        <v>0</v>
      </c>
      <c r="D12" s="54"/>
      <c r="E12" s="5">
        <f>[2]NOVEMBRE!$E$8</f>
        <v>0</v>
      </c>
      <c r="F12" s="54"/>
      <c r="G12" s="5">
        <f>[2]NOVEMBRE!$E$9</f>
        <v>0</v>
      </c>
      <c r="H12" s="54"/>
      <c r="I12" s="5">
        <f>[2]NOVEMBRE!$E$10</f>
        <v>0</v>
      </c>
      <c r="J12" s="54"/>
      <c r="K12" s="5">
        <f>[2]NOVEMBRE!$E$11</f>
        <v>0</v>
      </c>
      <c r="L12" s="54"/>
      <c r="M12" s="5">
        <f>[2]NOVEMBRE!$E$12</f>
        <v>0</v>
      </c>
      <c r="N12" s="54"/>
      <c r="O12" s="5">
        <f>[2]NOVEMBRE!$E$13</f>
        <v>0</v>
      </c>
      <c r="P12" s="54"/>
      <c r="Q12" s="5">
        <f>[2]NOVEMBRE!$E$15</f>
        <v>0</v>
      </c>
      <c r="R12" s="56"/>
    </row>
    <row r="13" spans="1:18" ht="15.75" thickBot="1" x14ac:dyDescent="0.3">
      <c r="A13" s="3">
        <v>4</v>
      </c>
      <c r="B13" s="6" t="s">
        <v>14</v>
      </c>
      <c r="C13" s="5">
        <f>[3]NOVEMBRE!$E$7</f>
        <v>0</v>
      </c>
      <c r="D13" s="54"/>
      <c r="E13" s="5">
        <f>[3]NOVEMBRE!$E$8</f>
        <v>0</v>
      </c>
      <c r="F13" s="54"/>
      <c r="G13" s="5">
        <f>[3]NOVEMBRE!$E$9</f>
        <v>0</v>
      </c>
      <c r="H13" s="54"/>
      <c r="I13" s="5">
        <f>[3]NOVEMBRE!$E$10</f>
        <v>0</v>
      </c>
      <c r="J13" s="54"/>
      <c r="K13" s="5">
        <f>[3]NOVEMBRE!$E$11</f>
        <v>0</v>
      </c>
      <c r="L13" s="54"/>
      <c r="M13" s="5">
        <f>[3]NOVEMBRE!$E$12</f>
        <v>0</v>
      </c>
      <c r="N13" s="54"/>
      <c r="O13" s="5">
        <f>[3]NOVEMBRE!$E$13</f>
        <v>0</v>
      </c>
      <c r="P13" s="54"/>
      <c r="Q13" s="5">
        <f>[3]NOVEMBRE!$E$15</f>
        <v>0</v>
      </c>
      <c r="R13" s="56"/>
    </row>
    <row r="14" spans="1:18" ht="15.75" thickBot="1" x14ac:dyDescent="0.3">
      <c r="A14" s="3">
        <v>5</v>
      </c>
      <c r="B14" s="6" t="s">
        <v>15</v>
      </c>
      <c r="C14" s="5">
        <f>[4]NOVEMBRE!$E$7</f>
        <v>0</v>
      </c>
      <c r="D14" s="54"/>
      <c r="E14" s="5">
        <f>[4]NOVEMBRE!$E$8</f>
        <v>0</v>
      </c>
      <c r="F14" s="54"/>
      <c r="G14" s="5">
        <f>[4]NOVEMBRE!$E$9</f>
        <v>0</v>
      </c>
      <c r="H14" s="54"/>
      <c r="I14" s="5">
        <f>[4]NOVEMBRE!$E$10</f>
        <v>0</v>
      </c>
      <c r="J14" s="54"/>
      <c r="K14" s="5">
        <f>[4]NOVEMBRE!$E$11</f>
        <v>0</v>
      </c>
      <c r="L14" s="54"/>
      <c r="M14" s="5">
        <f>[4]NOVEMBRE!$E$12</f>
        <v>0</v>
      </c>
      <c r="N14" s="54"/>
      <c r="O14" s="5">
        <f>[4]NOVEMBRE!$E$13</f>
        <v>0</v>
      </c>
      <c r="P14" s="54"/>
      <c r="Q14" s="5">
        <f>[4]NOVEMBRE!$E$15</f>
        <v>0</v>
      </c>
      <c r="R14" s="56"/>
    </row>
    <row r="15" spans="1:18" ht="15.75" thickBot="1" x14ac:dyDescent="0.3">
      <c r="A15" s="3">
        <v>8</v>
      </c>
      <c r="B15" s="6" t="s">
        <v>16</v>
      </c>
      <c r="C15" s="5">
        <f>[5]NOVEMBRE!$E$7</f>
        <v>0</v>
      </c>
      <c r="D15" s="54"/>
      <c r="E15" s="5">
        <f>[5]NOVEMBRE!$E$8</f>
        <v>0</v>
      </c>
      <c r="F15" s="54"/>
      <c r="G15" s="5">
        <f>[5]NOVEMBRE!$E$9</f>
        <v>0</v>
      </c>
      <c r="H15" s="54"/>
      <c r="I15" s="5">
        <f>[5]NOVEMBRE!$E$10</f>
        <v>0</v>
      </c>
      <c r="J15" s="54"/>
      <c r="K15" s="5">
        <f>[5]NOVEMBRE!$E$11</f>
        <v>0</v>
      </c>
      <c r="L15" s="54"/>
      <c r="M15" s="5">
        <f>[5]NOVEMBRE!$E$12</f>
        <v>0</v>
      </c>
      <c r="N15" s="54"/>
      <c r="O15" s="5">
        <f>[5]NOVEMBRE!$E$13</f>
        <v>0</v>
      </c>
      <c r="P15" s="54"/>
      <c r="Q15" s="5">
        <f>[5]NOVEMBRE!$E$15</f>
        <v>0</v>
      </c>
      <c r="R15" s="56"/>
    </row>
    <row r="16" spans="1:18" ht="15.75" thickBot="1" x14ac:dyDescent="0.3">
      <c r="A16" s="3">
        <v>9</v>
      </c>
      <c r="B16" s="6" t="s">
        <v>17</v>
      </c>
      <c r="C16" s="5">
        <f>[6]NOVEMBRE!$E$7</f>
        <v>0</v>
      </c>
      <c r="D16" s="54"/>
      <c r="E16" s="5">
        <f>[6]NOVEMBRE!$E$8</f>
        <v>0</v>
      </c>
      <c r="F16" s="54"/>
      <c r="G16" s="5">
        <f>[6]NOVEMBRE!$E$9</f>
        <v>0</v>
      </c>
      <c r="H16" s="54"/>
      <c r="I16" s="5">
        <f>[6]NOVEMBRE!$E$10</f>
        <v>0</v>
      </c>
      <c r="J16" s="54"/>
      <c r="K16" s="5">
        <f>[6]NOVEMBRE!$E$11</f>
        <v>0</v>
      </c>
      <c r="L16" s="54"/>
      <c r="M16" s="5">
        <f>[6]NOVEMBRE!$E$12</f>
        <v>0</v>
      </c>
      <c r="N16" s="54"/>
      <c r="O16" s="5">
        <f>[6]NOVEMBRE!$E$13</f>
        <v>0</v>
      </c>
      <c r="P16" s="54"/>
      <c r="Q16" s="5">
        <f>[6]NOVEMBRE!$E$15</f>
        <v>0</v>
      </c>
      <c r="R16" s="56"/>
    </row>
    <row r="17" spans="1:18" ht="15.75" thickBot="1" x14ac:dyDescent="0.3">
      <c r="A17" s="3">
        <v>11</v>
      </c>
      <c r="B17" s="6" t="s">
        <v>18</v>
      </c>
      <c r="C17" s="5">
        <f>[7]NOVEMBRE!$E$7</f>
        <v>0</v>
      </c>
      <c r="D17" s="54"/>
      <c r="E17" s="5">
        <f>[7]NOVEMBRE!$E$8</f>
        <v>0</v>
      </c>
      <c r="F17" s="54"/>
      <c r="G17" s="5">
        <f>[7]NOVEMBRE!$E$9</f>
        <v>0</v>
      </c>
      <c r="H17" s="54"/>
      <c r="I17" s="5">
        <f>[7]NOVEMBRE!$E$10</f>
        <v>0</v>
      </c>
      <c r="J17" s="54"/>
      <c r="K17" s="5">
        <f>[7]NOVEMBRE!$E$11</f>
        <v>0</v>
      </c>
      <c r="L17" s="54"/>
      <c r="M17" s="5">
        <f>[7]NOVEMBRE!$E$12</f>
        <v>0</v>
      </c>
      <c r="N17" s="54"/>
      <c r="O17" s="5">
        <f>[7]NOVEMBRE!$E$13</f>
        <v>0</v>
      </c>
      <c r="P17" s="54"/>
      <c r="Q17" s="5">
        <f>[7]NOVEMBRE!$E$15</f>
        <v>0</v>
      </c>
      <c r="R17" s="56"/>
    </row>
    <row r="18" spans="1:18" ht="15.75" thickBot="1" x14ac:dyDescent="0.3">
      <c r="A18" s="3">
        <v>12</v>
      </c>
      <c r="B18" s="6" t="s">
        <v>19</v>
      </c>
      <c r="C18" s="5">
        <f>[8]NOVEMBRE!$E$7</f>
        <v>0</v>
      </c>
      <c r="D18" s="54"/>
      <c r="E18" s="5">
        <f>[8]NOVEMBRE!$E$8</f>
        <v>0</v>
      </c>
      <c r="F18" s="54"/>
      <c r="G18" s="5">
        <f>[8]NOVEMBRE!$E$9</f>
        <v>0</v>
      </c>
      <c r="H18" s="54"/>
      <c r="I18" s="5">
        <f>[8]NOVEMBRE!$E$10</f>
        <v>0</v>
      </c>
      <c r="J18" s="54"/>
      <c r="K18" s="5">
        <f>[8]NOVEMBRE!$E$11</f>
        <v>0</v>
      </c>
      <c r="L18" s="54"/>
      <c r="M18" s="5">
        <f>[8]NOVEMBRE!$E$12</f>
        <v>0</v>
      </c>
      <c r="N18" s="54"/>
      <c r="O18" s="5">
        <f>[8]NOVEMBRE!$E$13</f>
        <v>0</v>
      </c>
      <c r="P18" s="54"/>
      <c r="Q18" s="5">
        <f>[8]NOVEMBRE!$E$15</f>
        <v>0</v>
      </c>
      <c r="R18" s="56"/>
    </row>
    <row r="19" spans="1:18" ht="15.75" thickBot="1" x14ac:dyDescent="0.3">
      <c r="A19" s="3">
        <v>16</v>
      </c>
      <c r="B19" s="6" t="s">
        <v>20</v>
      </c>
      <c r="C19" s="5">
        <f>[9]NOVEMBRE!$E$7</f>
        <v>0</v>
      </c>
      <c r="D19" s="54"/>
      <c r="E19" s="5">
        <f>[9]NOVEMBRE!$E$8</f>
        <v>0</v>
      </c>
      <c r="F19" s="54"/>
      <c r="G19" s="5">
        <f>[9]NOVEMBRE!$E$9</f>
        <v>0</v>
      </c>
      <c r="H19" s="54"/>
      <c r="I19" s="5">
        <f>[9]NOVEMBRE!$E$10</f>
        <v>0</v>
      </c>
      <c r="J19" s="54"/>
      <c r="K19" s="5">
        <f>[9]NOVEMBRE!$E$11</f>
        <v>0</v>
      </c>
      <c r="L19" s="54"/>
      <c r="M19" s="5">
        <f>[9]NOVEMBRE!$E$12</f>
        <v>0</v>
      </c>
      <c r="N19" s="54"/>
      <c r="O19" s="5">
        <f>[9]NOVEMBRE!$E$13</f>
        <v>0</v>
      </c>
      <c r="P19" s="54"/>
      <c r="Q19" s="5">
        <f>[9]NOVEMBRE!$E$15</f>
        <v>0</v>
      </c>
      <c r="R19" s="56"/>
    </row>
    <row r="20" spans="1:18" ht="15.75" thickBot="1" x14ac:dyDescent="0.3">
      <c r="A20" s="3">
        <v>31</v>
      </c>
      <c r="B20" s="6" t="s">
        <v>21</v>
      </c>
      <c r="C20" s="5">
        <f>[10]NOVEMBRE!$E$7</f>
        <v>0</v>
      </c>
      <c r="D20" s="54"/>
      <c r="E20" s="5">
        <f>[10]NOVEMBRE!$E$8</f>
        <v>0</v>
      </c>
      <c r="F20" s="54"/>
      <c r="G20" s="5">
        <f>[10]NOVEMBRE!$E$9</f>
        <v>0</v>
      </c>
      <c r="H20" s="54"/>
      <c r="I20" s="5">
        <f>[10]NOVEMBRE!$E$10</f>
        <v>0</v>
      </c>
      <c r="J20" s="54"/>
      <c r="K20" s="5">
        <f>[10]NOVEMBRE!$E$11</f>
        <v>0</v>
      </c>
      <c r="L20" s="54"/>
      <c r="M20" s="5">
        <f>[10]NOVEMBRE!$E$12</f>
        <v>0</v>
      </c>
      <c r="N20" s="54"/>
      <c r="O20" s="5">
        <f>[10]NOVEMBRE!$E$13</f>
        <v>0</v>
      </c>
      <c r="P20" s="54"/>
      <c r="Q20" s="5">
        <f>[10]NOVEMBRE!$E$15</f>
        <v>0</v>
      </c>
      <c r="R20" s="56"/>
    </row>
    <row r="21" spans="1:18" ht="15.75" thickBot="1" x14ac:dyDescent="0.3">
      <c r="A21" s="4">
        <v>33</v>
      </c>
      <c r="B21" s="7" t="s">
        <v>22</v>
      </c>
      <c r="C21" s="5">
        <f>[11]NOVEMBRE!$E$7</f>
        <v>0</v>
      </c>
      <c r="D21" s="54"/>
      <c r="E21" s="5">
        <f>[11]NOVEMBRE!$E$8</f>
        <v>0</v>
      </c>
      <c r="F21" s="54"/>
      <c r="G21" s="5">
        <f>[11]NOVEMBRE!$E$9</f>
        <v>0</v>
      </c>
      <c r="H21" s="54"/>
      <c r="I21" s="5">
        <f>[11]NOVEMBRE!$E$10</f>
        <v>0</v>
      </c>
      <c r="J21" s="54"/>
      <c r="K21" s="5">
        <f>[11]NOVEMBRE!$E$11</f>
        <v>0</v>
      </c>
      <c r="L21" s="54"/>
      <c r="M21" s="5">
        <f>[11]NOVEMBRE!$E$12</f>
        <v>0</v>
      </c>
      <c r="N21" s="54"/>
      <c r="O21" s="5">
        <f>[11]NOVEMBRE!$E$13</f>
        <v>0</v>
      </c>
      <c r="P21" s="54"/>
      <c r="Q21" s="5">
        <f>[11]NOVEMBRE!$E$15</f>
        <v>0</v>
      </c>
      <c r="R21" s="56"/>
    </row>
    <row r="22" spans="1:18" ht="15.75" thickBot="1" x14ac:dyDescent="0.3">
      <c r="B22" s="10" t="s">
        <v>31</v>
      </c>
      <c r="C22" s="8">
        <f>SUM(C11:C21)</f>
        <v>0</v>
      </c>
      <c r="D22" s="55"/>
      <c r="E22" s="8">
        <f t="shared" ref="E22:Q22" si="0">SUM(E11:E21)</f>
        <v>0</v>
      </c>
      <c r="F22" s="55"/>
      <c r="G22" s="8">
        <f t="shared" si="0"/>
        <v>0</v>
      </c>
      <c r="H22" s="55"/>
      <c r="I22" s="8">
        <f t="shared" si="0"/>
        <v>0</v>
      </c>
      <c r="J22" s="55"/>
      <c r="K22" s="8">
        <f t="shared" si="0"/>
        <v>0</v>
      </c>
      <c r="L22" s="55"/>
      <c r="M22" s="8">
        <f t="shared" si="0"/>
        <v>0</v>
      </c>
      <c r="N22" s="55"/>
      <c r="O22" s="8">
        <f t="shared" si="0"/>
        <v>0</v>
      </c>
      <c r="P22" s="55"/>
      <c r="Q22" s="8">
        <f t="shared" si="0"/>
        <v>0</v>
      </c>
      <c r="R22" s="56"/>
    </row>
    <row r="24" spans="1:18" ht="15.75" thickBot="1" x14ac:dyDescent="0.3"/>
    <row r="25" spans="1:18" ht="15.75" thickBot="1" x14ac:dyDescent="0.3">
      <c r="C25" s="50" t="s">
        <v>33</v>
      </c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2"/>
    </row>
    <row r="26" spans="1:18" ht="15.75" thickBot="1" x14ac:dyDescent="0.3">
      <c r="C26" s="10" t="s">
        <v>23</v>
      </c>
      <c r="D26" s="10" t="s">
        <v>41</v>
      </c>
      <c r="E26" s="10" t="s">
        <v>24</v>
      </c>
      <c r="F26" s="10" t="s">
        <v>41</v>
      </c>
      <c r="G26" s="10" t="s">
        <v>25</v>
      </c>
      <c r="H26" s="10" t="s">
        <v>41</v>
      </c>
      <c r="I26" s="10" t="s">
        <v>26</v>
      </c>
      <c r="J26" s="10" t="s">
        <v>41</v>
      </c>
      <c r="K26" s="10" t="s">
        <v>27</v>
      </c>
      <c r="L26" s="10" t="s">
        <v>41</v>
      </c>
      <c r="M26" s="10" t="s">
        <v>28</v>
      </c>
      <c r="N26" s="10" t="s">
        <v>41</v>
      </c>
      <c r="O26" s="10" t="s">
        <v>29</v>
      </c>
      <c r="P26" s="10" t="s">
        <v>41</v>
      </c>
      <c r="Q26" s="10" t="s">
        <v>30</v>
      </c>
      <c r="R26" s="10" t="s">
        <v>41</v>
      </c>
    </row>
    <row r="27" spans="1:18" ht="15.75" thickBot="1" x14ac:dyDescent="0.3">
      <c r="A27" s="2">
        <v>1</v>
      </c>
      <c r="B27" s="5" t="s">
        <v>12</v>
      </c>
      <c r="C27" s="11">
        <f>[1]NOVEMBRE!$F$7</f>
        <v>0</v>
      </c>
      <c r="D27" s="54"/>
      <c r="E27" s="11">
        <f>[1]NOVEMBRE!$F$8</f>
        <v>0</v>
      </c>
      <c r="F27" s="54"/>
      <c r="G27" s="11">
        <f>[1]NOVEMBRE!$F$9</f>
        <v>0</v>
      </c>
      <c r="H27" s="54"/>
      <c r="I27" s="11">
        <f>[1]NOVEMBRE!$F$10</f>
        <v>0</v>
      </c>
      <c r="J27" s="54"/>
      <c r="K27" s="11">
        <f>[1]NOVEMBRE!$F$11</f>
        <v>0</v>
      </c>
      <c r="L27" s="54"/>
      <c r="M27" s="11">
        <f>[1]NOVEMBRE!$F$12</f>
        <v>0</v>
      </c>
      <c r="N27" s="54"/>
      <c r="O27" s="11">
        <f>[1]NOVEMBRE!$F$13</f>
        <v>0</v>
      </c>
      <c r="P27" s="54"/>
      <c r="Q27" s="11">
        <f>[1]NOVEMBRE!$F$15</f>
        <v>0</v>
      </c>
      <c r="R27" s="56"/>
    </row>
    <row r="28" spans="1:18" ht="15.75" thickBot="1" x14ac:dyDescent="0.3">
      <c r="A28" s="3">
        <v>3</v>
      </c>
      <c r="B28" s="6" t="s">
        <v>13</v>
      </c>
      <c r="C28" s="11">
        <f>[2]NOVEMBRE!$F$7</f>
        <v>0</v>
      </c>
      <c r="D28" s="54"/>
      <c r="E28" s="11">
        <f>[2]NOVEMBRE!$F$8</f>
        <v>0</v>
      </c>
      <c r="F28" s="54"/>
      <c r="G28" s="11">
        <f>[2]NOVEMBRE!$F$9</f>
        <v>0</v>
      </c>
      <c r="H28" s="54"/>
      <c r="I28" s="11">
        <f>[2]NOVEMBRE!$F$10</f>
        <v>0</v>
      </c>
      <c r="J28" s="54"/>
      <c r="K28" s="11">
        <f>[2]NOVEMBRE!$F$11</f>
        <v>0</v>
      </c>
      <c r="L28" s="54"/>
      <c r="M28" s="11">
        <f>[2]NOVEMBRE!$F$12</f>
        <v>0</v>
      </c>
      <c r="N28" s="54"/>
      <c r="O28" s="11">
        <f>[2]NOVEMBRE!$F$13</f>
        <v>0</v>
      </c>
      <c r="P28" s="54"/>
      <c r="Q28" s="11">
        <f>[2]NOVEMBRE!$F$15</f>
        <v>0</v>
      </c>
      <c r="R28" s="56"/>
    </row>
    <row r="29" spans="1:18" ht="15.75" thickBot="1" x14ac:dyDescent="0.3">
      <c r="A29" s="3">
        <v>4</v>
      </c>
      <c r="B29" s="6" t="s">
        <v>14</v>
      </c>
      <c r="C29" s="11">
        <f>[3]NOVEMBRE!$F$7</f>
        <v>0</v>
      </c>
      <c r="D29" s="54"/>
      <c r="E29" s="11">
        <f>[3]NOVEMBRE!$F$8</f>
        <v>0</v>
      </c>
      <c r="F29" s="54"/>
      <c r="G29" s="11">
        <f>[3]NOVEMBRE!$F$9</f>
        <v>0</v>
      </c>
      <c r="H29" s="54"/>
      <c r="I29" s="11">
        <f>[3]NOVEMBRE!$F$10</f>
        <v>0</v>
      </c>
      <c r="J29" s="54"/>
      <c r="K29" s="11">
        <f>[3]NOVEMBRE!$F$11</f>
        <v>0</v>
      </c>
      <c r="L29" s="54"/>
      <c r="M29" s="11">
        <f>[3]NOVEMBRE!$F$12</f>
        <v>0</v>
      </c>
      <c r="N29" s="54"/>
      <c r="O29" s="11">
        <f>[3]NOVEMBRE!$F$13</f>
        <v>0</v>
      </c>
      <c r="P29" s="54"/>
      <c r="Q29" s="11">
        <f>[3]NOVEMBRE!$F$15</f>
        <v>0</v>
      </c>
      <c r="R29" s="56"/>
    </row>
    <row r="30" spans="1:18" ht="15.75" thickBot="1" x14ac:dyDescent="0.3">
      <c r="A30" s="3">
        <v>5</v>
      </c>
      <c r="B30" s="6" t="s">
        <v>15</v>
      </c>
      <c r="C30" s="11">
        <f>[4]NOVEMBRE!$F$7</f>
        <v>0</v>
      </c>
      <c r="D30" s="54"/>
      <c r="E30" s="11">
        <f>[4]NOVEMBRE!$F$8</f>
        <v>0</v>
      </c>
      <c r="F30" s="54"/>
      <c r="G30" s="11">
        <f>[4]NOVEMBRE!$F$9</f>
        <v>0</v>
      </c>
      <c r="H30" s="54"/>
      <c r="I30" s="11">
        <f>[4]NOVEMBRE!$F$10</f>
        <v>0</v>
      </c>
      <c r="J30" s="54"/>
      <c r="K30" s="11">
        <f>[4]NOVEMBRE!$F$11</f>
        <v>0</v>
      </c>
      <c r="L30" s="54"/>
      <c r="M30" s="11">
        <f>[4]NOVEMBRE!$F$12</f>
        <v>0</v>
      </c>
      <c r="N30" s="54"/>
      <c r="O30" s="11">
        <f>[4]NOVEMBRE!$F$13</f>
        <v>0</v>
      </c>
      <c r="P30" s="54"/>
      <c r="Q30" s="11">
        <f>[4]NOVEMBRE!$F$15</f>
        <v>0</v>
      </c>
      <c r="R30" s="56"/>
    </row>
    <row r="31" spans="1:18" ht="15.75" thickBot="1" x14ac:dyDescent="0.3">
      <c r="A31" s="3">
        <v>8</v>
      </c>
      <c r="B31" s="6" t="s">
        <v>16</v>
      </c>
      <c r="C31" s="11">
        <f>[5]NOVEMBRE!$F$7</f>
        <v>0</v>
      </c>
      <c r="D31" s="54"/>
      <c r="E31" s="11">
        <f>[5]NOVEMBRE!$F$8</f>
        <v>0</v>
      </c>
      <c r="F31" s="54"/>
      <c r="G31" s="11">
        <f>[5]NOVEMBRE!$F$9</f>
        <v>0</v>
      </c>
      <c r="H31" s="54"/>
      <c r="I31" s="11">
        <f>[5]NOVEMBRE!$F$10</f>
        <v>0</v>
      </c>
      <c r="J31" s="54"/>
      <c r="K31" s="11">
        <f>[5]NOVEMBRE!$F$11</f>
        <v>0</v>
      </c>
      <c r="L31" s="54"/>
      <c r="M31" s="11">
        <f>[5]NOVEMBRE!$F$12</f>
        <v>0</v>
      </c>
      <c r="N31" s="54"/>
      <c r="O31" s="11">
        <f>[5]NOVEMBRE!$F$13</f>
        <v>0</v>
      </c>
      <c r="P31" s="54"/>
      <c r="Q31" s="11">
        <f>[5]NOVEMBRE!$F$15</f>
        <v>0</v>
      </c>
      <c r="R31" s="56"/>
    </row>
    <row r="32" spans="1:18" ht="15.75" thickBot="1" x14ac:dyDescent="0.3">
      <c r="A32" s="3">
        <v>9</v>
      </c>
      <c r="B32" s="6" t="s">
        <v>17</v>
      </c>
      <c r="C32" s="11">
        <f>[6]NOVEMBRE!$F$7</f>
        <v>0</v>
      </c>
      <c r="D32" s="54"/>
      <c r="E32" s="11">
        <f>[6]NOVEMBRE!$F$8</f>
        <v>0</v>
      </c>
      <c r="F32" s="54"/>
      <c r="G32" s="11">
        <f>[6]NOVEMBRE!$F$9</f>
        <v>0</v>
      </c>
      <c r="H32" s="54"/>
      <c r="I32" s="11">
        <f>[6]NOVEMBRE!$F$10</f>
        <v>0</v>
      </c>
      <c r="J32" s="54"/>
      <c r="K32" s="11">
        <f>[6]NOVEMBRE!$F$11</f>
        <v>0</v>
      </c>
      <c r="L32" s="54"/>
      <c r="M32" s="11">
        <f>[6]NOVEMBRE!$F$12</f>
        <v>0</v>
      </c>
      <c r="N32" s="54"/>
      <c r="O32" s="11">
        <f>[6]NOVEMBRE!$F$13</f>
        <v>0</v>
      </c>
      <c r="P32" s="54"/>
      <c r="Q32" s="11">
        <f>[6]NOVEMBRE!$F$15</f>
        <v>0</v>
      </c>
      <c r="R32" s="56"/>
    </row>
    <row r="33" spans="1:18" ht="15.75" thickBot="1" x14ac:dyDescent="0.3">
      <c r="A33" s="3">
        <v>11</v>
      </c>
      <c r="B33" s="6" t="s">
        <v>18</v>
      </c>
      <c r="C33" s="11">
        <f>[7]NOVEMBRE!$F$7</f>
        <v>0</v>
      </c>
      <c r="D33" s="54"/>
      <c r="E33" s="11">
        <f>[7]NOVEMBRE!$F$8</f>
        <v>0</v>
      </c>
      <c r="F33" s="54"/>
      <c r="G33" s="11">
        <f>[7]NOVEMBRE!$F$9</f>
        <v>0</v>
      </c>
      <c r="H33" s="54"/>
      <c r="I33" s="11">
        <f>[7]NOVEMBRE!$F$10</f>
        <v>0</v>
      </c>
      <c r="J33" s="54"/>
      <c r="K33" s="11">
        <f>[7]NOVEMBRE!$F$11</f>
        <v>0</v>
      </c>
      <c r="L33" s="54"/>
      <c r="M33" s="11">
        <f>[7]NOVEMBRE!$F$12</f>
        <v>0</v>
      </c>
      <c r="N33" s="54"/>
      <c r="O33" s="11">
        <f>[7]NOVEMBRE!$F$13</f>
        <v>0</v>
      </c>
      <c r="P33" s="54"/>
      <c r="Q33" s="11">
        <f>[7]NOVEMBRE!$F$15</f>
        <v>0</v>
      </c>
      <c r="R33" s="56"/>
    </row>
    <row r="34" spans="1:18" ht="15.75" thickBot="1" x14ac:dyDescent="0.3">
      <c r="A34" s="3">
        <v>12</v>
      </c>
      <c r="B34" s="6" t="s">
        <v>19</v>
      </c>
      <c r="C34" s="11">
        <f>[8]NOVEMBRE!$F$7</f>
        <v>0</v>
      </c>
      <c r="D34" s="54"/>
      <c r="E34" s="11">
        <f>[8]NOVEMBRE!$F$8</f>
        <v>0</v>
      </c>
      <c r="F34" s="54"/>
      <c r="G34" s="11">
        <f>[8]NOVEMBRE!$F$9</f>
        <v>0</v>
      </c>
      <c r="H34" s="54"/>
      <c r="I34" s="11">
        <f>[8]NOVEMBRE!$F$10</f>
        <v>0</v>
      </c>
      <c r="J34" s="54"/>
      <c r="K34" s="11">
        <f>[8]NOVEMBRE!$F$11</f>
        <v>0</v>
      </c>
      <c r="L34" s="54"/>
      <c r="M34" s="11">
        <f>[8]NOVEMBRE!$F$12</f>
        <v>0</v>
      </c>
      <c r="N34" s="54"/>
      <c r="O34" s="11">
        <f>[8]NOVEMBRE!$F$13</f>
        <v>0</v>
      </c>
      <c r="P34" s="54"/>
      <c r="Q34" s="11">
        <f>[8]NOVEMBRE!$F$15</f>
        <v>0</v>
      </c>
      <c r="R34" s="56"/>
    </row>
    <row r="35" spans="1:18" ht="15.75" thickBot="1" x14ac:dyDescent="0.3">
      <c r="A35" s="3">
        <v>16</v>
      </c>
      <c r="B35" s="6" t="s">
        <v>20</v>
      </c>
      <c r="C35" s="11">
        <f>[9]NOVEMBRE!$F$7</f>
        <v>0</v>
      </c>
      <c r="D35" s="54"/>
      <c r="E35" s="11">
        <f>[9]NOVEMBRE!$F$8</f>
        <v>0</v>
      </c>
      <c r="F35" s="54"/>
      <c r="G35" s="11">
        <f>[9]NOVEMBRE!$F$9</f>
        <v>0</v>
      </c>
      <c r="H35" s="54"/>
      <c r="I35" s="11">
        <f>[9]NOVEMBRE!$F$10</f>
        <v>0</v>
      </c>
      <c r="J35" s="54"/>
      <c r="K35" s="11">
        <f>[9]NOVEMBRE!$F$11</f>
        <v>0</v>
      </c>
      <c r="L35" s="54"/>
      <c r="M35" s="11">
        <f>[9]NOVEMBRE!$F$12</f>
        <v>0</v>
      </c>
      <c r="N35" s="54"/>
      <c r="O35" s="11">
        <f>[9]NOVEMBRE!$F$13</f>
        <v>0</v>
      </c>
      <c r="P35" s="54"/>
      <c r="Q35" s="11">
        <f>[9]NOVEMBRE!$F$15</f>
        <v>0</v>
      </c>
      <c r="R35" s="56"/>
    </row>
    <row r="36" spans="1:18" ht="15.75" thickBot="1" x14ac:dyDescent="0.3">
      <c r="A36" s="3">
        <v>31</v>
      </c>
      <c r="B36" s="6" t="s">
        <v>21</v>
      </c>
      <c r="C36" s="11">
        <f>[10]NOVEMBRE!$F$7</f>
        <v>0</v>
      </c>
      <c r="D36" s="54"/>
      <c r="E36" s="11">
        <f>[10]NOVEMBRE!$F$8</f>
        <v>0</v>
      </c>
      <c r="F36" s="54"/>
      <c r="G36" s="11">
        <f>[10]NOVEMBRE!$F$9</f>
        <v>0</v>
      </c>
      <c r="H36" s="54"/>
      <c r="I36" s="11">
        <f>[10]NOVEMBRE!$F$10</f>
        <v>0</v>
      </c>
      <c r="J36" s="54"/>
      <c r="K36" s="11">
        <f>[10]NOVEMBRE!$F$11</f>
        <v>0</v>
      </c>
      <c r="L36" s="54"/>
      <c r="M36" s="11">
        <f>[10]NOVEMBRE!$F$12</f>
        <v>0</v>
      </c>
      <c r="N36" s="54"/>
      <c r="O36" s="11">
        <f>[10]NOVEMBRE!$F$13</f>
        <v>0</v>
      </c>
      <c r="P36" s="54"/>
      <c r="Q36" s="11">
        <f>[10]NOVEMBRE!$F$15</f>
        <v>0</v>
      </c>
      <c r="R36" s="56"/>
    </row>
    <row r="37" spans="1:18" ht="15.75" thickBot="1" x14ac:dyDescent="0.3">
      <c r="A37" s="4">
        <v>33</v>
      </c>
      <c r="B37" s="7" t="s">
        <v>22</v>
      </c>
      <c r="C37" s="11">
        <f>[11]NOVEMBRE!$F$7</f>
        <v>0</v>
      </c>
      <c r="D37" s="54"/>
      <c r="E37" s="11">
        <f>[11]NOVEMBRE!$F$8</f>
        <v>0</v>
      </c>
      <c r="F37" s="54"/>
      <c r="G37" s="11">
        <f>[11]NOVEMBRE!$F$9</f>
        <v>0</v>
      </c>
      <c r="H37" s="54"/>
      <c r="I37" s="11">
        <f>[11]NOVEMBRE!$F$10</f>
        <v>0</v>
      </c>
      <c r="J37" s="54"/>
      <c r="K37" s="11">
        <f>[11]NOVEMBRE!$F$11</f>
        <v>0</v>
      </c>
      <c r="L37" s="54"/>
      <c r="M37" s="11">
        <f>[11]NOVEMBRE!$F$12</f>
        <v>0</v>
      </c>
      <c r="N37" s="54"/>
      <c r="O37" s="11">
        <f>[11]NOVEMBRE!$F$13</f>
        <v>0</v>
      </c>
      <c r="P37" s="54"/>
      <c r="Q37" s="11">
        <f>[11]NOVEMBRE!$F$15</f>
        <v>0</v>
      </c>
      <c r="R37" s="56"/>
    </row>
    <row r="38" spans="1:18" ht="15.75" thickBot="1" x14ac:dyDescent="0.3">
      <c r="B38" s="10" t="s">
        <v>31</v>
      </c>
      <c r="C38" s="12">
        <f>SUM(C27:C37)</f>
        <v>0</v>
      </c>
      <c r="D38" s="55"/>
      <c r="E38" s="12">
        <f t="shared" ref="E38" si="1">SUM(E27:E37)</f>
        <v>0</v>
      </c>
      <c r="F38" s="55"/>
      <c r="G38" s="12">
        <f t="shared" ref="G38" si="2">SUM(G27:G37)</f>
        <v>0</v>
      </c>
      <c r="H38" s="55"/>
      <c r="I38" s="12">
        <f t="shared" ref="I38" si="3">SUM(I27:I37)</f>
        <v>0</v>
      </c>
      <c r="J38" s="55"/>
      <c r="K38" s="12">
        <f t="shared" ref="K38" si="4">SUM(K27:K37)</f>
        <v>0</v>
      </c>
      <c r="L38" s="55"/>
      <c r="M38" s="12">
        <f t="shared" ref="M38" si="5">SUM(M27:M37)</f>
        <v>0</v>
      </c>
      <c r="N38" s="55"/>
      <c r="O38" s="12">
        <f t="shared" ref="O38" si="6">SUM(O27:O37)</f>
        <v>0</v>
      </c>
      <c r="P38" s="55"/>
      <c r="Q38" s="12">
        <f t="shared" ref="Q38" si="7">SUM(Q27:Q37)</f>
        <v>0</v>
      </c>
      <c r="R38" s="56"/>
    </row>
  </sheetData>
  <mergeCells count="3">
    <mergeCell ref="E2:M4"/>
    <mergeCell ref="C9:Q9"/>
    <mergeCell ref="C25:Q25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F74E3-842D-4DEB-BF38-C97458488932}">
  <dimension ref="A1:R38"/>
  <sheetViews>
    <sheetView workbookViewId="0">
      <selection activeCell="O43" sqref="O43"/>
    </sheetView>
  </sheetViews>
  <sheetFormatPr baseColWidth="10" defaultRowHeight="15" x14ac:dyDescent="0.25"/>
  <cols>
    <col min="1" max="1" width="3" style="1" bestFit="1" customWidth="1"/>
    <col min="2" max="2" width="12.28515625" style="1" bestFit="1" customWidth="1"/>
    <col min="3" max="4" width="11.42578125" style="1"/>
    <col min="5" max="5" width="14.140625" style="1" bestFit="1" customWidth="1"/>
    <col min="6" max="6" width="14.140625" style="1" customWidth="1"/>
    <col min="7" max="7" width="12.42578125" style="1" bestFit="1" customWidth="1"/>
    <col min="8" max="8" width="12.42578125" style="1" customWidth="1"/>
    <col min="9" max="9" width="18.85546875" style="1" bestFit="1" customWidth="1"/>
    <col min="10" max="10" width="18.85546875" style="1" customWidth="1"/>
    <col min="11" max="11" width="11.85546875" style="1" bestFit="1" customWidth="1"/>
    <col min="12" max="12" width="11.85546875" style="1" customWidth="1"/>
    <col min="13" max="14" width="11.42578125" style="1"/>
    <col min="15" max="15" width="12.85546875" style="1" bestFit="1" customWidth="1"/>
    <col min="16" max="16" width="12.85546875" style="1" customWidth="1"/>
    <col min="17" max="16384" width="11.42578125" style="1"/>
  </cols>
  <sheetData>
    <row r="1" spans="1:18" ht="15.75" thickBot="1" x14ac:dyDescent="0.3"/>
    <row r="2" spans="1:18" x14ac:dyDescent="0.25">
      <c r="E2" s="21" t="s">
        <v>11</v>
      </c>
      <c r="F2" s="22"/>
      <c r="G2" s="22"/>
      <c r="H2" s="22"/>
      <c r="I2" s="22"/>
      <c r="J2" s="22"/>
      <c r="K2" s="22"/>
      <c r="L2" s="22"/>
      <c r="M2" s="23"/>
      <c r="N2" s="19"/>
    </row>
    <row r="3" spans="1:18" x14ac:dyDescent="0.25">
      <c r="E3" s="24"/>
      <c r="F3" s="25"/>
      <c r="G3" s="25"/>
      <c r="H3" s="25"/>
      <c r="I3" s="25"/>
      <c r="J3" s="25"/>
      <c r="K3" s="25"/>
      <c r="L3" s="25"/>
      <c r="M3" s="26"/>
      <c r="N3" s="19"/>
    </row>
    <row r="4" spans="1:18" ht="15.75" thickBot="1" x14ac:dyDescent="0.3">
      <c r="E4" s="27"/>
      <c r="F4" s="28"/>
      <c r="G4" s="28"/>
      <c r="H4" s="28"/>
      <c r="I4" s="28"/>
      <c r="J4" s="28"/>
      <c r="K4" s="28"/>
      <c r="L4" s="28"/>
      <c r="M4" s="29"/>
      <c r="N4" s="19"/>
    </row>
    <row r="8" spans="1:18" ht="15.75" thickBot="1" x14ac:dyDescent="0.3"/>
    <row r="9" spans="1:18" ht="15.75" thickBot="1" x14ac:dyDescent="0.3">
      <c r="C9" s="50" t="s">
        <v>32</v>
      </c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2"/>
    </row>
    <row r="10" spans="1:18" ht="15.75" thickBot="1" x14ac:dyDescent="0.3">
      <c r="C10" s="10" t="s">
        <v>23</v>
      </c>
      <c r="D10" s="10" t="s">
        <v>41</v>
      </c>
      <c r="E10" s="10" t="s">
        <v>24</v>
      </c>
      <c r="F10" s="10" t="s">
        <v>41</v>
      </c>
      <c r="G10" s="10" t="s">
        <v>25</v>
      </c>
      <c r="H10" s="10" t="s">
        <v>41</v>
      </c>
      <c r="I10" s="10" t="s">
        <v>26</v>
      </c>
      <c r="J10" s="10" t="s">
        <v>41</v>
      </c>
      <c r="K10" s="10" t="s">
        <v>27</v>
      </c>
      <c r="L10" s="10" t="s">
        <v>41</v>
      </c>
      <c r="M10" s="10" t="s">
        <v>28</v>
      </c>
      <c r="N10" s="10" t="s">
        <v>41</v>
      </c>
      <c r="O10" s="10" t="s">
        <v>29</v>
      </c>
      <c r="P10" s="10" t="s">
        <v>41</v>
      </c>
      <c r="Q10" s="10" t="s">
        <v>30</v>
      </c>
      <c r="R10" s="10" t="s">
        <v>41</v>
      </c>
    </row>
    <row r="11" spans="1:18" ht="15.75" thickBot="1" x14ac:dyDescent="0.3">
      <c r="A11" s="2">
        <v>1</v>
      </c>
      <c r="B11" s="5" t="s">
        <v>12</v>
      </c>
      <c r="C11" s="5">
        <f>[1]DECEMBRE!$E$7</f>
        <v>0</v>
      </c>
      <c r="D11" s="54"/>
      <c r="E11" s="5">
        <f>[1]DECEMBRE!$E$8</f>
        <v>0</v>
      </c>
      <c r="F11" s="54"/>
      <c r="G11" s="5">
        <f>[1]DECEMBRE!$E$9</f>
        <v>0</v>
      </c>
      <c r="H11" s="54"/>
      <c r="I11" s="5">
        <f>[1]DECEMBRE!$E$10</f>
        <v>0</v>
      </c>
      <c r="J11" s="54"/>
      <c r="K11" s="5">
        <f>[1]DECEMBRE!$E$11</f>
        <v>0</v>
      </c>
      <c r="L11" s="54"/>
      <c r="M11" s="5">
        <f>[1]DECEMBRE!$E$12</f>
        <v>0</v>
      </c>
      <c r="N11" s="54"/>
      <c r="O11" s="5">
        <f>[1]DECEMBRE!$E$13</f>
        <v>0</v>
      </c>
      <c r="P11" s="54"/>
      <c r="Q11" s="5">
        <f>[1]DECEMBRE!$E$15</f>
        <v>0</v>
      </c>
      <c r="R11" s="56"/>
    </row>
    <row r="12" spans="1:18" ht="15.75" thickBot="1" x14ac:dyDescent="0.3">
      <c r="A12" s="3">
        <v>3</v>
      </c>
      <c r="B12" s="6" t="s">
        <v>13</v>
      </c>
      <c r="C12" s="5">
        <f>[2]DECEMBRE!$E$7</f>
        <v>0</v>
      </c>
      <c r="D12" s="54"/>
      <c r="E12" s="5">
        <f>[2]DECEMBRE!$E$8</f>
        <v>0</v>
      </c>
      <c r="F12" s="54"/>
      <c r="G12" s="5">
        <f>[2]DECEMBRE!$E$9</f>
        <v>0</v>
      </c>
      <c r="H12" s="54"/>
      <c r="I12" s="5">
        <f>[2]DECEMBRE!$E$10</f>
        <v>0</v>
      </c>
      <c r="J12" s="54"/>
      <c r="K12" s="5">
        <f>[2]DECEMBRE!$E$11</f>
        <v>0</v>
      </c>
      <c r="L12" s="54"/>
      <c r="M12" s="5">
        <f>[2]DECEMBRE!$E$12</f>
        <v>0</v>
      </c>
      <c r="N12" s="54"/>
      <c r="O12" s="5">
        <f>[2]DECEMBRE!$E$13</f>
        <v>0</v>
      </c>
      <c r="P12" s="54"/>
      <c r="Q12" s="5">
        <f>[2]DECEMBRE!$E$15</f>
        <v>0</v>
      </c>
      <c r="R12" s="56"/>
    </row>
    <row r="13" spans="1:18" ht="15.75" thickBot="1" x14ac:dyDescent="0.3">
      <c r="A13" s="3">
        <v>4</v>
      </c>
      <c r="B13" s="6" t="s">
        <v>14</v>
      </c>
      <c r="C13" s="5">
        <f>[3]DECEMBRE!$E$7</f>
        <v>0</v>
      </c>
      <c r="D13" s="54"/>
      <c r="E13" s="5">
        <f>[3]DECEMBRE!$E$8</f>
        <v>0</v>
      </c>
      <c r="F13" s="54"/>
      <c r="G13" s="5">
        <f>[3]DECEMBRE!$E$9</f>
        <v>0</v>
      </c>
      <c r="H13" s="54"/>
      <c r="I13" s="5">
        <f>[3]DECEMBRE!$E$10</f>
        <v>0</v>
      </c>
      <c r="J13" s="54"/>
      <c r="K13" s="5">
        <f>[3]DECEMBRE!$E$11</f>
        <v>0</v>
      </c>
      <c r="L13" s="54"/>
      <c r="M13" s="5">
        <f>[3]DECEMBRE!$E$12</f>
        <v>0</v>
      </c>
      <c r="N13" s="54"/>
      <c r="O13" s="5">
        <f>[3]DECEMBRE!$E$13</f>
        <v>0</v>
      </c>
      <c r="P13" s="54"/>
      <c r="Q13" s="5">
        <f>[3]DECEMBRE!$E$15</f>
        <v>0</v>
      </c>
      <c r="R13" s="56"/>
    </row>
    <row r="14" spans="1:18" ht="15.75" thickBot="1" x14ac:dyDescent="0.3">
      <c r="A14" s="3">
        <v>5</v>
      </c>
      <c r="B14" s="6" t="s">
        <v>15</v>
      </c>
      <c r="C14" s="5">
        <f>[4]DECEMBRE!$E$7</f>
        <v>0</v>
      </c>
      <c r="D14" s="54"/>
      <c r="E14" s="5">
        <f>[4]DECEMBRE!$E$8</f>
        <v>0</v>
      </c>
      <c r="F14" s="54"/>
      <c r="G14" s="5">
        <f>[4]DECEMBRE!$E$9</f>
        <v>0</v>
      </c>
      <c r="H14" s="54"/>
      <c r="I14" s="5">
        <f>[4]DECEMBRE!$E$10</f>
        <v>0</v>
      </c>
      <c r="J14" s="54"/>
      <c r="K14" s="5">
        <f>[4]DECEMBRE!$E$11</f>
        <v>0</v>
      </c>
      <c r="L14" s="54"/>
      <c r="M14" s="5">
        <f>[4]DECEMBRE!$E$12</f>
        <v>0</v>
      </c>
      <c r="N14" s="54"/>
      <c r="O14" s="5">
        <f>[4]DECEMBRE!$E$13</f>
        <v>0</v>
      </c>
      <c r="P14" s="54"/>
      <c r="Q14" s="5">
        <f>[4]DECEMBRE!$E$15</f>
        <v>0</v>
      </c>
      <c r="R14" s="56"/>
    </row>
    <row r="15" spans="1:18" ht="15.75" thickBot="1" x14ac:dyDescent="0.3">
      <c r="A15" s="3">
        <v>8</v>
      </c>
      <c r="B15" s="6" t="s">
        <v>16</v>
      </c>
      <c r="C15" s="5">
        <f>[5]DECEMBRE!$E$7</f>
        <v>0</v>
      </c>
      <c r="D15" s="54"/>
      <c r="E15" s="5">
        <f>[5]DECEMBRE!$E$8</f>
        <v>0</v>
      </c>
      <c r="F15" s="54"/>
      <c r="G15" s="5">
        <f>[5]DECEMBRE!$E$9</f>
        <v>0</v>
      </c>
      <c r="H15" s="54"/>
      <c r="I15" s="5">
        <f>[5]DECEMBRE!$E$10</f>
        <v>0</v>
      </c>
      <c r="J15" s="54"/>
      <c r="K15" s="5">
        <f>[5]DECEMBRE!$E$11</f>
        <v>0</v>
      </c>
      <c r="L15" s="54"/>
      <c r="M15" s="5">
        <f>[5]DECEMBRE!$E$12</f>
        <v>0</v>
      </c>
      <c r="N15" s="54"/>
      <c r="O15" s="5">
        <f>[5]DECEMBRE!$E$13</f>
        <v>0</v>
      </c>
      <c r="P15" s="54"/>
      <c r="Q15" s="5">
        <f>[5]DECEMBRE!$E$15</f>
        <v>0</v>
      </c>
      <c r="R15" s="56"/>
    </row>
    <row r="16" spans="1:18" ht="15.75" thickBot="1" x14ac:dyDescent="0.3">
      <c r="A16" s="3">
        <v>9</v>
      </c>
      <c r="B16" s="6" t="s">
        <v>17</v>
      </c>
      <c r="C16" s="5">
        <f>[6]DECEMBRE!$E$7</f>
        <v>0</v>
      </c>
      <c r="D16" s="54"/>
      <c r="E16" s="5">
        <f>[6]DECEMBRE!$E$8</f>
        <v>0</v>
      </c>
      <c r="F16" s="54"/>
      <c r="G16" s="5">
        <f>[6]DECEMBRE!$E$9</f>
        <v>0</v>
      </c>
      <c r="H16" s="54"/>
      <c r="I16" s="5">
        <f>[6]DECEMBRE!$E$10</f>
        <v>0</v>
      </c>
      <c r="J16" s="54"/>
      <c r="K16" s="5">
        <f>[6]DECEMBRE!$E$11</f>
        <v>0</v>
      </c>
      <c r="L16" s="54"/>
      <c r="M16" s="5">
        <f>[6]DECEMBRE!$E$12</f>
        <v>0</v>
      </c>
      <c r="N16" s="54"/>
      <c r="O16" s="5">
        <f>[6]DECEMBRE!$E$13</f>
        <v>0</v>
      </c>
      <c r="P16" s="54"/>
      <c r="Q16" s="5">
        <f>[6]DECEMBRE!$E$15</f>
        <v>0</v>
      </c>
      <c r="R16" s="56"/>
    </row>
    <row r="17" spans="1:18" ht="15.75" thickBot="1" x14ac:dyDescent="0.3">
      <c r="A17" s="3">
        <v>11</v>
      </c>
      <c r="B17" s="6" t="s">
        <v>18</v>
      </c>
      <c r="C17" s="5">
        <f>[7]DECEMBRE!$E$7</f>
        <v>0</v>
      </c>
      <c r="D17" s="54"/>
      <c r="E17" s="5">
        <f>[7]DECEMBRE!$E$8</f>
        <v>0</v>
      </c>
      <c r="F17" s="54"/>
      <c r="G17" s="5">
        <f>[7]DECEMBRE!$E$9</f>
        <v>0</v>
      </c>
      <c r="H17" s="54"/>
      <c r="I17" s="5">
        <f>[7]DECEMBRE!$E$10</f>
        <v>0</v>
      </c>
      <c r="J17" s="54"/>
      <c r="K17" s="5">
        <f>[7]DECEMBRE!$E$11</f>
        <v>0</v>
      </c>
      <c r="L17" s="54"/>
      <c r="M17" s="5">
        <f>[7]DECEMBRE!$E$12</f>
        <v>0</v>
      </c>
      <c r="N17" s="54"/>
      <c r="O17" s="5">
        <f>[7]DECEMBRE!$E$13</f>
        <v>0</v>
      </c>
      <c r="P17" s="54"/>
      <c r="Q17" s="5">
        <f>[7]DECEMBRE!$E$15</f>
        <v>0</v>
      </c>
      <c r="R17" s="56"/>
    </row>
    <row r="18" spans="1:18" ht="15.75" thickBot="1" x14ac:dyDescent="0.3">
      <c r="A18" s="3">
        <v>12</v>
      </c>
      <c r="B18" s="6" t="s">
        <v>19</v>
      </c>
      <c r="C18" s="5">
        <f>[8]DECEMBRE!$E$7</f>
        <v>0</v>
      </c>
      <c r="D18" s="54"/>
      <c r="E18" s="5">
        <f>[8]DECEMBRE!$E$8</f>
        <v>0</v>
      </c>
      <c r="F18" s="54"/>
      <c r="G18" s="5">
        <f>[8]DECEMBRE!$E$9</f>
        <v>0</v>
      </c>
      <c r="H18" s="54"/>
      <c r="I18" s="5">
        <f>[8]DECEMBRE!$E$10</f>
        <v>0</v>
      </c>
      <c r="J18" s="54"/>
      <c r="K18" s="5">
        <f>[8]DECEMBRE!$E$11</f>
        <v>0</v>
      </c>
      <c r="L18" s="54"/>
      <c r="M18" s="5">
        <f>[8]DECEMBRE!$E$12</f>
        <v>0</v>
      </c>
      <c r="N18" s="54"/>
      <c r="O18" s="5">
        <f>[8]DECEMBRE!$E$13</f>
        <v>0</v>
      </c>
      <c r="P18" s="54"/>
      <c r="Q18" s="5">
        <f>[8]DECEMBRE!$E$15</f>
        <v>0</v>
      </c>
      <c r="R18" s="56"/>
    </row>
    <row r="19" spans="1:18" ht="15.75" thickBot="1" x14ac:dyDescent="0.3">
      <c r="A19" s="3">
        <v>16</v>
      </c>
      <c r="B19" s="6" t="s">
        <v>20</v>
      </c>
      <c r="C19" s="5">
        <f>[9]DECEMBRE!$E$7</f>
        <v>0</v>
      </c>
      <c r="D19" s="54"/>
      <c r="E19" s="5">
        <f>[9]DECEMBRE!$E$8</f>
        <v>0</v>
      </c>
      <c r="F19" s="54"/>
      <c r="G19" s="5">
        <f>[9]DECEMBRE!$E$9</f>
        <v>0</v>
      </c>
      <c r="H19" s="54"/>
      <c r="I19" s="5">
        <f>[9]DECEMBRE!$E$10</f>
        <v>0</v>
      </c>
      <c r="J19" s="54"/>
      <c r="K19" s="5">
        <f>[9]DECEMBRE!$E$11</f>
        <v>0</v>
      </c>
      <c r="L19" s="54"/>
      <c r="M19" s="5">
        <f>[9]DECEMBRE!$E$12</f>
        <v>0</v>
      </c>
      <c r="N19" s="54"/>
      <c r="O19" s="5">
        <f>[9]DECEMBRE!$E$13</f>
        <v>0</v>
      </c>
      <c r="P19" s="54"/>
      <c r="Q19" s="5">
        <f>[9]DECEMBRE!$E$15</f>
        <v>0</v>
      </c>
      <c r="R19" s="56"/>
    </row>
    <row r="20" spans="1:18" ht="15.75" thickBot="1" x14ac:dyDescent="0.3">
      <c r="A20" s="3">
        <v>31</v>
      </c>
      <c r="B20" s="6" t="s">
        <v>21</v>
      </c>
      <c r="C20" s="5">
        <f>[10]DECEMBRE!$E$7</f>
        <v>0</v>
      </c>
      <c r="D20" s="54"/>
      <c r="E20" s="5">
        <f>[10]DECEMBRE!$E$8</f>
        <v>0</v>
      </c>
      <c r="F20" s="54"/>
      <c r="G20" s="5">
        <f>[10]DECEMBRE!$E$9</f>
        <v>0</v>
      </c>
      <c r="H20" s="54"/>
      <c r="I20" s="5">
        <f>[10]DECEMBRE!$E$10</f>
        <v>0</v>
      </c>
      <c r="J20" s="54"/>
      <c r="K20" s="5">
        <f>[10]DECEMBRE!$E$11</f>
        <v>0</v>
      </c>
      <c r="L20" s="54"/>
      <c r="M20" s="5">
        <f>[10]DECEMBRE!$E$12</f>
        <v>0</v>
      </c>
      <c r="N20" s="54"/>
      <c r="O20" s="5">
        <f>[10]DECEMBRE!$E$13</f>
        <v>0</v>
      </c>
      <c r="P20" s="54"/>
      <c r="Q20" s="5">
        <f>[10]DECEMBRE!$E$15</f>
        <v>0</v>
      </c>
      <c r="R20" s="56"/>
    </row>
    <row r="21" spans="1:18" ht="15.75" thickBot="1" x14ac:dyDescent="0.3">
      <c r="A21" s="4">
        <v>33</v>
      </c>
      <c r="B21" s="7" t="s">
        <v>22</v>
      </c>
      <c r="C21" s="5">
        <f>[11]DECEMBRE!$E$7</f>
        <v>0</v>
      </c>
      <c r="D21" s="54"/>
      <c r="E21" s="5">
        <f>[11]DECEMBRE!$E$8</f>
        <v>0</v>
      </c>
      <c r="F21" s="54"/>
      <c r="G21" s="5">
        <f>[11]DECEMBRE!$E$9</f>
        <v>0</v>
      </c>
      <c r="H21" s="54"/>
      <c r="I21" s="5">
        <f>[11]DECEMBRE!$E$10</f>
        <v>0</v>
      </c>
      <c r="J21" s="54"/>
      <c r="K21" s="5">
        <f>[11]DECEMBRE!$E$11</f>
        <v>0</v>
      </c>
      <c r="L21" s="54"/>
      <c r="M21" s="5">
        <f>[11]DECEMBRE!$E$12</f>
        <v>0</v>
      </c>
      <c r="N21" s="54"/>
      <c r="O21" s="5">
        <f>[11]DECEMBRE!$E$13</f>
        <v>0</v>
      </c>
      <c r="P21" s="54"/>
      <c r="Q21" s="5">
        <f>[11]DECEMBRE!$E$15</f>
        <v>0</v>
      </c>
      <c r="R21" s="56"/>
    </row>
    <row r="22" spans="1:18" ht="15.75" thickBot="1" x14ac:dyDescent="0.3">
      <c r="B22" s="10" t="s">
        <v>31</v>
      </c>
      <c r="C22" s="8">
        <f>SUM(C11:C21)</f>
        <v>0</v>
      </c>
      <c r="D22" s="55"/>
      <c r="E22" s="8">
        <f t="shared" ref="E22:Q22" si="0">SUM(E11:E21)</f>
        <v>0</v>
      </c>
      <c r="F22" s="55"/>
      <c r="G22" s="8">
        <f t="shared" si="0"/>
        <v>0</v>
      </c>
      <c r="H22" s="55"/>
      <c r="I22" s="8">
        <f t="shared" si="0"/>
        <v>0</v>
      </c>
      <c r="J22" s="55"/>
      <c r="K22" s="8">
        <f t="shared" si="0"/>
        <v>0</v>
      </c>
      <c r="L22" s="55"/>
      <c r="M22" s="8">
        <f t="shared" si="0"/>
        <v>0</v>
      </c>
      <c r="N22" s="55"/>
      <c r="O22" s="8">
        <f t="shared" si="0"/>
        <v>0</v>
      </c>
      <c r="P22" s="55"/>
      <c r="Q22" s="8">
        <f t="shared" si="0"/>
        <v>0</v>
      </c>
      <c r="R22" s="56"/>
    </row>
    <row r="24" spans="1:18" ht="15.75" thickBot="1" x14ac:dyDescent="0.3"/>
    <row r="25" spans="1:18" ht="15.75" thickBot="1" x14ac:dyDescent="0.3">
      <c r="C25" s="50" t="s">
        <v>33</v>
      </c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2"/>
    </row>
    <row r="26" spans="1:18" ht="15.75" thickBot="1" x14ac:dyDescent="0.3">
      <c r="C26" s="10" t="s">
        <v>23</v>
      </c>
      <c r="D26" s="10" t="s">
        <v>41</v>
      </c>
      <c r="E26" s="10" t="s">
        <v>24</v>
      </c>
      <c r="F26" s="10" t="s">
        <v>41</v>
      </c>
      <c r="G26" s="10" t="s">
        <v>25</v>
      </c>
      <c r="H26" s="10" t="s">
        <v>41</v>
      </c>
      <c r="I26" s="10" t="s">
        <v>26</v>
      </c>
      <c r="J26" s="10" t="s">
        <v>41</v>
      </c>
      <c r="K26" s="10" t="s">
        <v>27</v>
      </c>
      <c r="L26" s="10" t="s">
        <v>41</v>
      </c>
      <c r="M26" s="10" t="s">
        <v>28</v>
      </c>
      <c r="N26" s="10" t="s">
        <v>41</v>
      </c>
      <c r="O26" s="10" t="s">
        <v>29</v>
      </c>
      <c r="P26" s="10" t="s">
        <v>41</v>
      </c>
      <c r="Q26" s="10" t="s">
        <v>30</v>
      </c>
      <c r="R26" s="10" t="s">
        <v>41</v>
      </c>
    </row>
    <row r="27" spans="1:18" ht="15.75" thickBot="1" x14ac:dyDescent="0.3">
      <c r="A27" s="2">
        <v>1</v>
      </c>
      <c r="B27" s="5" t="s">
        <v>12</v>
      </c>
      <c r="C27" s="11">
        <f>[1]DECEMBRE!$F$7</f>
        <v>0</v>
      </c>
      <c r="D27" s="54"/>
      <c r="E27" s="11">
        <f>[1]DECEMBRE!$F$8</f>
        <v>0</v>
      </c>
      <c r="F27" s="54"/>
      <c r="G27" s="11">
        <f>[1]DECEMBRE!$F$9</f>
        <v>0</v>
      </c>
      <c r="H27" s="54"/>
      <c r="I27" s="11">
        <f>[1]DECEMBRE!$F$10</f>
        <v>0</v>
      </c>
      <c r="J27" s="54"/>
      <c r="K27" s="11">
        <f>[1]DECEMBRE!$F$11</f>
        <v>0</v>
      </c>
      <c r="L27" s="54"/>
      <c r="M27" s="11">
        <f>[1]DECEMBRE!$F$12</f>
        <v>0</v>
      </c>
      <c r="N27" s="54"/>
      <c r="O27" s="11">
        <f>[1]DECEMBRE!$F$13</f>
        <v>0</v>
      </c>
      <c r="P27" s="54"/>
      <c r="Q27" s="11">
        <f>[1]DECEMBRE!$F$15</f>
        <v>0</v>
      </c>
      <c r="R27" s="56"/>
    </row>
    <row r="28" spans="1:18" ht="15.75" thickBot="1" x14ac:dyDescent="0.3">
      <c r="A28" s="3">
        <v>3</v>
      </c>
      <c r="B28" s="6" t="s">
        <v>13</v>
      </c>
      <c r="C28" s="11">
        <f>[2]DECEMBRE!$F$7</f>
        <v>0</v>
      </c>
      <c r="D28" s="54"/>
      <c r="E28" s="11">
        <f>[2]DECEMBRE!$F$8</f>
        <v>0</v>
      </c>
      <c r="F28" s="54"/>
      <c r="G28" s="11">
        <f>[2]DECEMBRE!$F$9</f>
        <v>0</v>
      </c>
      <c r="H28" s="54"/>
      <c r="I28" s="11">
        <f>[2]DECEMBRE!$F$10</f>
        <v>0</v>
      </c>
      <c r="J28" s="54"/>
      <c r="K28" s="11">
        <f>[2]DECEMBRE!$F$11</f>
        <v>0</v>
      </c>
      <c r="L28" s="54"/>
      <c r="M28" s="11">
        <f>[2]DECEMBRE!$F$12</f>
        <v>0</v>
      </c>
      <c r="N28" s="54"/>
      <c r="O28" s="11">
        <f>[2]DECEMBRE!$F$13</f>
        <v>0</v>
      </c>
      <c r="P28" s="54"/>
      <c r="Q28" s="11">
        <f>[2]DECEMBRE!$F$15</f>
        <v>0</v>
      </c>
      <c r="R28" s="56"/>
    </row>
    <row r="29" spans="1:18" ht="15.75" thickBot="1" x14ac:dyDescent="0.3">
      <c r="A29" s="3">
        <v>4</v>
      </c>
      <c r="B29" s="6" t="s">
        <v>14</v>
      </c>
      <c r="C29" s="11">
        <f>[3]DECEMBRE!$F$7</f>
        <v>0</v>
      </c>
      <c r="D29" s="54"/>
      <c r="E29" s="11">
        <f>[3]DECEMBRE!$F$8</f>
        <v>0</v>
      </c>
      <c r="F29" s="54"/>
      <c r="G29" s="11">
        <f>[3]DECEMBRE!$F$9</f>
        <v>0</v>
      </c>
      <c r="H29" s="54"/>
      <c r="I29" s="11">
        <f>[3]DECEMBRE!$F$10</f>
        <v>0</v>
      </c>
      <c r="J29" s="54"/>
      <c r="K29" s="11">
        <f>[3]DECEMBRE!$F$11</f>
        <v>0</v>
      </c>
      <c r="L29" s="54"/>
      <c r="M29" s="11">
        <f>[3]DECEMBRE!$F$12</f>
        <v>0</v>
      </c>
      <c r="N29" s="54"/>
      <c r="O29" s="11">
        <f>[3]DECEMBRE!$F$13</f>
        <v>0</v>
      </c>
      <c r="P29" s="54"/>
      <c r="Q29" s="11">
        <f>[3]DECEMBRE!$F$15</f>
        <v>0</v>
      </c>
      <c r="R29" s="56"/>
    </row>
    <row r="30" spans="1:18" ht="15.75" thickBot="1" x14ac:dyDescent="0.3">
      <c r="A30" s="3">
        <v>5</v>
      </c>
      <c r="B30" s="6" t="s">
        <v>15</v>
      </c>
      <c r="C30" s="11">
        <f>[4]DECEMBRE!$F$7</f>
        <v>0</v>
      </c>
      <c r="D30" s="54"/>
      <c r="E30" s="11">
        <f>[4]DECEMBRE!$F$8</f>
        <v>0</v>
      </c>
      <c r="F30" s="54"/>
      <c r="G30" s="11">
        <f>[4]DECEMBRE!$F$9</f>
        <v>0</v>
      </c>
      <c r="H30" s="54"/>
      <c r="I30" s="11">
        <f>[4]DECEMBRE!$F$10</f>
        <v>0</v>
      </c>
      <c r="J30" s="54"/>
      <c r="K30" s="11">
        <f>[4]DECEMBRE!$F$11</f>
        <v>0</v>
      </c>
      <c r="L30" s="54"/>
      <c r="M30" s="11">
        <f>[4]DECEMBRE!$F$12</f>
        <v>0</v>
      </c>
      <c r="N30" s="54"/>
      <c r="O30" s="11">
        <f>[4]DECEMBRE!$F$13</f>
        <v>0</v>
      </c>
      <c r="P30" s="54"/>
      <c r="Q30" s="11">
        <f>[4]DECEMBRE!$F$15</f>
        <v>0</v>
      </c>
      <c r="R30" s="56"/>
    </row>
    <row r="31" spans="1:18" ht="15.75" thickBot="1" x14ac:dyDescent="0.3">
      <c r="A31" s="3">
        <v>8</v>
      </c>
      <c r="B31" s="6" t="s">
        <v>16</v>
      </c>
      <c r="C31" s="11">
        <f>[5]DECEMBRE!$F$7</f>
        <v>0</v>
      </c>
      <c r="D31" s="54"/>
      <c r="E31" s="11">
        <f>[5]DECEMBRE!$F$8</f>
        <v>0</v>
      </c>
      <c r="F31" s="54"/>
      <c r="G31" s="11">
        <f>[5]DECEMBRE!$F$9</f>
        <v>0</v>
      </c>
      <c r="H31" s="54"/>
      <c r="I31" s="11">
        <f>[5]DECEMBRE!$F$10</f>
        <v>0</v>
      </c>
      <c r="J31" s="54"/>
      <c r="K31" s="11">
        <f>[5]DECEMBRE!$F$11</f>
        <v>0</v>
      </c>
      <c r="L31" s="54"/>
      <c r="M31" s="11">
        <f>[5]DECEMBRE!$F$12</f>
        <v>0</v>
      </c>
      <c r="N31" s="54"/>
      <c r="O31" s="11">
        <f>[5]DECEMBRE!$F$13</f>
        <v>0</v>
      </c>
      <c r="P31" s="54"/>
      <c r="Q31" s="11">
        <f>[5]DECEMBRE!$F$15</f>
        <v>0</v>
      </c>
      <c r="R31" s="56"/>
    </row>
    <row r="32" spans="1:18" ht="15.75" thickBot="1" x14ac:dyDescent="0.3">
      <c r="A32" s="3">
        <v>9</v>
      </c>
      <c r="B32" s="6" t="s">
        <v>17</v>
      </c>
      <c r="C32" s="11">
        <f>[6]DECEMBRE!$F$7</f>
        <v>0</v>
      </c>
      <c r="D32" s="54"/>
      <c r="E32" s="11">
        <f>[6]DECEMBRE!$F$8</f>
        <v>0</v>
      </c>
      <c r="F32" s="54"/>
      <c r="G32" s="11">
        <f>[6]DECEMBRE!$F$9</f>
        <v>0</v>
      </c>
      <c r="H32" s="54"/>
      <c r="I32" s="11">
        <f>[6]DECEMBRE!$F$10</f>
        <v>0</v>
      </c>
      <c r="J32" s="54"/>
      <c r="K32" s="11">
        <f>[6]DECEMBRE!$F$11</f>
        <v>0</v>
      </c>
      <c r="L32" s="54"/>
      <c r="M32" s="11">
        <f>[6]DECEMBRE!$F$12</f>
        <v>0</v>
      </c>
      <c r="N32" s="54"/>
      <c r="O32" s="11">
        <f>[6]DECEMBRE!$F$13</f>
        <v>0</v>
      </c>
      <c r="P32" s="54"/>
      <c r="Q32" s="11">
        <f>[6]DECEMBRE!$F$15</f>
        <v>0</v>
      </c>
      <c r="R32" s="56"/>
    </row>
    <row r="33" spans="1:18" ht="15.75" thickBot="1" x14ac:dyDescent="0.3">
      <c r="A33" s="3">
        <v>11</v>
      </c>
      <c r="B33" s="6" t="s">
        <v>18</v>
      </c>
      <c r="C33" s="11">
        <f>[7]DECEMBRE!$F$7</f>
        <v>0</v>
      </c>
      <c r="D33" s="54"/>
      <c r="E33" s="11">
        <f>[7]DECEMBRE!$F$8</f>
        <v>0</v>
      </c>
      <c r="F33" s="54"/>
      <c r="G33" s="11">
        <f>[7]DECEMBRE!$F$9</f>
        <v>0</v>
      </c>
      <c r="H33" s="54"/>
      <c r="I33" s="11">
        <f>[7]DECEMBRE!$F$10</f>
        <v>0</v>
      </c>
      <c r="J33" s="54"/>
      <c r="K33" s="11">
        <f>[7]DECEMBRE!$F$11</f>
        <v>0</v>
      </c>
      <c r="L33" s="54"/>
      <c r="M33" s="11">
        <f>[7]DECEMBRE!$F$12</f>
        <v>0</v>
      </c>
      <c r="N33" s="54"/>
      <c r="O33" s="11">
        <f>[7]DECEMBRE!$F$13</f>
        <v>0</v>
      </c>
      <c r="P33" s="54"/>
      <c r="Q33" s="11">
        <f>[7]DECEMBRE!$F$15</f>
        <v>0</v>
      </c>
      <c r="R33" s="56"/>
    </row>
    <row r="34" spans="1:18" ht="15.75" thickBot="1" x14ac:dyDescent="0.3">
      <c r="A34" s="3">
        <v>12</v>
      </c>
      <c r="B34" s="6" t="s">
        <v>19</v>
      </c>
      <c r="C34" s="11">
        <f>[8]DECEMBRE!$F$7</f>
        <v>0</v>
      </c>
      <c r="D34" s="54"/>
      <c r="E34" s="11">
        <f>[8]DECEMBRE!$F$8</f>
        <v>0</v>
      </c>
      <c r="F34" s="54"/>
      <c r="G34" s="11">
        <f>[8]DECEMBRE!$F$9</f>
        <v>0</v>
      </c>
      <c r="H34" s="54"/>
      <c r="I34" s="11">
        <f>[8]DECEMBRE!$F$10</f>
        <v>0</v>
      </c>
      <c r="J34" s="54"/>
      <c r="K34" s="11">
        <f>[8]DECEMBRE!$F$11</f>
        <v>0</v>
      </c>
      <c r="L34" s="54"/>
      <c r="M34" s="11">
        <f>[8]DECEMBRE!$F$12</f>
        <v>0</v>
      </c>
      <c r="N34" s="54"/>
      <c r="O34" s="11">
        <f>[8]DECEMBRE!$F$13</f>
        <v>0</v>
      </c>
      <c r="P34" s="54"/>
      <c r="Q34" s="11">
        <f>[8]DECEMBRE!$F$15</f>
        <v>0</v>
      </c>
      <c r="R34" s="56"/>
    </row>
    <row r="35" spans="1:18" ht="15.75" thickBot="1" x14ac:dyDescent="0.3">
      <c r="A35" s="3">
        <v>16</v>
      </c>
      <c r="B35" s="6" t="s">
        <v>20</v>
      </c>
      <c r="C35" s="11">
        <f>[9]DECEMBRE!$F$7</f>
        <v>0</v>
      </c>
      <c r="D35" s="54"/>
      <c r="E35" s="11">
        <f>[9]DECEMBRE!$F$8</f>
        <v>0</v>
      </c>
      <c r="F35" s="54"/>
      <c r="G35" s="11">
        <f>[9]DECEMBRE!$F$9</f>
        <v>0</v>
      </c>
      <c r="H35" s="54"/>
      <c r="I35" s="11">
        <f>[9]DECEMBRE!$F$10</f>
        <v>0</v>
      </c>
      <c r="J35" s="54"/>
      <c r="K35" s="11">
        <f>[9]DECEMBRE!$F$11</f>
        <v>0</v>
      </c>
      <c r="L35" s="54"/>
      <c r="M35" s="11">
        <f>[9]DECEMBRE!$F$12</f>
        <v>0</v>
      </c>
      <c r="N35" s="54"/>
      <c r="O35" s="11">
        <f>[9]DECEMBRE!$F$13</f>
        <v>0</v>
      </c>
      <c r="P35" s="54"/>
      <c r="Q35" s="11">
        <f>[9]DECEMBRE!$F$15</f>
        <v>0</v>
      </c>
      <c r="R35" s="56"/>
    </row>
    <row r="36" spans="1:18" ht="15.75" thickBot="1" x14ac:dyDescent="0.3">
      <c r="A36" s="3">
        <v>31</v>
      </c>
      <c r="B36" s="6" t="s">
        <v>21</v>
      </c>
      <c r="C36" s="11">
        <f>[10]DECEMBRE!$F$7</f>
        <v>0</v>
      </c>
      <c r="D36" s="54"/>
      <c r="E36" s="11">
        <f>[10]DECEMBRE!$F$8</f>
        <v>0</v>
      </c>
      <c r="F36" s="54"/>
      <c r="G36" s="11">
        <f>[10]DECEMBRE!$F$9</f>
        <v>0</v>
      </c>
      <c r="H36" s="54"/>
      <c r="I36" s="11">
        <f>[10]DECEMBRE!$F$10</f>
        <v>0</v>
      </c>
      <c r="J36" s="54"/>
      <c r="K36" s="11">
        <f>[10]DECEMBRE!$F$11</f>
        <v>0</v>
      </c>
      <c r="L36" s="54"/>
      <c r="M36" s="11">
        <f>[10]DECEMBRE!$F$12</f>
        <v>0</v>
      </c>
      <c r="N36" s="54"/>
      <c r="O36" s="11">
        <f>[10]DECEMBRE!$F$13</f>
        <v>0</v>
      </c>
      <c r="P36" s="54"/>
      <c r="Q36" s="11">
        <f>[10]DECEMBRE!$F$15</f>
        <v>0</v>
      </c>
      <c r="R36" s="56"/>
    </row>
    <row r="37" spans="1:18" ht="15.75" thickBot="1" x14ac:dyDescent="0.3">
      <c r="A37" s="4">
        <v>33</v>
      </c>
      <c r="B37" s="7" t="s">
        <v>22</v>
      </c>
      <c r="C37" s="11">
        <f>[11]DECEMBRE!$F$7</f>
        <v>0</v>
      </c>
      <c r="D37" s="54"/>
      <c r="E37" s="11">
        <f>[11]DECEMBRE!$F$8</f>
        <v>0</v>
      </c>
      <c r="F37" s="54"/>
      <c r="G37" s="11">
        <f>[11]DECEMBRE!$F$9</f>
        <v>0</v>
      </c>
      <c r="H37" s="54"/>
      <c r="I37" s="11">
        <f>[11]DECEMBRE!$F$10</f>
        <v>0</v>
      </c>
      <c r="J37" s="54"/>
      <c r="K37" s="11">
        <f>[11]DECEMBRE!$F$11</f>
        <v>0</v>
      </c>
      <c r="L37" s="54"/>
      <c r="M37" s="11">
        <f>[11]DECEMBRE!$F$12</f>
        <v>0</v>
      </c>
      <c r="N37" s="54"/>
      <c r="O37" s="11">
        <f>[11]DECEMBRE!$F$13</f>
        <v>0</v>
      </c>
      <c r="P37" s="54"/>
      <c r="Q37" s="11">
        <f>[11]DECEMBRE!$F$15</f>
        <v>0</v>
      </c>
      <c r="R37" s="56"/>
    </row>
    <row r="38" spans="1:18" ht="15.75" thickBot="1" x14ac:dyDescent="0.3">
      <c r="B38" s="10" t="s">
        <v>31</v>
      </c>
      <c r="C38" s="12">
        <f>SUM(C27:C37)</f>
        <v>0</v>
      </c>
      <c r="D38" s="55"/>
      <c r="E38" s="12">
        <f t="shared" ref="E38" si="1">SUM(E27:E37)</f>
        <v>0</v>
      </c>
      <c r="F38" s="55"/>
      <c r="G38" s="12">
        <f t="shared" ref="G38" si="2">SUM(G27:G37)</f>
        <v>0</v>
      </c>
      <c r="H38" s="55"/>
      <c r="I38" s="12">
        <f t="shared" ref="I38" si="3">SUM(I27:I37)</f>
        <v>0</v>
      </c>
      <c r="J38" s="55"/>
      <c r="K38" s="12">
        <f t="shared" ref="K38" si="4">SUM(K27:K37)</f>
        <v>0</v>
      </c>
      <c r="L38" s="55"/>
      <c r="M38" s="12">
        <f t="shared" ref="M38" si="5">SUM(M27:M37)</f>
        <v>0</v>
      </c>
      <c r="N38" s="55"/>
      <c r="O38" s="12">
        <f t="shared" ref="O38" si="6">SUM(O27:O37)</f>
        <v>0</v>
      </c>
      <c r="P38" s="55"/>
      <c r="Q38" s="12">
        <f t="shared" ref="Q38" si="7">SUM(Q27:Q37)</f>
        <v>0</v>
      </c>
      <c r="R38" s="56"/>
    </row>
  </sheetData>
  <mergeCells count="3">
    <mergeCell ref="E2:M4"/>
    <mergeCell ref="C9:Q9"/>
    <mergeCell ref="C25:Q25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51600-1D8F-4E97-BEF6-80D036EBF7FB}">
  <dimension ref="A1:R38"/>
  <sheetViews>
    <sheetView topLeftCell="A7" workbookViewId="0">
      <selection activeCell="O43" sqref="O43"/>
    </sheetView>
  </sheetViews>
  <sheetFormatPr baseColWidth="10" defaultRowHeight="15" x14ac:dyDescent="0.25"/>
  <cols>
    <col min="1" max="1" width="3" style="1" bestFit="1" customWidth="1"/>
    <col min="2" max="2" width="12.28515625" style="1" bestFit="1" customWidth="1"/>
    <col min="3" max="4" width="11.42578125" style="1"/>
    <col min="5" max="5" width="14.140625" style="1" bestFit="1" customWidth="1"/>
    <col min="6" max="6" width="14.140625" style="1" customWidth="1"/>
    <col min="7" max="7" width="12.42578125" style="1" bestFit="1" customWidth="1"/>
    <col min="8" max="8" width="12.42578125" style="1" customWidth="1"/>
    <col min="9" max="9" width="18.85546875" style="1" bestFit="1" customWidth="1"/>
    <col min="10" max="10" width="18.85546875" style="1" customWidth="1"/>
    <col min="11" max="11" width="11.85546875" style="1" bestFit="1" customWidth="1"/>
    <col min="12" max="12" width="11.85546875" style="1" customWidth="1"/>
    <col min="13" max="14" width="11.42578125" style="1"/>
    <col min="15" max="15" width="12.85546875" style="1" bestFit="1" customWidth="1"/>
    <col min="16" max="16" width="12.85546875" style="1" customWidth="1"/>
    <col min="17" max="16384" width="11.42578125" style="1"/>
  </cols>
  <sheetData>
    <row r="1" spans="1:18" ht="15.75" thickBot="1" x14ac:dyDescent="0.3"/>
    <row r="2" spans="1:18" x14ac:dyDescent="0.25">
      <c r="E2" s="41" t="s">
        <v>0</v>
      </c>
      <c r="F2" s="42"/>
      <c r="G2" s="42"/>
      <c r="H2" s="42"/>
      <c r="I2" s="42"/>
      <c r="J2" s="42"/>
      <c r="K2" s="42"/>
      <c r="L2" s="42"/>
      <c r="M2" s="43"/>
      <c r="N2" s="20"/>
    </row>
    <row r="3" spans="1:18" x14ac:dyDescent="0.25">
      <c r="E3" s="44"/>
      <c r="F3" s="45"/>
      <c r="G3" s="45"/>
      <c r="H3" s="45"/>
      <c r="I3" s="45"/>
      <c r="J3" s="45"/>
      <c r="K3" s="45"/>
      <c r="L3" s="45"/>
      <c r="M3" s="46"/>
      <c r="N3" s="20"/>
    </row>
    <row r="4" spans="1:18" ht="15.75" thickBot="1" x14ac:dyDescent="0.3">
      <c r="E4" s="47"/>
      <c r="F4" s="48"/>
      <c r="G4" s="48"/>
      <c r="H4" s="48"/>
      <c r="I4" s="48"/>
      <c r="J4" s="48"/>
      <c r="K4" s="48"/>
      <c r="L4" s="48"/>
      <c r="M4" s="49"/>
      <c r="N4" s="20"/>
    </row>
    <row r="8" spans="1:18" ht="15.75" thickBot="1" x14ac:dyDescent="0.3"/>
    <row r="9" spans="1:18" ht="15.75" thickBot="1" x14ac:dyDescent="0.3">
      <c r="C9" s="30" t="s">
        <v>32</v>
      </c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31"/>
    </row>
    <row r="10" spans="1:18" ht="15.75" thickBot="1" x14ac:dyDescent="0.3">
      <c r="C10" s="9" t="s">
        <v>23</v>
      </c>
      <c r="D10" s="9" t="s">
        <v>41</v>
      </c>
      <c r="E10" s="9" t="s">
        <v>24</v>
      </c>
      <c r="F10" s="9" t="s">
        <v>41</v>
      </c>
      <c r="G10" s="9" t="s">
        <v>25</v>
      </c>
      <c r="H10" s="9" t="s">
        <v>41</v>
      </c>
      <c r="I10" s="9" t="s">
        <v>26</v>
      </c>
      <c r="J10" s="9" t="s">
        <v>41</v>
      </c>
      <c r="K10" s="9" t="s">
        <v>27</v>
      </c>
      <c r="L10" s="9" t="s">
        <v>41</v>
      </c>
      <c r="M10" s="9" t="s">
        <v>28</v>
      </c>
      <c r="N10" s="9" t="s">
        <v>41</v>
      </c>
      <c r="O10" s="9" t="s">
        <v>29</v>
      </c>
      <c r="P10" s="9" t="s">
        <v>41</v>
      </c>
      <c r="Q10" s="9" t="s">
        <v>30</v>
      </c>
      <c r="R10" s="9" t="s">
        <v>41</v>
      </c>
    </row>
    <row r="11" spans="1:18" ht="15.75" thickBot="1" x14ac:dyDescent="0.3">
      <c r="A11" s="2">
        <v>1</v>
      </c>
      <c r="B11" s="5" t="s">
        <v>12</v>
      </c>
      <c r="C11" s="5">
        <f>[1]JANVIER!$E$7</f>
        <v>0</v>
      </c>
      <c r="D11" s="54"/>
      <c r="E11" s="5">
        <f>[1]JANVIER!$E$8</f>
        <v>0</v>
      </c>
      <c r="F11" s="54"/>
      <c r="G11" s="5">
        <f>[1]JANVIER!$E$9</f>
        <v>0</v>
      </c>
      <c r="H11" s="54"/>
      <c r="I11" s="5">
        <f>[1]JANVIER!$E$10</f>
        <v>0</v>
      </c>
      <c r="J11" s="54"/>
      <c r="K11" s="5">
        <f>[1]JANVIER!$E$11</f>
        <v>0</v>
      </c>
      <c r="L11" s="54"/>
      <c r="M11" s="5">
        <f>[1]JANVIER!$E$12</f>
        <v>0</v>
      </c>
      <c r="N11" s="54"/>
      <c r="O11" s="5">
        <f>[1]JANVIER!$E$13</f>
        <v>0</v>
      </c>
      <c r="P11" s="54"/>
      <c r="Q11" s="5">
        <f>[1]JANVIER!$E$15</f>
        <v>0</v>
      </c>
      <c r="R11" s="56"/>
    </row>
    <row r="12" spans="1:18" ht="15.75" thickBot="1" x14ac:dyDescent="0.3">
      <c r="A12" s="3">
        <v>3</v>
      </c>
      <c r="B12" s="6" t="s">
        <v>13</v>
      </c>
      <c r="C12" s="5">
        <f>[2]JANVIER!$E$7</f>
        <v>0</v>
      </c>
      <c r="D12" s="54"/>
      <c r="E12" s="5">
        <f>[2]JANVIER!$E$8</f>
        <v>0</v>
      </c>
      <c r="F12" s="54"/>
      <c r="G12" s="5">
        <f>[2]JANVIER!$E$9</f>
        <v>0</v>
      </c>
      <c r="H12" s="54"/>
      <c r="I12" s="5">
        <f>[2]JANVIER!$E$10</f>
        <v>0</v>
      </c>
      <c r="J12" s="54"/>
      <c r="K12" s="5">
        <f>[2]JANVIER!$E$11</f>
        <v>0</v>
      </c>
      <c r="L12" s="54"/>
      <c r="M12" s="5">
        <f>[2]JANVIER!$E$12</f>
        <v>0</v>
      </c>
      <c r="N12" s="54"/>
      <c r="O12" s="5">
        <f>[2]JANVIER!$E$13</f>
        <v>0</v>
      </c>
      <c r="P12" s="54"/>
      <c r="Q12" s="5">
        <f>[2]JANVIER!$E$15</f>
        <v>0</v>
      </c>
      <c r="R12" s="56"/>
    </row>
    <row r="13" spans="1:18" ht="15.75" thickBot="1" x14ac:dyDescent="0.3">
      <c r="A13" s="3">
        <v>4</v>
      </c>
      <c r="B13" s="6" t="s">
        <v>14</v>
      </c>
      <c r="C13" s="5">
        <f>[3]JANVIER!$E$7</f>
        <v>0</v>
      </c>
      <c r="D13" s="54"/>
      <c r="E13" s="5">
        <f>[3]JANVIER!$E$8</f>
        <v>0</v>
      </c>
      <c r="F13" s="54"/>
      <c r="G13" s="5">
        <f>[3]JANVIER!$E$9</f>
        <v>0</v>
      </c>
      <c r="H13" s="54"/>
      <c r="I13" s="5">
        <f>[3]JANVIER!$E$10</f>
        <v>0</v>
      </c>
      <c r="J13" s="54"/>
      <c r="K13" s="5">
        <f>[3]JANVIER!$E$11</f>
        <v>0</v>
      </c>
      <c r="L13" s="54"/>
      <c r="M13" s="5">
        <f>[3]JANVIER!$E$12</f>
        <v>0</v>
      </c>
      <c r="N13" s="54"/>
      <c r="O13" s="5">
        <f>[3]JANVIER!$E$13</f>
        <v>0</v>
      </c>
      <c r="P13" s="54"/>
      <c r="Q13" s="5">
        <f>[3]JANVIER!$E$15</f>
        <v>0</v>
      </c>
      <c r="R13" s="56"/>
    </row>
    <row r="14" spans="1:18" ht="15.75" thickBot="1" x14ac:dyDescent="0.3">
      <c r="A14" s="3">
        <v>5</v>
      </c>
      <c r="B14" s="6" t="s">
        <v>15</v>
      </c>
      <c r="C14" s="5">
        <f>[4]JANVIER!$E$7</f>
        <v>0</v>
      </c>
      <c r="D14" s="54"/>
      <c r="E14" s="5">
        <f>[4]JANVIER!$E$8</f>
        <v>0</v>
      </c>
      <c r="F14" s="54"/>
      <c r="G14" s="5">
        <f>[4]JANVIER!$E$9</f>
        <v>0</v>
      </c>
      <c r="H14" s="54"/>
      <c r="I14" s="5">
        <f>[4]JANVIER!$E$10</f>
        <v>0</v>
      </c>
      <c r="J14" s="54"/>
      <c r="K14" s="5">
        <f>[4]JANVIER!$E$11</f>
        <v>0</v>
      </c>
      <c r="L14" s="54"/>
      <c r="M14" s="5">
        <f>[4]JANVIER!$E$12</f>
        <v>0</v>
      </c>
      <c r="N14" s="54"/>
      <c r="O14" s="5">
        <f>[4]JANVIER!$E$13</f>
        <v>0</v>
      </c>
      <c r="P14" s="54"/>
      <c r="Q14" s="5">
        <f>[4]JANVIER!$E$15</f>
        <v>0</v>
      </c>
      <c r="R14" s="56"/>
    </row>
    <row r="15" spans="1:18" ht="15.75" thickBot="1" x14ac:dyDescent="0.3">
      <c r="A15" s="3">
        <v>8</v>
      </c>
      <c r="B15" s="6" t="s">
        <v>16</v>
      </c>
      <c r="C15" s="5">
        <f>[5]JANVIER!$E$7</f>
        <v>0</v>
      </c>
      <c r="D15" s="54"/>
      <c r="E15" s="5">
        <f>[5]JANVIER!$E$8</f>
        <v>0</v>
      </c>
      <c r="F15" s="54"/>
      <c r="G15" s="5">
        <f>[5]JANVIER!$E$9</f>
        <v>0</v>
      </c>
      <c r="H15" s="54"/>
      <c r="I15" s="5">
        <f>[5]JANVIER!$E$10</f>
        <v>0</v>
      </c>
      <c r="J15" s="54"/>
      <c r="K15" s="5">
        <f>[5]JANVIER!$E$11</f>
        <v>0</v>
      </c>
      <c r="L15" s="54"/>
      <c r="M15" s="5">
        <f>[5]JANVIER!$E$12</f>
        <v>0</v>
      </c>
      <c r="N15" s="54"/>
      <c r="O15" s="5">
        <f>[5]JANVIER!$E$13</f>
        <v>0</v>
      </c>
      <c r="P15" s="54"/>
      <c r="Q15" s="5">
        <f>[5]JANVIER!$E$15</f>
        <v>0</v>
      </c>
      <c r="R15" s="56"/>
    </row>
    <row r="16" spans="1:18" ht="15.75" thickBot="1" x14ac:dyDescent="0.3">
      <c r="A16" s="3">
        <v>9</v>
      </c>
      <c r="B16" s="6" t="s">
        <v>17</v>
      </c>
      <c r="C16" s="5">
        <f>[6]JANVIER!$E$7</f>
        <v>0</v>
      </c>
      <c r="D16" s="54"/>
      <c r="E16" s="5">
        <f>[6]JANVIER!$E$8</f>
        <v>0</v>
      </c>
      <c r="F16" s="54"/>
      <c r="G16" s="5">
        <f>[6]JANVIER!$E$9</f>
        <v>0</v>
      </c>
      <c r="H16" s="54"/>
      <c r="I16" s="5">
        <f>[6]JANVIER!$E$10</f>
        <v>0</v>
      </c>
      <c r="J16" s="54"/>
      <c r="K16" s="5">
        <f>[6]JANVIER!$E$11</f>
        <v>0</v>
      </c>
      <c r="L16" s="54"/>
      <c r="M16" s="5">
        <f>[6]JANVIER!$E$12</f>
        <v>0</v>
      </c>
      <c r="N16" s="54"/>
      <c r="O16" s="5">
        <f>[6]JANVIER!$E$13</f>
        <v>0</v>
      </c>
      <c r="P16" s="54"/>
      <c r="Q16" s="5">
        <f>[6]JANVIER!$E$15</f>
        <v>0</v>
      </c>
      <c r="R16" s="56"/>
    </row>
    <row r="17" spans="1:18" ht="15.75" thickBot="1" x14ac:dyDescent="0.3">
      <c r="A17" s="3">
        <v>11</v>
      </c>
      <c r="B17" s="6" t="s">
        <v>18</v>
      </c>
      <c r="C17" s="5">
        <f>[7]JANVIER!$E$7</f>
        <v>0</v>
      </c>
      <c r="D17" s="54"/>
      <c r="E17" s="5">
        <f>[7]JANVIER!$E$8</f>
        <v>0</v>
      </c>
      <c r="F17" s="54"/>
      <c r="G17" s="5">
        <f>[7]JANVIER!$E$9</f>
        <v>0</v>
      </c>
      <c r="H17" s="54"/>
      <c r="I17" s="5">
        <f>[7]JANVIER!$E$10</f>
        <v>0</v>
      </c>
      <c r="J17" s="54"/>
      <c r="K17" s="5">
        <f>[7]JANVIER!$E$11</f>
        <v>0</v>
      </c>
      <c r="L17" s="54"/>
      <c r="M17" s="5">
        <f>[7]JANVIER!$E$12</f>
        <v>0</v>
      </c>
      <c r="N17" s="54"/>
      <c r="O17" s="5">
        <f>[7]JANVIER!$E$13</f>
        <v>0</v>
      </c>
      <c r="P17" s="54"/>
      <c r="Q17" s="5">
        <f>[7]JANVIER!$E$15</f>
        <v>0</v>
      </c>
      <c r="R17" s="56"/>
    </row>
    <row r="18" spans="1:18" ht="15.75" thickBot="1" x14ac:dyDescent="0.3">
      <c r="A18" s="3">
        <v>12</v>
      </c>
      <c r="B18" s="6" t="s">
        <v>19</v>
      </c>
      <c r="C18" s="5">
        <f>[8]JANVIER!$E$7</f>
        <v>0</v>
      </c>
      <c r="D18" s="54"/>
      <c r="E18" s="5">
        <f>[8]JANVIER!$E$8</f>
        <v>0</v>
      </c>
      <c r="F18" s="54"/>
      <c r="G18" s="5">
        <f>[8]JANVIER!$E$9</f>
        <v>0</v>
      </c>
      <c r="H18" s="54"/>
      <c r="I18" s="5">
        <f>[8]JANVIER!$E$10</f>
        <v>0</v>
      </c>
      <c r="J18" s="54"/>
      <c r="K18" s="5">
        <f>[8]JANVIER!$E$11</f>
        <v>0</v>
      </c>
      <c r="L18" s="54"/>
      <c r="M18" s="5">
        <f>[8]JANVIER!$E$12</f>
        <v>0</v>
      </c>
      <c r="N18" s="54"/>
      <c r="O18" s="5">
        <f>[8]JANVIER!$E$13</f>
        <v>0</v>
      </c>
      <c r="P18" s="54"/>
      <c r="Q18" s="5">
        <f>[8]JANVIER!$E$15</f>
        <v>0</v>
      </c>
      <c r="R18" s="56"/>
    </row>
    <row r="19" spans="1:18" ht="15.75" thickBot="1" x14ac:dyDescent="0.3">
      <c r="A19" s="3">
        <v>16</v>
      </c>
      <c r="B19" s="6" t="s">
        <v>20</v>
      </c>
      <c r="C19" s="5">
        <f>[9]JANVIER!$E$7</f>
        <v>0</v>
      </c>
      <c r="D19" s="54"/>
      <c r="E19" s="5">
        <f>[9]JANVIER!$E$8</f>
        <v>0</v>
      </c>
      <c r="F19" s="54"/>
      <c r="G19" s="5">
        <f>[9]JANVIER!$E$9</f>
        <v>0</v>
      </c>
      <c r="H19" s="54"/>
      <c r="I19" s="5">
        <f>[9]JANVIER!$E$10</f>
        <v>0</v>
      </c>
      <c r="J19" s="54"/>
      <c r="K19" s="5">
        <f>[9]JANVIER!$E$11</f>
        <v>0</v>
      </c>
      <c r="L19" s="54"/>
      <c r="M19" s="5">
        <f>[9]JANVIER!$E$12</f>
        <v>0</v>
      </c>
      <c r="N19" s="54"/>
      <c r="O19" s="5">
        <f>[9]JANVIER!$E$13</f>
        <v>0</v>
      </c>
      <c r="P19" s="54"/>
      <c r="Q19" s="5">
        <f>[9]JANVIER!$E$15</f>
        <v>0</v>
      </c>
      <c r="R19" s="56"/>
    </row>
    <row r="20" spans="1:18" ht="15.75" thickBot="1" x14ac:dyDescent="0.3">
      <c r="A20" s="3">
        <v>31</v>
      </c>
      <c r="B20" s="6" t="s">
        <v>21</v>
      </c>
      <c r="C20" s="5">
        <f>[10]JANVIER!$E$7</f>
        <v>0</v>
      </c>
      <c r="D20" s="54"/>
      <c r="E20" s="5">
        <f>[10]JANVIER!$E$8</f>
        <v>0</v>
      </c>
      <c r="F20" s="54"/>
      <c r="G20" s="5">
        <f>[10]JANVIER!$E$9</f>
        <v>0</v>
      </c>
      <c r="H20" s="54"/>
      <c r="I20" s="5">
        <f>[10]JANVIER!$E$10</f>
        <v>0</v>
      </c>
      <c r="J20" s="54"/>
      <c r="K20" s="5">
        <f>[10]JANVIER!$E$11</f>
        <v>0</v>
      </c>
      <c r="L20" s="54"/>
      <c r="M20" s="5">
        <f>[10]JANVIER!$E$12</f>
        <v>0</v>
      </c>
      <c r="N20" s="54"/>
      <c r="O20" s="5">
        <f>[10]JANVIER!$E$13</f>
        <v>0</v>
      </c>
      <c r="P20" s="54"/>
      <c r="Q20" s="5">
        <f>[10]JANVIER!$E$15</f>
        <v>0</v>
      </c>
      <c r="R20" s="56"/>
    </row>
    <row r="21" spans="1:18" ht="15.75" thickBot="1" x14ac:dyDescent="0.3">
      <c r="A21" s="4">
        <v>33</v>
      </c>
      <c r="B21" s="7" t="s">
        <v>22</v>
      </c>
      <c r="C21" s="5">
        <f>[11]JANVIER!$E$7</f>
        <v>0</v>
      </c>
      <c r="D21" s="54"/>
      <c r="E21" s="5">
        <f>[11]JANVIER!$E$8</f>
        <v>0</v>
      </c>
      <c r="F21" s="54"/>
      <c r="G21" s="5">
        <f>[11]JANVIER!$E$9</f>
        <v>0</v>
      </c>
      <c r="H21" s="54"/>
      <c r="I21" s="5">
        <f>[11]JANVIER!$E$10</f>
        <v>0</v>
      </c>
      <c r="J21" s="54"/>
      <c r="K21" s="5">
        <f>[11]JANVIER!$E$11</f>
        <v>0</v>
      </c>
      <c r="L21" s="54"/>
      <c r="M21" s="5">
        <f>[11]JANVIER!$E$12</f>
        <v>0</v>
      </c>
      <c r="N21" s="54"/>
      <c r="O21" s="5">
        <f>[11]JANVIER!$E$13</f>
        <v>0</v>
      </c>
      <c r="P21" s="54"/>
      <c r="Q21" s="5">
        <f>[11]JANVIER!$E$15</f>
        <v>0</v>
      </c>
      <c r="R21" s="56"/>
    </row>
    <row r="22" spans="1:18" ht="15.75" thickBot="1" x14ac:dyDescent="0.3">
      <c r="B22" s="9" t="s">
        <v>31</v>
      </c>
      <c r="C22" s="8">
        <f>SUM(C11:C21)</f>
        <v>0</v>
      </c>
      <c r="D22" s="55"/>
      <c r="E22" s="8">
        <f t="shared" ref="E22:Q22" si="0">SUM(E11:E21)</f>
        <v>0</v>
      </c>
      <c r="F22" s="55"/>
      <c r="G22" s="8">
        <f t="shared" si="0"/>
        <v>0</v>
      </c>
      <c r="H22" s="55"/>
      <c r="I22" s="8">
        <f t="shared" si="0"/>
        <v>0</v>
      </c>
      <c r="J22" s="55"/>
      <c r="K22" s="8">
        <f t="shared" si="0"/>
        <v>0</v>
      </c>
      <c r="L22" s="55"/>
      <c r="M22" s="8">
        <f t="shared" si="0"/>
        <v>0</v>
      </c>
      <c r="N22" s="55"/>
      <c r="O22" s="8">
        <f t="shared" si="0"/>
        <v>0</v>
      </c>
      <c r="P22" s="55"/>
      <c r="Q22" s="8">
        <f t="shared" si="0"/>
        <v>0</v>
      </c>
      <c r="R22" s="56"/>
    </row>
    <row r="24" spans="1:18" ht="15.75" thickBot="1" x14ac:dyDescent="0.3"/>
    <row r="25" spans="1:18" ht="15.75" thickBot="1" x14ac:dyDescent="0.3">
      <c r="C25" s="30" t="s">
        <v>33</v>
      </c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31"/>
    </row>
    <row r="26" spans="1:18" ht="15.75" thickBot="1" x14ac:dyDescent="0.3">
      <c r="C26" s="9" t="s">
        <v>23</v>
      </c>
      <c r="D26" s="9" t="s">
        <v>41</v>
      </c>
      <c r="E26" s="9" t="s">
        <v>24</v>
      </c>
      <c r="F26" s="9" t="s">
        <v>41</v>
      </c>
      <c r="G26" s="9" t="s">
        <v>25</v>
      </c>
      <c r="H26" s="9" t="s">
        <v>41</v>
      </c>
      <c r="I26" s="9" t="s">
        <v>26</v>
      </c>
      <c r="J26" s="9" t="s">
        <v>41</v>
      </c>
      <c r="K26" s="9" t="s">
        <v>27</v>
      </c>
      <c r="L26" s="9" t="s">
        <v>41</v>
      </c>
      <c r="M26" s="9" t="s">
        <v>28</v>
      </c>
      <c r="N26" s="9" t="s">
        <v>41</v>
      </c>
      <c r="O26" s="9" t="s">
        <v>29</v>
      </c>
      <c r="P26" s="9" t="s">
        <v>41</v>
      </c>
      <c r="Q26" s="9" t="s">
        <v>30</v>
      </c>
      <c r="R26" s="9" t="s">
        <v>41</v>
      </c>
    </row>
    <row r="27" spans="1:18" ht="15.75" thickBot="1" x14ac:dyDescent="0.3">
      <c r="A27" s="2">
        <v>1</v>
      </c>
      <c r="B27" s="5" t="s">
        <v>12</v>
      </c>
      <c r="C27" s="11">
        <f>[1]JANVIER!$F$7</f>
        <v>0</v>
      </c>
      <c r="D27" s="54"/>
      <c r="E27" s="11">
        <f>[1]JANVIER!$F$8</f>
        <v>0</v>
      </c>
      <c r="F27" s="54"/>
      <c r="G27" s="11">
        <f>[1]JANVIER!$F$9</f>
        <v>0</v>
      </c>
      <c r="H27" s="54"/>
      <c r="I27" s="11">
        <f>[1]JANVIER!$F$10</f>
        <v>0</v>
      </c>
      <c r="J27" s="54"/>
      <c r="K27" s="11">
        <f>[1]JANVIER!$F$11</f>
        <v>0</v>
      </c>
      <c r="L27" s="54"/>
      <c r="M27" s="11">
        <f>[1]JANVIER!$F$12</f>
        <v>0</v>
      </c>
      <c r="N27" s="54"/>
      <c r="O27" s="11">
        <f>[1]JANVIER!$F$13</f>
        <v>0</v>
      </c>
      <c r="P27" s="54"/>
      <c r="Q27" s="11">
        <f>[1]JANVIER!$F$15</f>
        <v>0</v>
      </c>
      <c r="R27" s="56"/>
    </row>
    <row r="28" spans="1:18" ht="15.75" thickBot="1" x14ac:dyDescent="0.3">
      <c r="A28" s="3">
        <v>3</v>
      </c>
      <c r="B28" s="6" t="s">
        <v>13</v>
      </c>
      <c r="C28" s="11">
        <f>[2]JANVIER!$F$7</f>
        <v>0</v>
      </c>
      <c r="D28" s="54"/>
      <c r="E28" s="11">
        <f>[2]JANVIER!$F$8</f>
        <v>0</v>
      </c>
      <c r="F28" s="54"/>
      <c r="G28" s="11">
        <f>[2]JANVIER!$F$9</f>
        <v>0</v>
      </c>
      <c r="H28" s="54"/>
      <c r="I28" s="11">
        <f>[2]JANVIER!$F$10</f>
        <v>0</v>
      </c>
      <c r="J28" s="54"/>
      <c r="K28" s="11">
        <f>[2]JANVIER!$F$11</f>
        <v>0</v>
      </c>
      <c r="L28" s="54"/>
      <c r="M28" s="11">
        <f>[2]JANVIER!$F$12</f>
        <v>0</v>
      </c>
      <c r="N28" s="54"/>
      <c r="O28" s="11">
        <f>[2]JANVIER!$F$13</f>
        <v>0</v>
      </c>
      <c r="P28" s="54"/>
      <c r="Q28" s="11">
        <f>[2]JANVIER!$F$15</f>
        <v>0</v>
      </c>
      <c r="R28" s="56"/>
    </row>
    <row r="29" spans="1:18" ht="15.75" thickBot="1" x14ac:dyDescent="0.3">
      <c r="A29" s="3">
        <v>4</v>
      </c>
      <c r="B29" s="6" t="s">
        <v>14</v>
      </c>
      <c r="C29" s="11">
        <f>[3]JANVIER!$F$7</f>
        <v>0</v>
      </c>
      <c r="D29" s="54"/>
      <c r="E29" s="11">
        <f>[3]JANVIER!$F$8</f>
        <v>0</v>
      </c>
      <c r="F29" s="54"/>
      <c r="G29" s="11">
        <f>[3]JANVIER!$F$9</f>
        <v>0</v>
      </c>
      <c r="H29" s="54"/>
      <c r="I29" s="11">
        <f>[3]JANVIER!$F$10</f>
        <v>0</v>
      </c>
      <c r="J29" s="54"/>
      <c r="K29" s="11">
        <f>[3]JANVIER!$F$11</f>
        <v>0</v>
      </c>
      <c r="L29" s="54"/>
      <c r="M29" s="11">
        <f>[3]JANVIER!$F$12</f>
        <v>0</v>
      </c>
      <c r="N29" s="54"/>
      <c r="O29" s="11">
        <f>[3]JANVIER!$F$13</f>
        <v>0</v>
      </c>
      <c r="P29" s="54"/>
      <c r="Q29" s="11">
        <f>[3]JANVIER!$F$15</f>
        <v>0</v>
      </c>
      <c r="R29" s="56"/>
    </row>
    <row r="30" spans="1:18" ht="15.75" thickBot="1" x14ac:dyDescent="0.3">
      <c r="A30" s="3">
        <v>5</v>
      </c>
      <c r="B30" s="6" t="s">
        <v>15</v>
      </c>
      <c r="C30" s="11">
        <f>[4]JANVIER!$F$7</f>
        <v>0</v>
      </c>
      <c r="D30" s="54"/>
      <c r="E30" s="11">
        <f>[4]JANVIER!$F$8</f>
        <v>0</v>
      </c>
      <c r="F30" s="54"/>
      <c r="G30" s="11">
        <f>[4]JANVIER!$F$9</f>
        <v>0</v>
      </c>
      <c r="H30" s="54"/>
      <c r="I30" s="11">
        <f>[4]JANVIER!$F$10</f>
        <v>0</v>
      </c>
      <c r="J30" s="54"/>
      <c r="K30" s="11">
        <f>[4]JANVIER!$F$11</f>
        <v>0</v>
      </c>
      <c r="L30" s="54"/>
      <c r="M30" s="11">
        <f>[4]JANVIER!$F$12</f>
        <v>0</v>
      </c>
      <c r="N30" s="54"/>
      <c r="O30" s="11">
        <f>[4]JANVIER!$F$13</f>
        <v>0</v>
      </c>
      <c r="P30" s="54"/>
      <c r="Q30" s="11">
        <f>[4]JANVIER!$F$15</f>
        <v>0</v>
      </c>
      <c r="R30" s="56"/>
    </row>
    <row r="31" spans="1:18" ht="15.75" thickBot="1" x14ac:dyDescent="0.3">
      <c r="A31" s="3">
        <v>8</v>
      </c>
      <c r="B31" s="6" t="s">
        <v>16</v>
      </c>
      <c r="C31" s="11">
        <f>[5]JANVIER!$F$7</f>
        <v>0</v>
      </c>
      <c r="D31" s="54"/>
      <c r="E31" s="11">
        <f>[5]JANVIER!$F$8</f>
        <v>0</v>
      </c>
      <c r="F31" s="54"/>
      <c r="G31" s="11">
        <f>[5]JANVIER!$F$9</f>
        <v>0</v>
      </c>
      <c r="H31" s="54"/>
      <c r="I31" s="11">
        <f>[5]JANVIER!$F$10</f>
        <v>0</v>
      </c>
      <c r="J31" s="54"/>
      <c r="K31" s="11">
        <f>[5]JANVIER!$F$11</f>
        <v>0</v>
      </c>
      <c r="L31" s="54"/>
      <c r="M31" s="11">
        <f>[5]JANVIER!$F$12</f>
        <v>0</v>
      </c>
      <c r="N31" s="54"/>
      <c r="O31" s="11">
        <f>[5]JANVIER!$F$13</f>
        <v>0</v>
      </c>
      <c r="P31" s="54"/>
      <c r="Q31" s="11">
        <f>[5]JANVIER!$F$15</f>
        <v>0</v>
      </c>
      <c r="R31" s="56"/>
    </row>
    <row r="32" spans="1:18" ht="15.75" thickBot="1" x14ac:dyDescent="0.3">
      <c r="A32" s="3">
        <v>9</v>
      </c>
      <c r="B32" s="6" t="s">
        <v>17</v>
      </c>
      <c r="C32" s="11">
        <f>[6]JANVIER!$F$7</f>
        <v>0</v>
      </c>
      <c r="D32" s="54"/>
      <c r="E32" s="11">
        <f>[6]JANVIER!$F$8</f>
        <v>0</v>
      </c>
      <c r="F32" s="54"/>
      <c r="G32" s="11">
        <f>[6]JANVIER!$F$9</f>
        <v>0</v>
      </c>
      <c r="H32" s="54"/>
      <c r="I32" s="11">
        <f>[6]JANVIER!$F$10</f>
        <v>0</v>
      </c>
      <c r="J32" s="54"/>
      <c r="K32" s="11">
        <f>[6]JANVIER!$F$11</f>
        <v>0</v>
      </c>
      <c r="L32" s="54"/>
      <c r="M32" s="11">
        <f>[6]JANVIER!$F$12</f>
        <v>0</v>
      </c>
      <c r="N32" s="54"/>
      <c r="O32" s="11">
        <f>[6]JANVIER!$F$13</f>
        <v>0</v>
      </c>
      <c r="P32" s="54"/>
      <c r="Q32" s="11">
        <f>[6]JANVIER!$F$15</f>
        <v>0</v>
      </c>
      <c r="R32" s="56"/>
    </row>
    <row r="33" spans="1:18" ht="15.75" thickBot="1" x14ac:dyDescent="0.3">
      <c r="A33" s="3">
        <v>11</v>
      </c>
      <c r="B33" s="6" t="s">
        <v>18</v>
      </c>
      <c r="C33" s="11">
        <f>[7]JANVIER!$F$7</f>
        <v>0</v>
      </c>
      <c r="D33" s="54"/>
      <c r="E33" s="11">
        <f>[7]JANVIER!$F$8</f>
        <v>0</v>
      </c>
      <c r="F33" s="54"/>
      <c r="G33" s="11">
        <f>[7]JANVIER!$F$9</f>
        <v>0</v>
      </c>
      <c r="H33" s="54"/>
      <c r="I33" s="11">
        <f>[7]JANVIER!$F$10</f>
        <v>0</v>
      </c>
      <c r="J33" s="54"/>
      <c r="K33" s="11">
        <f>[7]JANVIER!$F$11</f>
        <v>0</v>
      </c>
      <c r="L33" s="54"/>
      <c r="M33" s="11">
        <f>[7]JANVIER!$F$12</f>
        <v>0</v>
      </c>
      <c r="N33" s="54"/>
      <c r="O33" s="11">
        <f>[7]JANVIER!$F$13</f>
        <v>0</v>
      </c>
      <c r="P33" s="54"/>
      <c r="Q33" s="11">
        <f>[7]JANVIER!$F$15</f>
        <v>0</v>
      </c>
      <c r="R33" s="56"/>
    </row>
    <row r="34" spans="1:18" ht="15.75" thickBot="1" x14ac:dyDescent="0.3">
      <c r="A34" s="3">
        <v>12</v>
      </c>
      <c r="B34" s="6" t="s">
        <v>19</v>
      </c>
      <c r="C34" s="11">
        <f>[8]JANVIER!$F$7</f>
        <v>0</v>
      </c>
      <c r="D34" s="54"/>
      <c r="E34" s="11">
        <f>[8]JANVIER!$F$8</f>
        <v>0</v>
      </c>
      <c r="F34" s="54"/>
      <c r="G34" s="11">
        <f>[8]JANVIER!$F$9</f>
        <v>0</v>
      </c>
      <c r="H34" s="54"/>
      <c r="I34" s="11">
        <f>[8]JANVIER!$F$10</f>
        <v>0</v>
      </c>
      <c r="J34" s="54"/>
      <c r="K34" s="11">
        <f>[8]JANVIER!$F$11</f>
        <v>0</v>
      </c>
      <c r="L34" s="54"/>
      <c r="M34" s="11">
        <f>[8]JANVIER!$F$12</f>
        <v>0</v>
      </c>
      <c r="N34" s="54"/>
      <c r="O34" s="11">
        <f>[8]JANVIER!$F$13</f>
        <v>0</v>
      </c>
      <c r="P34" s="54"/>
      <c r="Q34" s="11">
        <f>[8]JANVIER!$F$15</f>
        <v>0</v>
      </c>
      <c r="R34" s="56"/>
    </row>
    <row r="35" spans="1:18" ht="15.75" thickBot="1" x14ac:dyDescent="0.3">
      <c r="A35" s="3">
        <v>16</v>
      </c>
      <c r="B35" s="6" t="s">
        <v>20</v>
      </c>
      <c r="C35" s="11">
        <f>[9]JANVIER!$F$7</f>
        <v>0</v>
      </c>
      <c r="D35" s="54"/>
      <c r="E35" s="11">
        <f>[9]JANVIER!$F$8</f>
        <v>0</v>
      </c>
      <c r="F35" s="54"/>
      <c r="G35" s="11">
        <f>[9]JANVIER!$F$9</f>
        <v>0</v>
      </c>
      <c r="H35" s="54"/>
      <c r="I35" s="11">
        <f>[9]JANVIER!$F$10</f>
        <v>0</v>
      </c>
      <c r="J35" s="54"/>
      <c r="K35" s="11">
        <f>[9]JANVIER!$F$11</f>
        <v>0</v>
      </c>
      <c r="L35" s="54"/>
      <c r="M35" s="11">
        <f>[9]JANVIER!$F$12</f>
        <v>0</v>
      </c>
      <c r="N35" s="54"/>
      <c r="O35" s="11">
        <f>[9]JANVIER!$F$13</f>
        <v>0</v>
      </c>
      <c r="P35" s="54"/>
      <c r="Q35" s="11">
        <f>[9]JANVIER!$F$15</f>
        <v>0</v>
      </c>
      <c r="R35" s="56"/>
    </row>
    <row r="36" spans="1:18" ht="15.75" thickBot="1" x14ac:dyDescent="0.3">
      <c r="A36" s="3">
        <v>31</v>
      </c>
      <c r="B36" s="6" t="s">
        <v>21</v>
      </c>
      <c r="C36" s="11">
        <f>[10]JANVIER!$F$7</f>
        <v>0</v>
      </c>
      <c r="D36" s="54"/>
      <c r="E36" s="11">
        <f>[10]JANVIER!$F$8</f>
        <v>0</v>
      </c>
      <c r="F36" s="54"/>
      <c r="G36" s="11">
        <f>[10]JANVIER!$F$9</f>
        <v>0</v>
      </c>
      <c r="H36" s="54"/>
      <c r="I36" s="11">
        <f>[10]JANVIER!$F$10</f>
        <v>0</v>
      </c>
      <c r="J36" s="54"/>
      <c r="K36" s="11">
        <f>[10]JANVIER!$F$11</f>
        <v>0</v>
      </c>
      <c r="L36" s="54"/>
      <c r="M36" s="11">
        <f>[10]JANVIER!$F$12</f>
        <v>0</v>
      </c>
      <c r="N36" s="54"/>
      <c r="O36" s="11">
        <f>[10]JANVIER!$F$13</f>
        <v>0</v>
      </c>
      <c r="P36" s="54"/>
      <c r="Q36" s="11">
        <f>[10]JANVIER!$F$15</f>
        <v>0</v>
      </c>
      <c r="R36" s="56"/>
    </row>
    <row r="37" spans="1:18" ht="15.75" thickBot="1" x14ac:dyDescent="0.3">
      <c r="A37" s="4">
        <v>33</v>
      </c>
      <c r="B37" s="7" t="s">
        <v>22</v>
      </c>
      <c r="C37" s="11">
        <f>[11]JANVIER!$F$7</f>
        <v>0</v>
      </c>
      <c r="D37" s="54"/>
      <c r="E37" s="11">
        <f>[11]JANVIER!$F$8</f>
        <v>0</v>
      </c>
      <c r="F37" s="54"/>
      <c r="G37" s="11">
        <f>[11]JANVIER!$F$9</f>
        <v>0</v>
      </c>
      <c r="H37" s="54"/>
      <c r="I37" s="11">
        <f>[11]JANVIER!$F$10</f>
        <v>0</v>
      </c>
      <c r="J37" s="54"/>
      <c r="K37" s="11">
        <f>[11]JANVIER!$F$11</f>
        <v>0</v>
      </c>
      <c r="L37" s="54"/>
      <c r="M37" s="11">
        <f>[11]JANVIER!$F$12</f>
        <v>0</v>
      </c>
      <c r="N37" s="54"/>
      <c r="O37" s="11">
        <f>[11]JANVIER!$F$13</f>
        <v>0</v>
      </c>
      <c r="P37" s="54"/>
      <c r="Q37" s="11">
        <f>[11]JANVIER!$F$15</f>
        <v>0</v>
      </c>
      <c r="R37" s="56"/>
    </row>
    <row r="38" spans="1:18" ht="15.75" thickBot="1" x14ac:dyDescent="0.3">
      <c r="B38" s="9" t="s">
        <v>31</v>
      </c>
      <c r="C38" s="12">
        <f>SUM(C27:C37)</f>
        <v>0</v>
      </c>
      <c r="D38" s="55"/>
      <c r="E38" s="12">
        <f t="shared" ref="E38" si="1">SUM(E27:E37)</f>
        <v>0</v>
      </c>
      <c r="F38" s="55"/>
      <c r="G38" s="12">
        <f t="shared" ref="G38" si="2">SUM(G27:G37)</f>
        <v>0</v>
      </c>
      <c r="H38" s="55"/>
      <c r="I38" s="12">
        <f t="shared" ref="I38" si="3">SUM(I27:I37)</f>
        <v>0</v>
      </c>
      <c r="J38" s="55"/>
      <c r="K38" s="12">
        <f t="shared" ref="K38" si="4">SUM(K27:K37)</f>
        <v>0</v>
      </c>
      <c r="L38" s="55"/>
      <c r="M38" s="12">
        <f t="shared" ref="M38" si="5">SUM(M27:M37)</f>
        <v>0</v>
      </c>
      <c r="N38" s="55"/>
      <c r="O38" s="12">
        <f t="shared" ref="O38" si="6">SUM(O27:O37)</f>
        <v>0</v>
      </c>
      <c r="P38" s="55"/>
      <c r="Q38" s="12">
        <f t="shared" ref="Q38" si="7">SUM(Q27:Q37)</f>
        <v>0</v>
      </c>
      <c r="R38" s="56"/>
    </row>
  </sheetData>
  <mergeCells count="3">
    <mergeCell ref="E2:M4"/>
    <mergeCell ref="C9:Q9"/>
    <mergeCell ref="C25:Q2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Synthèse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 LINARES</dc:creator>
  <cp:lastModifiedBy>Jef LINARES</cp:lastModifiedBy>
  <dcterms:created xsi:type="dcterms:W3CDTF">2019-03-11T14:09:41Z</dcterms:created>
  <dcterms:modified xsi:type="dcterms:W3CDTF">2019-03-14T15:25:58Z</dcterms:modified>
</cp:coreProperties>
</file>